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4"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c83899\Desktop\FORMACION_SECCIONES\"/>
    </mc:Choice>
  </mc:AlternateContent>
  <xr:revisionPtr revIDLastSave="0" documentId="13_ncr:1_{E3BE1ACE-62F6-40ED-ADEA-75781FC4CED1}" xr6:coauthVersionLast="47" xr6:coauthVersionMax="47" xr10:uidLastSave="{00000000-0000-0000-0000-000000000000}"/>
  <bookViews>
    <workbookView xWindow="-120" yWindow="-120" windowWidth="29040" windowHeight="15720" tabRatio="888" activeTab="1" xr2:uid="{00000000-000D-0000-FFFF-FFFF00000000}"/>
  </bookViews>
  <sheets>
    <sheet name="REVISION" sheetId="16" r:id="rId1"/>
    <sheet name="Vigas" sheetId="15" r:id="rId2"/>
    <sheet name="Tutorial_Ejemplo_Pandeo_SOL105" sheetId="17" r:id="rId3"/>
    <sheet name="Tutorial_Ejemplo_Pandeo_SOL400" sheetId="19" r:id="rId4"/>
    <sheet name="Tutorial_Ejemplo_NO_Line_SOL400" sheetId="18" r:id="rId5"/>
  </sheets>
  <functionGroups builtInGroupCount="19"/>
  <definedNames>
    <definedName name="Convergencia" localSheetId="4">OFFSET(Tutorial_Ejemplo_NO_Line_SOL400!$AP$5,0,0,MATCH(0,Tutorial_Ejemplo_NO_Line_SOL400!$AP$5:$AP$1005,0)-1,1)</definedName>
    <definedName name="Convergencia" comment="Rango flotante dinámico diseñado para plotear correctamente la convergencia ajustando exactamente al número de iteraciones" localSheetId="1">OFFSET(Vigas!$AQ$4,0,0,MATCH(0,Vigas!$AQ$4:$AQ$1004,0)-1,1)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H6" i="15" l="1"/>
  <c r="H7" i="15"/>
  <c r="H8" i="15"/>
  <c r="H9" i="15"/>
  <c r="H5" i="15"/>
  <c r="C25" i="15" l="1"/>
  <c r="F41" i="15" l="1"/>
  <c r="AI2" i="15" l="1"/>
  <c r="B36" i="15" l="1"/>
  <c r="B35" i="15"/>
  <c r="B34" i="15"/>
  <c r="B33" i="15"/>
  <c r="B32" i="15"/>
  <c r="B37" i="15" l="1"/>
  <c r="F25" i="15"/>
  <c r="F17" i="15"/>
  <c r="C41" i="15" l="1"/>
  <c r="E41" i="15" s="1"/>
  <c r="C16" i="15"/>
  <c r="AJ5" i="15" l="1"/>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95" i="15"/>
  <c r="AJ96" i="15"/>
  <c r="AJ97" i="15"/>
  <c r="AJ98" i="15"/>
  <c r="AJ99" i="15"/>
  <c r="AJ100" i="15"/>
  <c r="AJ101" i="15"/>
  <c r="AJ102" i="15"/>
  <c r="AJ103" i="15"/>
  <c r="AJ104" i="15"/>
  <c r="AJ105" i="15"/>
  <c r="AJ106" i="15"/>
  <c r="AJ107" i="15"/>
  <c r="AJ108" i="15"/>
  <c r="AJ109" i="15"/>
  <c r="AJ110" i="15"/>
  <c r="AJ111" i="15"/>
  <c r="AJ112" i="15"/>
  <c r="AJ113" i="15"/>
  <c r="AJ114" i="15"/>
  <c r="AJ115" i="15"/>
  <c r="AJ116" i="15"/>
  <c r="AJ117" i="15"/>
  <c r="AJ118" i="15"/>
  <c r="AJ119" i="15"/>
  <c r="AJ120" i="15"/>
  <c r="AJ121" i="15"/>
  <c r="AJ122" i="15"/>
  <c r="AJ123" i="15"/>
  <c r="AJ124" i="15"/>
  <c r="AJ125" i="15"/>
  <c r="AJ126" i="15"/>
  <c r="AJ127" i="15"/>
  <c r="AJ128" i="15"/>
  <c r="AJ129" i="15"/>
  <c r="AJ130" i="15"/>
  <c r="AJ131" i="15"/>
  <c r="AJ132" i="15"/>
  <c r="AJ133" i="15"/>
  <c r="AJ134" i="15"/>
  <c r="AJ135" i="15"/>
  <c r="AJ136" i="15"/>
  <c r="AJ137" i="15"/>
  <c r="AJ138" i="15"/>
  <c r="AJ139" i="15"/>
  <c r="AJ140" i="15"/>
  <c r="AJ141" i="15"/>
  <c r="AJ142" i="15"/>
  <c r="AJ143" i="15"/>
  <c r="AJ144" i="15"/>
  <c r="AJ145" i="15"/>
  <c r="AJ146" i="15"/>
  <c r="AJ147" i="15"/>
  <c r="AJ148" i="15"/>
  <c r="AJ149" i="15"/>
  <c r="AJ150" i="15"/>
  <c r="AJ151" i="15"/>
  <c r="AJ152" i="15"/>
  <c r="AJ153" i="15"/>
  <c r="AJ154" i="15"/>
  <c r="AJ155" i="15"/>
  <c r="AJ156" i="15"/>
  <c r="AJ157" i="15"/>
  <c r="AJ158" i="15"/>
  <c r="AJ159" i="15"/>
  <c r="AJ160" i="15"/>
  <c r="AJ161" i="15"/>
  <c r="AJ162" i="15"/>
  <c r="AJ163" i="15"/>
  <c r="AJ164" i="15"/>
  <c r="AJ165" i="15"/>
  <c r="AJ166" i="15"/>
  <c r="AJ167" i="15"/>
  <c r="AJ168" i="15"/>
  <c r="AJ169" i="15"/>
  <c r="AJ170" i="15"/>
  <c r="AJ171" i="15"/>
  <c r="AJ172" i="15"/>
  <c r="AJ173" i="15"/>
  <c r="AJ174" i="15"/>
  <c r="AJ175" i="15"/>
  <c r="AJ176" i="15"/>
  <c r="AJ177" i="15"/>
  <c r="AJ178" i="15"/>
  <c r="AJ179" i="15"/>
  <c r="AJ180" i="15"/>
  <c r="AJ181" i="15"/>
  <c r="AJ182" i="15"/>
  <c r="AJ183" i="15"/>
  <c r="AJ184" i="15"/>
  <c r="AJ185" i="15"/>
  <c r="AJ186" i="15"/>
  <c r="AJ187" i="15"/>
  <c r="AJ188" i="15"/>
  <c r="AJ189" i="15"/>
  <c r="AJ190" i="15"/>
  <c r="AJ191" i="15"/>
  <c r="AJ192" i="15"/>
  <c r="AJ193" i="15"/>
  <c r="AJ194" i="15"/>
  <c r="AJ195" i="15"/>
  <c r="AJ196" i="15"/>
  <c r="AJ197" i="15"/>
  <c r="AJ198" i="15"/>
  <c r="AJ199" i="15"/>
  <c r="AJ200" i="15"/>
  <c r="AJ201" i="15"/>
  <c r="AJ202" i="15"/>
  <c r="AJ203" i="15"/>
  <c r="AJ204" i="15"/>
  <c r="AJ205" i="15"/>
  <c r="AJ206" i="15"/>
  <c r="AJ207" i="15"/>
  <c r="AJ208" i="15"/>
  <c r="AJ209" i="15"/>
  <c r="AJ210" i="15"/>
  <c r="AJ211" i="15"/>
  <c r="AJ212" i="15"/>
  <c r="AJ213" i="15"/>
  <c r="AJ214" i="15"/>
  <c r="AJ215" i="15"/>
  <c r="AJ216" i="15"/>
  <c r="AJ217" i="15"/>
  <c r="AJ218" i="15"/>
  <c r="AJ219" i="15"/>
  <c r="AJ220" i="15"/>
  <c r="AJ221" i="15"/>
  <c r="AJ222" i="15"/>
  <c r="AJ223" i="15"/>
  <c r="AJ224" i="15"/>
  <c r="AJ225" i="15"/>
  <c r="AJ226" i="15"/>
  <c r="AJ227" i="15"/>
  <c r="AJ228" i="15"/>
  <c r="AJ229" i="15"/>
  <c r="AJ230" i="15"/>
  <c r="AJ231" i="15"/>
  <c r="AJ232" i="15"/>
  <c r="AJ233" i="15"/>
  <c r="AJ234" i="15"/>
  <c r="AJ235" i="15"/>
  <c r="AJ236" i="15"/>
  <c r="AJ237" i="15"/>
  <c r="AJ238" i="15"/>
  <c r="AJ239" i="15"/>
  <c r="AJ240" i="15"/>
  <c r="AJ241" i="15"/>
  <c r="AJ242" i="15"/>
  <c r="AJ243" i="15"/>
  <c r="AJ244" i="15"/>
  <c r="AJ245" i="15"/>
  <c r="AJ246" i="15"/>
  <c r="AJ247" i="15"/>
  <c r="AJ248" i="15"/>
  <c r="AJ249" i="15"/>
  <c r="AJ250" i="15"/>
  <c r="AJ251" i="15"/>
  <c r="AJ252" i="15"/>
  <c r="AJ253" i="15"/>
  <c r="AJ254" i="15"/>
  <c r="AJ255" i="15"/>
  <c r="AJ256" i="15"/>
  <c r="AJ257" i="15"/>
  <c r="AJ258" i="15"/>
  <c r="AJ259" i="15"/>
  <c r="AJ260" i="15"/>
  <c r="AJ261" i="15"/>
  <c r="AJ262" i="15"/>
  <c r="AJ263" i="15"/>
  <c r="AJ264" i="15"/>
  <c r="AJ265" i="15"/>
  <c r="AJ266" i="15"/>
  <c r="AJ267" i="15"/>
  <c r="AJ268" i="15"/>
  <c r="AJ269" i="15"/>
  <c r="AJ270" i="15"/>
  <c r="AJ271" i="15"/>
  <c r="AJ272" i="15"/>
  <c r="AJ273" i="15"/>
  <c r="AJ274" i="15"/>
  <c r="AJ275" i="15"/>
  <c r="AJ276" i="15"/>
  <c r="AJ277" i="15"/>
  <c r="AJ278" i="15"/>
  <c r="AJ279" i="15"/>
  <c r="AJ280" i="15"/>
  <c r="AJ281" i="15"/>
  <c r="AJ282" i="15"/>
  <c r="AJ283" i="15"/>
  <c r="AJ284" i="15"/>
  <c r="AJ285" i="15"/>
  <c r="AJ286" i="15"/>
  <c r="AJ287" i="15"/>
  <c r="AJ288" i="15"/>
  <c r="AJ289" i="15"/>
  <c r="AJ290" i="15"/>
  <c r="AJ291" i="15"/>
  <c r="AJ292" i="15"/>
  <c r="AJ293" i="15"/>
  <c r="AJ294" i="15"/>
  <c r="AJ295" i="15"/>
  <c r="AJ296" i="15"/>
  <c r="AJ297" i="15"/>
  <c r="AJ298" i="15"/>
  <c r="AJ299" i="15"/>
  <c r="AJ300" i="15"/>
  <c r="AJ301" i="15"/>
  <c r="AJ302" i="15"/>
  <c r="AJ303" i="15"/>
  <c r="AJ304" i="15"/>
  <c r="AJ305" i="15"/>
  <c r="AJ306" i="15"/>
  <c r="AJ307" i="15"/>
  <c r="AJ308" i="15"/>
  <c r="AJ309" i="15"/>
  <c r="AJ310" i="15"/>
  <c r="AJ311" i="15"/>
  <c r="AJ312" i="15"/>
  <c r="AJ313" i="15"/>
  <c r="AJ314" i="15"/>
  <c r="AJ315" i="15"/>
  <c r="AJ316" i="15"/>
  <c r="AJ317" i="15"/>
  <c r="AJ318" i="15"/>
  <c r="AJ319" i="15"/>
  <c r="AJ320" i="15"/>
  <c r="AJ321" i="15"/>
  <c r="AJ322" i="15"/>
  <c r="AJ323" i="15"/>
  <c r="AJ324" i="15"/>
  <c r="AJ325" i="15"/>
  <c r="AJ326" i="15"/>
  <c r="AJ327" i="15"/>
  <c r="AJ328" i="15"/>
  <c r="AJ329" i="15"/>
  <c r="AJ330" i="15"/>
  <c r="AJ331" i="15"/>
  <c r="AJ332" i="15"/>
  <c r="AJ333" i="15"/>
  <c r="AJ334" i="15"/>
  <c r="AJ335" i="15"/>
  <c r="AJ336" i="15"/>
  <c r="AJ337" i="15"/>
  <c r="AJ338" i="15"/>
  <c r="AJ339" i="15"/>
  <c r="AJ340" i="15"/>
  <c r="AJ341" i="15"/>
  <c r="AJ342" i="15"/>
  <c r="AJ343" i="15"/>
  <c r="AJ344" i="15"/>
  <c r="AJ345" i="15"/>
  <c r="AJ346" i="15"/>
  <c r="AJ347" i="15"/>
  <c r="AJ348" i="15"/>
  <c r="AJ349" i="15"/>
  <c r="AJ350" i="15"/>
  <c r="AJ351" i="15"/>
  <c r="AJ352" i="15"/>
  <c r="AJ353" i="15"/>
  <c r="AJ354" i="15"/>
  <c r="AJ355" i="15"/>
  <c r="AJ356" i="15"/>
  <c r="AJ357" i="15"/>
  <c r="AJ358" i="15"/>
  <c r="AJ359" i="15"/>
  <c r="AJ360" i="15"/>
  <c r="AJ361" i="15"/>
  <c r="AJ362" i="15"/>
  <c r="AJ363" i="15"/>
  <c r="AJ364" i="15"/>
  <c r="AJ365" i="15"/>
  <c r="AJ366" i="15"/>
  <c r="AJ367" i="15"/>
  <c r="AJ368" i="15"/>
  <c r="AJ369" i="15"/>
  <c r="AJ370" i="15"/>
  <c r="AJ371" i="15"/>
  <c r="AJ372" i="15"/>
  <c r="AJ373" i="15"/>
  <c r="AJ374" i="15"/>
  <c r="AJ375" i="15"/>
  <c r="AJ376" i="15"/>
  <c r="AJ377" i="15"/>
  <c r="AJ378" i="15"/>
  <c r="AJ379" i="15"/>
  <c r="AJ380" i="15"/>
  <c r="AJ381" i="15"/>
  <c r="AJ382" i="15"/>
  <c r="AJ383" i="15"/>
  <c r="AJ384" i="15"/>
  <c r="AJ385" i="15"/>
  <c r="AJ386" i="15"/>
  <c r="AJ387" i="15"/>
  <c r="AJ388" i="15"/>
  <c r="AJ389" i="15"/>
  <c r="AJ390" i="15"/>
  <c r="AJ391" i="15"/>
  <c r="AJ392" i="15"/>
  <c r="AJ393" i="15"/>
  <c r="AJ394" i="15"/>
  <c r="AJ395" i="15"/>
  <c r="AJ396" i="15"/>
  <c r="AJ397" i="15"/>
  <c r="AJ398" i="15"/>
  <c r="AJ399" i="15"/>
  <c r="AJ400" i="15"/>
  <c r="AJ401" i="15"/>
  <c r="AJ402" i="15"/>
  <c r="AJ403" i="15"/>
  <c r="AJ404" i="15"/>
  <c r="AJ405" i="15"/>
  <c r="AJ406" i="15"/>
  <c r="AJ407" i="15"/>
  <c r="AJ408" i="15"/>
  <c r="AJ409" i="15"/>
  <c r="AJ410" i="15"/>
  <c r="AJ411" i="15"/>
  <c r="AJ412" i="15"/>
  <c r="AJ413" i="15"/>
  <c r="AJ414" i="15"/>
  <c r="AJ415" i="15"/>
  <c r="AJ416" i="15"/>
  <c r="AJ417" i="15"/>
  <c r="AJ418" i="15"/>
  <c r="AJ419" i="15"/>
  <c r="AJ420" i="15"/>
  <c r="AJ421" i="15"/>
  <c r="AJ422" i="15"/>
  <c r="AJ423" i="15"/>
  <c r="AJ424" i="15"/>
  <c r="AJ425" i="15"/>
  <c r="AJ426" i="15"/>
  <c r="AJ427" i="15"/>
  <c r="AJ428" i="15"/>
  <c r="AJ429" i="15"/>
  <c r="AJ430" i="15"/>
  <c r="AJ431" i="15"/>
  <c r="AJ432" i="15"/>
  <c r="AJ433" i="15"/>
  <c r="AJ434" i="15"/>
  <c r="AJ435" i="15"/>
  <c r="AJ436" i="15"/>
  <c r="AJ437" i="15"/>
  <c r="AJ438" i="15"/>
  <c r="AJ439" i="15"/>
  <c r="AJ440" i="15"/>
  <c r="AJ441" i="15"/>
  <c r="AJ442" i="15"/>
  <c r="AJ443" i="15"/>
  <c r="AJ444" i="15"/>
  <c r="AJ445" i="15"/>
  <c r="AJ446" i="15"/>
  <c r="AJ447" i="15"/>
  <c r="AJ448" i="15"/>
  <c r="AJ449" i="15"/>
  <c r="AJ450" i="15"/>
  <c r="AJ451" i="15"/>
  <c r="AJ452" i="15"/>
  <c r="AJ453" i="15"/>
  <c r="AJ454" i="15"/>
  <c r="AJ455" i="15"/>
  <c r="AJ456" i="15"/>
  <c r="AJ457" i="15"/>
  <c r="AJ458" i="15"/>
  <c r="AJ459" i="15"/>
  <c r="AJ460" i="15"/>
  <c r="AJ461" i="15"/>
  <c r="AJ462" i="15"/>
  <c r="AJ463" i="15"/>
  <c r="AJ464" i="15"/>
  <c r="AJ465" i="15"/>
  <c r="AJ466" i="15"/>
  <c r="AJ467" i="15"/>
  <c r="AJ468" i="15"/>
  <c r="AJ469" i="15"/>
  <c r="AJ470" i="15"/>
  <c r="AJ471" i="15"/>
  <c r="AJ472" i="15"/>
  <c r="AJ473" i="15"/>
  <c r="AJ474" i="15"/>
  <c r="AJ475" i="15"/>
  <c r="AJ476" i="15"/>
  <c r="AJ477" i="15"/>
  <c r="AJ478" i="15"/>
  <c r="AJ479" i="15"/>
  <c r="AJ480" i="15"/>
  <c r="AJ481" i="15"/>
  <c r="AJ482" i="15"/>
  <c r="AJ483" i="15"/>
  <c r="AJ484" i="15"/>
  <c r="AJ485" i="15"/>
  <c r="AJ486" i="15"/>
  <c r="AJ487" i="15"/>
  <c r="AJ488" i="15"/>
  <c r="AJ489" i="15"/>
  <c r="AJ490" i="15"/>
  <c r="AJ491" i="15"/>
  <c r="AJ492" i="15"/>
  <c r="AJ493" i="15"/>
  <c r="AJ494" i="15"/>
  <c r="AJ495" i="15"/>
  <c r="AJ496" i="15"/>
  <c r="AJ497" i="15"/>
  <c r="AJ498" i="15"/>
  <c r="AJ499" i="15"/>
  <c r="AJ500" i="15"/>
  <c r="AJ501" i="15"/>
  <c r="AJ502" i="15"/>
  <c r="AJ503" i="15"/>
  <c r="AJ504" i="15"/>
  <c r="AJ505" i="15"/>
  <c r="AJ506" i="15"/>
  <c r="AJ507" i="15"/>
  <c r="AJ508" i="15"/>
  <c r="AJ509" i="15"/>
  <c r="AJ510" i="15"/>
  <c r="AJ511" i="15"/>
  <c r="AJ512" i="15"/>
  <c r="AJ513" i="15"/>
  <c r="AJ514" i="15"/>
  <c r="AJ515" i="15"/>
  <c r="AJ516" i="15"/>
  <c r="AJ517" i="15"/>
  <c r="AJ518" i="15"/>
  <c r="AJ519" i="15"/>
  <c r="AJ520" i="15"/>
  <c r="AJ521" i="15"/>
  <c r="AJ522" i="15"/>
  <c r="AJ523" i="15"/>
  <c r="AJ524" i="15"/>
  <c r="AJ525" i="15"/>
  <c r="AJ526" i="15"/>
  <c r="AJ527" i="15"/>
  <c r="AJ528" i="15"/>
  <c r="AJ529" i="15"/>
  <c r="AJ530" i="15"/>
  <c r="AJ531" i="15"/>
  <c r="AJ532" i="15"/>
  <c r="AJ533" i="15"/>
  <c r="AJ534" i="15"/>
  <c r="AJ535" i="15"/>
  <c r="AJ536" i="15"/>
  <c r="AJ537" i="15"/>
  <c r="AJ538" i="15"/>
  <c r="AJ539" i="15"/>
  <c r="AJ540" i="15"/>
  <c r="AJ541" i="15"/>
  <c r="AJ542" i="15"/>
  <c r="AJ543" i="15"/>
  <c r="AJ544" i="15"/>
  <c r="AJ545" i="15"/>
  <c r="AJ546" i="15"/>
  <c r="AJ547" i="15"/>
  <c r="AJ548" i="15"/>
  <c r="AJ549" i="15"/>
  <c r="AJ550" i="15"/>
  <c r="AJ551" i="15"/>
  <c r="AJ552" i="15"/>
  <c r="AJ553" i="15"/>
  <c r="AJ554" i="15"/>
  <c r="AJ555" i="15"/>
  <c r="AJ556" i="15"/>
  <c r="AJ557" i="15"/>
  <c r="AJ558" i="15"/>
  <c r="AJ559" i="15"/>
  <c r="AJ560" i="15"/>
  <c r="AJ561" i="15"/>
  <c r="AJ562" i="15"/>
  <c r="AJ563" i="15"/>
  <c r="AJ564" i="15"/>
  <c r="AJ565" i="15"/>
  <c r="AJ566" i="15"/>
  <c r="AJ567" i="15"/>
  <c r="AJ568" i="15"/>
  <c r="AJ569" i="15"/>
  <c r="AJ570" i="15"/>
  <c r="AJ571" i="15"/>
  <c r="AJ572" i="15"/>
  <c r="AJ573" i="15"/>
  <c r="AJ574" i="15"/>
  <c r="AJ575" i="15"/>
  <c r="AJ576" i="15"/>
  <c r="AJ577" i="15"/>
  <c r="AJ578" i="15"/>
  <c r="AJ579" i="15"/>
  <c r="AJ580" i="15"/>
  <c r="AJ581" i="15"/>
  <c r="AJ582" i="15"/>
  <c r="AJ583" i="15"/>
  <c r="AJ584" i="15"/>
  <c r="AJ585" i="15"/>
  <c r="AJ586" i="15"/>
  <c r="AJ587" i="15"/>
  <c r="AJ588" i="15"/>
  <c r="AJ589" i="15"/>
  <c r="AJ590" i="15"/>
  <c r="AJ591" i="15"/>
  <c r="AJ592" i="15"/>
  <c r="AJ593" i="15"/>
  <c r="AJ594" i="15"/>
  <c r="AJ595" i="15"/>
  <c r="AJ596" i="15"/>
  <c r="AJ597" i="15"/>
  <c r="AJ598" i="15"/>
  <c r="AJ599" i="15"/>
  <c r="AJ600" i="15"/>
  <c r="AJ601" i="15"/>
  <c r="AJ602" i="15"/>
  <c r="AJ603" i="15"/>
  <c r="AJ604" i="15"/>
  <c r="AJ605" i="15"/>
  <c r="AJ606" i="15"/>
  <c r="AJ607" i="15"/>
  <c r="AJ608" i="15"/>
  <c r="AJ609" i="15"/>
  <c r="AJ610" i="15"/>
  <c r="AJ611" i="15"/>
  <c r="AJ612" i="15"/>
  <c r="AJ613" i="15"/>
  <c r="AJ614" i="15"/>
  <c r="AJ615" i="15"/>
  <c r="AJ616" i="15"/>
  <c r="AJ617" i="15"/>
  <c r="AJ618" i="15"/>
  <c r="AJ619" i="15"/>
  <c r="AJ620" i="15"/>
  <c r="AJ621" i="15"/>
  <c r="AJ622" i="15"/>
  <c r="AJ623" i="15"/>
  <c r="AJ624" i="15"/>
  <c r="AJ625" i="15"/>
  <c r="AJ626" i="15"/>
  <c r="AJ627" i="15"/>
  <c r="AJ628" i="15"/>
  <c r="AJ629" i="15"/>
  <c r="AJ630" i="15"/>
  <c r="AJ631" i="15"/>
  <c r="AJ632" i="15"/>
  <c r="AJ633" i="15"/>
  <c r="AJ634" i="15"/>
  <c r="AJ635" i="15"/>
  <c r="AJ636" i="15"/>
  <c r="AJ637" i="15"/>
  <c r="AJ638" i="15"/>
  <c r="AJ639" i="15"/>
  <c r="AJ640" i="15"/>
  <c r="AJ641" i="15"/>
  <c r="AJ642" i="15"/>
  <c r="AJ643" i="15"/>
  <c r="AJ644" i="15"/>
  <c r="AJ645" i="15"/>
  <c r="AJ646" i="15"/>
  <c r="AJ647" i="15"/>
  <c r="AJ648" i="15"/>
  <c r="AJ649" i="15"/>
  <c r="AJ650" i="15"/>
  <c r="AJ651" i="15"/>
  <c r="AJ652" i="15"/>
  <c r="AJ653" i="15"/>
  <c r="AJ654" i="15"/>
  <c r="AJ655" i="15"/>
  <c r="AJ656" i="15"/>
  <c r="AJ657" i="15"/>
  <c r="AJ658" i="15"/>
  <c r="AJ659" i="15"/>
  <c r="AJ660" i="15"/>
  <c r="AJ661" i="15"/>
  <c r="AJ662" i="15"/>
  <c r="AJ663" i="15"/>
  <c r="AJ664" i="15"/>
  <c r="AJ665" i="15"/>
  <c r="AJ666" i="15"/>
  <c r="AJ667" i="15"/>
  <c r="AJ668" i="15"/>
  <c r="AJ669" i="15"/>
  <c r="AJ670" i="15"/>
  <c r="AJ671" i="15"/>
  <c r="AJ672" i="15"/>
  <c r="AJ673" i="15"/>
  <c r="AJ674" i="15"/>
  <c r="AJ675" i="15"/>
  <c r="AJ676" i="15"/>
  <c r="AJ677" i="15"/>
  <c r="AJ678" i="15"/>
  <c r="AJ679" i="15"/>
  <c r="AJ680" i="15"/>
  <c r="AJ681" i="15"/>
  <c r="AJ682" i="15"/>
  <c r="AJ683" i="15"/>
  <c r="AJ684" i="15"/>
  <c r="AJ685" i="15"/>
  <c r="AJ686" i="15"/>
  <c r="AJ687" i="15"/>
  <c r="AJ688" i="15"/>
  <c r="AJ689" i="15"/>
  <c r="AJ690" i="15"/>
  <c r="AJ691" i="15"/>
  <c r="AJ692" i="15"/>
  <c r="AJ693" i="15"/>
  <c r="AJ694" i="15"/>
  <c r="AJ695" i="15"/>
  <c r="AJ696" i="15"/>
  <c r="AJ697" i="15"/>
  <c r="AJ698" i="15"/>
  <c r="AJ699" i="15"/>
  <c r="AJ700" i="15"/>
  <c r="AJ701" i="15"/>
  <c r="AJ702" i="15"/>
  <c r="AJ703" i="15"/>
  <c r="AJ704" i="15"/>
  <c r="AJ705" i="15"/>
  <c r="AJ706" i="15"/>
  <c r="AJ707" i="15"/>
  <c r="AJ708" i="15"/>
  <c r="AJ709" i="15"/>
  <c r="AJ710" i="15"/>
  <c r="AJ711" i="15"/>
  <c r="AJ712" i="15"/>
  <c r="AJ713" i="15"/>
  <c r="AJ714" i="15"/>
  <c r="AJ715" i="15"/>
  <c r="AJ716" i="15"/>
  <c r="AJ717" i="15"/>
  <c r="AJ718" i="15"/>
  <c r="AJ719" i="15"/>
  <c r="AJ720" i="15"/>
  <c r="AJ721" i="15"/>
  <c r="AJ722" i="15"/>
  <c r="AJ723" i="15"/>
  <c r="AJ724" i="15"/>
  <c r="AJ725" i="15"/>
  <c r="AJ726" i="15"/>
  <c r="AJ727" i="15"/>
  <c r="AJ728" i="15"/>
  <c r="AJ729" i="15"/>
  <c r="AJ730" i="15"/>
  <c r="AJ731" i="15"/>
  <c r="AJ732" i="15"/>
  <c r="AJ733" i="15"/>
  <c r="AJ734" i="15"/>
  <c r="AJ735" i="15"/>
  <c r="AJ736" i="15"/>
  <c r="AJ737" i="15"/>
  <c r="AJ738" i="15"/>
  <c r="AJ739" i="15"/>
  <c r="AJ740" i="15"/>
  <c r="AJ741" i="15"/>
  <c r="AJ742" i="15"/>
  <c r="AJ743" i="15"/>
  <c r="AJ744" i="15"/>
  <c r="AJ745" i="15"/>
  <c r="AJ746" i="15"/>
  <c r="AJ747" i="15"/>
  <c r="AJ748" i="15"/>
  <c r="AJ749" i="15"/>
  <c r="AJ750" i="15"/>
  <c r="AJ751" i="15"/>
  <c r="AJ752" i="15"/>
  <c r="AJ753" i="15"/>
  <c r="AJ754" i="15"/>
  <c r="AJ755" i="15"/>
  <c r="AJ756" i="15"/>
  <c r="AJ757" i="15"/>
  <c r="AJ758" i="15"/>
  <c r="AJ759" i="15"/>
  <c r="AJ760" i="15"/>
  <c r="AJ761" i="15"/>
  <c r="AJ762" i="15"/>
  <c r="AJ763" i="15"/>
  <c r="AJ764" i="15"/>
  <c r="AJ765" i="15"/>
  <c r="AJ766" i="15"/>
  <c r="AJ767" i="15"/>
  <c r="AJ768" i="15"/>
  <c r="AJ769" i="15"/>
  <c r="AJ770" i="15"/>
  <c r="AJ771" i="15"/>
  <c r="AJ772" i="15"/>
  <c r="AJ773" i="15"/>
  <c r="AJ774" i="15"/>
  <c r="AJ775" i="15"/>
  <c r="AJ776" i="15"/>
  <c r="AJ777" i="15"/>
  <c r="AJ778" i="15"/>
  <c r="AJ779" i="15"/>
  <c r="AJ780" i="15"/>
  <c r="AJ781" i="15"/>
  <c r="AJ782" i="15"/>
  <c r="AJ783" i="15"/>
  <c r="AJ784" i="15"/>
  <c r="AJ785" i="15"/>
  <c r="AJ786" i="15"/>
  <c r="AJ787" i="15"/>
  <c r="AJ788" i="15"/>
  <c r="AJ789" i="15"/>
  <c r="AJ790" i="15"/>
  <c r="AJ791" i="15"/>
  <c r="AJ792" i="15"/>
  <c r="AJ793" i="15"/>
  <c r="AJ794" i="15"/>
  <c r="AJ795" i="15"/>
  <c r="AJ796" i="15"/>
  <c r="AJ797" i="15"/>
  <c r="AJ798" i="15"/>
  <c r="AJ799" i="15"/>
  <c r="AJ800" i="15"/>
  <c r="AJ801" i="15"/>
  <c r="AJ802" i="15"/>
  <c r="AJ803" i="15"/>
  <c r="AJ804" i="15"/>
  <c r="AJ805" i="15"/>
  <c r="AJ806" i="15"/>
  <c r="AJ807" i="15"/>
  <c r="AJ808" i="15"/>
  <c r="AJ809" i="15"/>
  <c r="AJ810" i="15"/>
  <c r="AJ811" i="15"/>
  <c r="AJ812" i="15"/>
  <c r="AJ813" i="15"/>
  <c r="AJ814" i="15"/>
  <c r="AJ815" i="15"/>
  <c r="AJ816" i="15"/>
  <c r="AJ817" i="15"/>
  <c r="AJ818" i="15"/>
  <c r="AJ819" i="15"/>
  <c r="AJ820" i="15"/>
  <c r="AJ821" i="15"/>
  <c r="AJ822" i="15"/>
  <c r="AJ823" i="15"/>
  <c r="AJ824" i="15"/>
  <c r="AJ825" i="15"/>
  <c r="AJ826" i="15"/>
  <c r="AJ827" i="15"/>
  <c r="AJ828" i="15"/>
  <c r="AJ829" i="15"/>
  <c r="AJ830" i="15"/>
  <c r="AJ831" i="15"/>
  <c r="AJ832" i="15"/>
  <c r="AJ833" i="15"/>
  <c r="AJ834" i="15"/>
  <c r="AJ835" i="15"/>
  <c r="AJ836" i="15"/>
  <c r="AJ837" i="15"/>
  <c r="AJ838" i="15"/>
  <c r="AJ839" i="15"/>
  <c r="AJ840" i="15"/>
  <c r="AJ841" i="15"/>
  <c r="AJ842" i="15"/>
  <c r="AJ843" i="15"/>
  <c r="AJ844" i="15"/>
  <c r="AJ845" i="15"/>
  <c r="AJ846" i="15"/>
  <c r="AJ847" i="15"/>
  <c r="AJ848" i="15"/>
  <c r="AJ849" i="15"/>
  <c r="AJ850" i="15"/>
  <c r="AJ851" i="15"/>
  <c r="AJ852" i="15"/>
  <c r="AJ853" i="15"/>
  <c r="AJ854" i="15"/>
  <c r="AJ855" i="15"/>
  <c r="AJ856" i="15"/>
  <c r="AJ857" i="15"/>
  <c r="AJ858" i="15"/>
  <c r="AJ859" i="15"/>
  <c r="AJ860" i="15"/>
  <c r="AJ861" i="15"/>
  <c r="AJ862" i="15"/>
  <c r="AJ863" i="15"/>
  <c r="AJ864" i="15"/>
  <c r="AJ865" i="15"/>
  <c r="AJ866" i="15"/>
  <c r="AJ867" i="15"/>
  <c r="AJ868" i="15"/>
  <c r="AJ869" i="15"/>
  <c r="AJ870" i="15"/>
  <c r="AJ871" i="15"/>
  <c r="AJ872" i="15"/>
  <c r="AJ873" i="15"/>
  <c r="AJ874" i="15"/>
  <c r="AJ875" i="15"/>
  <c r="AJ876" i="15"/>
  <c r="AJ877" i="15"/>
  <c r="AJ878" i="15"/>
  <c r="AJ879" i="15"/>
  <c r="AJ880" i="15"/>
  <c r="AJ881" i="15"/>
  <c r="AJ882" i="15"/>
  <c r="AJ883" i="15"/>
  <c r="AJ884" i="15"/>
  <c r="AJ885" i="15"/>
  <c r="AJ886" i="15"/>
  <c r="AJ887" i="15"/>
  <c r="AJ888" i="15"/>
  <c r="AJ889" i="15"/>
  <c r="AJ890" i="15"/>
  <c r="AJ891" i="15"/>
  <c r="AJ892" i="15"/>
  <c r="AJ893" i="15"/>
  <c r="AJ894" i="15"/>
  <c r="AJ895" i="15"/>
  <c r="AJ896" i="15"/>
  <c r="AJ897" i="15"/>
  <c r="AJ898" i="15"/>
  <c r="AJ899" i="15"/>
  <c r="AJ900" i="15"/>
  <c r="AJ901" i="15"/>
  <c r="AJ902" i="15"/>
  <c r="AJ903" i="15"/>
  <c r="AJ904" i="15"/>
  <c r="AJ905" i="15"/>
  <c r="AJ906" i="15"/>
  <c r="AJ907" i="15"/>
  <c r="AJ908" i="15"/>
  <c r="AJ909" i="15"/>
  <c r="AJ910" i="15"/>
  <c r="AJ911" i="15"/>
  <c r="AJ912" i="15"/>
  <c r="AJ913" i="15"/>
  <c r="AJ914" i="15"/>
  <c r="AJ915" i="15"/>
  <c r="AJ916" i="15"/>
  <c r="AJ917" i="15"/>
  <c r="AJ918" i="15"/>
  <c r="AJ919" i="15"/>
  <c r="AJ920" i="15"/>
  <c r="AJ921" i="15"/>
  <c r="AJ922" i="15"/>
  <c r="AJ923" i="15"/>
  <c r="AJ924" i="15"/>
  <c r="AJ925" i="15"/>
  <c r="AJ926" i="15"/>
  <c r="AJ927" i="15"/>
  <c r="AJ928" i="15"/>
  <c r="AJ929" i="15"/>
  <c r="AJ930" i="15"/>
  <c r="AJ931" i="15"/>
  <c r="AJ932" i="15"/>
  <c r="AJ933" i="15"/>
  <c r="AJ934" i="15"/>
  <c r="AJ935" i="15"/>
  <c r="AJ936" i="15"/>
  <c r="AJ937" i="15"/>
  <c r="AJ938" i="15"/>
  <c r="AJ939" i="15"/>
  <c r="AJ940" i="15"/>
  <c r="AJ941" i="15"/>
  <c r="AJ942" i="15"/>
  <c r="AJ943" i="15"/>
  <c r="AJ944" i="15"/>
  <c r="AJ945" i="15"/>
  <c r="AJ946" i="15"/>
  <c r="AJ947" i="15"/>
  <c r="AJ948" i="15"/>
  <c r="AJ949" i="15"/>
  <c r="AJ950" i="15"/>
  <c r="AJ951" i="15"/>
  <c r="AJ952" i="15"/>
  <c r="AJ953" i="15"/>
  <c r="AJ954" i="15"/>
  <c r="AJ955" i="15"/>
  <c r="AJ956" i="15"/>
  <c r="AJ957" i="15"/>
  <c r="AJ958" i="15"/>
  <c r="AJ959" i="15"/>
  <c r="AJ960" i="15"/>
  <c r="AJ961" i="15"/>
  <c r="AJ962" i="15"/>
  <c r="AJ963" i="15"/>
  <c r="AJ964" i="15"/>
  <c r="AJ965" i="15"/>
  <c r="AJ966" i="15"/>
  <c r="AJ967" i="15"/>
  <c r="AJ968" i="15"/>
  <c r="AJ969" i="15"/>
  <c r="AJ970" i="15"/>
  <c r="AJ971" i="15"/>
  <c r="AJ972" i="15"/>
  <c r="AJ973" i="15"/>
  <c r="AJ974" i="15"/>
  <c r="AJ975" i="15"/>
  <c r="AJ976" i="15"/>
  <c r="AJ977" i="15"/>
  <c r="AJ978" i="15"/>
  <c r="AJ979" i="15"/>
  <c r="AJ980" i="15"/>
  <c r="AJ981" i="15"/>
  <c r="AJ982" i="15"/>
  <c r="AJ983" i="15"/>
  <c r="AJ984" i="15"/>
  <c r="AJ985" i="15"/>
  <c r="AJ986" i="15"/>
  <c r="AJ987" i="15"/>
  <c r="AJ988" i="15"/>
  <c r="AJ989" i="15"/>
  <c r="AJ990" i="15"/>
  <c r="AJ991" i="15"/>
  <c r="AJ992" i="15"/>
  <c r="AJ993" i="15"/>
  <c r="AJ994" i="15"/>
  <c r="AJ995" i="15"/>
  <c r="AJ996" i="15"/>
  <c r="AJ997" i="15"/>
  <c r="AJ998" i="15"/>
  <c r="AJ999" i="15"/>
  <c r="AJ1000" i="15"/>
  <c r="AJ1001" i="15"/>
  <c r="AJ1002" i="15"/>
  <c r="AJ1003" i="15"/>
  <c r="AJ1004" i="15"/>
  <c r="AJ4" i="15"/>
  <c r="AI509" i="15"/>
  <c r="AI234" i="15"/>
  <c r="AI46" i="15"/>
  <c r="AI814" i="15"/>
  <c r="AI515" i="15"/>
  <c r="AI407" i="15"/>
  <c r="AI881" i="15"/>
  <c r="AI948" i="15"/>
  <c r="AI760" i="15"/>
  <c r="AI626" i="15"/>
  <c r="AI732" i="15"/>
  <c r="AI709" i="15"/>
  <c r="AI35" i="15"/>
  <c r="AI246" i="15"/>
  <c r="AI225" i="15"/>
  <c r="AI348" i="15"/>
  <c r="AI607" i="15"/>
  <c r="AI642" i="15"/>
  <c r="AI192" i="15"/>
  <c r="AI960" i="15"/>
  <c r="AI443" i="15"/>
  <c r="AI525" i="15"/>
  <c r="AI306" i="15"/>
  <c r="AI62" i="15"/>
  <c r="AI830" i="15"/>
  <c r="AI595" i="15"/>
  <c r="AI423" i="15"/>
  <c r="AI945" i="15"/>
  <c r="AI8" i="15"/>
  <c r="AI413" i="15"/>
  <c r="AI841" i="15"/>
  <c r="AI820" i="15"/>
  <c r="AI718" i="15"/>
  <c r="AI123" i="15"/>
  <c r="AI311" i="15"/>
  <c r="AI489" i="15"/>
  <c r="AI556" i="15"/>
  <c r="AI664" i="15"/>
  <c r="AI242" i="15"/>
  <c r="AI101" i="15"/>
  <c r="AI869" i="15"/>
  <c r="AI619" i="15"/>
  <c r="AI406" i="15"/>
  <c r="AI857" i="15"/>
  <c r="AI1004" i="15"/>
  <c r="AI767" i="15"/>
  <c r="AI299" i="15"/>
  <c r="AI352" i="15"/>
  <c r="AI145" i="15"/>
  <c r="AI100" i="15"/>
  <c r="AI429" i="15"/>
  <c r="AI897" i="15"/>
  <c r="AI876" i="15"/>
  <c r="AI734" i="15"/>
  <c r="AI195" i="15"/>
  <c r="AI327" i="15"/>
  <c r="AI553" i="15"/>
  <c r="AI620" i="15"/>
  <c r="AI680" i="15"/>
  <c r="AI181" i="15"/>
  <c r="AI949" i="15"/>
  <c r="AI907" i="15"/>
  <c r="AI486" i="15"/>
  <c r="AI186" i="15"/>
  <c r="AI79" i="15"/>
  <c r="AI725" i="15"/>
  <c r="AI524" i="15"/>
  <c r="AI252" i="15"/>
  <c r="AI326" i="15"/>
  <c r="AI584" i="15"/>
  <c r="AI578" i="15"/>
  <c r="AI9" i="15"/>
  <c r="AI347" i="15"/>
  <c r="AI528" i="15"/>
  <c r="AI970" i="15"/>
  <c r="AI239" i="15"/>
  <c r="AI618" i="15"/>
  <c r="AI384" i="15"/>
  <c r="AI265" i="15"/>
  <c r="AI503" i="15"/>
  <c r="AI293" i="15"/>
  <c r="AI729" i="15"/>
  <c r="AI104" i="15"/>
  <c r="AI582" i="15"/>
  <c r="AI341" i="15"/>
  <c r="AI573" i="15"/>
  <c r="AI490" i="15"/>
  <c r="AI110" i="15"/>
  <c r="AI878" i="15"/>
  <c r="AI787" i="15"/>
  <c r="AI471" i="15"/>
  <c r="AI98" i="15"/>
  <c r="AI56" i="15"/>
  <c r="AI824" i="15"/>
  <c r="AI890" i="15"/>
  <c r="AI5" i="15"/>
  <c r="AI773" i="15"/>
  <c r="AI243" i="15"/>
  <c r="AI310" i="15"/>
  <c r="AI481" i="15"/>
  <c r="AI612" i="15"/>
  <c r="AI671" i="15"/>
  <c r="AI898" i="15"/>
  <c r="AI256" i="15"/>
  <c r="AI49" i="15"/>
  <c r="AI947" i="15"/>
  <c r="AI589" i="15"/>
  <c r="AI554" i="15"/>
  <c r="AI126" i="15"/>
  <c r="AI894" i="15"/>
  <c r="AI859" i="15"/>
  <c r="AI487" i="15"/>
  <c r="AI162" i="15"/>
  <c r="AI72" i="15"/>
  <c r="AI477" i="15"/>
  <c r="AI106" i="15"/>
  <c r="AI14" i="15"/>
  <c r="AI782" i="15"/>
  <c r="AI387" i="15"/>
  <c r="AI375" i="15"/>
  <c r="AI753" i="15"/>
  <c r="AI812" i="15"/>
  <c r="AI728" i="15"/>
  <c r="AI498" i="15"/>
  <c r="AI165" i="15"/>
  <c r="AI933" i="15"/>
  <c r="AI851" i="15"/>
  <c r="AI470" i="15"/>
  <c r="AI122" i="15"/>
  <c r="AI63" i="15"/>
  <c r="AI831" i="15"/>
  <c r="AI571" i="15"/>
  <c r="AI416" i="15"/>
  <c r="AI233" i="15"/>
  <c r="AI356" i="15"/>
  <c r="AI493" i="15"/>
  <c r="AI170" i="15"/>
  <c r="AI30" i="15"/>
  <c r="AI798" i="15"/>
  <c r="AI451" i="15"/>
  <c r="AI391" i="15"/>
  <c r="AI817" i="15"/>
  <c r="AI884" i="15"/>
  <c r="AI744" i="15"/>
  <c r="AI245" i="15"/>
  <c r="AI41" i="15"/>
  <c r="AI140" i="15"/>
  <c r="AI550" i="15"/>
  <c r="AI442" i="15"/>
  <c r="AI143" i="15"/>
  <c r="AI50" i="15"/>
  <c r="AI144" i="15"/>
  <c r="AI764" i="15"/>
  <c r="AI273" i="15"/>
  <c r="AI838" i="15"/>
  <c r="AI752" i="15"/>
  <c r="AI532" i="15"/>
  <c r="AI843" i="15"/>
  <c r="AI1002" i="15"/>
  <c r="AI82" i="15"/>
  <c r="AI388" i="15"/>
  <c r="AI466" i="15"/>
  <c r="AI594" i="15"/>
  <c r="AI834" i="15"/>
  <c r="AI901" i="15"/>
  <c r="AI605" i="15"/>
  <c r="AI191" i="15"/>
  <c r="AI926" i="15"/>
  <c r="AI262" i="15"/>
  <c r="AI379" i="15"/>
  <c r="AI637" i="15"/>
  <c r="AI730" i="15"/>
  <c r="AI174" i="15"/>
  <c r="AI942" i="15"/>
  <c r="AI44" i="15"/>
  <c r="AI535" i="15"/>
  <c r="AI354" i="15"/>
  <c r="AI120" i="15"/>
  <c r="AI888" i="15"/>
  <c r="AI147" i="15"/>
  <c r="AI69" i="15"/>
  <c r="AI837" i="15"/>
  <c r="AI499" i="15"/>
  <c r="AI374" i="15"/>
  <c r="AI737" i="15"/>
  <c r="AI868" i="15"/>
  <c r="AI735" i="15"/>
  <c r="AI171" i="15"/>
  <c r="AI320" i="15"/>
  <c r="AI113" i="15"/>
  <c r="AI476" i="15"/>
  <c r="AI653" i="15"/>
  <c r="AI802" i="15"/>
  <c r="AI190" i="15"/>
  <c r="AI958" i="15"/>
  <c r="AI116" i="15"/>
  <c r="AI551" i="15"/>
  <c r="AI418" i="15"/>
  <c r="AI136" i="15"/>
  <c r="AI541" i="15"/>
  <c r="AI362" i="15"/>
  <c r="AI78" i="15"/>
  <c r="AI846" i="15"/>
  <c r="AI659" i="15"/>
  <c r="AI439" i="15"/>
  <c r="AI1001" i="15"/>
  <c r="AI24" i="15"/>
  <c r="AI792" i="15"/>
  <c r="AI754" i="15"/>
  <c r="AI229" i="15"/>
  <c r="AI997" i="15"/>
  <c r="AI84" i="15"/>
  <c r="AI534" i="15"/>
  <c r="AI378" i="15"/>
  <c r="AI127" i="15"/>
  <c r="AI895" i="15"/>
  <c r="AI835" i="15"/>
  <c r="AI480" i="15"/>
  <c r="AI473" i="15"/>
  <c r="AI604" i="15"/>
  <c r="AI557" i="15"/>
  <c r="AI426" i="15"/>
  <c r="AI94" i="15"/>
  <c r="AI862" i="15"/>
  <c r="AI723" i="15"/>
  <c r="AI455" i="15"/>
  <c r="AI42" i="15"/>
  <c r="AI40" i="15"/>
  <c r="AI808" i="15"/>
  <c r="AI309" i="15"/>
  <c r="AI433" i="15"/>
  <c r="AI404" i="15"/>
  <c r="AI614" i="15"/>
  <c r="AI714" i="15"/>
  <c r="AI207" i="15"/>
  <c r="AI20" i="15"/>
  <c r="AI368" i="15"/>
  <c r="AI533" i="15"/>
  <c r="AI636" i="15"/>
  <c r="AI570" i="15"/>
  <c r="AI912" i="15"/>
  <c r="AI390" i="15"/>
  <c r="AI892" i="15"/>
  <c r="AI555" i="15"/>
  <c r="AI668" i="15"/>
  <c r="AI665" i="15"/>
  <c r="AI540" i="15"/>
  <c r="AI405" i="15"/>
  <c r="AI899" i="15"/>
  <c r="AI783" i="15"/>
  <c r="AI977" i="15"/>
  <c r="AI112" i="15"/>
  <c r="AI520" i="15"/>
  <c r="AI986" i="15"/>
  <c r="AI438" i="15"/>
  <c r="AI427" i="15"/>
  <c r="AI717" i="15"/>
  <c r="AI254" i="15"/>
  <c r="AI200" i="15"/>
  <c r="AI88" i="15"/>
  <c r="AI650" i="15"/>
  <c r="AI666" i="15"/>
  <c r="AI290" i="15"/>
  <c r="AI962" i="15"/>
  <c r="AI842" i="15"/>
  <c r="AI115" i="15"/>
  <c r="AI701" i="15"/>
  <c r="AI765" i="15"/>
  <c r="AI219" i="15"/>
  <c r="AI302" i="15"/>
  <c r="AI449" i="15"/>
  <c r="AI580" i="15"/>
  <c r="AI663" i="15"/>
  <c r="AI866" i="15"/>
  <c r="AI248" i="15"/>
  <c r="AI33" i="15"/>
  <c r="AI643" i="15"/>
  <c r="AI197" i="15"/>
  <c r="AI965" i="15"/>
  <c r="AI971" i="15"/>
  <c r="AI502" i="15"/>
  <c r="AI250" i="15"/>
  <c r="AI95" i="15"/>
  <c r="AI863" i="15"/>
  <c r="AI699" i="15"/>
  <c r="AI448" i="15"/>
  <c r="AI337" i="15"/>
  <c r="AI13" i="15"/>
  <c r="AI781" i="15"/>
  <c r="AI275" i="15"/>
  <c r="AI318" i="15"/>
  <c r="AI513" i="15"/>
  <c r="AI644" i="15"/>
  <c r="AI679" i="15"/>
  <c r="AI930" i="15"/>
  <c r="AI264" i="15"/>
  <c r="AI669" i="15"/>
  <c r="AI850" i="15"/>
  <c r="AI206" i="15"/>
  <c r="AI974" i="15"/>
  <c r="AI188" i="15"/>
  <c r="AI567" i="15"/>
  <c r="AI482" i="15"/>
  <c r="AI152" i="15"/>
  <c r="AI920" i="15"/>
  <c r="AI283" i="15"/>
  <c r="AI357" i="15"/>
  <c r="AI625" i="15"/>
  <c r="AI596" i="15"/>
  <c r="AI662" i="15"/>
  <c r="AI906" i="15"/>
  <c r="AI255" i="15"/>
  <c r="AI257" i="15"/>
  <c r="AI332" i="15"/>
  <c r="AI608" i="15"/>
  <c r="AI26" i="15"/>
  <c r="AI89" i="15"/>
  <c r="AI685" i="15"/>
  <c r="AI914" i="15"/>
  <c r="AI222" i="15"/>
  <c r="AI990" i="15"/>
  <c r="AI260" i="15"/>
  <c r="AI583" i="15"/>
  <c r="AI546" i="15"/>
  <c r="AI168" i="15"/>
  <c r="AI936" i="15"/>
  <c r="AI437" i="15"/>
  <c r="AI929" i="15"/>
  <c r="AI900" i="15"/>
  <c r="AI742" i="15"/>
  <c r="AI227" i="15"/>
  <c r="AI335" i="15"/>
  <c r="AI774" i="15"/>
  <c r="AI720" i="15"/>
  <c r="AI175" i="15"/>
  <c r="AI58" i="15"/>
  <c r="AI431" i="15"/>
  <c r="AI537" i="15"/>
  <c r="AI940" i="15"/>
  <c r="AI858" i="15"/>
  <c r="AI17" i="15"/>
  <c r="AI902" i="15"/>
  <c r="AI924" i="15"/>
  <c r="AI801" i="15"/>
  <c r="AI826" i="15"/>
  <c r="AI240" i="15"/>
  <c r="AI469" i="15"/>
  <c r="AI28" i="15"/>
  <c r="AI21" i="15"/>
  <c r="AI91" i="15"/>
  <c r="AI788" i="15"/>
  <c r="AI981" i="15"/>
  <c r="AI627" i="15"/>
  <c r="AI809" i="15"/>
  <c r="AI83" i="15"/>
  <c r="AI336" i="15"/>
  <c r="AI623" i="15"/>
  <c r="AI238" i="15"/>
  <c r="AI27" i="15"/>
  <c r="AI689" i="15"/>
  <c r="AI917" i="15"/>
  <c r="AI61" i="15"/>
  <c r="AI829" i="15"/>
  <c r="AI467" i="15"/>
  <c r="AI366" i="15"/>
  <c r="AI705" i="15"/>
  <c r="AI836" i="15"/>
  <c r="AI727" i="15"/>
  <c r="AI139" i="15"/>
  <c r="AI312" i="15"/>
  <c r="AI105" i="15"/>
  <c r="AI915" i="15"/>
  <c r="AI261" i="15"/>
  <c r="AI249" i="15"/>
  <c r="AI204" i="15"/>
  <c r="AI566" i="15"/>
  <c r="AI506" i="15"/>
  <c r="AI159" i="15"/>
  <c r="AI927" i="15"/>
  <c r="AI963" i="15"/>
  <c r="AI512" i="15"/>
  <c r="AI601" i="15"/>
  <c r="AI77" i="15"/>
  <c r="AI845" i="15"/>
  <c r="AI531" i="15"/>
  <c r="AI382" i="15"/>
  <c r="AI769" i="15"/>
  <c r="AI908" i="15"/>
  <c r="AI743" i="15"/>
  <c r="AI203" i="15"/>
  <c r="AI392" i="15"/>
  <c r="AI733" i="15"/>
  <c r="AI107" i="15"/>
  <c r="AI270" i="15"/>
  <c r="AI321" i="15"/>
  <c r="AI452" i="15"/>
  <c r="AI631" i="15"/>
  <c r="AI738" i="15"/>
  <c r="AI216" i="15"/>
  <c r="AI984" i="15"/>
  <c r="AI523" i="15"/>
  <c r="AI421" i="15"/>
  <c r="AI873" i="15"/>
  <c r="AI844" i="15"/>
  <c r="AI726" i="15"/>
  <c r="AI155" i="15"/>
  <c r="AI319" i="15"/>
  <c r="AI521" i="15"/>
  <c r="AI588" i="15"/>
  <c r="AI672" i="15"/>
  <c r="AI274" i="15"/>
  <c r="AI761" i="15"/>
  <c r="AI749" i="15"/>
  <c r="AI163" i="15"/>
  <c r="AI286" i="15"/>
  <c r="AI385" i="15"/>
  <c r="AI516" i="15"/>
  <c r="AI647" i="15"/>
  <c r="AI794" i="15"/>
  <c r="AI232" i="15"/>
  <c r="AI1000" i="15"/>
  <c r="AI501" i="15"/>
  <c r="AI202" i="15"/>
  <c r="AI38" i="15"/>
  <c r="AI806" i="15"/>
  <c r="AI483" i="15"/>
  <c r="AI399" i="15"/>
  <c r="AI314" i="15"/>
  <c r="AI904" i="15"/>
  <c r="AI99" i="15"/>
  <c r="AI363" i="15"/>
  <c r="AI847" i="15"/>
  <c r="AI210" i="15"/>
  <c r="AI879" i="15"/>
  <c r="AI875" i="15"/>
  <c r="AI268" i="15"/>
  <c r="AI495" i="15"/>
  <c r="AI816" i="15"/>
  <c r="AI194" i="15"/>
  <c r="AI456" i="15"/>
  <c r="AI16" i="15"/>
  <c r="AI518" i="15"/>
  <c r="AI355" i="15"/>
  <c r="AI710" i="15"/>
  <c r="AI133" i="15"/>
  <c r="AI602" i="15"/>
  <c r="AI92" i="15"/>
  <c r="AI660" i="15"/>
  <c r="AI161" i="15"/>
  <c r="AI125" i="15"/>
  <c r="AI893" i="15"/>
  <c r="AI707" i="15"/>
  <c r="AI430" i="15"/>
  <c r="AI953" i="15"/>
  <c r="AI23" i="15"/>
  <c r="AI791" i="15"/>
  <c r="AI395" i="15"/>
  <c r="AI376" i="15"/>
  <c r="AI169" i="15"/>
  <c r="AI196" i="15"/>
  <c r="AI325" i="15"/>
  <c r="AI497" i="15"/>
  <c r="AI468" i="15"/>
  <c r="AI630" i="15"/>
  <c r="AI778" i="15"/>
  <c r="AI223" i="15"/>
  <c r="AI991" i="15"/>
  <c r="AI212" i="15"/>
  <c r="AI576" i="15"/>
  <c r="AI865" i="15"/>
  <c r="AI141" i="15"/>
  <c r="AI909" i="15"/>
  <c r="AI771" i="15"/>
  <c r="AI446" i="15"/>
  <c r="AI10" i="15"/>
  <c r="AI39" i="15"/>
  <c r="AI807" i="15"/>
  <c r="AI459" i="15"/>
  <c r="AI29" i="15"/>
  <c r="AI797" i="15"/>
  <c r="AI339" i="15"/>
  <c r="AI334" i="15"/>
  <c r="AI577" i="15"/>
  <c r="AI708" i="15"/>
  <c r="AI695" i="15"/>
  <c r="AI978" i="15"/>
  <c r="AI280" i="15"/>
  <c r="AI73" i="15"/>
  <c r="AI779" i="15"/>
  <c r="AI485" i="15"/>
  <c r="AI138" i="15"/>
  <c r="AI22" i="15"/>
  <c r="AI790" i="15"/>
  <c r="AI419" i="15"/>
  <c r="AI383" i="15"/>
  <c r="AI785" i="15"/>
  <c r="AI852" i="15"/>
  <c r="AI736" i="15"/>
  <c r="AI530" i="15"/>
  <c r="AI45" i="15"/>
  <c r="AI813" i="15"/>
  <c r="AI403" i="15"/>
  <c r="AI350" i="15"/>
  <c r="AI641" i="15"/>
  <c r="AI772" i="15"/>
  <c r="AI711" i="15"/>
  <c r="AI67" i="15"/>
  <c r="AI296" i="15"/>
  <c r="AI153" i="15"/>
  <c r="AI565" i="15"/>
  <c r="AI458" i="15"/>
  <c r="AI102" i="15"/>
  <c r="AI870" i="15"/>
  <c r="AI755" i="15"/>
  <c r="AI463" i="15"/>
  <c r="AI412" i="15"/>
  <c r="AI97" i="15"/>
  <c r="AI496" i="15"/>
  <c r="AI880" i="15"/>
  <c r="AI585" i="15"/>
  <c r="AI722" i="15"/>
  <c r="AI706" i="15"/>
  <c r="AI464" i="15"/>
  <c r="AI688" i="15"/>
  <c r="AI713" i="15"/>
  <c r="AI434" i="15"/>
  <c r="AI328" i="15"/>
  <c r="AI454" i="15"/>
  <c r="AI624" i="15"/>
  <c r="AI75" i="15"/>
  <c r="AI272" i="15"/>
  <c r="AI74" i="15"/>
  <c r="AI156" i="15"/>
  <c r="AI747" i="15"/>
  <c r="AI979" i="15"/>
  <c r="AI307" i="15"/>
  <c r="AI968" i="15"/>
  <c r="AI313" i="15"/>
  <c r="AI943" i="15"/>
  <c r="AI324" i="15"/>
  <c r="AI856" i="15"/>
  <c r="AI373" i="15"/>
  <c r="AI891" i="15"/>
  <c r="AI189" i="15"/>
  <c r="AI957" i="15"/>
  <c r="AI939" i="15"/>
  <c r="AI494" i="15"/>
  <c r="AI218" i="15"/>
  <c r="AI87" i="15"/>
  <c r="AI855" i="15"/>
  <c r="AI667" i="15"/>
  <c r="AI440" i="15"/>
  <c r="AI305" i="15"/>
  <c r="AI444" i="15"/>
  <c r="AI389" i="15"/>
  <c r="AI745" i="15"/>
  <c r="AI724" i="15"/>
  <c r="AI694" i="15"/>
  <c r="AI19" i="15"/>
  <c r="AI287" i="15"/>
  <c r="AI393" i="15"/>
  <c r="AI460" i="15"/>
  <c r="AI640" i="15"/>
  <c r="AI146" i="15"/>
  <c r="AI205" i="15"/>
  <c r="AI973" i="15"/>
  <c r="AI1003" i="15"/>
  <c r="AI510" i="15"/>
  <c r="AI282" i="15"/>
  <c r="AI103" i="15"/>
  <c r="AI871" i="15"/>
  <c r="AI731" i="15"/>
  <c r="AI93" i="15"/>
  <c r="AI861" i="15"/>
  <c r="AI587" i="15"/>
  <c r="AI398" i="15"/>
  <c r="AI825" i="15"/>
  <c r="AI972" i="15"/>
  <c r="AI759" i="15"/>
  <c r="AI267" i="15"/>
  <c r="AI344" i="15"/>
  <c r="AI137" i="15"/>
  <c r="AI68" i="15"/>
  <c r="AI549" i="15"/>
  <c r="AI394" i="15"/>
  <c r="AI86" i="15"/>
  <c r="AI854" i="15"/>
  <c r="AI691" i="15"/>
  <c r="AI447" i="15"/>
  <c r="AI34" i="15"/>
  <c r="AI32" i="15"/>
  <c r="AI800" i="15"/>
  <c r="AI786" i="15"/>
  <c r="AI109" i="15"/>
  <c r="AI877" i="15"/>
  <c r="AI651" i="15"/>
  <c r="AI414" i="15"/>
  <c r="AI889" i="15"/>
  <c r="AI7" i="15"/>
  <c r="AI775" i="15"/>
  <c r="AI331" i="15"/>
  <c r="AI360" i="15"/>
  <c r="AI241" i="15"/>
  <c r="AI629" i="15"/>
  <c r="AI698" i="15"/>
  <c r="AI166" i="15"/>
  <c r="AI934" i="15"/>
  <c r="AI36" i="15"/>
  <c r="AI527" i="15"/>
  <c r="AI367" i="15"/>
  <c r="AI409" i="15"/>
  <c r="AI905" i="15"/>
  <c r="AI611" i="15"/>
  <c r="AI586" i="15"/>
  <c r="AI251" i="15"/>
  <c r="AI780" i="15"/>
  <c r="AI793" i="15"/>
  <c r="AI562" i="15"/>
  <c r="AI763" i="15"/>
  <c r="AI508" i="15"/>
  <c r="AI57" i="15"/>
  <c r="AI966" i="15"/>
  <c r="AI784" i="15"/>
  <c r="AI6" i="15"/>
  <c r="AI648" i="15"/>
  <c r="AI304" i="15"/>
  <c r="AI322" i="15"/>
  <c r="AI277" i="15"/>
  <c r="AI208" i="15"/>
  <c r="AI185" i="15"/>
  <c r="AI597" i="15"/>
  <c r="AI235" i="15"/>
  <c r="AI411" i="15"/>
  <c r="AI142" i="15"/>
  <c r="AI959" i="15"/>
  <c r="AI987" i="15"/>
  <c r="AI560" i="15"/>
  <c r="AI561" i="15"/>
  <c r="AI253" i="15"/>
  <c r="AI209" i="15"/>
  <c r="AI172" i="15"/>
  <c r="AI558" i="15"/>
  <c r="AI474" i="15"/>
  <c r="AI151" i="15"/>
  <c r="AI919" i="15"/>
  <c r="AI931" i="15"/>
  <c r="AI504" i="15"/>
  <c r="AI569" i="15"/>
  <c r="AI700" i="15"/>
  <c r="AI453" i="15"/>
  <c r="AI993" i="15"/>
  <c r="AI964" i="15"/>
  <c r="AI758" i="15"/>
  <c r="AI291" i="15"/>
  <c r="AI351" i="15"/>
  <c r="AI649" i="15"/>
  <c r="AI716" i="15"/>
  <c r="AI704" i="15"/>
  <c r="AI402" i="15"/>
  <c r="AI269" i="15"/>
  <c r="AI281" i="15"/>
  <c r="AI236" i="15"/>
  <c r="AI574" i="15"/>
  <c r="AI538" i="15"/>
  <c r="AI167" i="15"/>
  <c r="AI935" i="15"/>
  <c r="AI995" i="15"/>
  <c r="AI157" i="15"/>
  <c r="AI925" i="15"/>
  <c r="AI819" i="15"/>
  <c r="AI462" i="15"/>
  <c r="AI90" i="15"/>
  <c r="AI55" i="15"/>
  <c r="AI823" i="15"/>
  <c r="AI539" i="15"/>
  <c r="AI408" i="15"/>
  <c r="AI201" i="15"/>
  <c r="AI316" i="15"/>
  <c r="AI613" i="15"/>
  <c r="AI634" i="15"/>
  <c r="AI150" i="15"/>
  <c r="AI918" i="15"/>
  <c r="AI955" i="15"/>
  <c r="AI511" i="15"/>
  <c r="AI258" i="15"/>
  <c r="AI96" i="15"/>
  <c r="AI864" i="15"/>
  <c r="AI59" i="15"/>
  <c r="AI173" i="15"/>
  <c r="AI941" i="15"/>
  <c r="AI883" i="15"/>
  <c r="AI478" i="15"/>
  <c r="AI154" i="15"/>
  <c r="AI71" i="15"/>
  <c r="AI839" i="15"/>
  <c r="AI603" i="15"/>
  <c r="AI424" i="15"/>
  <c r="AI505" i="15"/>
  <c r="AI693" i="15"/>
  <c r="AI946" i="15"/>
  <c r="AI230" i="15"/>
  <c r="AI998" i="15"/>
  <c r="AI292" i="15"/>
  <c r="AI591" i="15"/>
  <c r="AI815" i="15"/>
  <c r="AI178" i="15"/>
  <c r="AI12" i="15"/>
  <c r="AI635" i="15"/>
  <c r="AI432" i="15"/>
  <c r="AI132" i="15"/>
  <c r="AI579" i="15"/>
  <c r="AI193" i="15"/>
  <c r="AI25" i="15"/>
  <c r="AI910" i="15"/>
  <c r="AI621" i="15"/>
  <c r="AI271" i="15"/>
  <c r="AI916" i="15"/>
  <c r="AI317" i="15"/>
  <c r="AI465" i="15"/>
  <c r="AI436" i="15"/>
  <c r="AI622" i="15"/>
  <c r="AI746" i="15"/>
  <c r="AI215" i="15"/>
  <c r="AI983" i="15"/>
  <c r="AI180" i="15"/>
  <c r="AI568" i="15"/>
  <c r="AI833" i="15"/>
  <c r="AI956" i="15"/>
  <c r="AI517" i="15"/>
  <c r="AI266" i="15"/>
  <c r="AI54" i="15"/>
  <c r="AI822" i="15"/>
  <c r="AI563" i="15"/>
  <c r="AI415" i="15"/>
  <c r="AI913" i="15"/>
  <c r="AI980" i="15"/>
  <c r="AI768" i="15"/>
  <c r="AI658" i="15"/>
  <c r="AI333" i="15"/>
  <c r="AI529" i="15"/>
  <c r="AI500" i="15"/>
  <c r="AI638" i="15"/>
  <c r="AI810" i="15"/>
  <c r="AI231" i="15"/>
  <c r="AI999" i="15"/>
  <c r="AI244" i="15"/>
  <c r="AI221" i="15"/>
  <c r="AI989" i="15"/>
  <c r="AI52" i="15"/>
  <c r="AI526" i="15"/>
  <c r="AI346" i="15"/>
  <c r="AI119" i="15"/>
  <c r="AI887" i="15"/>
  <c r="AI803" i="15"/>
  <c r="AI472" i="15"/>
  <c r="AI441" i="15"/>
  <c r="AI572" i="15"/>
  <c r="AI677" i="15"/>
  <c r="AI882" i="15"/>
  <c r="AI214" i="15"/>
  <c r="AI982" i="15"/>
  <c r="AI228" i="15"/>
  <c r="AI575" i="15"/>
  <c r="AI514" i="15"/>
  <c r="AI160" i="15"/>
  <c r="AI928" i="15"/>
  <c r="AI315" i="15"/>
  <c r="AI237" i="15"/>
  <c r="AI4" i="15"/>
  <c r="AI108" i="15"/>
  <c r="AI542" i="15"/>
  <c r="AI410" i="15"/>
  <c r="AI135" i="15"/>
  <c r="AI903" i="15"/>
  <c r="AI867" i="15"/>
  <c r="AI488" i="15"/>
  <c r="AI66" i="15"/>
  <c r="AI757" i="15"/>
  <c r="AI187" i="15"/>
  <c r="AI294" i="15"/>
  <c r="AI417" i="15"/>
  <c r="AI548" i="15"/>
  <c r="AI655" i="15"/>
  <c r="AI457" i="15"/>
  <c r="AI690" i="15"/>
  <c r="AI85" i="15"/>
  <c r="AI789" i="15"/>
  <c r="AI652" i="15"/>
  <c r="AI284" i="15"/>
  <c r="AI776" i="15"/>
  <c r="AI70" i="15"/>
  <c r="AI795" i="15"/>
  <c r="AI592" i="15"/>
  <c r="AI545" i="15"/>
  <c r="AI149" i="15"/>
  <c r="AI47" i="15"/>
  <c r="AI330" i="15"/>
  <c r="AI297" i="15"/>
  <c r="AI475" i="15"/>
  <c r="AI507" i="15"/>
  <c r="AI65" i="15"/>
  <c r="AI804" i="15"/>
  <c r="AI646" i="15"/>
  <c r="AI176" i="15"/>
  <c r="AI129" i="15"/>
  <c r="AI303" i="15"/>
  <c r="AI687" i="15"/>
  <c r="AI420" i="15"/>
  <c r="AI184" i="15"/>
  <c r="AI739" i="15"/>
  <c r="AI985" i="15"/>
  <c r="AI31" i="15"/>
  <c r="AI799" i="15"/>
  <c r="AI988" i="15"/>
  <c r="AI43" i="15"/>
  <c r="AI674" i="15"/>
  <c r="AI226" i="15"/>
  <c r="AI340" i="15"/>
  <c r="AI544" i="15"/>
  <c r="AI158" i="15"/>
  <c r="AI678" i="15"/>
  <c r="AI121" i="15"/>
  <c r="AI954" i="15"/>
  <c r="AI381" i="15"/>
  <c r="AI721" i="15"/>
  <c r="AI692" i="15"/>
  <c r="AI686" i="15"/>
  <c r="AI994" i="15"/>
  <c r="AI279" i="15"/>
  <c r="AI361" i="15"/>
  <c r="AI428" i="15"/>
  <c r="AI632" i="15"/>
  <c r="AI114" i="15"/>
  <c r="AI683" i="15"/>
  <c r="AI581" i="15"/>
  <c r="AI522" i="15"/>
  <c r="AI118" i="15"/>
  <c r="AI886" i="15"/>
  <c r="AI827" i="15"/>
  <c r="AI479" i="15"/>
  <c r="AI130" i="15"/>
  <c r="AI64" i="15"/>
  <c r="AI832" i="15"/>
  <c r="AI922" i="15"/>
  <c r="AI397" i="15"/>
  <c r="AI777" i="15"/>
  <c r="AI756" i="15"/>
  <c r="AI702" i="15"/>
  <c r="AI51" i="15"/>
  <c r="AI295" i="15"/>
  <c r="AI425" i="15"/>
  <c r="AI492" i="15"/>
  <c r="AI285" i="15"/>
  <c r="AI345" i="15"/>
  <c r="AI308" i="15"/>
  <c r="AI590" i="15"/>
  <c r="AI610" i="15"/>
  <c r="AI183" i="15"/>
  <c r="AI951" i="15"/>
  <c r="AI60" i="15"/>
  <c r="AI536" i="15"/>
  <c r="AI697" i="15"/>
  <c r="AI828" i="15"/>
  <c r="AI741" i="15"/>
  <c r="AI131" i="15"/>
  <c r="AI278" i="15"/>
  <c r="AI353" i="15"/>
  <c r="AI484" i="15"/>
  <c r="AI639" i="15"/>
  <c r="AI770" i="15"/>
  <c r="AI224" i="15"/>
  <c r="AI992" i="15"/>
  <c r="AI547" i="15"/>
  <c r="AI301" i="15"/>
  <c r="AI401" i="15"/>
  <c r="AI372" i="15"/>
  <c r="AI606" i="15"/>
  <c r="AI682" i="15"/>
  <c r="AI199" i="15"/>
  <c r="AI967" i="15"/>
  <c r="AI124" i="15"/>
  <c r="AI552" i="15"/>
  <c r="AI53" i="15"/>
  <c r="AI821" i="15"/>
  <c r="AI435" i="15"/>
  <c r="AI358" i="15"/>
  <c r="AI673" i="15"/>
  <c r="AI719" i="15"/>
  <c r="AI450" i="15"/>
  <c r="AI211" i="15"/>
  <c r="AI338" i="15"/>
  <c r="AI796" i="15"/>
  <c r="AI975" i="15"/>
  <c r="AI944" i="15"/>
  <c r="AI198" i="15"/>
  <c r="AI559" i="15"/>
  <c r="AI164" i="15"/>
  <c r="AI952" i="15"/>
  <c r="AI615" i="15"/>
  <c r="AI598" i="15"/>
  <c r="AI519" i="15"/>
  <c r="AI676" i="15"/>
  <c r="AI937" i="15"/>
  <c r="AI445" i="15"/>
  <c r="AI961" i="15"/>
  <c r="AI932" i="15"/>
  <c r="AI750" i="15"/>
  <c r="AI259" i="15"/>
  <c r="AI343" i="15"/>
  <c r="AI617" i="15"/>
  <c r="AI684" i="15"/>
  <c r="AI696" i="15"/>
  <c r="AI370" i="15"/>
  <c r="AI220" i="15"/>
  <c r="AI645" i="15"/>
  <c r="AI762" i="15"/>
  <c r="AI182" i="15"/>
  <c r="AI950" i="15"/>
  <c r="AI76" i="15"/>
  <c r="AI543" i="15"/>
  <c r="AI386" i="15"/>
  <c r="AI128" i="15"/>
  <c r="AI896" i="15"/>
  <c r="AI179" i="15"/>
  <c r="AI461" i="15"/>
  <c r="AI18" i="15"/>
  <c r="AI996" i="15"/>
  <c r="AI766" i="15"/>
  <c r="AI323" i="15"/>
  <c r="AI359" i="15"/>
  <c r="AI681" i="15"/>
  <c r="AI748" i="15"/>
  <c r="AI349" i="15"/>
  <c r="AI593" i="15"/>
  <c r="AI564" i="15"/>
  <c r="AI654" i="15"/>
  <c r="AI874" i="15"/>
  <c r="AI247" i="15"/>
  <c r="AI217" i="15"/>
  <c r="AI300" i="15"/>
  <c r="AI600" i="15"/>
  <c r="AI969" i="15"/>
  <c r="AI37" i="15"/>
  <c r="AI805" i="15"/>
  <c r="AI371" i="15"/>
  <c r="AI342" i="15"/>
  <c r="AI609" i="15"/>
  <c r="AI740" i="15"/>
  <c r="AI703" i="15"/>
  <c r="AI11" i="15"/>
  <c r="AI288" i="15"/>
  <c r="AI81" i="15"/>
  <c r="AI811" i="15"/>
  <c r="AI365" i="15"/>
  <c r="AI657" i="15"/>
  <c r="AI628" i="15"/>
  <c r="AI670" i="15"/>
  <c r="AI938" i="15"/>
  <c r="AI263" i="15"/>
  <c r="AI289" i="15"/>
  <c r="AI364" i="15"/>
  <c r="AI616" i="15"/>
  <c r="AI117" i="15"/>
  <c r="AI885" i="15"/>
  <c r="AI675" i="15"/>
  <c r="AI422" i="15"/>
  <c r="AI921" i="15"/>
  <c r="AI15" i="15"/>
  <c r="AI213" i="15"/>
  <c r="AI491" i="15"/>
  <c r="AI715" i="15"/>
  <c r="AI751" i="15"/>
  <c r="AI276" i="15"/>
  <c r="AI400" i="15"/>
  <c r="AI853" i="15"/>
  <c r="AI298" i="15"/>
  <c r="AI48" i="15"/>
  <c r="AI396" i="15"/>
  <c r="AI633" i="15"/>
  <c r="AI148" i="15"/>
  <c r="AI329" i="15"/>
  <c r="AI911" i="15"/>
  <c r="AI976" i="15"/>
  <c r="AI111" i="15"/>
  <c r="AI840" i="15"/>
  <c r="AI134" i="15"/>
  <c r="AI80" i="15"/>
  <c r="AI818" i="15"/>
  <c r="AI712" i="15"/>
  <c r="AI656" i="15"/>
  <c r="AI849" i="15"/>
  <c r="AI848" i="15"/>
  <c r="AI599" i="15"/>
  <c r="AI177" i="15"/>
  <c r="AI380" i="15"/>
  <c r="AI923" i="15"/>
  <c r="AI369" i="15"/>
  <c r="AI860" i="15"/>
  <c r="AI872" i="15"/>
  <c r="AI661" i="15"/>
  <c r="AI377" i="15"/>
  <c r="AK4" i="15" a="1"/>
  <c r="AK5" i="15" l="1"/>
  <c r="AL14" i="15"/>
  <c r="AM23" i="15"/>
  <c r="AN32" i="15"/>
  <c r="AO41" i="15"/>
  <c r="AP50" i="15"/>
  <c r="AQ59" i="15"/>
  <c r="AK69" i="15"/>
  <c r="AL78" i="15"/>
  <c r="AM87" i="15"/>
  <c r="AN96" i="15"/>
  <c r="AO8" i="15"/>
  <c r="AM5" i="15"/>
  <c r="AN14" i="15"/>
  <c r="AO10" i="15"/>
  <c r="AP19" i="15"/>
  <c r="AQ28" i="15"/>
  <c r="AK38" i="15"/>
  <c r="AL47" i="15"/>
  <c r="AN12" i="15"/>
  <c r="AK26" i="15"/>
  <c r="AM38" i="15"/>
  <c r="AM50" i="15"/>
  <c r="AL61" i="15"/>
  <c r="AO71" i="15"/>
  <c r="AK82" i="15"/>
  <c r="AN92" i="15"/>
  <c r="AO102" i="15"/>
  <c r="AP111" i="15"/>
  <c r="AQ120" i="15"/>
  <c r="AK19" i="15"/>
  <c r="AQ32" i="15"/>
  <c r="AP46" i="15"/>
  <c r="AN59" i="15"/>
  <c r="AN71" i="15"/>
  <c r="AN83" i="15"/>
  <c r="AN95" i="15"/>
  <c r="AN106" i="15"/>
  <c r="AQ116" i="15"/>
  <c r="AP126" i="15"/>
  <c r="AL8" i="15"/>
  <c r="AK25" i="15"/>
  <c r="AQ38" i="15"/>
  <c r="AP52" i="15"/>
  <c r="AP64" i="15"/>
  <c r="AO76" i="15"/>
  <c r="AP88" i="15"/>
  <c r="AO100" i="15"/>
  <c r="AK111" i="15"/>
  <c r="AN121" i="15"/>
  <c r="AP130" i="15"/>
  <c r="AQ139" i="15"/>
  <c r="AK149" i="15"/>
  <c r="AL158" i="15"/>
  <c r="AM167" i="15"/>
  <c r="AN176" i="15"/>
  <c r="AO185" i="15"/>
  <c r="AP194" i="15"/>
  <c r="AM21" i="15"/>
  <c r="AK40" i="15"/>
  <c r="AP57" i="15"/>
  <c r="AN73" i="15"/>
  <c r="AN89" i="15"/>
  <c r="AP104" i="15"/>
  <c r="AP118" i="15"/>
  <c r="AN131" i="15"/>
  <c r="AM142" i="15"/>
  <c r="AP152" i="15"/>
  <c r="AL163" i="15"/>
  <c r="AO173" i="15"/>
  <c r="AK184" i="15"/>
  <c r="AN194" i="15"/>
  <c r="AK204" i="15"/>
  <c r="AL213" i="15"/>
  <c r="AM222" i="15"/>
  <c r="AN231" i="15"/>
  <c r="AO240" i="15"/>
  <c r="AP249" i="15"/>
  <c r="AQ258" i="15"/>
  <c r="AQ15" i="15"/>
  <c r="AN37" i="15"/>
  <c r="AQ57" i="15"/>
  <c r="AL76" i="15"/>
  <c r="AM94" i="15"/>
  <c r="AQ110" i="15"/>
  <c r="AL6" i="15"/>
  <c r="AM15" i="15"/>
  <c r="AN24" i="15"/>
  <c r="AO33" i="15"/>
  <c r="AP42" i="15"/>
  <c r="AQ51" i="15"/>
  <c r="AK61" i="15"/>
  <c r="AL70" i="15"/>
  <c r="AM79" i="15"/>
  <c r="AN88" i="15"/>
  <c r="AO97" i="15"/>
  <c r="AP9" i="15"/>
  <c r="AN6" i="15"/>
  <c r="AO15" i="15"/>
  <c r="AP11" i="15"/>
  <c r="AQ20" i="15"/>
  <c r="AK30" i="15"/>
  <c r="AL39" i="15"/>
  <c r="AM48" i="15"/>
  <c r="AP14" i="15"/>
  <c r="AN27" i="15"/>
  <c r="AP39" i="15"/>
  <c r="AK52" i="15"/>
  <c r="AN62" i="15"/>
  <c r="AQ72" i="15"/>
  <c r="AM83" i="15"/>
  <c r="AP93" i="15"/>
  <c r="AP103" i="15"/>
  <c r="AQ112" i="15"/>
  <c r="AK122" i="15"/>
  <c r="AO20" i="15"/>
  <c r="AN34" i="15"/>
  <c r="AO48" i="15"/>
  <c r="AQ60" i="15"/>
  <c r="AK73" i="15"/>
  <c r="AQ84" i="15"/>
  <c r="AQ96" i="15"/>
  <c r="AP107" i="15"/>
  <c r="AL118" i="15"/>
  <c r="AQ127" i="15"/>
  <c r="AL11" i="15"/>
  <c r="AQ26" i="15"/>
  <c r="AP40" i="15"/>
  <c r="AM54" i="15"/>
  <c r="AL66" i="15"/>
  <c r="AM78" i="15"/>
  <c r="AL90" i="15"/>
  <c r="AQ101" i="15"/>
  <c r="AM112" i="15"/>
  <c r="AP122" i="15"/>
  <c r="AQ131" i="15"/>
  <c r="AK141" i="15"/>
  <c r="AL150" i="15"/>
  <c r="AM159" i="15"/>
  <c r="AN168" i="15"/>
  <c r="AO177" i="15"/>
  <c r="AP186" i="15"/>
  <c r="AQ195" i="15"/>
  <c r="AP23" i="15"/>
  <c r="AL42" i="15"/>
  <c r="AO59" i="15"/>
  <c r="AO75" i="15"/>
  <c r="AN91" i="15"/>
  <c r="AO106" i="15"/>
  <c r="AN120" i="15"/>
  <c r="AQ132" i="15"/>
  <c r="AO143" i="15"/>
  <c r="AK154" i="15"/>
  <c r="AN164" i="15"/>
  <c r="AQ174" i="15"/>
  <c r="AM185" i="15"/>
  <c r="AP195" i="15"/>
  <c r="AL205" i="15"/>
  <c r="AM214" i="15"/>
  <c r="AN223" i="15"/>
  <c r="AO232" i="15"/>
  <c r="AP241" i="15"/>
  <c r="AQ250" i="15"/>
  <c r="AK260" i="15"/>
  <c r="AQ18" i="15"/>
  <c r="AL40" i="15"/>
  <c r="AL60" i="15"/>
  <c r="AN78" i="15"/>
  <c r="AO96" i="15"/>
  <c r="AP112" i="15"/>
  <c r="AM7" i="15"/>
  <c r="AN16" i="15"/>
  <c r="AO25" i="15"/>
  <c r="AP34" i="15"/>
  <c r="AQ43" i="15"/>
  <c r="AK53" i="15"/>
  <c r="AL62" i="15"/>
  <c r="AM71" i="15"/>
  <c r="AN80" i="15"/>
  <c r="AO89" i="15"/>
  <c r="AP98" i="15"/>
  <c r="AQ10" i="15"/>
  <c r="AO7" i="15"/>
  <c r="AP16" i="15"/>
  <c r="AQ12" i="15"/>
  <c r="AK22" i="15"/>
  <c r="AL31" i="15"/>
  <c r="AM40" i="15"/>
  <c r="AN49" i="15"/>
  <c r="AQ16" i="15"/>
  <c r="AL29" i="15"/>
  <c r="AL41" i="15"/>
  <c r="AM53" i="15"/>
  <c r="AP63" i="15"/>
  <c r="AL74" i="15"/>
  <c r="AO84" i="15"/>
  <c r="AK95" i="15"/>
  <c r="AQ104" i="15"/>
  <c r="AK114" i="15"/>
  <c r="AN4" i="15"/>
  <c r="AN22" i="15"/>
  <c r="AM36" i="15"/>
  <c r="AL50" i="15"/>
  <c r="AO62" i="15"/>
  <c r="AN74" i="15"/>
  <c r="AN86" i="15"/>
  <c r="AM98" i="15"/>
  <c r="AK109" i="15"/>
  <c r="AN119" i="15"/>
  <c r="AK129" i="15"/>
  <c r="AO13" i="15"/>
  <c r="AN28" i="15"/>
  <c r="AM42" i="15"/>
  <c r="AP55" i="15"/>
  <c r="AP67" i="15"/>
  <c r="AP79" i="15"/>
  <c r="AO91" i="15"/>
  <c r="AL103" i="15"/>
  <c r="AO113" i="15"/>
  <c r="AQ123" i="15"/>
  <c r="AK133" i="15"/>
  <c r="AL142" i="15"/>
  <c r="AM151" i="15"/>
  <c r="AN160" i="15"/>
  <c r="AO169" i="15"/>
  <c r="AP178" i="15"/>
  <c r="AQ187" i="15"/>
  <c r="AK197" i="15"/>
  <c r="AL26" i="15"/>
  <c r="AO44" i="15"/>
  <c r="AO61" i="15"/>
  <c r="AO77" i="15"/>
  <c r="AN93" i="15"/>
  <c r="AL108" i="15"/>
  <c r="AM122" i="15"/>
  <c r="AN134" i="15"/>
  <c r="AQ144" i="15"/>
  <c r="AM155" i="15"/>
  <c r="AP165" i="15"/>
  <c r="AL176" i="15"/>
  <c r="AO186" i="15"/>
  <c r="AL197" i="15"/>
  <c r="AM206" i="15"/>
  <c r="AN215" i="15"/>
  <c r="AO224" i="15"/>
  <c r="AP233" i="15"/>
  <c r="AQ242" i="15"/>
  <c r="AK252" i="15"/>
  <c r="AL261" i="15"/>
  <c r="AP21" i="15"/>
  <c r="AK43" i="15"/>
  <c r="AM62" i="15"/>
  <c r="AO80" i="15"/>
  <c r="AO98" i="15"/>
  <c r="AP114" i="15"/>
  <c r="AN8" i="15"/>
  <c r="AO17" i="15"/>
  <c r="AP26" i="15"/>
  <c r="AQ35" i="15"/>
  <c r="AK45" i="15"/>
  <c r="AL54" i="15"/>
  <c r="AM63" i="15"/>
  <c r="AN72" i="15"/>
  <c r="AO81" i="15"/>
  <c r="AP90" i="15"/>
  <c r="AQ99" i="15"/>
  <c r="AK12" i="15"/>
  <c r="AP8" i="15"/>
  <c r="AQ4" i="15"/>
  <c r="AK14" i="15"/>
  <c r="AL23" i="15"/>
  <c r="AM32" i="15"/>
  <c r="AN41" i="15"/>
  <c r="AO50" i="15"/>
  <c r="AM18" i="15"/>
  <c r="AO30" i="15"/>
  <c r="AQ42" i="15"/>
  <c r="AO54" i="15"/>
  <c r="AK65" i="15"/>
  <c r="AN75" i="15"/>
  <c r="AQ85" i="15"/>
  <c r="AM96" i="15"/>
  <c r="AK106" i="15"/>
  <c r="AL115" i="15"/>
  <c r="AQ6" i="15"/>
  <c r="AK24" i="15"/>
  <c r="AQ37" i="15"/>
  <c r="AL52" i="15"/>
  <c r="AK64" i="15"/>
  <c r="AK76" i="15"/>
  <c r="AQ87" i="15"/>
  <c r="AP99" i="15"/>
  <c r="AM110" i="15"/>
  <c r="AP120" i="15"/>
  <c r="AL130" i="15"/>
  <c r="AK16" i="15"/>
  <c r="AM30" i="15"/>
  <c r="AL44" i="15"/>
  <c r="AM57" i="15"/>
  <c r="AM69" i="15"/>
  <c r="AL81" i="15"/>
  <c r="AL93" i="15"/>
  <c r="AN104" i="15"/>
  <c r="AQ114" i="15"/>
  <c r="AK125" i="15"/>
  <c r="AL134" i="15"/>
  <c r="AM143" i="15"/>
  <c r="AN152" i="15"/>
  <c r="AO161" i="15"/>
  <c r="AP170" i="15"/>
  <c r="AQ179" i="15"/>
  <c r="AK189" i="15"/>
  <c r="AO6" i="15"/>
  <c r="AM28" i="15"/>
  <c r="AQ46" i="15"/>
  <c r="AO63" i="15"/>
  <c r="AO79" i="15"/>
  <c r="AO95" i="15"/>
  <c r="AK110" i="15"/>
  <c r="AP123" i="15"/>
  <c r="AP135" i="15"/>
  <c r="AL146" i="15"/>
  <c r="AO156" i="15"/>
  <c r="AK167" i="15"/>
  <c r="AN177" i="15"/>
  <c r="AK188" i="15"/>
  <c r="AM198" i="15"/>
  <c r="AN207" i="15"/>
  <c r="AO216" i="15"/>
  <c r="AP225" i="15"/>
  <c r="AQ234" i="15"/>
  <c r="AK244" i="15"/>
  <c r="AL253" i="15"/>
  <c r="AM262" i="15"/>
  <c r="AL24" i="15"/>
  <c r="AN45" i="15"/>
  <c r="AO64" i="15"/>
  <c r="AQ82" i="15"/>
  <c r="AQ100" i="15"/>
  <c r="AP116" i="15"/>
  <c r="AO9" i="15"/>
  <c r="AQ27" i="15"/>
  <c r="AL46" i="15"/>
  <c r="AN64" i="15"/>
  <c r="AP82" i="15"/>
  <c r="AK4" i="15"/>
  <c r="AQ9" i="15"/>
  <c r="AL15" i="15"/>
  <c r="AN33" i="15"/>
  <c r="AP51" i="15"/>
  <c r="AK32" i="15"/>
  <c r="AQ55" i="15"/>
  <c r="AP76" i="15"/>
  <c r="AP97" i="15"/>
  <c r="AM116" i="15"/>
  <c r="AQ25" i="15"/>
  <c r="AO53" i="15"/>
  <c r="AN77" i="15"/>
  <c r="AL101" i="15"/>
  <c r="AL122" i="15"/>
  <c r="AK18" i="15"/>
  <c r="AQ45" i="15"/>
  <c r="AP70" i="15"/>
  <c r="AO94" i="15"/>
  <c r="AL116" i="15"/>
  <c r="AM135" i="15"/>
  <c r="AO153" i="15"/>
  <c r="AQ171" i="15"/>
  <c r="AL190" i="15"/>
  <c r="AP30" i="15"/>
  <c r="AP65" i="15"/>
  <c r="AM97" i="15"/>
  <c r="AM125" i="15"/>
  <c r="AN147" i="15"/>
  <c r="AM168" i="15"/>
  <c r="AM189" i="15"/>
  <c r="AO208" i="15"/>
  <c r="AQ226" i="15"/>
  <c r="AL245" i="15"/>
  <c r="AN263" i="15"/>
  <c r="AK48" i="15"/>
  <c r="AL85" i="15"/>
  <c r="AK119" i="15"/>
  <c r="AM133" i="15"/>
  <c r="AM145" i="15"/>
  <c r="AM157" i="15"/>
  <c r="AL169" i="15"/>
  <c r="AQ8" i="15"/>
  <c r="AO32" i="15"/>
  <c r="AN53" i="15"/>
  <c r="AQ71" i="15"/>
  <c r="AK90" i="15"/>
  <c r="AM107" i="15"/>
  <c r="AK123" i="15"/>
  <c r="AO136" i="15"/>
  <c r="AN148" i="15"/>
  <c r="AM160" i="15"/>
  <c r="AN172" i="15"/>
  <c r="AK17" i="15"/>
  <c r="AN38" i="15"/>
  <c r="AM58" i="15"/>
  <c r="AN76" i="15"/>
  <c r="AP94" i="15"/>
  <c r="AM111" i="15"/>
  <c r="AO126" i="15"/>
  <c r="AP139" i="15"/>
  <c r="AP151" i="15"/>
  <c r="AO163" i="15"/>
  <c r="AO175" i="15"/>
  <c r="AP25" i="15"/>
  <c r="AK47" i="15"/>
  <c r="AK66" i="15"/>
  <c r="AM84" i="15"/>
  <c r="AL102" i="15"/>
  <c r="AK118" i="15"/>
  <c r="AO132" i="15"/>
  <c r="AP144" i="15"/>
  <c r="AP156" i="15"/>
  <c r="AP168" i="15"/>
  <c r="AO180" i="15"/>
  <c r="AO192" i="15"/>
  <c r="AO203" i="15"/>
  <c r="AK214" i="15"/>
  <c r="AN224" i="15"/>
  <c r="AK235" i="15"/>
  <c r="AN245" i="15"/>
  <c r="AP10" i="15"/>
  <c r="AK29" i="15"/>
  <c r="AM47" i="15"/>
  <c r="AO65" i="15"/>
  <c r="AQ83" i="15"/>
  <c r="AL5" i="15"/>
  <c r="AK11" i="15"/>
  <c r="AM16" i="15"/>
  <c r="AO34" i="15"/>
  <c r="AO5" i="15"/>
  <c r="AP33" i="15"/>
  <c r="AL57" i="15"/>
  <c r="AK78" i="15"/>
  <c r="AK99" i="15"/>
  <c r="AN117" i="15"/>
  <c r="AO27" i="15"/>
  <c r="AK55" i="15"/>
  <c r="AQ78" i="15"/>
  <c r="AN102" i="15"/>
  <c r="AM123" i="15"/>
  <c r="AO19" i="15"/>
  <c r="AP47" i="15"/>
  <c r="AL72" i="15"/>
  <c r="AK96" i="15"/>
  <c r="AO117" i="15"/>
  <c r="AN136" i="15"/>
  <c r="AP154" i="15"/>
  <c r="AK173" i="15"/>
  <c r="AM191" i="15"/>
  <c r="AK33" i="15"/>
  <c r="AN67" i="15"/>
  <c r="AN99" i="15"/>
  <c r="AQ126" i="15"/>
  <c r="AP148" i="15"/>
  <c r="AP169" i="15"/>
  <c r="AO190" i="15"/>
  <c r="AP209" i="15"/>
  <c r="AK228" i="15"/>
  <c r="AM246" i="15"/>
  <c r="AM4" i="15"/>
  <c r="AQ50" i="15"/>
  <c r="AN87" i="15"/>
  <c r="AK121" i="15"/>
  <c r="AQ134" i="15"/>
  <c r="AQ146" i="15"/>
  <c r="AP158" i="15"/>
  <c r="AO170" i="15"/>
  <c r="AO12" i="15"/>
  <c r="AK35" i="15"/>
  <c r="AK56" i="15"/>
  <c r="AK74" i="15"/>
  <c r="AL92" i="15"/>
  <c r="AL109" i="15"/>
  <c r="AP124" i="15"/>
  <c r="AK138" i="15"/>
  <c r="AQ149" i="15"/>
  <c r="AK162" i="15"/>
  <c r="AQ173" i="15"/>
  <c r="AN19" i="15"/>
  <c r="AQ40" i="15"/>
  <c r="AO60" i="15"/>
  <c r="AP78" i="15"/>
  <c r="AK97" i="15"/>
  <c r="AM113" i="15"/>
  <c r="AO128" i="15"/>
  <c r="AM141" i="15"/>
  <c r="AL153" i="15"/>
  <c r="AL165" i="15"/>
  <c r="AK177" i="15"/>
  <c r="AO28" i="15"/>
  <c r="AQ49" i="15"/>
  <c r="AM68" i="15"/>
  <c r="AO86" i="15"/>
  <c r="AL104" i="15"/>
  <c r="AK120" i="15"/>
  <c r="AM134" i="15"/>
  <c r="AM146" i="15"/>
  <c r="AM158" i="15"/>
  <c r="AL170" i="15"/>
  <c r="AK182" i="15"/>
  <c r="AK194" i="15"/>
  <c r="AQ204" i="15"/>
  <c r="AM215" i="15"/>
  <c r="AQ225" i="15"/>
  <c r="AM236" i="15"/>
  <c r="AP246" i="15"/>
  <c r="AQ11" i="15"/>
  <c r="AL30" i="15"/>
  <c r="AN48" i="15"/>
  <c r="AP66" i="15"/>
  <c r="AK85" i="15"/>
  <c r="AM6" i="15"/>
  <c r="AL12" i="15"/>
  <c r="AN17" i="15"/>
  <c r="AP35" i="15"/>
  <c r="AQ7" i="15"/>
  <c r="AL35" i="15"/>
  <c r="AN58" i="15"/>
  <c r="AN79" i="15"/>
  <c r="AM100" i="15"/>
  <c r="AO118" i="15"/>
  <c r="AN29" i="15"/>
  <c r="AO56" i="15"/>
  <c r="AM80" i="15"/>
  <c r="AQ103" i="15"/>
  <c r="AN124" i="15"/>
  <c r="AO21" i="15"/>
  <c r="AM49" i="15"/>
  <c r="AP73" i="15"/>
  <c r="AN97" i="15"/>
  <c r="AQ118" i="15"/>
  <c r="AO137" i="15"/>
  <c r="AQ155" i="15"/>
  <c r="AL174" i="15"/>
  <c r="AN192" i="15"/>
  <c r="AM35" i="15"/>
  <c r="AO69" i="15"/>
  <c r="AM101" i="15"/>
  <c r="AM128" i="15"/>
  <c r="AK150" i="15"/>
  <c r="AK171" i="15"/>
  <c r="AQ191" i="15"/>
  <c r="AQ210" i="15"/>
  <c r="AL229" i="15"/>
  <c r="AN247" i="15"/>
  <c r="AK8" i="15"/>
  <c r="AL53" i="15"/>
  <c r="AP89" i="15"/>
  <c r="AQ122" i="15"/>
  <c r="AM136" i="15"/>
  <c r="AM148" i="15"/>
  <c r="AL160" i="15"/>
  <c r="AL172" i="15"/>
  <c r="AL16" i="15"/>
  <c r="AP37" i="15"/>
  <c r="AL58" i="15"/>
  <c r="AM76" i="15"/>
  <c r="AN94" i="15"/>
  <c r="AL111" i="15"/>
  <c r="AN126" i="15"/>
  <c r="AN139" i="15"/>
  <c r="AO151" i="15"/>
  <c r="AN163" i="15"/>
  <c r="AN175" i="15"/>
  <c r="AM22" i="15"/>
  <c r="AN43" i="15"/>
  <c r="AQ62" i="15"/>
  <c r="AK81" i="15"/>
  <c r="AM99" i="15"/>
  <c r="AN115" i="15"/>
  <c r="AM130" i="15"/>
  <c r="AP142" i="15"/>
  <c r="AO154" i="15"/>
  <c r="AO166" i="15"/>
  <c r="AP6" i="15"/>
  <c r="AN31" i="15"/>
  <c r="AN52" i="15"/>
  <c r="AO70" i="15"/>
  <c r="AQ88" i="15"/>
  <c r="AL106" i="15"/>
  <c r="AQ121" i="15"/>
  <c r="AQ135" i="15"/>
  <c r="AP147" i="15"/>
  <c r="AP159" i="15"/>
  <c r="AO171" i="15"/>
  <c r="AO183" i="15"/>
  <c r="AN195" i="15"/>
  <c r="AL206" i="15"/>
  <c r="AP216" i="15"/>
  <c r="AL227" i="15"/>
  <c r="AO237" i="15"/>
  <c r="AK13" i="15"/>
  <c r="AM31" i="15"/>
  <c r="AO49" i="15"/>
  <c r="AQ67" i="15"/>
  <c r="AL86" i="15"/>
  <c r="AN7" i="15"/>
  <c r="AM13" i="15"/>
  <c r="AO18" i="15"/>
  <c r="AQ36" i="15"/>
  <c r="AL10" i="15"/>
  <c r="AO36" i="15"/>
  <c r="AP59" i="15"/>
  <c r="AP80" i="15"/>
  <c r="AN101" i="15"/>
  <c r="AP119" i="15"/>
  <c r="AK31" i="15"/>
  <c r="AK58" i="15"/>
  <c r="AQ81" i="15"/>
  <c r="AL105" i="15"/>
  <c r="AO125" i="15"/>
  <c r="AN23" i="15"/>
  <c r="AL51" i="15"/>
  <c r="AL75" i="15"/>
  <c r="AL99" i="15"/>
  <c r="AL120" i="15"/>
  <c r="AP138" i="15"/>
  <c r="AK157" i="15"/>
  <c r="AM175" i="15"/>
  <c r="AO193" i="15"/>
  <c r="AO37" i="15"/>
  <c r="AP71" i="15"/>
  <c r="AK103" i="15"/>
  <c r="AQ129" i="15"/>
  <c r="AN151" i="15"/>
  <c r="AM172" i="15"/>
  <c r="AL193" i="15"/>
  <c r="AK212" i="15"/>
  <c r="AM230" i="15"/>
  <c r="AO248" i="15"/>
  <c r="AO11" i="15"/>
  <c r="AN55" i="15"/>
  <c r="AK92" i="15"/>
  <c r="AO124" i="15"/>
  <c r="AQ137" i="15"/>
  <c r="AP149" i="15"/>
  <c r="AP161" i="15"/>
  <c r="AP173" i="15"/>
  <c r="AM19" i="15"/>
  <c r="AO40" i="15"/>
  <c r="AN60" i="15"/>
  <c r="AO78" i="15"/>
  <c r="AP96" i="15"/>
  <c r="AL113" i="15"/>
  <c r="AL128" i="15"/>
  <c r="AL141" i="15"/>
  <c r="AK153" i="15"/>
  <c r="AQ164" i="15"/>
  <c r="AQ176" i="15"/>
  <c r="AQ24" i="15"/>
  <c r="AM46" i="15"/>
  <c r="AL65" i="15"/>
  <c r="AL83" i="15"/>
  <c r="AO101" i="15"/>
  <c r="AM117" i="15"/>
  <c r="AK132" i="15"/>
  <c r="AL144" i="15"/>
  <c r="AL156" i="15"/>
  <c r="AK168" i="15"/>
  <c r="AN10" i="15"/>
  <c r="AK34" i="15"/>
  <c r="AP54" i="15"/>
  <c r="AP72" i="15"/>
  <c r="AK91" i="15"/>
  <c r="AK108" i="15"/>
  <c r="AK124" i="15"/>
  <c r="AM137" i="15"/>
  <c r="AM149" i="15"/>
  <c r="AL161" i="15"/>
  <c r="AL173" i="15"/>
  <c r="AK185" i="15"/>
  <c r="AQ196" i="15"/>
  <c r="AO207" i="15"/>
  <c r="AK218" i="15"/>
  <c r="AN228" i="15"/>
  <c r="AQ238" i="15"/>
  <c r="AM249" i="15"/>
  <c r="AP259" i="15"/>
  <c r="AN269" i="15"/>
  <c r="AO278" i="15"/>
  <c r="AP287" i="15"/>
  <c r="AQ296" i="15"/>
  <c r="AK306" i="15"/>
  <c r="AL315" i="15"/>
  <c r="AM324" i="15"/>
  <c r="AN333" i="15"/>
  <c r="AK44" i="15"/>
  <c r="AP81" i="15"/>
  <c r="AQ115" i="15"/>
  <c r="AK143" i="15"/>
  <c r="AQ166" i="15"/>
  <c r="AP185" i="15"/>
  <c r="AK199" i="15"/>
  <c r="AK211" i="15"/>
  <c r="AQ222" i="15"/>
  <c r="AP234" i="15"/>
  <c r="AQ246" i="15"/>
  <c r="AP258" i="15"/>
  <c r="AQ269" i="15"/>
  <c r="AM280" i="15"/>
  <c r="AP290" i="15"/>
  <c r="AL301" i="15"/>
  <c r="AO311" i="15"/>
  <c r="AL322" i="15"/>
  <c r="AO332" i="15"/>
  <c r="AK342" i="15"/>
  <c r="AL351" i="15"/>
  <c r="AM360" i="15"/>
  <c r="AN369" i="15"/>
  <c r="AO378" i="15"/>
  <c r="AP387" i="15"/>
  <c r="AP18" i="15"/>
  <c r="AM55" i="15"/>
  <c r="AQ91" i="15"/>
  <c r="AK6" i="15"/>
  <c r="AO42" i="15"/>
  <c r="AM44" i="15"/>
  <c r="AL87" i="15"/>
  <c r="AM9" i="15"/>
  <c r="AN65" i="15"/>
  <c r="AO111" i="15"/>
  <c r="AQ31" i="15"/>
  <c r="AO82" i="15"/>
  <c r="AL126" i="15"/>
  <c r="AP162" i="15"/>
  <c r="AK10" i="15"/>
  <c r="AN81" i="15"/>
  <c r="AK137" i="15"/>
  <c r="AQ178" i="15"/>
  <c r="AP217" i="15"/>
  <c r="AM254" i="15"/>
  <c r="AQ66" i="15"/>
  <c r="AM126" i="15"/>
  <c r="AL151" i="15"/>
  <c r="AL175" i="15"/>
  <c r="AL43" i="15"/>
  <c r="AQ80" i="15"/>
  <c r="AK115" i="15"/>
  <c r="AO142" i="15"/>
  <c r="AN166" i="15"/>
  <c r="AM27" i="15"/>
  <c r="AM67" i="15"/>
  <c r="AN103" i="15"/>
  <c r="AP133" i="15"/>
  <c r="AO157" i="15"/>
  <c r="AO14" i="15"/>
  <c r="AQ56" i="15"/>
  <c r="AM93" i="15"/>
  <c r="AP125" i="15"/>
  <c r="AP150" i="15"/>
  <c r="AO174" i="15"/>
  <c r="AN198" i="15"/>
  <c r="AM219" i="15"/>
  <c r="AL240" i="15"/>
  <c r="AO254" i="15"/>
  <c r="AK266" i="15"/>
  <c r="AM276" i="15"/>
  <c r="AO286" i="15"/>
  <c r="AK298" i="15"/>
  <c r="AM308" i="15"/>
  <c r="AO318" i="15"/>
  <c r="AQ328" i="15"/>
  <c r="AL28" i="15"/>
  <c r="AO72" i="15"/>
  <c r="AK112" i="15"/>
  <c r="AK146" i="15"/>
  <c r="AQ172" i="15"/>
  <c r="AP190" i="15"/>
  <c r="AK205" i="15"/>
  <c r="AN218" i="15"/>
  <c r="AQ231" i="15"/>
  <c r="AM245" i="15"/>
  <c r="AM260" i="15"/>
  <c r="AN272" i="15"/>
  <c r="AL284" i="15"/>
  <c r="AK296" i="15"/>
  <c r="AP307" i="15"/>
  <c r="AN319" i="15"/>
  <c r="AM331" i="15"/>
  <c r="AL343" i="15"/>
  <c r="AN353" i="15"/>
  <c r="AP363" i="15"/>
  <c r="AK374" i="15"/>
  <c r="AM384" i="15"/>
  <c r="AO394" i="15"/>
  <c r="AP403" i="15"/>
  <c r="AQ412" i="15"/>
  <c r="AK422" i="15"/>
  <c r="AL431" i="15"/>
  <c r="AM440" i="15"/>
  <c r="AN449" i="15"/>
  <c r="AO458" i="15"/>
  <c r="AP467" i="15"/>
  <c r="AQ476" i="15"/>
  <c r="AK486" i="15"/>
  <c r="AL495" i="15"/>
  <c r="AM504" i="15"/>
  <c r="AN513" i="15"/>
  <c r="AO522" i="15"/>
  <c r="AP531" i="15"/>
  <c r="AQ540" i="15"/>
  <c r="AK550" i="15"/>
  <c r="AO51" i="15"/>
  <c r="AQ92" i="15"/>
  <c r="AM129" i="15"/>
  <c r="AL157" i="15"/>
  <c r="AQ181" i="15"/>
  <c r="AP197" i="15"/>
  <c r="AM211" i="15"/>
  <c r="AK225" i="15"/>
  <c r="AO238" i="15"/>
  <c r="AM252" i="15"/>
  <c r="AO265" i="15"/>
  <c r="AO277" i="15"/>
  <c r="AO289" i="15"/>
  <c r="AO301" i="15"/>
  <c r="AN313" i="15"/>
  <c r="AM325" i="15"/>
  <c r="AK337" i="15"/>
  <c r="AN347" i="15"/>
  <c r="AQ357" i="15"/>
  <c r="AN368" i="15"/>
  <c r="AQ378" i="15"/>
  <c r="AO39" i="15"/>
  <c r="AP83" i="15"/>
  <c r="AP121" i="15"/>
  <c r="AQ150" i="15"/>
  <c r="AK178" i="15"/>
  <c r="AQ193" i="15"/>
  <c r="AL208" i="15"/>
  <c r="AP221" i="15"/>
  <c r="AN235" i="15"/>
  <c r="AK249" i="15"/>
  <c r="AP262" i="15"/>
  <c r="AP274" i="15"/>
  <c r="AP286" i="15"/>
  <c r="AP298" i="15"/>
  <c r="AP310" i="15"/>
  <c r="AO322" i="15"/>
  <c r="AN334" i="15"/>
  <c r="AK345" i="15"/>
  <c r="AN355" i="15"/>
  <c r="AQ365" i="15"/>
  <c r="AN376" i="15"/>
  <c r="AP28" i="15"/>
  <c r="AM73" i="15"/>
  <c r="AK49" i="15"/>
  <c r="AM91" i="15"/>
  <c r="AP127" i="15"/>
  <c r="AM156" i="15"/>
  <c r="AM181" i="15"/>
  <c r="AP196" i="15"/>
  <c r="AO210" i="15"/>
  <c r="AL224" i="15"/>
  <c r="AK238" i="15"/>
  <c r="AO251" i="15"/>
  <c r="AL265" i="15"/>
  <c r="AK277" i="15"/>
  <c r="AK289" i="15"/>
  <c r="AQ300" i="15"/>
  <c r="AP312" i="15"/>
  <c r="AQ324" i="15"/>
  <c r="AO336" i="15"/>
  <c r="AK347" i="15"/>
  <c r="AN357" i="15"/>
  <c r="AQ367" i="15"/>
  <c r="AM378" i="15"/>
  <c r="AP388" i="15"/>
  <c r="AM399" i="15"/>
  <c r="AP409" i="15"/>
  <c r="AL420" i="15"/>
  <c r="AO430" i="15"/>
  <c r="AK441" i="15"/>
  <c r="AN451" i="15"/>
  <c r="AQ461" i="15"/>
  <c r="AN472" i="15"/>
  <c r="AQ482" i="15"/>
  <c r="AM493" i="15"/>
  <c r="AP503" i="15"/>
  <c r="AL514" i="15"/>
  <c r="AO524" i="15"/>
  <c r="AQ19" i="15"/>
  <c r="AN56" i="15"/>
  <c r="AK93" i="15"/>
  <c r="AL7" i="15"/>
  <c r="AP43" i="15"/>
  <c r="AP45" i="15"/>
  <c r="AO88" i="15"/>
  <c r="AM12" i="15"/>
  <c r="AK67" i="15"/>
  <c r="AK113" i="15"/>
  <c r="AQ33" i="15"/>
  <c r="AL84" i="15"/>
  <c r="AM127" i="15"/>
  <c r="AQ163" i="15"/>
  <c r="AN13" i="15"/>
  <c r="AO83" i="15"/>
  <c r="AM138" i="15"/>
  <c r="AL180" i="15"/>
  <c r="AQ218" i="15"/>
  <c r="AN255" i="15"/>
  <c r="AL69" i="15"/>
  <c r="AK128" i="15"/>
  <c r="AQ152" i="15"/>
  <c r="AP176" i="15"/>
  <c r="AO45" i="15"/>
  <c r="AK83" i="15"/>
  <c r="AL117" i="15"/>
  <c r="AK144" i="15"/>
  <c r="AQ167" i="15"/>
  <c r="AQ29" i="15"/>
  <c r="AP69" i="15"/>
  <c r="AN105" i="15"/>
  <c r="AL135" i="15"/>
  <c r="AK159" i="15"/>
  <c r="AQ17" i="15"/>
  <c r="AL59" i="15"/>
  <c r="AP95" i="15"/>
  <c r="AN127" i="15"/>
  <c r="AL152" i="15"/>
  <c r="AK176" i="15"/>
  <c r="AP199" i="15"/>
  <c r="AO220" i="15"/>
  <c r="AN241" i="15"/>
  <c r="AQ255" i="15"/>
  <c r="AL267" i="15"/>
  <c r="AN277" i="15"/>
  <c r="AQ288" i="15"/>
  <c r="AL299" i="15"/>
  <c r="AN309" i="15"/>
  <c r="AP319" i="15"/>
  <c r="AK330" i="15"/>
  <c r="AM33" i="15"/>
  <c r="AL77" i="15"/>
  <c r="AQ119" i="15"/>
  <c r="AL149" i="15"/>
  <c r="AQ175" i="15"/>
  <c r="AM192" i="15"/>
  <c r="AO206" i="15"/>
  <c r="AQ219" i="15"/>
  <c r="AM233" i="15"/>
  <c r="AM248" i="15"/>
  <c r="AP261" i="15"/>
  <c r="AP273" i="15"/>
  <c r="AO285" i="15"/>
  <c r="AM297" i="15"/>
  <c r="AK309" i="15"/>
  <c r="AP320" i="15"/>
  <c r="AQ333" i="15"/>
  <c r="AM344" i="15"/>
  <c r="AO354" i="15"/>
  <c r="AQ364" i="15"/>
  <c r="AL375" i="15"/>
  <c r="AN385" i="15"/>
  <c r="AP395" i="15"/>
  <c r="AQ404" i="15"/>
  <c r="AK414" i="15"/>
  <c r="AL423" i="15"/>
  <c r="AM432" i="15"/>
  <c r="AN441" i="15"/>
  <c r="AO450" i="15"/>
  <c r="AP459" i="15"/>
  <c r="AQ468" i="15"/>
  <c r="AK478" i="15"/>
  <c r="AL487" i="15"/>
  <c r="AM496" i="15"/>
  <c r="AN505" i="15"/>
  <c r="AO514" i="15"/>
  <c r="AP523" i="15"/>
  <c r="AQ532" i="15"/>
  <c r="AK542" i="15"/>
  <c r="AN5" i="15"/>
  <c r="AP56" i="15"/>
  <c r="AL98" i="15"/>
  <c r="AL133" i="15"/>
  <c r="AQ160" i="15"/>
  <c r="AL184" i="15"/>
  <c r="AM199" i="15"/>
  <c r="AK213" i="15"/>
  <c r="AO226" i="15"/>
  <c r="AM240" i="15"/>
  <c r="AQ253" i="15"/>
  <c r="AK267" i="15"/>
  <c r="AL279" i="15"/>
  <c r="AK291" i="15"/>
  <c r="AK303" i="15"/>
  <c r="AQ314" i="15"/>
  <c r="AQ326" i="15"/>
  <c r="AM338" i="15"/>
  <c r="AP348" i="15"/>
  <c r="AM359" i="15"/>
  <c r="AP369" i="15"/>
  <c r="AL380" i="15"/>
  <c r="AN46" i="15"/>
  <c r="AM88" i="15"/>
  <c r="AQ125" i="15"/>
  <c r="AL154" i="15"/>
  <c r="AM180" i="15"/>
  <c r="AL196" i="15"/>
  <c r="AQ209" i="15"/>
  <c r="AO223" i="15"/>
  <c r="AK237" i="15"/>
  <c r="AP250" i="15"/>
  <c r="AM264" i="15"/>
  <c r="AL276" i="15"/>
  <c r="AM288" i="15"/>
  <c r="AL300" i="15"/>
  <c r="AL312" i="15"/>
  <c r="AK324" i="15"/>
  <c r="AQ335" i="15"/>
  <c r="AM346" i="15"/>
  <c r="AP356" i="15"/>
  <c r="AM367" i="15"/>
  <c r="AP377" i="15"/>
  <c r="AM34" i="15"/>
  <c r="AK79" i="15"/>
  <c r="AQ54" i="15"/>
  <c r="AL96" i="15"/>
  <c r="AL132" i="15"/>
  <c r="AO159" i="15"/>
  <c r="AL183" i="15"/>
  <c r="AP198" i="15"/>
  <c r="AM212" i="15"/>
  <c r="AL226" i="15"/>
  <c r="AP239" i="15"/>
  <c r="AN253" i="15"/>
  <c r="AO266" i="15"/>
  <c r="AN278" i="15"/>
  <c r="AN290" i="15"/>
  <c r="AM302" i="15"/>
  <c r="AN314" i="15"/>
  <c r="AM326" i="15"/>
  <c r="AQ337" i="15"/>
  <c r="AM348" i="15"/>
  <c r="AP358" i="15"/>
  <c r="AL369" i="15"/>
  <c r="AO379" i="15"/>
  <c r="AL390" i="15"/>
  <c r="AO400" i="15"/>
  <c r="AK411" i="15"/>
  <c r="AN421" i="15"/>
  <c r="AQ431" i="15"/>
  <c r="AM442" i="15"/>
  <c r="AP452" i="15"/>
  <c r="AM463" i="15"/>
  <c r="AP473" i="15"/>
  <c r="AL484" i="15"/>
  <c r="AO494" i="15"/>
  <c r="AK505" i="15"/>
  <c r="AN515" i="15"/>
  <c r="AQ525" i="15"/>
  <c r="AK21" i="15"/>
  <c r="AO57" i="15"/>
  <c r="AL94" i="15"/>
  <c r="AM8" i="15"/>
  <c r="AQ44" i="15"/>
  <c r="AN47" i="15"/>
  <c r="AQ89" i="15"/>
  <c r="AQ14" i="15"/>
  <c r="AN68" i="15"/>
  <c r="AM114" i="15"/>
  <c r="AN35" i="15"/>
  <c r="AO85" i="15"/>
  <c r="AN128" i="15"/>
  <c r="AK165" i="15"/>
  <c r="AO16" i="15"/>
  <c r="AN85" i="15"/>
  <c r="AO139" i="15"/>
  <c r="AN181" i="15"/>
  <c r="AK220" i="15"/>
  <c r="AO256" i="15"/>
  <c r="AL71" i="15"/>
  <c r="AP129" i="15"/>
  <c r="AM154" i="15"/>
  <c r="AL178" i="15"/>
  <c r="AL48" i="15"/>
  <c r="AM85" i="15"/>
  <c r="AL119" i="15"/>
  <c r="AN145" i="15"/>
  <c r="AM169" i="15"/>
  <c r="AP32" i="15"/>
  <c r="AK72" i="15"/>
  <c r="AN107" i="15"/>
  <c r="AP136" i="15"/>
  <c r="AP160" i="15"/>
  <c r="AN20" i="15"/>
  <c r="AN61" i="15"/>
  <c r="AK98" i="15"/>
  <c r="AL129" i="15"/>
  <c r="AP153" i="15"/>
  <c r="AP177" i="15"/>
  <c r="AK201" i="15"/>
  <c r="AQ221" i="15"/>
  <c r="AP242" i="15"/>
  <c r="AL257" i="15"/>
  <c r="AM268" i="15"/>
  <c r="AP279" i="15"/>
  <c r="AK290" i="15"/>
  <c r="AM300" i="15"/>
  <c r="AO310" i="15"/>
  <c r="AQ320" i="15"/>
  <c r="AL331" i="15"/>
  <c r="AP38" i="15"/>
  <c r="AM86" i="15"/>
  <c r="AO123" i="15"/>
  <c r="AK152" i="15"/>
  <c r="AO178" i="15"/>
  <c r="AL194" i="15"/>
  <c r="AK208" i="15"/>
  <c r="AN221" i="15"/>
  <c r="AN236" i="15"/>
  <c r="AQ249" i="15"/>
  <c r="AL263" i="15"/>
  <c r="AK275" i="15"/>
  <c r="AQ286" i="15"/>
  <c r="AO298" i="15"/>
  <c r="AM310" i="15"/>
  <c r="AN323" i="15"/>
  <c r="AL335" i="15"/>
  <c r="AN345" i="15"/>
  <c r="AP355" i="15"/>
  <c r="AK366" i="15"/>
  <c r="AM376" i="15"/>
  <c r="AO386" i="15"/>
  <c r="AQ396" i="15"/>
  <c r="AK406" i="15"/>
  <c r="AL415" i="15"/>
  <c r="AM424" i="15"/>
  <c r="AN433" i="15"/>
  <c r="AO442" i="15"/>
  <c r="AP451" i="15"/>
  <c r="AQ460" i="15"/>
  <c r="AK470" i="15"/>
  <c r="AL479" i="15"/>
  <c r="AM488" i="15"/>
  <c r="AN497" i="15"/>
  <c r="AO506" i="15"/>
  <c r="AP515" i="15"/>
  <c r="AQ524" i="15"/>
  <c r="AK534" i="15"/>
  <c r="AL543" i="15"/>
  <c r="AQ13" i="15"/>
  <c r="AQ61" i="15"/>
  <c r="AP102" i="15"/>
  <c r="AQ136" i="15"/>
  <c r="AM164" i="15"/>
  <c r="AK186" i="15"/>
  <c r="AL201" i="15"/>
  <c r="AP214" i="15"/>
  <c r="AM228" i="15"/>
  <c r="AK242" i="15"/>
  <c r="AO255" i="15"/>
  <c r="AP268" i="15"/>
  <c r="AO280" i="15"/>
  <c r="AO292" i="15"/>
  <c r="AN304" i="15"/>
  <c r="AN316" i="15"/>
  <c r="AM328" i="15"/>
  <c r="AO339" i="15"/>
  <c r="AL350" i="15"/>
  <c r="AO360" i="15"/>
  <c r="AK371" i="15"/>
  <c r="AN381" i="15"/>
  <c r="AM52" i="15"/>
  <c r="AO93" i="15"/>
  <c r="AN129" i="15"/>
  <c r="AP157" i="15"/>
  <c r="AN182" i="15"/>
  <c r="AQ197" i="15"/>
  <c r="AO211" i="15"/>
  <c r="AL225" i="15"/>
  <c r="AP238" i="15"/>
  <c r="AN252" i="15"/>
  <c r="AP265" i="15"/>
  <c r="AQ277" i="15"/>
  <c r="AP289" i="15"/>
  <c r="AP301" i="15"/>
  <c r="AO313" i="15"/>
  <c r="AO325" i="15"/>
  <c r="AL337" i="15"/>
  <c r="AO347" i="15"/>
  <c r="AL358" i="15"/>
  <c r="AO368" i="15"/>
  <c r="AK379" i="15"/>
  <c r="AK41" i="15"/>
  <c r="AM11" i="15"/>
  <c r="AK60" i="15"/>
  <c r="AP101" i="15"/>
  <c r="AO135" i="15"/>
  <c r="AQ162" i="15"/>
  <c r="AL185" i="15"/>
  <c r="AM200" i="15"/>
  <c r="AL214" i="15"/>
  <c r="AP227" i="15"/>
  <c r="AM241" i="15"/>
  <c r="AK255" i="15"/>
  <c r="AK268" i="15"/>
  <c r="AK280" i="15"/>
  <c r="AQ291" i="15"/>
  <c r="AK304" i="15"/>
  <c r="AQ315" i="15"/>
  <c r="AQ327" i="15"/>
  <c r="AL339" i="15"/>
  <c r="AO349" i="15"/>
  <c r="AK360" i="15"/>
  <c r="AN370" i="15"/>
  <c r="AK381" i="15"/>
  <c r="AN391" i="15"/>
  <c r="AQ401" i="15"/>
  <c r="AM412" i="15"/>
  <c r="AP422" i="15"/>
  <c r="AL433" i="15"/>
  <c r="AO443" i="15"/>
  <c r="AL454" i="15"/>
  <c r="AO464" i="15"/>
  <c r="AK475" i="15"/>
  <c r="AN485" i="15"/>
  <c r="AQ495" i="15"/>
  <c r="AM506" i="15"/>
  <c r="AP516" i="15"/>
  <c r="AM527" i="15"/>
  <c r="AL22" i="15"/>
  <c r="AP58" i="15"/>
  <c r="AM95" i="15"/>
  <c r="AN9" i="15"/>
  <c r="AK46" i="15"/>
  <c r="AQ48" i="15"/>
  <c r="AL91" i="15"/>
  <c r="AL17" i="15"/>
  <c r="AQ69" i="15"/>
  <c r="AO115" i="15"/>
  <c r="AM37" i="15"/>
  <c r="AK87" i="15"/>
  <c r="AO129" i="15"/>
  <c r="AL166" i="15"/>
  <c r="AL19" i="15"/>
  <c r="AO87" i="15"/>
  <c r="AQ140" i="15"/>
  <c r="AP182" i="15"/>
  <c r="AL221" i="15"/>
  <c r="AP257" i="15"/>
  <c r="AQ73" i="15"/>
  <c r="AO131" i="15"/>
  <c r="AP155" i="15"/>
  <c r="AO4" i="15"/>
  <c r="AK51" i="15"/>
  <c r="AP87" i="15"/>
  <c r="AL121" i="15"/>
  <c r="AK147" i="15"/>
  <c r="AQ170" i="15"/>
  <c r="AO35" i="15"/>
  <c r="AM74" i="15"/>
  <c r="AM109" i="15"/>
  <c r="AL138" i="15"/>
  <c r="AL162" i="15"/>
  <c r="AK23" i="15"/>
  <c r="AQ63" i="15"/>
  <c r="AL100" i="15"/>
  <c r="AQ130" i="15"/>
  <c r="AL155" i="15"/>
  <c r="AL179" i="15"/>
  <c r="AM202" i="15"/>
  <c r="AL223" i="15"/>
  <c r="AL244" i="15"/>
  <c r="AN258" i="15"/>
  <c r="AO270" i="15"/>
  <c r="AQ280" i="15"/>
  <c r="AL291" i="15"/>
  <c r="AN301" i="15"/>
  <c r="AP311" i="15"/>
  <c r="AK322" i="15"/>
  <c r="AM332" i="15"/>
  <c r="AP49" i="15"/>
  <c r="AO90" i="15"/>
  <c r="AL127" i="15"/>
  <c r="AK155" i="15"/>
  <c r="AN180" i="15"/>
  <c r="AK196" i="15"/>
  <c r="AN209" i="15"/>
  <c r="AM224" i="15"/>
  <c r="AQ237" i="15"/>
  <c r="AM251" i="15"/>
  <c r="AO264" i="15"/>
  <c r="AN276" i="15"/>
  <c r="AL288" i="15"/>
  <c r="AQ299" i="15"/>
  <c r="AK313" i="15"/>
  <c r="AP324" i="15"/>
  <c r="AM336" i="15"/>
  <c r="AO346" i="15"/>
  <c r="AQ356" i="15"/>
  <c r="AL367" i="15"/>
  <c r="AN377" i="15"/>
  <c r="AQ388" i="15"/>
  <c r="AK398" i="15"/>
  <c r="AL407" i="15"/>
  <c r="AM416" i="15"/>
  <c r="AN425" i="15"/>
  <c r="AO434" i="15"/>
  <c r="AP443" i="15"/>
  <c r="AQ452" i="15"/>
  <c r="AK462" i="15"/>
  <c r="AL471" i="15"/>
  <c r="AM480" i="15"/>
  <c r="AN489" i="15"/>
  <c r="AO498" i="15"/>
  <c r="AP507" i="15"/>
  <c r="AQ516" i="15"/>
  <c r="AK526" i="15"/>
  <c r="AL535" i="15"/>
  <c r="AM544" i="15"/>
  <c r="AP20" i="15"/>
  <c r="AO66" i="15"/>
  <c r="AO107" i="15"/>
  <c r="AN140" i="15"/>
  <c r="AO167" i="15"/>
  <c r="AP187" i="15"/>
  <c r="AP202" i="15"/>
  <c r="AM216" i="15"/>
  <c r="AK230" i="15"/>
  <c r="AO243" i="15"/>
  <c r="AN257" i="15"/>
  <c r="AL270" i="15"/>
  <c r="AL282" i="15"/>
  <c r="AK294" i="15"/>
  <c r="AQ305" i="15"/>
  <c r="AQ317" i="15"/>
  <c r="AP329" i="15"/>
  <c r="AK341" i="15"/>
  <c r="AN351" i="15"/>
  <c r="AQ361" i="15"/>
  <c r="AM372" i="15"/>
  <c r="AQ5" i="15"/>
  <c r="AK57" i="15"/>
  <c r="AN98" i="15"/>
  <c r="AQ133" i="15"/>
  <c r="AM161" i="15"/>
  <c r="AM184" i="15"/>
  <c r="AO199" i="15"/>
  <c r="AM213" i="15"/>
  <c r="AP226" i="15"/>
  <c r="AN240" i="15"/>
  <c r="AK254" i="15"/>
  <c r="AN267" i="15"/>
  <c r="AM279" i="15"/>
  <c r="AM291" i="15"/>
  <c r="AL303" i="15"/>
  <c r="AK315" i="15"/>
  <c r="AK327" i="15"/>
  <c r="AN338" i="15"/>
  <c r="AK349" i="15"/>
  <c r="AN359" i="15"/>
  <c r="AQ369" i="15"/>
  <c r="AM380" i="15"/>
  <c r="AO46" i="15"/>
  <c r="AN18" i="15"/>
  <c r="AM65" i="15"/>
  <c r="AQ105" i="15"/>
  <c r="AK139" i="15"/>
  <c r="AK166" i="15"/>
  <c r="AL187" i="15"/>
  <c r="AL202" i="15"/>
  <c r="AQ215" i="15"/>
  <c r="AN229" i="15"/>
  <c r="AL243" i="15"/>
  <c r="AP256" i="15"/>
  <c r="AO269" i="15"/>
  <c r="AN281" i="15"/>
  <c r="AO293" i="15"/>
  <c r="AN305" i="15"/>
  <c r="AM317" i="15"/>
  <c r="AM329" i="15"/>
  <c r="AN340" i="15"/>
  <c r="AQ350" i="15"/>
  <c r="AM361" i="15"/>
  <c r="AQ371" i="15"/>
  <c r="AM382" i="15"/>
  <c r="AP392" i="15"/>
  <c r="AL403" i="15"/>
  <c r="AO413" i="15"/>
  <c r="AK424" i="15"/>
  <c r="AN434" i="15"/>
  <c r="AK445" i="15"/>
  <c r="AN455" i="15"/>
  <c r="AQ465" i="15"/>
  <c r="AM476" i="15"/>
  <c r="AP486" i="15"/>
  <c r="AL497" i="15"/>
  <c r="AO507" i="15"/>
  <c r="AL518" i="15"/>
  <c r="AO528" i="15"/>
  <c r="AK37" i="15"/>
  <c r="AL13" i="15"/>
  <c r="AK20" i="15"/>
  <c r="AL107" i="15"/>
  <c r="AM89" i="15"/>
  <c r="AQ58" i="15"/>
  <c r="AN144" i="15"/>
  <c r="AL49" i="15"/>
  <c r="AQ157" i="15"/>
  <c r="AK236" i="15"/>
  <c r="AQ102" i="15"/>
  <c r="AM163" i="15"/>
  <c r="AP62" i="15"/>
  <c r="AK130" i="15"/>
  <c r="AM178" i="15"/>
  <c r="AP85" i="15"/>
  <c r="AP145" i="15"/>
  <c r="AN36" i="15"/>
  <c r="AL110" i="15"/>
  <c r="AO162" i="15"/>
  <c r="AQ208" i="15"/>
  <c r="AK248" i="15"/>
  <c r="AP271" i="15"/>
  <c r="AM292" i="15"/>
  <c r="AQ312" i="15"/>
  <c r="AO334" i="15"/>
  <c r="AL95" i="15"/>
  <c r="AK158" i="15"/>
  <c r="AO197" i="15"/>
  <c r="AK226" i="15"/>
  <c r="AP252" i="15"/>
  <c r="AP277" i="15"/>
  <c r="AN302" i="15"/>
  <c r="AK326" i="15"/>
  <c r="AP347" i="15"/>
  <c r="AM368" i="15"/>
  <c r="AK390" i="15"/>
  <c r="AM408" i="15"/>
  <c r="AO426" i="15"/>
  <c r="AQ444" i="15"/>
  <c r="AL463" i="15"/>
  <c r="AN481" i="15"/>
  <c r="AP499" i="15"/>
  <c r="AK518" i="15"/>
  <c r="AM536" i="15"/>
  <c r="AN26" i="15"/>
  <c r="AN112" i="15"/>
  <c r="AM171" i="15"/>
  <c r="AN204" i="15"/>
  <c r="AP231" i="15"/>
  <c r="AL259" i="15"/>
  <c r="AO283" i="15"/>
  <c r="AN307" i="15"/>
  <c r="AN331" i="15"/>
  <c r="AP352" i="15"/>
  <c r="AO373" i="15"/>
  <c r="AK62" i="15"/>
  <c r="AN137" i="15"/>
  <c r="AL186" i="15"/>
  <c r="AQ214" i="15"/>
  <c r="AL242" i="15"/>
  <c r="AQ268" i="15"/>
  <c r="AP292" i="15"/>
  <c r="AO316" i="15"/>
  <c r="AQ339" i="15"/>
  <c r="AP360" i="15"/>
  <c r="AO381" i="15"/>
  <c r="AL25" i="15"/>
  <c r="AN110" i="15"/>
  <c r="AQ169" i="15"/>
  <c r="AQ203" i="15"/>
  <c r="AL231" i="15"/>
  <c r="AM258" i="15"/>
  <c r="AK283" i="15"/>
  <c r="AQ306" i="15"/>
  <c r="AP330" i="15"/>
  <c r="AL352" i="15"/>
  <c r="AL373" i="15"/>
  <c r="AK394" i="15"/>
  <c r="AQ414" i="15"/>
  <c r="AQ435" i="15"/>
  <c r="AP456" i="15"/>
  <c r="AO477" i="15"/>
  <c r="AN498" i="15"/>
  <c r="AN519" i="15"/>
  <c r="AK535" i="15"/>
  <c r="AO545" i="15"/>
  <c r="AM555" i="15"/>
  <c r="AN564" i="15"/>
  <c r="AO573" i="15"/>
  <c r="AP582" i="15"/>
  <c r="AQ591" i="15"/>
  <c r="AK601" i="15"/>
  <c r="AL610" i="15"/>
  <c r="AM619" i="15"/>
  <c r="AN628" i="15"/>
  <c r="AO637" i="15"/>
  <c r="AP646" i="15"/>
  <c r="AQ655" i="15"/>
  <c r="AK665" i="15"/>
  <c r="AL674" i="15"/>
  <c r="AL79" i="15"/>
  <c r="AP137" i="15"/>
  <c r="AP179" i="15"/>
  <c r="AL204" i="15"/>
  <c r="AO225" i="15"/>
  <c r="AP247" i="15"/>
  <c r="AK269" i="15"/>
  <c r="AQ287" i="15"/>
  <c r="AK307" i="15"/>
  <c r="AL326" i="15"/>
  <c r="AK344" i="15"/>
  <c r="AQ360" i="15"/>
  <c r="AM377" i="15"/>
  <c r="AP390" i="15"/>
  <c r="AP402" i="15"/>
  <c r="AO414" i="15"/>
  <c r="AN426" i="15"/>
  <c r="AO438" i="15"/>
  <c r="AN450" i="15"/>
  <c r="AN462" i="15"/>
  <c r="AM474" i="15"/>
  <c r="AM486" i="15"/>
  <c r="AL498" i="15"/>
  <c r="AL38" i="15"/>
  <c r="AM14" i="15"/>
  <c r="AN21" i="15"/>
  <c r="AM108" i="15"/>
  <c r="AQ90" i="15"/>
  <c r="AM60" i="15"/>
  <c r="AO145" i="15"/>
  <c r="AN51" i="15"/>
  <c r="AL159" i="15"/>
  <c r="AL237" i="15"/>
  <c r="AK105" i="15"/>
  <c r="AP164" i="15"/>
  <c r="AQ64" i="15"/>
  <c r="AP131" i="15"/>
  <c r="AP4" i="15"/>
  <c r="AK88" i="15"/>
  <c r="AL147" i="15"/>
  <c r="AK39" i="15"/>
  <c r="AL112" i="15"/>
  <c r="AL164" i="15"/>
  <c r="AL210" i="15"/>
  <c r="AO250" i="15"/>
  <c r="AQ272" i="15"/>
  <c r="AN293" i="15"/>
  <c r="AK314" i="15"/>
  <c r="AM10" i="15"/>
  <c r="AK100" i="15"/>
  <c r="AK161" i="15"/>
  <c r="AN200" i="15"/>
  <c r="AN227" i="15"/>
  <c r="AL254" i="15"/>
  <c r="AK279" i="15"/>
  <c r="AQ303" i="15"/>
  <c r="AM327" i="15"/>
  <c r="AQ348" i="15"/>
  <c r="AO370" i="15"/>
  <c r="AL391" i="15"/>
  <c r="AN409" i="15"/>
  <c r="AP427" i="15"/>
  <c r="AK446" i="15"/>
  <c r="AM464" i="15"/>
  <c r="AO482" i="15"/>
  <c r="AQ500" i="15"/>
  <c r="AL519" i="15"/>
  <c r="AN537" i="15"/>
  <c r="AL33" i="15"/>
  <c r="AO116" i="15"/>
  <c r="AN174" i="15"/>
  <c r="AK206" i="15"/>
  <c r="AN233" i="15"/>
  <c r="AP260" i="15"/>
  <c r="AK285" i="15"/>
  <c r="AQ308" i="15"/>
  <c r="AQ332" i="15"/>
  <c r="AK354" i="15"/>
  <c r="AQ374" i="15"/>
  <c r="AK68" i="15"/>
  <c r="AO140" i="15"/>
  <c r="AM188" i="15"/>
  <c r="AN216" i="15"/>
  <c r="AQ243" i="15"/>
  <c r="AM270" i="15"/>
  <c r="AL294" i="15"/>
  <c r="AK318" i="15"/>
  <c r="AL341" i="15"/>
  <c r="AK362" i="15"/>
  <c r="AK7" i="15"/>
  <c r="AQ30" i="15"/>
  <c r="AO114" i="15"/>
  <c r="AM173" i="15"/>
  <c r="AO205" i="15"/>
  <c r="AQ232" i="15"/>
  <c r="AL260" i="15"/>
  <c r="AO284" i="15"/>
  <c r="AN308" i="15"/>
  <c r="AL332" i="15"/>
  <c r="AO353" i="15"/>
  <c r="AN374" i="15"/>
  <c r="AM395" i="15"/>
  <c r="AL416" i="15"/>
  <c r="AL437" i="15"/>
  <c r="AK458" i="15"/>
  <c r="AQ478" i="15"/>
  <c r="AQ499" i="15"/>
  <c r="AP520" i="15"/>
  <c r="AN536" i="15"/>
  <c r="AQ546" i="15"/>
  <c r="AN556" i="15"/>
  <c r="AO565" i="15"/>
  <c r="AP574" i="15"/>
  <c r="AQ583" i="15"/>
  <c r="AK593" i="15"/>
  <c r="AL602" i="15"/>
  <c r="AM611" i="15"/>
  <c r="AN620" i="15"/>
  <c r="AO629" i="15"/>
  <c r="AP638" i="15"/>
  <c r="AQ647" i="15"/>
  <c r="AK657" i="15"/>
  <c r="AL666" i="15"/>
  <c r="AM675" i="15"/>
  <c r="AQ86" i="15"/>
  <c r="AQ142" i="15"/>
  <c r="AK183" i="15"/>
  <c r="AM39" i="15"/>
  <c r="AN15" i="15"/>
  <c r="AQ22" i="15"/>
  <c r="AN109" i="15"/>
  <c r="AM92" i="15"/>
  <c r="AP61" i="15"/>
  <c r="AP146" i="15"/>
  <c r="AP53" i="15"/>
  <c r="AO160" i="15"/>
  <c r="AM238" i="15"/>
  <c r="AQ106" i="15"/>
  <c r="AM166" i="15"/>
  <c r="AL67" i="15"/>
  <c r="AN133" i="15"/>
  <c r="AK9" i="15"/>
  <c r="AM90" i="15"/>
  <c r="AO148" i="15"/>
  <c r="AQ41" i="15"/>
  <c r="AL114" i="15"/>
  <c r="AO165" i="15"/>
  <c r="AN211" i="15"/>
  <c r="AQ251" i="15"/>
  <c r="AK274" i="15"/>
  <c r="AO294" i="15"/>
  <c r="AM316" i="15"/>
  <c r="AP17" i="15"/>
  <c r="AK104" i="15"/>
  <c r="AK164" i="15"/>
  <c r="AK202" i="15"/>
  <c r="AQ228" i="15"/>
  <c r="AP255" i="15"/>
  <c r="AO281" i="15"/>
  <c r="AL305" i="15"/>
  <c r="AO328" i="15"/>
  <c r="AK350" i="15"/>
  <c r="AP371" i="15"/>
  <c r="AM392" i="15"/>
  <c r="AO410" i="15"/>
  <c r="AQ428" i="15"/>
  <c r="AL447" i="15"/>
  <c r="AN465" i="15"/>
  <c r="AP483" i="15"/>
  <c r="AK502" i="15"/>
  <c r="AM520" i="15"/>
  <c r="AO538" i="15"/>
  <c r="AN39" i="15"/>
  <c r="AO121" i="15"/>
  <c r="AQ177" i="15"/>
  <c r="AQ207" i="15"/>
  <c r="AM235" i="15"/>
  <c r="AO262" i="15"/>
  <c r="AN286" i="15"/>
  <c r="AN310" i="15"/>
  <c r="AM334" i="15"/>
  <c r="AM355" i="15"/>
  <c r="AL376" i="15"/>
  <c r="AL73" i="15"/>
  <c r="AM144" i="15"/>
  <c r="AK190" i="15"/>
  <c r="AM218" i="15"/>
  <c r="AP245" i="15"/>
  <c r="AQ271" i="15"/>
  <c r="AO295" i="15"/>
  <c r="AO319" i="15"/>
  <c r="AN342" i="15"/>
  <c r="AM363" i="15"/>
  <c r="AP15" i="15"/>
  <c r="AP36" i="15"/>
  <c r="AO119" i="15"/>
  <c r="AO176" i="15"/>
  <c r="AL207" i="15"/>
  <c r="AN234" i="15"/>
  <c r="AQ261" i="15"/>
  <c r="AK286" i="15"/>
  <c r="AQ309" i="15"/>
  <c r="AP333" i="15"/>
  <c r="AQ354" i="15"/>
  <c r="AP375" i="15"/>
  <c r="AO396" i="15"/>
  <c r="AO417" i="15"/>
  <c r="AN438" i="15"/>
  <c r="AM459" i="15"/>
  <c r="AL480" i="15"/>
  <c r="AL501" i="15"/>
  <c r="AK522" i="15"/>
  <c r="AP537" i="15"/>
  <c r="AL548" i="15"/>
  <c r="AO557" i="15"/>
  <c r="AP566" i="15"/>
  <c r="AQ575" i="15"/>
  <c r="AK585" i="15"/>
  <c r="AL594" i="15"/>
  <c r="AM603" i="15"/>
  <c r="AN612" i="15"/>
  <c r="AO621" i="15"/>
  <c r="AP630" i="15"/>
  <c r="AQ639" i="15"/>
  <c r="AK649" i="15"/>
  <c r="AL658" i="15"/>
  <c r="AM667" i="15"/>
  <c r="AP7" i="15"/>
  <c r="AQ95" i="15"/>
  <c r="AL148" i="15"/>
  <c r="AM186" i="15"/>
  <c r="AN40" i="15"/>
  <c r="AL4" i="15"/>
  <c r="AO24" i="15"/>
  <c r="AO110" i="15"/>
  <c r="AQ93" i="15"/>
  <c r="AL63" i="15"/>
  <c r="AQ147" i="15"/>
  <c r="AO55" i="15"/>
  <c r="AQ161" i="15"/>
  <c r="AN239" i="15"/>
  <c r="AQ108" i="15"/>
  <c r="AP167" i="15"/>
  <c r="AN69" i="15"/>
  <c r="AK135" i="15"/>
  <c r="AP12" i="15"/>
  <c r="AO92" i="15"/>
  <c r="AM150" i="15"/>
  <c r="AN44" i="15"/>
  <c r="AK116" i="15"/>
  <c r="AL167" i="15"/>
  <c r="AP212" i="15"/>
  <c r="AM253" i="15"/>
  <c r="AL275" i="15"/>
  <c r="AP295" i="15"/>
  <c r="AN317" i="15"/>
  <c r="AP22" i="15"/>
  <c r="AQ107" i="15"/>
  <c r="AK170" i="15"/>
  <c r="AN203" i="15"/>
  <c r="AN230" i="15"/>
  <c r="AM257" i="15"/>
  <c r="AQ282" i="15"/>
  <c r="AN306" i="15"/>
  <c r="AQ329" i="15"/>
  <c r="AM352" i="15"/>
  <c r="AQ372" i="15"/>
  <c r="AN393" i="15"/>
  <c r="AP411" i="15"/>
  <c r="AK430" i="15"/>
  <c r="AM448" i="15"/>
  <c r="AO466" i="15"/>
  <c r="AQ484" i="15"/>
  <c r="AL503" i="15"/>
  <c r="AN521" i="15"/>
  <c r="AP539" i="15"/>
  <c r="AM45" i="15"/>
  <c r="AN125" i="15"/>
  <c r="AK180" i="15"/>
  <c r="AO209" i="15"/>
  <c r="AQ236" i="15"/>
  <c r="AL264" i="15"/>
  <c r="AK288" i="15"/>
  <c r="AK312" i="15"/>
  <c r="AP335" i="15"/>
  <c r="AO356" i="15"/>
  <c r="AO377" i="15"/>
  <c r="AQ77" i="15"/>
  <c r="AO147" i="15"/>
  <c r="AK192" i="15"/>
  <c r="AL220" i="15"/>
  <c r="AM247" i="15"/>
  <c r="AM273" i="15"/>
  <c r="AL297" i="15"/>
  <c r="AL321" i="15"/>
  <c r="AP343" i="15"/>
  <c r="AO364" i="15"/>
  <c r="AO22" i="15"/>
  <c r="AN42" i="15"/>
  <c r="AL124" i="15"/>
  <c r="AN179" i="15"/>
  <c r="AK209" i="15"/>
  <c r="AL236" i="15"/>
  <c r="AO263" i="15"/>
  <c r="AN287" i="15"/>
  <c r="AM311" i="15"/>
  <c r="AM335" i="15"/>
  <c r="AL356" i="15"/>
  <c r="AK377" i="15"/>
  <c r="AQ397" i="15"/>
  <c r="AQ418" i="15"/>
  <c r="AP439" i="15"/>
  <c r="AO460" i="15"/>
  <c r="AO481" i="15"/>
  <c r="AN502" i="15"/>
  <c r="AM523" i="15"/>
  <c r="AK539" i="15"/>
  <c r="AN549" i="15"/>
  <c r="AP558" i="15"/>
  <c r="AQ567" i="15"/>
  <c r="AK577" i="15"/>
  <c r="AL586" i="15"/>
  <c r="AM595" i="15"/>
  <c r="AN604" i="15"/>
  <c r="AO613" i="15"/>
  <c r="AP622" i="15"/>
  <c r="AQ631" i="15"/>
  <c r="AK641" i="15"/>
  <c r="AL650" i="15"/>
  <c r="AM659" i="15"/>
  <c r="AN668" i="15"/>
  <c r="AO23" i="15"/>
  <c r="AM104" i="15"/>
  <c r="AN153" i="15"/>
  <c r="AN189" i="15"/>
  <c r="AL212" i="15"/>
  <c r="AL234" i="15"/>
  <c r="AL256" i="15"/>
  <c r="AQ275" i="15"/>
  <c r="AL295" i="15"/>
  <c r="AL314" i="15"/>
  <c r="AM333" i="15"/>
  <c r="AN350" i="15"/>
  <c r="AQ366" i="15"/>
  <c r="AM383" i="15"/>
  <c r="AL395" i="15"/>
  <c r="AM407" i="15"/>
  <c r="AL419" i="15"/>
  <c r="AK431" i="15"/>
  <c r="AK443" i="15"/>
  <c r="AQ454" i="15"/>
  <c r="AQ466" i="15"/>
  <c r="AP478" i="15"/>
  <c r="AQ490" i="15"/>
  <c r="AP502" i="15"/>
  <c r="AP514" i="15"/>
  <c r="AO526" i="15"/>
  <c r="AK80" i="15"/>
  <c r="AN138" i="15"/>
  <c r="AP180" i="15"/>
  <c r="AM204" i="15"/>
  <c r="AM226" i="15"/>
  <c r="AQ247" i="15"/>
  <c r="AL269" i="15"/>
  <c r="AN288" i="15"/>
  <c r="AM307" i="15"/>
  <c r="AN326" i="15"/>
  <c r="AL344" i="15"/>
  <c r="AK361" i="15"/>
  <c r="AQ377" i="15"/>
  <c r="AQ390" i="15"/>
  <c r="AQ402" i="15"/>
  <c r="AP414" i="15"/>
  <c r="AQ426" i="15"/>
  <c r="AP438" i="15"/>
  <c r="AP450" i="15"/>
  <c r="AO462" i="15"/>
  <c r="AN474" i="15"/>
  <c r="AP60" i="15"/>
  <c r="AK127" i="15"/>
  <c r="AP171" i="15"/>
  <c r="AL199" i="15"/>
  <c r="AK221" i="15"/>
  <c r="AK243" i="15"/>
  <c r="AP264" i="15"/>
  <c r="AQ283" i="15"/>
  <c r="AQ302" i="15"/>
  <c r="AQ321" i="15"/>
  <c r="AM340" i="15"/>
  <c r="AL357" i="15"/>
  <c r="AQ373" i="15"/>
  <c r="AL388" i="15"/>
  <c r="AK400" i="15"/>
  <c r="AK412" i="15"/>
  <c r="AQ423" i="15"/>
  <c r="AK436" i="15"/>
  <c r="AQ447" i="15"/>
  <c r="AQ459" i="15"/>
  <c r="AP471" i="15"/>
  <c r="AK42" i="15"/>
  <c r="AP115" i="15"/>
  <c r="AO73" i="15"/>
  <c r="AM66" i="15"/>
  <c r="AM131" i="15"/>
  <c r="AK181" i="15"/>
  <c r="AN199" i="15"/>
  <c r="AM139" i="15"/>
  <c r="AQ98" i="15"/>
  <c r="AP48" i="15"/>
  <c r="AN169" i="15"/>
  <c r="AQ138" i="15"/>
  <c r="AP229" i="15"/>
  <c r="AK282" i="15"/>
  <c r="AL323" i="15"/>
  <c r="AO130" i="15"/>
  <c r="AN212" i="15"/>
  <c r="AQ265" i="15"/>
  <c r="AM314" i="15"/>
  <c r="AK358" i="15"/>
  <c r="AL399" i="15"/>
  <c r="AP435" i="15"/>
  <c r="AM472" i="15"/>
  <c r="AQ508" i="15"/>
  <c r="AN545" i="15"/>
  <c r="AP143" i="15"/>
  <c r="AL218" i="15"/>
  <c r="AO271" i="15"/>
  <c r="AM319" i="15"/>
  <c r="AL363" i="15"/>
  <c r="AO103" i="15"/>
  <c r="AM201" i="15"/>
  <c r="AK256" i="15"/>
  <c r="AO304" i="15"/>
  <c r="AM350" i="15"/>
  <c r="AO52" i="15"/>
  <c r="AK142" i="15"/>
  <c r="AN217" i="15"/>
  <c r="AK271" i="15"/>
  <c r="AQ318" i="15"/>
  <c r="AP362" i="15"/>
  <c r="AN404" i="15"/>
  <c r="AM446" i="15"/>
  <c r="AK488" i="15"/>
  <c r="AQ529" i="15"/>
  <c r="AP550" i="15"/>
  <c r="AK569" i="15"/>
  <c r="AM587" i="15"/>
  <c r="AO605" i="15"/>
  <c r="AQ623" i="15"/>
  <c r="AL642" i="15"/>
  <c r="AN660" i="15"/>
  <c r="AK36" i="15"/>
  <c r="AN159" i="15"/>
  <c r="AQ206" i="15"/>
  <c r="AP236" i="15"/>
  <c r="AK264" i="15"/>
  <c r="AM290" i="15"/>
  <c r="AP316" i="15"/>
  <c r="AK340" i="15"/>
  <c r="AQ362" i="15"/>
  <c r="AP384" i="15"/>
  <c r="AP399" i="15"/>
  <c r="AK416" i="15"/>
  <c r="AO432" i="15"/>
  <c r="AN447" i="15"/>
  <c r="AQ463" i="15"/>
  <c r="AN480" i="15"/>
  <c r="AM495" i="15"/>
  <c r="AL510" i="15"/>
  <c r="AO523" i="15"/>
  <c r="AK70" i="15"/>
  <c r="AN143" i="15"/>
  <c r="AQ186" i="15"/>
  <c r="AO212" i="15"/>
  <c r="AM237" i="15"/>
  <c r="AO261" i="15"/>
  <c r="AN283" i="15"/>
  <c r="AK305" i="15"/>
  <c r="AK329" i="15"/>
  <c r="AN348" i="15"/>
  <c r="AN367" i="15"/>
  <c r="AK385" i="15"/>
  <c r="AN398" i="15"/>
  <c r="AQ411" i="15"/>
  <c r="AL425" i="15"/>
  <c r="AL440" i="15"/>
  <c r="AO453" i="15"/>
  <c r="AK467" i="15"/>
  <c r="AN11" i="15"/>
  <c r="AO105" i="15"/>
  <c r="AK160" i="15"/>
  <c r="AN196" i="15"/>
  <c r="AQ223" i="15"/>
  <c r="AN248" i="15"/>
  <c r="AK272" i="15"/>
  <c r="AL293" i="15"/>
  <c r="AP314" i="15"/>
  <c r="AL336" i="15"/>
  <c r="AK355" i="15"/>
  <c r="AQ375" i="15"/>
  <c r="AK391" i="15"/>
  <c r="AO404" i="15"/>
  <c r="AK418" i="15"/>
  <c r="AN431" i="15"/>
  <c r="AP444" i="15"/>
  <c r="AM458" i="15"/>
  <c r="AL473" i="15"/>
  <c r="AM64" i="15"/>
  <c r="AN135" i="15"/>
  <c r="AK179" i="15"/>
  <c r="AL203" i="15"/>
  <c r="AQ224" i="15"/>
  <c r="AO246" i="15"/>
  <c r="AQ267" i="15"/>
  <c r="AL287" i="15"/>
  <c r="AM306" i="15"/>
  <c r="AL325" i="15"/>
  <c r="AM343" i="15"/>
  <c r="AQ359" i="15"/>
  <c r="AP376" i="15"/>
  <c r="AM390" i="15"/>
  <c r="AL402" i="15"/>
  <c r="AL414" i="15"/>
  <c r="AK426" i="15"/>
  <c r="AQ437" i="15"/>
  <c r="AQ449" i="15"/>
  <c r="AP461" i="15"/>
  <c r="AQ473" i="15"/>
  <c r="AP485" i="15"/>
  <c r="AP497" i="15"/>
  <c r="AO509" i="15"/>
  <c r="AO521" i="15"/>
  <c r="AN533" i="15"/>
  <c r="AM545" i="15"/>
  <c r="AO556" i="15"/>
  <c r="AK567" i="15"/>
  <c r="AN577" i="15"/>
  <c r="AQ587" i="15"/>
  <c r="AM598" i="15"/>
  <c r="AP608" i="15"/>
  <c r="AL619" i="15"/>
  <c r="AP629" i="15"/>
  <c r="AL640" i="15"/>
  <c r="AO650" i="15"/>
  <c r="AK661" i="15"/>
  <c r="AN671" i="15"/>
  <c r="AL681" i="15"/>
  <c r="AM690" i="15"/>
  <c r="AN699" i="15"/>
  <c r="AO708" i="15"/>
  <c r="AP717" i="15"/>
  <c r="AQ726" i="15"/>
  <c r="AK736" i="15"/>
  <c r="AL745" i="15"/>
  <c r="AM754" i="15"/>
  <c r="AN763" i="15"/>
  <c r="AO772" i="15"/>
  <c r="AP781" i="15"/>
  <c r="AQ790" i="15"/>
  <c r="AK800" i="15"/>
  <c r="AL809" i="15"/>
  <c r="AM818" i="15"/>
  <c r="AN827" i="15"/>
  <c r="AO836" i="15"/>
  <c r="AP845" i="15"/>
  <c r="AQ854" i="15"/>
  <c r="AK864" i="15"/>
  <c r="AL873" i="15"/>
  <c r="AM882" i="15"/>
  <c r="AN891" i="15"/>
  <c r="AO900" i="15"/>
  <c r="AP74" i="15"/>
  <c r="AO67" i="15"/>
  <c r="AN132" i="15"/>
  <c r="AL182" i="15"/>
  <c r="AO200" i="15"/>
  <c r="AP140" i="15"/>
  <c r="AK101" i="15"/>
  <c r="AM51" i="15"/>
  <c r="AL171" i="15"/>
  <c r="AM140" i="15"/>
  <c r="AK231" i="15"/>
  <c r="AL283" i="15"/>
  <c r="AN325" i="15"/>
  <c r="AK134" i="15"/>
  <c r="AQ213" i="15"/>
  <c r="AM267" i="15"/>
  <c r="AO315" i="15"/>
  <c r="AL359" i="15"/>
  <c r="AM400" i="15"/>
  <c r="AQ436" i="15"/>
  <c r="AN473" i="15"/>
  <c r="AK510" i="15"/>
  <c r="AO546" i="15"/>
  <c r="AM147" i="15"/>
  <c r="AP219" i="15"/>
  <c r="AL273" i="15"/>
  <c r="AK321" i="15"/>
  <c r="AN364" i="15"/>
  <c r="AO108" i="15"/>
  <c r="AK203" i="15"/>
  <c r="AO257" i="15"/>
  <c r="AL306" i="15"/>
  <c r="AO351" i="15"/>
  <c r="AN57" i="15"/>
  <c r="AQ145" i="15"/>
  <c r="AL219" i="15"/>
  <c r="AO272" i="15"/>
  <c r="AM320" i="15"/>
  <c r="AK364" i="15"/>
  <c r="AP405" i="15"/>
  <c r="AO447" i="15"/>
  <c r="AM489" i="15"/>
  <c r="AL531" i="15"/>
  <c r="AQ551" i="15"/>
  <c r="AL570" i="15"/>
  <c r="AN588" i="15"/>
  <c r="AP606" i="15"/>
  <c r="AK625" i="15"/>
  <c r="AM643" i="15"/>
  <c r="AO661" i="15"/>
  <c r="AO47" i="15"/>
  <c r="AM165" i="15"/>
  <c r="AM209" i="15"/>
  <c r="AO239" i="15"/>
  <c r="AN266" i="15"/>
  <c r="AQ292" i="15"/>
  <c r="AK319" i="15"/>
  <c r="AQ341" i="15"/>
  <c r="AK365" i="15"/>
  <c r="AM386" i="15"/>
  <c r="AL401" i="15"/>
  <c r="AP417" i="15"/>
  <c r="AK434" i="15"/>
  <c r="AK449" i="15"/>
  <c r="AM465" i="15"/>
  <c r="AQ481" i="15"/>
  <c r="AP496" i="15"/>
  <c r="AP511" i="15"/>
  <c r="AL525" i="15"/>
  <c r="AK89" i="15"/>
  <c r="AQ148" i="15"/>
  <c r="AP189" i="15"/>
  <c r="AL215" i="15"/>
  <c r="AQ239" i="15"/>
  <c r="AN264" i="15"/>
  <c r="AQ285" i="15"/>
  <c r="AP309" i="15"/>
  <c r="AK331" i="15"/>
  <c r="AO350" i="15"/>
  <c r="AM369" i="15"/>
  <c r="AN386" i="15"/>
  <c r="AQ399" i="15"/>
  <c r="AM413" i="15"/>
  <c r="AM428" i="15"/>
  <c r="AP441" i="15"/>
  <c r="AK455" i="15"/>
  <c r="AO468" i="15"/>
  <c r="AM25" i="15"/>
  <c r="AP113" i="15"/>
  <c r="AQ165" i="15"/>
  <c r="AQ201" i="15"/>
  <c r="AN226" i="15"/>
  <c r="AL251" i="15"/>
  <c r="AM274" i="15"/>
  <c r="AQ295" i="15"/>
  <c r="AL317" i="15"/>
  <c r="AL338" i="15"/>
  <c r="AK359" i="15"/>
  <c r="AK378" i="15"/>
  <c r="AO392" i="15"/>
  <c r="AL406" i="15"/>
  <c r="AN419" i="15"/>
  <c r="AQ432" i="15"/>
  <c r="AN446" i="15"/>
  <c r="AM461" i="15"/>
  <c r="AP474" i="15"/>
  <c r="AQ74" i="15"/>
  <c r="AN141" i="15"/>
  <c r="AP181" i="15"/>
  <c r="AP205" i="15"/>
  <c r="AO227" i="15"/>
  <c r="AN249" i="15"/>
  <c r="AN270" i="15"/>
  <c r="AM289" i="15"/>
  <c r="AO308" i="15"/>
  <c r="AO327" i="15"/>
  <c r="AM345" i="15"/>
  <c r="AL362" i="15"/>
  <c r="AP378" i="15"/>
  <c r="AP391" i="15"/>
  <c r="AO403" i="15"/>
  <c r="AO415" i="15"/>
  <c r="AN427" i="15"/>
  <c r="AN439" i="15"/>
  <c r="AM451" i="15"/>
  <c r="AN463" i="15"/>
  <c r="AM475" i="15"/>
  <c r="AM487" i="15"/>
  <c r="AL499" i="15"/>
  <c r="AK511" i="15"/>
  <c r="AK523" i="15"/>
  <c r="AQ534" i="15"/>
  <c r="AK547" i="15"/>
  <c r="AQ557" i="15"/>
  <c r="AM568" i="15"/>
  <c r="AP578" i="15"/>
  <c r="AL589" i="15"/>
  <c r="AO599" i="15"/>
  <c r="AK610" i="15"/>
  <c r="AO620" i="15"/>
  <c r="AK631" i="15"/>
  <c r="AN641" i="15"/>
  <c r="AQ651" i="15"/>
  <c r="AM662" i="15"/>
  <c r="AP672" i="15"/>
  <c r="AM682" i="15"/>
  <c r="AN691" i="15"/>
  <c r="AO700" i="15"/>
  <c r="AP709" i="15"/>
  <c r="AQ718" i="15"/>
  <c r="AK728" i="15"/>
  <c r="AL737" i="15"/>
  <c r="AM746" i="15"/>
  <c r="AN755" i="15"/>
  <c r="AO764" i="15"/>
  <c r="AP773" i="15"/>
  <c r="AQ782" i="15"/>
  <c r="AK792" i="15"/>
  <c r="AL801" i="15"/>
  <c r="AM810" i="15"/>
  <c r="AN819" i="15"/>
  <c r="AO828" i="15"/>
  <c r="AP837" i="15"/>
  <c r="AQ846" i="15"/>
  <c r="AK856" i="15"/>
  <c r="AL865" i="15"/>
  <c r="AM874" i="15"/>
  <c r="AN883" i="15"/>
  <c r="AO892" i="15"/>
  <c r="AP901" i="15"/>
  <c r="AQ75" i="15"/>
  <c r="AQ68" i="15"/>
  <c r="AO133" i="15"/>
  <c r="AM183" i="15"/>
  <c r="AP201" i="15"/>
  <c r="AN142" i="15"/>
  <c r="AM103" i="15"/>
  <c r="AQ53" i="15"/>
  <c r="AO172" i="15"/>
  <c r="AP141" i="15"/>
  <c r="AM232" i="15"/>
  <c r="AM284" i="15"/>
  <c r="AO326" i="15"/>
  <c r="AL137" i="15"/>
  <c r="AO215" i="15"/>
  <c r="AO268" i="15"/>
  <c r="AQ316" i="15"/>
  <c r="AN361" i="15"/>
  <c r="AN401" i="15"/>
  <c r="AK438" i="15"/>
  <c r="AO474" i="15"/>
  <c r="AL511" i="15"/>
  <c r="AP547" i="15"/>
  <c r="AO150" i="15"/>
  <c r="AO221" i="15"/>
  <c r="AO274" i="15"/>
  <c r="AN322" i="15"/>
  <c r="AP365" i="15"/>
  <c r="AO112" i="15"/>
  <c r="AO204" i="15"/>
  <c r="AM259" i="15"/>
  <c r="AO307" i="15"/>
  <c r="AQ352" i="15"/>
  <c r="AK63" i="15"/>
  <c r="AN149" i="15"/>
  <c r="AQ220" i="15"/>
  <c r="AL274" i="15"/>
  <c r="AP321" i="15"/>
  <c r="AM365" i="15"/>
  <c r="AK407" i="15"/>
  <c r="AQ448" i="15"/>
  <c r="AP490" i="15"/>
  <c r="AN532" i="15"/>
  <c r="AK553" i="15"/>
  <c r="AM571" i="15"/>
  <c r="AO589" i="15"/>
  <c r="AQ607" i="15"/>
  <c r="AL626" i="15"/>
  <c r="AN644" i="15"/>
  <c r="AP662" i="15"/>
  <c r="AO58" i="15"/>
  <c r="AM170" i="15"/>
  <c r="AK215" i="15"/>
  <c r="AN242" i="15"/>
  <c r="AM271" i="15"/>
  <c r="AO297" i="15"/>
  <c r="AN321" i="15"/>
  <c r="AK346" i="15"/>
  <c r="AK369" i="15"/>
  <c r="AQ387" i="15"/>
  <c r="AL404" i="15"/>
  <c r="AO420" i="15"/>
  <c r="AN435" i="15"/>
  <c r="AK452" i="15"/>
  <c r="AM468" i="15"/>
  <c r="AM483" i="15"/>
  <c r="AO499" i="15"/>
  <c r="AL513" i="15"/>
  <c r="AK528" i="15"/>
  <c r="AL97" i="15"/>
  <c r="AQ154" i="15"/>
  <c r="AQ192" i="15"/>
  <c r="AQ217" i="15"/>
  <c r="AO242" i="15"/>
  <c r="AP266" i="15"/>
  <c r="AO290" i="15"/>
  <c r="AM312" i="15"/>
  <c r="AO333" i="15"/>
  <c r="AO352" i="15"/>
  <c r="AN371" i="15"/>
  <c r="AK388" i="15"/>
  <c r="AM401" i="15"/>
  <c r="AN416" i="15"/>
  <c r="AP429" i="15"/>
  <c r="AL443" i="15"/>
  <c r="AO456" i="15"/>
  <c r="AL470" i="15"/>
  <c r="AL37" i="15"/>
  <c r="AM120" i="15"/>
  <c r="AL177" i="15"/>
  <c r="AP204" i="15"/>
  <c r="AM229" i="15"/>
  <c r="AP253" i="15"/>
  <c r="AP276" i="15"/>
  <c r="AL298" i="15"/>
  <c r="AQ319" i="15"/>
  <c r="AO342" i="15"/>
  <c r="AL361" i="15"/>
  <c r="AK380" i="15"/>
  <c r="AL394" i="15"/>
  <c r="AO407" i="15"/>
  <c r="AK421" i="15"/>
  <c r="AM434" i="15"/>
  <c r="AM449" i="15"/>
  <c r="AP462" i="15"/>
  <c r="AL476" i="15"/>
  <c r="AN84" i="15"/>
  <c r="AN146" i="15"/>
  <c r="AQ184" i="15"/>
  <c r="AN208" i="15"/>
  <c r="AO230" i="15"/>
  <c r="AL252" i="15"/>
  <c r="AP272" i="15"/>
  <c r="AP291" i="15"/>
  <c r="AK311" i="15"/>
  <c r="AM330" i="15"/>
  <c r="AM347" i="15"/>
  <c r="AL364" i="15"/>
  <c r="AP380" i="15"/>
  <c r="AL393" i="15"/>
  <c r="AL405" i="15"/>
  <c r="AK417" i="15"/>
  <c r="AK429" i="15"/>
  <c r="AQ440" i="15"/>
  <c r="AK453" i="15"/>
  <c r="AQ464" i="15"/>
  <c r="AP476" i="15"/>
  <c r="AP488" i="15"/>
  <c r="AO500" i="15"/>
  <c r="AO512" i="15"/>
  <c r="AN524" i="15"/>
  <c r="AO536" i="15"/>
  <c r="AN548" i="15"/>
  <c r="AL559" i="15"/>
  <c r="AO569" i="15"/>
  <c r="AK580" i="15"/>
  <c r="AN590" i="15"/>
  <c r="AQ600" i="15"/>
  <c r="AN611" i="15"/>
  <c r="AQ621" i="15"/>
  <c r="AM632" i="15"/>
  <c r="AP642" i="15"/>
  <c r="AL653" i="15"/>
  <c r="AO663" i="15"/>
  <c r="AK674" i="15"/>
  <c r="AN683" i="15"/>
  <c r="AO692" i="15"/>
  <c r="AP701" i="15"/>
  <c r="AQ710" i="15"/>
  <c r="AK720" i="15"/>
  <c r="AL729" i="15"/>
  <c r="AM738" i="15"/>
  <c r="AN747" i="15"/>
  <c r="AO756" i="15"/>
  <c r="AP765" i="15"/>
  <c r="AQ774" i="15"/>
  <c r="AK784" i="15"/>
  <c r="AL793" i="15"/>
  <c r="AM802" i="15"/>
  <c r="AN811" i="15"/>
  <c r="AO820" i="15"/>
  <c r="AP829" i="15"/>
  <c r="AQ838" i="15"/>
  <c r="AK848" i="15"/>
  <c r="AL857" i="15"/>
  <c r="AM866" i="15"/>
  <c r="AN875" i="15"/>
  <c r="AO884" i="15"/>
  <c r="AP893" i="15"/>
  <c r="AQ902" i="15"/>
  <c r="AK77" i="15"/>
  <c r="AM70" i="15"/>
  <c r="AP5" i="15"/>
  <c r="AN184" i="15"/>
  <c r="AQ202" i="15"/>
  <c r="AQ143" i="15"/>
  <c r="AM105" i="15"/>
  <c r="AL56" i="15"/>
  <c r="AK174" i="15"/>
  <c r="AL143" i="15"/>
  <c r="AO233" i="15"/>
  <c r="AN285" i="15"/>
  <c r="AP327" i="15"/>
  <c r="AL140" i="15"/>
  <c r="AK217" i="15"/>
  <c r="AL271" i="15"/>
  <c r="AL318" i="15"/>
  <c r="AO362" i="15"/>
  <c r="AO402" i="15"/>
  <c r="AL439" i="15"/>
  <c r="AP475" i="15"/>
  <c r="AM512" i="15"/>
  <c r="AQ548" i="15"/>
  <c r="AQ153" i="15"/>
  <c r="AM223" i="15"/>
  <c r="AK276" i="15"/>
  <c r="AQ323" i="15"/>
  <c r="AK367" i="15"/>
  <c r="AP117" i="15"/>
  <c r="AN206" i="15"/>
  <c r="AQ260" i="15"/>
  <c r="AL309" i="15"/>
  <c r="AL354" i="15"/>
  <c r="AO68" i="15"/>
  <c r="AO152" i="15"/>
  <c r="AO222" i="15"/>
  <c r="AO275" i="15"/>
  <c r="AM323" i="15"/>
  <c r="AO366" i="15"/>
  <c r="AN408" i="15"/>
  <c r="AL450" i="15"/>
  <c r="AK492" i="15"/>
  <c r="AP533" i="15"/>
  <c r="AL554" i="15"/>
  <c r="AN572" i="15"/>
  <c r="AP590" i="15"/>
  <c r="AK609" i="15"/>
  <c r="AM627" i="15"/>
  <c r="AO645" i="15"/>
  <c r="AQ663" i="15"/>
  <c r="AP68" i="15"/>
  <c r="AP175" i="15"/>
  <c r="AO217" i="15"/>
  <c r="AQ244" i="15"/>
  <c r="AO273" i="15"/>
  <c r="AP299" i="15"/>
  <c r="AP323" i="15"/>
  <c r="AL348" i="15"/>
  <c r="AM371" i="15"/>
  <c r="AM389" i="15"/>
  <c r="AO405" i="15"/>
  <c r="AL422" i="15"/>
  <c r="AK437" i="15"/>
  <c r="AN453" i="15"/>
  <c r="AQ469" i="15"/>
  <c r="AP484" i="15"/>
  <c r="AM501" i="15"/>
  <c r="AL516" i="15"/>
  <c r="AL9" i="15"/>
  <c r="AO104" i="15"/>
  <c r="AQ159" i="15"/>
  <c r="AM196" i="15"/>
  <c r="AP220" i="15"/>
  <c r="AK245" i="15"/>
  <c r="AN271" i="15"/>
  <c r="AK293" i="15"/>
  <c r="AO314" i="15"/>
  <c r="AK336" i="15"/>
  <c r="AP354" i="15"/>
  <c r="AN373" i="15"/>
  <c r="AN389" i="15"/>
  <c r="AM404" i="15"/>
  <c r="AQ417" i="15"/>
  <c r="AM431" i="15"/>
  <c r="AO444" i="15"/>
  <c r="AL458" i="15"/>
  <c r="AO471" i="15"/>
  <c r="AK50" i="15"/>
  <c r="AP132" i="15"/>
  <c r="AQ180" i="15"/>
  <c r="AM207" i="15"/>
  <c r="AL232" i="15"/>
  <c r="AN256" i="15"/>
  <c r="AQ278" i="15"/>
  <c r="AO300" i="15"/>
  <c r="AN324" i="15"/>
  <c r="AO344" i="15"/>
  <c r="AN363" i="15"/>
  <c r="AL382" i="15"/>
  <c r="AO395" i="15"/>
  <c r="AK409" i="15"/>
  <c r="AN422" i="15"/>
  <c r="AN437" i="15"/>
  <c r="AQ450" i="15"/>
  <c r="AL464" i="15"/>
  <c r="AP477" i="15"/>
  <c r="AP92" i="15"/>
  <c r="AQ151" i="15"/>
  <c r="AN188" i="15"/>
  <c r="AL211" i="15"/>
  <c r="AK233" i="15"/>
  <c r="AQ254" i="15"/>
  <c r="AM275" i="15"/>
  <c r="AM294" i="15"/>
  <c r="AM313" i="15"/>
  <c r="AN332" i="15"/>
  <c r="AN349" i="15"/>
  <c r="AM366" i="15"/>
  <c r="AP382" i="15"/>
  <c r="AP394" i="15"/>
  <c r="AO406" i="15"/>
  <c r="AN418" i="15"/>
  <c r="AN430" i="15"/>
  <c r="AN442" i="15"/>
  <c r="AN454" i="15"/>
  <c r="AM466" i="15"/>
  <c r="AM478" i="15"/>
  <c r="AL490" i="15"/>
  <c r="AL502" i="15"/>
  <c r="AK514" i="15"/>
  <c r="AL526" i="15"/>
  <c r="AK538" i="15"/>
  <c r="AQ549" i="15"/>
  <c r="AN560" i="15"/>
  <c r="AQ570" i="15"/>
  <c r="AM581" i="15"/>
  <c r="AP591" i="15"/>
  <c r="AM602" i="15"/>
  <c r="AP612" i="15"/>
  <c r="AL623" i="15"/>
  <c r="AO633" i="15"/>
  <c r="AK644" i="15"/>
  <c r="AN654" i="15"/>
  <c r="AQ664" i="15"/>
  <c r="AN675" i="15"/>
  <c r="AO684" i="15"/>
  <c r="AP693" i="15"/>
  <c r="AQ702" i="15"/>
  <c r="AK712" i="15"/>
  <c r="AL721" i="15"/>
  <c r="AM730" i="15"/>
  <c r="AN739" i="15"/>
  <c r="AO748" i="15"/>
  <c r="AP757" i="15"/>
  <c r="AQ766" i="15"/>
  <c r="AK776" i="15"/>
  <c r="AL785" i="15"/>
  <c r="AM794" i="15"/>
  <c r="AN803" i="15"/>
  <c r="AO812" i="15"/>
  <c r="AP821" i="15"/>
  <c r="AQ830" i="15"/>
  <c r="AK840" i="15"/>
  <c r="AL849" i="15"/>
  <c r="AM858" i="15"/>
  <c r="AN867" i="15"/>
  <c r="AO876" i="15"/>
  <c r="AP885" i="15"/>
  <c r="AQ894" i="15"/>
  <c r="AK904" i="15"/>
  <c r="AL913" i="15"/>
  <c r="AM922" i="15"/>
  <c r="AN931" i="15"/>
  <c r="AO940" i="15"/>
  <c r="AP949" i="15"/>
  <c r="AQ958" i="15"/>
  <c r="AK968" i="15"/>
  <c r="AL977" i="15"/>
  <c r="AO99" i="15"/>
  <c r="AN187" i="15"/>
  <c r="AN232" i="15"/>
  <c r="AN274" i="15"/>
  <c r="AO312" i="15"/>
  <c r="AL349" i="15"/>
  <c r="AN382" i="15"/>
  <c r="AM406" i="15"/>
  <c r="AL430" i="15"/>
  <c r="AQ453" i="15"/>
  <c r="AQ477" i="15"/>
  <c r="AM494" i="15"/>
  <c r="AN510" i="15"/>
  <c r="AM526" i="15"/>
  <c r="AL540" i="15"/>
  <c r="AN553" i="15"/>
  <c r="AM565" i="15"/>
  <c r="AM577" i="15"/>
  <c r="AM589" i="15"/>
  <c r="AM601" i="15"/>
  <c r="AL613" i="15"/>
  <c r="AL625" i="15"/>
  <c r="AK637" i="15"/>
  <c r="AQ648" i="15"/>
  <c r="AQ660" i="15"/>
  <c r="AQ672" i="15"/>
  <c r="AP683" i="15"/>
  <c r="AL694" i="15"/>
  <c r="AO704" i="15"/>
  <c r="AK715" i="15"/>
  <c r="AN725" i="15"/>
  <c r="AQ735" i="15"/>
  <c r="AN746" i="15"/>
  <c r="AQ756" i="15"/>
  <c r="AM767" i="15"/>
  <c r="AP777" i="15"/>
  <c r="AL788" i="15"/>
  <c r="AM24" i="15"/>
  <c r="AP105" i="15"/>
  <c r="AK27" i="15"/>
  <c r="AN154" i="15"/>
  <c r="AK75" i="15"/>
  <c r="AK261" i="15"/>
  <c r="AN54" i="15"/>
  <c r="AM239" i="15"/>
  <c r="AN337" i="15"/>
  <c r="AN417" i="15"/>
  <c r="AO490" i="15"/>
  <c r="AM72" i="15"/>
  <c r="AO245" i="15"/>
  <c r="AM342" i="15"/>
  <c r="AO164" i="15"/>
  <c r="AP280" i="15"/>
  <c r="AL371" i="15"/>
  <c r="AL189" i="15"/>
  <c r="AK295" i="15"/>
  <c r="AO383" i="15"/>
  <c r="AL467" i="15"/>
  <c r="AM540" i="15"/>
  <c r="AL578" i="15"/>
  <c r="AP614" i="15"/>
  <c r="AM651" i="15"/>
  <c r="AP110" i="15"/>
  <c r="AN220" i="15"/>
  <c r="AM278" i="15"/>
  <c r="AP328" i="15"/>
  <c r="AM373" i="15"/>
  <c r="AP408" i="15"/>
  <c r="AK440" i="15"/>
  <c r="AN471" i="15"/>
  <c r="AL504" i="15"/>
  <c r="AQ23" i="15"/>
  <c r="AN165" i="15"/>
  <c r="AP223" i="15"/>
  <c r="AQ273" i="15"/>
  <c r="AK317" i="15"/>
  <c r="AK357" i="15"/>
  <c r="AN392" i="15"/>
  <c r="AM419" i="15"/>
  <c r="AL446" i="15"/>
  <c r="AK473" i="15"/>
  <c r="AO138" i="15"/>
  <c r="AM210" i="15"/>
  <c r="AN259" i="15"/>
  <c r="AM305" i="15"/>
  <c r="AP346" i="15"/>
  <c r="AP383" i="15"/>
  <c r="AN410" i="15"/>
  <c r="AQ438" i="15"/>
  <c r="AP465" i="15"/>
  <c r="AP100" i="15"/>
  <c r="AN191" i="15"/>
  <c r="AP235" i="15"/>
  <c r="AM277" i="15"/>
  <c r="AP315" i="15"/>
  <c r="AP351" i="15"/>
  <c r="AL384" i="15"/>
  <c r="AK408" i="15"/>
  <c r="AK432" i="15"/>
  <c r="AQ455" i="15"/>
  <c r="AP479" i="15"/>
  <c r="AO503" i="15"/>
  <c r="AO527" i="15"/>
  <c r="AM551" i="15"/>
  <c r="AL572" i="15"/>
  <c r="AL593" i="15"/>
  <c r="AK614" i="15"/>
  <c r="AQ634" i="15"/>
  <c r="AP655" i="15"/>
  <c r="AO676" i="15"/>
  <c r="AQ694" i="15"/>
  <c r="AL713" i="15"/>
  <c r="AN731" i="15"/>
  <c r="AP749" i="15"/>
  <c r="AK768" i="15"/>
  <c r="AM786" i="15"/>
  <c r="AO804" i="15"/>
  <c r="AQ822" i="15"/>
  <c r="AL841" i="15"/>
  <c r="AN859" i="15"/>
  <c r="AP877" i="15"/>
  <c r="AK896" i="15"/>
  <c r="AP909" i="15"/>
  <c r="AK920" i="15"/>
  <c r="AM930" i="15"/>
  <c r="AP941" i="15"/>
  <c r="AK952" i="15"/>
  <c r="AM962" i="15"/>
  <c r="AO972" i="15"/>
  <c r="AO38" i="15"/>
  <c r="AK172" i="15"/>
  <c r="AK227" i="15"/>
  <c r="AN279" i="15"/>
  <c r="AM322" i="15"/>
  <c r="AO361" i="15"/>
  <c r="AM394" i="15"/>
  <c r="AL421" i="15"/>
  <c r="AK448" i="15"/>
  <c r="AQ474" i="15"/>
  <c r="AN496" i="15"/>
  <c r="AM514" i="15"/>
  <c r="AO531" i="15"/>
  <c r="AL547" i="15"/>
  <c r="AQ560" i="15"/>
  <c r="AM574" i="15"/>
  <c r="AP587" i="15"/>
  <c r="AP602" i="15"/>
  <c r="AL616" i="15"/>
  <c r="AN629" i="15"/>
  <c r="AK643" i="15"/>
  <c r="AN656" i="15"/>
  <c r="AQ669" i="15"/>
  <c r="AN682" i="15"/>
  <c r="AN695" i="15"/>
  <c r="AL707" i="15"/>
  <c r="AK719" i="15"/>
  <c r="AP730" i="15"/>
  <c r="AN742" i="15"/>
  <c r="AL754" i="15"/>
  <c r="AK766" i="15"/>
  <c r="AK779" i="15"/>
  <c r="AP790" i="15"/>
  <c r="AM801" i="15"/>
  <c r="AP811" i="15"/>
  <c r="AL822" i="15"/>
  <c r="AO832" i="15"/>
  <c r="AK843" i="15"/>
  <c r="AM41" i="15"/>
  <c r="AM162" i="15"/>
  <c r="AL216" i="15"/>
  <c r="AQ259" i="15"/>
  <c r="AQ298" i="15"/>
  <c r="AP336" i="15"/>
  <c r="AL370" i="15"/>
  <c r="AN397" i="15"/>
  <c r="AM421" i="15"/>
  <c r="AM445" i="15"/>
  <c r="AL469" i="15"/>
  <c r="AO488" i="15"/>
  <c r="AO504" i="15"/>
  <c r="AN520" i="15"/>
  <c r="AN535" i="15"/>
  <c r="AK549" i="15"/>
  <c r="AL561" i="15"/>
  <c r="AK573" i="15"/>
  <c r="AQ584" i="15"/>
  <c r="AQ596" i="15"/>
  <c r="AQ608" i="15"/>
  <c r="AQ620" i="15"/>
  <c r="AP632" i="15"/>
  <c r="AP644" i="15"/>
  <c r="AO656" i="15"/>
  <c r="AO668" i="15"/>
  <c r="AQ679" i="15"/>
  <c r="AN690" i="15"/>
  <c r="AQ700" i="15"/>
  <c r="AM711" i="15"/>
  <c r="AP721" i="15"/>
  <c r="AL732" i="15"/>
  <c r="AO742" i="15"/>
  <c r="AK753" i="15"/>
  <c r="AO763" i="15"/>
  <c r="AK774" i="15"/>
  <c r="AN784" i="15"/>
  <c r="AQ794" i="15"/>
  <c r="AM805" i="15"/>
  <c r="AP815" i="15"/>
  <c r="AQ65" i="15"/>
  <c r="AN25" i="15"/>
  <c r="AK107" i="15"/>
  <c r="AO29" i="15"/>
  <c r="AK156" i="15"/>
  <c r="AM77" i="15"/>
  <c r="AN262" i="15"/>
  <c r="AK59" i="15"/>
  <c r="AQ240" i="15"/>
  <c r="AO338" i="15"/>
  <c r="AO418" i="15"/>
  <c r="AP491" i="15"/>
  <c r="AP77" i="15"/>
  <c r="AL247" i="15"/>
  <c r="AO343" i="15"/>
  <c r="AL168" i="15"/>
  <c r="AM282" i="15"/>
  <c r="AN372" i="15"/>
  <c r="AL191" i="15"/>
  <c r="AN296" i="15"/>
  <c r="AQ384" i="15"/>
  <c r="AN468" i="15"/>
  <c r="AO541" i="15"/>
  <c r="AM579" i="15"/>
  <c r="AQ615" i="15"/>
  <c r="AN652" i="15"/>
  <c r="AM118" i="15"/>
  <c r="AK223" i="15"/>
  <c r="AK281" i="15"/>
  <c r="AQ330" i="15"/>
  <c r="AN375" i="15"/>
  <c r="AL410" i="15"/>
  <c r="AO441" i="15"/>
  <c r="AQ472" i="15"/>
  <c r="AP505" i="15"/>
  <c r="AL36" i="15"/>
  <c r="AN170" i="15"/>
  <c r="AK229" i="15"/>
  <c r="AO276" i="15"/>
  <c r="AL319" i="15"/>
  <c r="AQ358" i="15"/>
  <c r="AQ393" i="15"/>
  <c r="AP420" i="15"/>
  <c r="AP447" i="15"/>
  <c r="AK476" i="15"/>
  <c r="AO144" i="15"/>
  <c r="AQ212" i="15"/>
  <c r="AK262" i="15"/>
  <c r="AQ307" i="15"/>
  <c r="AO348" i="15"/>
  <c r="AL385" i="15"/>
  <c r="AN413" i="15"/>
  <c r="AN440" i="15"/>
  <c r="AM467" i="15"/>
  <c r="AP108" i="15"/>
  <c r="AO194" i="15"/>
  <c r="AN238" i="15"/>
  <c r="AQ279" i="15"/>
  <c r="AM318" i="15"/>
  <c r="AP353" i="15"/>
  <c r="AP385" i="15"/>
  <c r="AO409" i="15"/>
  <c r="AO433" i="15"/>
  <c r="AM457" i="15"/>
  <c r="AL481" i="15"/>
  <c r="AL505" i="15"/>
  <c r="AK529" i="15"/>
  <c r="AO552" i="15"/>
  <c r="AN573" i="15"/>
  <c r="AN594" i="15"/>
  <c r="AM615" i="15"/>
  <c r="AL636" i="15"/>
  <c r="AL657" i="15"/>
  <c r="AP677" i="15"/>
  <c r="AK696" i="15"/>
  <c r="AM714" i="15"/>
  <c r="AO732" i="15"/>
  <c r="AQ750" i="15"/>
  <c r="AL769" i="15"/>
  <c r="AN787" i="15"/>
  <c r="AP805" i="15"/>
  <c r="AK824" i="15"/>
  <c r="AM842" i="15"/>
  <c r="AO860" i="15"/>
  <c r="AQ878" i="15"/>
  <c r="AL897" i="15"/>
  <c r="AQ910" i="15"/>
  <c r="AL921" i="15"/>
  <c r="AO932" i="15"/>
  <c r="AQ942" i="15"/>
  <c r="AL953" i="15"/>
  <c r="AN963" i="15"/>
  <c r="AP973" i="15"/>
  <c r="AM61" i="15"/>
  <c r="AL181" i="15"/>
  <c r="AP237" i="15"/>
  <c r="AK284" i="15"/>
  <c r="AL327" i="15"/>
  <c r="AO365" i="15"/>
  <c r="AM397" i="15"/>
  <c r="AL424" i="15"/>
  <c r="AK451" i="15"/>
  <c r="AO480" i="15"/>
  <c r="AM498" i="15"/>
  <c r="AM516" i="15"/>
  <c r="AM533" i="15"/>
  <c r="AP548" i="15"/>
  <c r="AN562" i="15"/>
  <c r="AP575" i="15"/>
  <c r="AQ590" i="15"/>
  <c r="AL604" i="15"/>
  <c r="AO617" i="15"/>
  <c r="AL631" i="15"/>
  <c r="AO644" i="15"/>
  <c r="AQ657" i="15"/>
  <c r="AM671" i="15"/>
  <c r="AK685" i="15"/>
  <c r="AP696" i="15"/>
  <c r="AN708" i="15"/>
  <c r="AM720" i="15"/>
  <c r="AK732" i="15"/>
  <c r="AP743" i="15"/>
  <c r="AO755" i="15"/>
  <c r="AO768" i="15"/>
  <c r="AM780" i="15"/>
  <c r="AL792" i="15"/>
  <c r="AO802" i="15"/>
  <c r="AK813" i="15"/>
  <c r="AN823" i="15"/>
  <c r="AQ833" i="15"/>
  <c r="AM844" i="15"/>
  <c r="AL64" i="15"/>
  <c r="AP172" i="15"/>
  <c r="AK222" i="15"/>
  <c r="AM265" i="15"/>
  <c r="AN303" i="15"/>
  <c r="AP340" i="15"/>
  <c r="AM374" i="15"/>
  <c r="AN400" i="15"/>
  <c r="AN424" i="15"/>
  <c r="AL448" i="15"/>
  <c r="AK472" i="15"/>
  <c r="AN490" i="15"/>
  <c r="AN506" i="15"/>
  <c r="AN522" i="15"/>
  <c r="AK537" i="15"/>
  <c r="AO550" i="15"/>
  <c r="AO562" i="15"/>
  <c r="AN574" i="15"/>
  <c r="AN586" i="15"/>
  <c r="AN598" i="15"/>
  <c r="AN610" i="15"/>
  <c r="AM622" i="15"/>
  <c r="AM634" i="15"/>
  <c r="AL646" i="15"/>
  <c r="AK658" i="15"/>
  <c r="AK670" i="15"/>
  <c r="AM681" i="15"/>
  <c r="AP691" i="15"/>
  <c r="AL702" i="15"/>
  <c r="AO712" i="15"/>
  <c r="AK723" i="15"/>
  <c r="AN733" i="15"/>
  <c r="AQ743" i="15"/>
  <c r="AN754" i="15"/>
  <c r="AQ764" i="15"/>
  <c r="AM775" i="15"/>
  <c r="AP785" i="15"/>
  <c r="AL796" i="15"/>
  <c r="AO806" i="15"/>
  <c r="AK817" i="15"/>
  <c r="AP84" i="15"/>
  <c r="AO26" i="15"/>
  <c r="AN108" i="15"/>
  <c r="AL32" i="15"/>
  <c r="AN157" i="15"/>
  <c r="AQ79" i="15"/>
  <c r="AP263" i="15"/>
  <c r="AN63" i="15"/>
  <c r="AM242" i="15"/>
  <c r="AP339" i="15"/>
  <c r="AP419" i="15"/>
  <c r="AQ492" i="15"/>
  <c r="AN82" i="15"/>
  <c r="AQ248" i="15"/>
  <c r="AQ344" i="15"/>
  <c r="AN171" i="15"/>
  <c r="AP283" i="15"/>
  <c r="AP373" i="15"/>
  <c r="AK193" i="15"/>
  <c r="AQ297" i="15"/>
  <c r="AL386" i="15"/>
  <c r="AP469" i="15"/>
  <c r="AQ542" i="15"/>
  <c r="AN580" i="15"/>
  <c r="AK617" i="15"/>
  <c r="AO653" i="15"/>
  <c r="AL125" i="15"/>
  <c r="AP228" i="15"/>
  <c r="AM283" i="15"/>
  <c r="AO335" i="15"/>
  <c r="AN379" i="15"/>
  <c r="AO411" i="15"/>
  <c r="AN444" i="15"/>
  <c r="AQ475" i="15"/>
  <c r="AL507" i="15"/>
  <c r="AQ47" i="15"/>
  <c r="AM176" i="15"/>
  <c r="AO231" i="15"/>
  <c r="AP278" i="15"/>
  <c r="AO321" i="15"/>
  <c r="AK363" i="15"/>
  <c r="AN395" i="15"/>
  <c r="AM422" i="15"/>
  <c r="AL449" i="15"/>
  <c r="AN477" i="15"/>
  <c r="AO149" i="15"/>
  <c r="AP215" i="15"/>
  <c r="AQ266" i="15"/>
  <c r="AK310" i="15"/>
  <c r="AP350" i="15"/>
  <c r="AP386" i="15"/>
  <c r="AK415" i="15"/>
  <c r="AQ441" i="15"/>
  <c r="AP468" i="15"/>
  <c r="AO122" i="15"/>
  <c r="AN197" i="15"/>
  <c r="AL241" i="15"/>
  <c r="AN282" i="15"/>
  <c r="AN320" i="15"/>
  <c r="AQ355" i="15"/>
  <c r="AL387" i="15"/>
  <c r="AL411" i="15"/>
  <c r="AK435" i="15"/>
  <c r="AQ458" i="15"/>
  <c r="AP482" i="15"/>
  <c r="AP506" i="15"/>
  <c r="AN530" i="15"/>
  <c r="AQ553" i="15"/>
  <c r="AQ574" i="15"/>
  <c r="AP595" i="15"/>
  <c r="AO616" i="15"/>
  <c r="AN637" i="15"/>
  <c r="AN658" i="15"/>
  <c r="AQ678" i="15"/>
  <c r="AL697" i="15"/>
  <c r="AN715" i="15"/>
  <c r="AP733" i="15"/>
  <c r="AK752" i="15"/>
  <c r="AM770" i="15"/>
  <c r="AO788" i="15"/>
  <c r="AQ806" i="15"/>
  <c r="AL825" i="15"/>
  <c r="AN843" i="15"/>
  <c r="AP861" i="15"/>
  <c r="AK880" i="15"/>
  <c r="AM898" i="15"/>
  <c r="AK912" i="15"/>
  <c r="AN923" i="15"/>
  <c r="AP933" i="15"/>
  <c r="AK944" i="15"/>
  <c r="AM954" i="15"/>
  <c r="AO964" i="15"/>
  <c r="AQ974" i="15"/>
  <c r="AM82" i="15"/>
  <c r="AN193" i="15"/>
  <c r="AM243" i="15"/>
  <c r="AP288" i="15"/>
  <c r="AQ331" i="15"/>
  <c r="AK370" i="15"/>
  <c r="AL400" i="15"/>
  <c r="AL427" i="15"/>
  <c r="AK457" i="15"/>
  <c r="AM482" i="15"/>
  <c r="AM500" i="15"/>
  <c r="AM518" i="15"/>
  <c r="AM535" i="15"/>
  <c r="AN550" i="15"/>
  <c r="AQ563" i="15"/>
  <c r="AQ578" i="15"/>
  <c r="AM592" i="15"/>
  <c r="AP605" i="15"/>
  <c r="AK619" i="15"/>
  <c r="AO632" i="15"/>
  <c r="AK646" i="15"/>
  <c r="AN659" i="15"/>
  <c r="AN674" i="15"/>
  <c r="AM686" i="15"/>
  <c r="AK698" i="15"/>
  <c r="AQ709" i="15"/>
  <c r="AO721" i="15"/>
  <c r="AM733" i="15"/>
  <c r="AK745" i="15"/>
  <c r="AL758" i="15"/>
  <c r="AQ769" i="15"/>
  <c r="AO781" i="15"/>
  <c r="AN793" i="15"/>
  <c r="AQ803" i="15"/>
  <c r="AM814" i="15"/>
  <c r="AP824" i="15"/>
  <c r="AL835" i="15"/>
  <c r="AO845" i="15"/>
  <c r="AK84" i="15"/>
  <c r="AO181" i="15"/>
  <c r="AM227" i="15"/>
  <c r="AK270" i="15"/>
  <c r="AL308" i="15"/>
  <c r="AL345" i="15"/>
  <c r="AN378" i="15"/>
  <c r="AN403" i="15"/>
  <c r="AM427" i="15"/>
  <c r="AL451" i="15"/>
  <c r="AL475" i="15"/>
  <c r="AO492" i="15"/>
  <c r="AN508" i="15"/>
  <c r="AM524" i="15"/>
  <c r="AP538" i="15"/>
  <c r="AL552" i="15"/>
  <c r="AK564" i="15"/>
  <c r="AK576" i="15"/>
  <c r="AK588" i="15"/>
  <c r="AK600" i="15"/>
  <c r="AQ611" i="15"/>
  <c r="AP623" i="15"/>
  <c r="AP635" i="15"/>
  <c r="AO647" i="15"/>
  <c r="AO659" i="15"/>
  <c r="AO671" i="15"/>
  <c r="AO682" i="15"/>
  <c r="AK693" i="15"/>
  <c r="AN703" i="15"/>
  <c r="AQ713" i="15"/>
  <c r="AM724" i="15"/>
  <c r="AP734" i="15"/>
  <c r="AM745" i="15"/>
  <c r="AP755" i="15"/>
  <c r="AL766" i="15"/>
  <c r="AO776" i="15"/>
  <c r="AK787" i="15"/>
  <c r="AN797" i="15"/>
  <c r="AQ807" i="15"/>
  <c r="AN818" i="15"/>
  <c r="AP27" i="15"/>
  <c r="AP109" i="15"/>
  <c r="AQ34" i="15"/>
  <c r="AQ158" i="15"/>
  <c r="AL82" i="15"/>
  <c r="AQ264" i="15"/>
  <c r="AL68" i="15"/>
  <c r="AP243" i="15"/>
  <c r="AQ340" i="15"/>
  <c r="AQ420" i="15"/>
  <c r="AK494" i="15"/>
  <c r="AL88" i="15"/>
  <c r="AN250" i="15"/>
  <c r="AL346" i="15"/>
  <c r="AP174" i="15"/>
  <c r="AL285" i="15"/>
  <c r="AK375" i="15"/>
  <c r="AK195" i="15"/>
  <c r="AN299" i="15"/>
  <c r="AN387" i="15"/>
  <c r="AK471" i="15"/>
  <c r="AL544" i="15"/>
  <c r="AO581" i="15"/>
  <c r="AL618" i="15"/>
  <c r="AP654" i="15"/>
  <c r="AL131" i="15"/>
  <c r="AM231" i="15"/>
  <c r="AP285" i="15"/>
  <c r="AP337" i="15"/>
  <c r="AP381" i="15"/>
  <c r="AL413" i="15"/>
  <c r="AQ445" i="15"/>
  <c r="AM477" i="15"/>
  <c r="AO508" i="15"/>
  <c r="AM59" i="15"/>
  <c r="AN183" i="15"/>
  <c r="AM234" i="15"/>
  <c r="AL281" i="15"/>
  <c r="AL324" i="15"/>
  <c r="AL365" i="15"/>
  <c r="AK397" i="15"/>
  <c r="AP423" i="15"/>
  <c r="AL452" i="15"/>
  <c r="AK479" i="15"/>
  <c r="AN155" i="15"/>
  <c r="AO218" i="15"/>
  <c r="AM269" i="15"/>
  <c r="AN312" i="15"/>
  <c r="AK353" i="15"/>
  <c r="AO389" i="15"/>
  <c r="AO416" i="15"/>
  <c r="AM443" i="15"/>
  <c r="AM470" i="15"/>
  <c r="AQ128" i="15"/>
  <c r="AL200" i="15"/>
  <c r="AM244" i="15"/>
  <c r="AP284" i="15"/>
  <c r="AQ322" i="15"/>
  <c r="AP357" i="15"/>
  <c r="AO388" i="15"/>
  <c r="AO412" i="15"/>
  <c r="AN436" i="15"/>
  <c r="AM460" i="15"/>
  <c r="AM484" i="15"/>
  <c r="AL508" i="15"/>
  <c r="AK532" i="15"/>
  <c r="AL555" i="15"/>
  <c r="AL576" i="15"/>
  <c r="AK597" i="15"/>
  <c r="AQ617" i="15"/>
  <c r="AQ638" i="15"/>
  <c r="AP659" i="15"/>
  <c r="AK680" i="15"/>
  <c r="AM698" i="15"/>
  <c r="AO716" i="15"/>
  <c r="AQ734" i="15"/>
  <c r="AL753" i="15"/>
  <c r="AN771" i="15"/>
  <c r="AP789" i="15"/>
  <c r="AK808" i="15"/>
  <c r="AM826" i="15"/>
  <c r="AO844" i="15"/>
  <c r="AQ862" i="15"/>
  <c r="AL881" i="15"/>
  <c r="AN899" i="15"/>
  <c r="AM914" i="15"/>
  <c r="AO924" i="15"/>
  <c r="AQ934" i="15"/>
  <c r="AL945" i="15"/>
  <c r="AN955" i="15"/>
  <c r="AP965" i="15"/>
  <c r="AK976" i="15"/>
  <c r="AQ113" i="15"/>
  <c r="AQ199" i="15"/>
  <c r="AP248" i="15"/>
  <c r="AP293" i="15"/>
  <c r="AN336" i="15"/>
  <c r="AL374" i="15"/>
  <c r="AM403" i="15"/>
  <c r="AK433" i="15"/>
  <c r="AK460" i="15"/>
  <c r="AN484" i="15"/>
  <c r="AM502" i="15"/>
  <c r="AL520" i="15"/>
  <c r="AQ536" i="15"/>
  <c r="AK552" i="15"/>
  <c r="AQ566" i="15"/>
  <c r="AM580" i="15"/>
  <c r="AP593" i="15"/>
  <c r="AL607" i="15"/>
  <c r="AP620" i="15"/>
  <c r="AK634" i="15"/>
  <c r="AN647" i="15"/>
  <c r="AN662" i="15"/>
  <c r="AQ675" i="15"/>
  <c r="AO687" i="15"/>
  <c r="AM699" i="15"/>
  <c r="AL711" i="15"/>
  <c r="AQ722" i="15"/>
  <c r="AO734" i="15"/>
  <c r="AP747" i="15"/>
  <c r="AN759" i="15"/>
  <c r="AL771" i="15"/>
  <c r="AK783" i="15"/>
  <c r="AP794" i="15"/>
  <c r="AL805" i="15"/>
  <c r="AO815" i="15"/>
  <c r="AK826" i="15"/>
  <c r="AN836" i="15"/>
  <c r="AK847" i="15"/>
  <c r="AN100" i="15"/>
  <c r="AO187" i="15"/>
  <c r="AP232" i="15"/>
  <c r="AQ274" i="15"/>
  <c r="AL313" i="15"/>
  <c r="AM349" i="15"/>
  <c r="AO382" i="15"/>
  <c r="AN406" i="15"/>
  <c r="AM430" i="15"/>
  <c r="AM454" i="15"/>
  <c r="AL478" i="15"/>
  <c r="AN494" i="15"/>
  <c r="AO510" i="15"/>
  <c r="AN526" i="15"/>
  <c r="AN540" i="15"/>
  <c r="AO553" i="15"/>
  <c r="AN565" i="15"/>
  <c r="AO577" i="15"/>
  <c r="AN589" i="15"/>
  <c r="AN601" i="15"/>
  <c r="AM613" i="15"/>
  <c r="AM625" i="15"/>
  <c r="AL637" i="15"/>
  <c r="AL649" i="15"/>
  <c r="AL661" i="15"/>
  <c r="AL673" i="15"/>
  <c r="AQ683" i="15"/>
  <c r="AM694" i="15"/>
  <c r="AP704" i="15"/>
  <c r="AL715" i="15"/>
  <c r="AO725" i="15"/>
  <c r="AL736" i="15"/>
  <c r="AO746" i="15"/>
  <c r="AK757" i="15"/>
  <c r="AN767" i="15"/>
  <c r="AQ777" i="15"/>
  <c r="AM788" i="15"/>
  <c r="AP798" i="15"/>
  <c r="AM809" i="15"/>
  <c r="AP819" i="15"/>
  <c r="AN116" i="15"/>
  <c r="AQ194" i="15"/>
  <c r="AK239" i="15"/>
  <c r="AL280" i="15"/>
  <c r="AN318" i="15"/>
  <c r="AQ353" i="15"/>
  <c r="AQ385" i="15"/>
  <c r="AQ409" i="15"/>
  <c r="AP433" i="15"/>
  <c r="AO457" i="15"/>
  <c r="AQ480" i="15"/>
  <c r="AQ496" i="15"/>
  <c r="AP512" i="15"/>
  <c r="AP528" i="15"/>
  <c r="AM542" i="15"/>
  <c r="AN555" i="15"/>
  <c r="AM567" i="15"/>
  <c r="AL579" i="15"/>
  <c r="AL591" i="15"/>
  <c r="AK603" i="15"/>
  <c r="AK615" i="15"/>
  <c r="AQ626" i="15"/>
  <c r="AK639" i="15"/>
  <c r="AQ650" i="15"/>
  <c r="AQ662" i="15"/>
  <c r="AP674" i="15"/>
  <c r="AM685" i="15"/>
  <c r="AP695" i="15"/>
  <c r="AL706" i="15"/>
  <c r="AP716" i="15"/>
  <c r="AL727" i="15"/>
  <c r="AO737" i="15"/>
  <c r="AK748" i="15"/>
  <c r="AN758" i="15"/>
  <c r="AQ768" i="15"/>
  <c r="AM779" i="15"/>
  <c r="AQ789" i="15"/>
  <c r="AM800" i="15"/>
  <c r="AP810" i="15"/>
  <c r="AL821" i="15"/>
  <c r="AQ52" i="15"/>
  <c r="AN167" i="15"/>
  <c r="AK219" i="15"/>
  <c r="AQ262" i="15"/>
  <c r="AK301" i="15"/>
  <c r="AQ338" i="15"/>
  <c r="AL372" i="15"/>
  <c r="AQ398" i="15"/>
  <c r="AQ422" i="15"/>
  <c r="AP446" i="15"/>
  <c r="AO470" i="15"/>
  <c r="AP489" i="15"/>
  <c r="AO505" i="15"/>
  <c r="AM521" i="15"/>
  <c r="AK536" i="15"/>
  <c r="AP549" i="15"/>
  <c r="AQ561" i="15"/>
  <c r="AQ573" i="15"/>
  <c r="AP585" i="15"/>
  <c r="AP597" i="15"/>
  <c r="AO609" i="15"/>
  <c r="AN621" i="15"/>
  <c r="AN633" i="15"/>
  <c r="AN645" i="15"/>
  <c r="AN657" i="15"/>
  <c r="AM669" i="15"/>
  <c r="AO680" i="15"/>
  <c r="AK691" i="15"/>
  <c r="AN701" i="15"/>
  <c r="AQ711" i="15"/>
  <c r="AN722" i="15"/>
  <c r="AQ732" i="15"/>
  <c r="AM743" i="15"/>
  <c r="AP753" i="15"/>
  <c r="AL764" i="15"/>
  <c r="AO774" i="15"/>
  <c r="AK785" i="15"/>
  <c r="AO795" i="15"/>
  <c r="AK806" i="15"/>
  <c r="AN816" i="15"/>
  <c r="AQ826" i="15"/>
  <c r="AM837" i="15"/>
  <c r="AP847" i="15"/>
  <c r="AL858" i="15"/>
  <c r="AP868" i="15"/>
  <c r="AL879" i="15"/>
  <c r="AO889" i="15"/>
  <c r="AK900" i="15"/>
  <c r="AQ39" i="15"/>
  <c r="AQ21" i="15"/>
  <c r="AN186" i="15"/>
  <c r="AM182" i="15"/>
  <c r="AP379" i="15"/>
  <c r="AL527" i="15"/>
  <c r="AN295" i="15"/>
  <c r="AO228" i="15"/>
  <c r="AN70" i="15"/>
  <c r="AP341" i="15"/>
  <c r="AK509" i="15"/>
  <c r="AN596" i="15"/>
  <c r="AO669" i="15"/>
  <c r="AM250" i="15"/>
  <c r="AN352" i="15"/>
  <c r="AO423" i="15"/>
  <c r="AP487" i="15"/>
  <c r="AN111" i="15"/>
  <c r="AK251" i="15"/>
  <c r="AK338" i="15"/>
  <c r="AQ405" i="15"/>
  <c r="AO459" i="15"/>
  <c r="AP183" i="15"/>
  <c r="AM281" i="15"/>
  <c r="AN365" i="15"/>
  <c r="AO425" i="15"/>
  <c r="AM479" i="15"/>
  <c r="AP213" i="15"/>
  <c r="AO296" i="15"/>
  <c r="AL368" i="15"/>
  <c r="AK420" i="15"/>
  <c r="AQ467" i="15"/>
  <c r="AO515" i="15"/>
  <c r="AP561" i="15"/>
  <c r="AO603" i="15"/>
  <c r="AM645" i="15"/>
  <c r="AP685" i="15"/>
  <c r="AM722" i="15"/>
  <c r="AQ758" i="15"/>
  <c r="AN795" i="15"/>
  <c r="AK832" i="15"/>
  <c r="AO868" i="15"/>
  <c r="AL905" i="15"/>
  <c r="AP925" i="15"/>
  <c r="AM946" i="15"/>
  <c r="AQ966" i="15"/>
  <c r="AO127" i="15"/>
  <c r="AN254" i="15"/>
  <c r="AO340" i="15"/>
  <c r="AL409" i="15"/>
  <c r="AQ462" i="15"/>
  <c r="AN504" i="15"/>
  <c r="AN538" i="15"/>
  <c r="AN568" i="15"/>
  <c r="AL595" i="15"/>
  <c r="AL622" i="15"/>
  <c r="AN650" i="15"/>
  <c r="AL677" i="15"/>
  <c r="AP700" i="15"/>
  <c r="AL724" i="15"/>
  <c r="AK749" i="15"/>
  <c r="AN772" i="15"/>
  <c r="AK796" i="15"/>
  <c r="AQ816" i="15"/>
  <c r="AQ837" i="15"/>
  <c r="AN114" i="15"/>
  <c r="AL238" i="15"/>
  <c r="AP317" i="15"/>
  <c r="AO385" i="15"/>
  <c r="AM433" i="15"/>
  <c r="AP480" i="15"/>
  <c r="AN512" i="15"/>
  <c r="AL542" i="15"/>
  <c r="AL567" i="15"/>
  <c r="AK591" i="15"/>
  <c r="AQ614" i="15"/>
  <c r="AO638" i="15"/>
  <c r="AO662" i="15"/>
  <c r="AL685" i="15"/>
  <c r="AK706" i="15"/>
  <c r="AK727" i="15"/>
  <c r="AQ747" i="15"/>
  <c r="AP768" i="15"/>
  <c r="AO789" i="15"/>
  <c r="AO810" i="15"/>
  <c r="AK102" i="15"/>
  <c r="AP200" i="15"/>
  <c r="AO249" i="15"/>
  <c r="AN294" i="15"/>
  <c r="AM337" i="15"/>
  <c r="AP374" i="15"/>
  <c r="AQ403" i="15"/>
  <c r="AP430" i="15"/>
  <c r="AN460" i="15"/>
  <c r="AK485" i="15"/>
  <c r="AQ502" i="15"/>
  <c r="AQ520" i="15"/>
  <c r="AL537" i="15"/>
  <c r="AM552" i="15"/>
  <c r="AQ565" i="15"/>
  <c r="AP580" i="15"/>
  <c r="AK594" i="15"/>
  <c r="AO607" i="15"/>
  <c r="AK621" i="15"/>
  <c r="AN634" i="15"/>
  <c r="AP647" i="15"/>
  <c r="AM661" i="15"/>
  <c r="AL676" i="15"/>
  <c r="AQ687" i="15"/>
  <c r="AP699" i="15"/>
  <c r="AN711" i="15"/>
  <c r="AL723" i="15"/>
  <c r="AK735" i="15"/>
  <c r="AP746" i="15"/>
  <c r="AP759" i="15"/>
  <c r="AO771" i="15"/>
  <c r="AM783" i="15"/>
  <c r="AK795" i="15"/>
  <c r="AP806" i="15"/>
  <c r="AO818" i="15"/>
  <c r="AM29" i="15"/>
  <c r="AN178" i="15"/>
  <c r="AQ229" i="15"/>
  <c r="AL277" i="15"/>
  <c r="AL320" i="15"/>
  <c r="AP359" i="15"/>
  <c r="AK393" i="15"/>
  <c r="AQ419" i="15"/>
  <c r="AP449" i="15"/>
  <c r="AO476" i="15"/>
  <c r="AO495" i="15"/>
  <c r="AO513" i="15"/>
  <c r="AK531" i="15"/>
  <c r="AM546" i="15"/>
  <c r="AM560" i="15"/>
  <c r="AM575" i="15"/>
  <c r="AP588" i="15"/>
  <c r="AK602" i="15"/>
  <c r="AO615" i="15"/>
  <c r="AK629" i="15"/>
  <c r="AN642" i="15"/>
  <c r="AK656" i="15"/>
  <c r="AQ670" i="15"/>
  <c r="AL683" i="15"/>
  <c r="AK695" i="15"/>
  <c r="AP706" i="15"/>
  <c r="AN718" i="15"/>
  <c r="AL730" i="15"/>
  <c r="AK742" i="15"/>
  <c r="AK755" i="15"/>
  <c r="AP766" i="15"/>
  <c r="AO778" i="15"/>
  <c r="AM790" i="15"/>
  <c r="AK802" i="15"/>
  <c r="AQ813" i="15"/>
  <c r="AO825" i="15"/>
  <c r="AO838" i="15"/>
  <c r="AN850" i="15"/>
  <c r="AL862" i="15"/>
  <c r="AQ873" i="15"/>
  <c r="AO885" i="15"/>
  <c r="AN897" i="15"/>
  <c r="AL909" i="15"/>
  <c r="AO919" i="15"/>
  <c r="AK930" i="15"/>
  <c r="AN940" i="15"/>
  <c r="AK951" i="15"/>
  <c r="AN961" i="15"/>
  <c r="AQ971" i="15"/>
  <c r="AL982" i="15"/>
  <c r="AM991" i="15"/>
  <c r="AN1000" i="15"/>
  <c r="AM153" i="15"/>
  <c r="AM255" i="15"/>
  <c r="AL333" i="15"/>
  <c r="AK395" i="15"/>
  <c r="AQ442" i="15"/>
  <c r="AK487" i="15"/>
  <c r="AQ518" i="15"/>
  <c r="AO547" i="15"/>
  <c r="AQ571" i="15"/>
  <c r="AQ595" i="15"/>
  <c r="AP619" i="15"/>
  <c r="AO643" i="15"/>
  <c r="AN667" i="15"/>
  <c r="AN689" i="15"/>
  <c r="AM710" i="15"/>
  <c r="AL731" i="15"/>
  <c r="AL752" i="15"/>
  <c r="AK773" i="15"/>
  <c r="AQ793" i="15"/>
  <c r="AP814" i="15"/>
  <c r="AN832" i="15"/>
  <c r="AM846" i="15"/>
  <c r="AK859" i="15"/>
  <c r="AK871" i="15"/>
  <c r="AQ882" i="15"/>
  <c r="AK895" i="15"/>
  <c r="AQ906" i="15"/>
  <c r="AP918" i="15"/>
  <c r="AP930" i="15"/>
  <c r="AO942" i="15"/>
  <c r="AO954" i="15"/>
  <c r="AN966" i="15"/>
  <c r="AO978" i="15"/>
  <c r="AM989" i="15"/>
  <c r="AP999" i="15"/>
  <c r="AN297" i="15"/>
  <c r="AM462" i="15"/>
  <c r="AP554" i="15"/>
  <c r="AM629" i="15"/>
  <c r="AN700" i="15"/>
  <c r="AN768" i="15"/>
  <c r="AN831" i="15"/>
  <c r="AO155" i="15"/>
  <c r="AQ256" i="15"/>
  <c r="AL334" i="15"/>
  <c r="AQ395" i="15"/>
  <c r="AN443" i="15"/>
  <c r="AN487" i="15"/>
  <c r="AM519" i="15"/>
  <c r="AQ547" i="15"/>
  <c r="AK572" i="15"/>
  <c r="AK596" i="15"/>
  <c r="AQ619" i="15"/>
  <c r="AP643" i="15"/>
  <c r="AP667" i="15"/>
  <c r="AO689" i="15"/>
  <c r="AN710" i="15"/>
  <c r="AM731" i="15"/>
  <c r="AM752" i="15"/>
  <c r="AL773" i="15"/>
  <c r="AK794" i="15"/>
  <c r="AK815" i="15"/>
  <c r="AP832" i="15"/>
  <c r="AO846" i="15"/>
  <c r="AL859" i="15"/>
  <c r="AL871" i="15"/>
  <c r="AL883" i="15"/>
  <c r="AL895" i="15"/>
  <c r="AK907" i="15"/>
  <c r="AK919" i="15"/>
  <c r="AQ930" i="15"/>
  <c r="AP942" i="15"/>
  <c r="AP954" i="15"/>
  <c r="AP966" i="15"/>
  <c r="AP978" i="15"/>
  <c r="AN989" i="15"/>
  <c r="AQ999" i="15"/>
  <c r="AO236" i="15"/>
  <c r="AN432" i="15"/>
  <c r="AM538" i="15"/>
  <c r="AN608" i="15"/>
  <c r="AL682" i="15"/>
  <c r="AO747" i="15"/>
  <c r="AN815" i="15"/>
  <c r="AP75" i="15"/>
  <c r="AM225" i="15"/>
  <c r="AO306" i="15"/>
  <c r="AQ376" i="15"/>
  <c r="AL426" i="15"/>
  <c r="AK474" i="15"/>
  <c r="AQ507" i="15"/>
  <c r="AL538" i="15"/>
  <c r="AO563" i="15"/>
  <c r="AN587" i="15"/>
  <c r="AL611" i="15"/>
  <c r="AL635" i="15"/>
  <c r="AK659" i="15"/>
  <c r="AK682" i="15"/>
  <c r="AK703" i="15"/>
  <c r="AQ723" i="15"/>
  <c r="AP744" i="15"/>
  <c r="AO765" i="15"/>
  <c r="AO786" i="15"/>
  <c r="AN807" i="15"/>
  <c r="AL827" i="15"/>
  <c r="AO841" i="15"/>
  <c r="AK855" i="15"/>
  <c r="AQ866" i="15"/>
  <c r="AP41" i="15"/>
  <c r="AP24" i="15"/>
  <c r="AL188" i="15"/>
  <c r="AQ183" i="15"/>
  <c r="AQ380" i="15"/>
  <c r="AM528" i="15"/>
  <c r="AK297" i="15"/>
  <c r="AL230" i="15"/>
  <c r="AM75" i="15"/>
  <c r="AK343" i="15"/>
  <c r="AM510" i="15"/>
  <c r="AO597" i="15"/>
  <c r="AP670" i="15"/>
  <c r="AK253" i="15"/>
  <c r="AN354" i="15"/>
  <c r="AK425" i="15"/>
  <c r="AL489" i="15"/>
  <c r="AN118" i="15"/>
  <c r="AO253" i="15"/>
  <c r="AL340" i="15"/>
  <c r="AN407" i="15"/>
  <c r="AL461" i="15"/>
  <c r="AK187" i="15"/>
  <c r="AL286" i="15"/>
  <c r="AO367" i="15"/>
  <c r="AK427" i="15"/>
  <c r="AL18" i="15"/>
  <c r="AQ216" i="15"/>
  <c r="AK299" i="15"/>
  <c r="AM370" i="15"/>
  <c r="AO421" i="15"/>
  <c r="AM469" i="15"/>
  <c r="AL517" i="15"/>
  <c r="AK563" i="15"/>
  <c r="AQ604" i="15"/>
  <c r="AO646" i="15"/>
  <c r="AQ686" i="15"/>
  <c r="AN723" i="15"/>
  <c r="AK760" i="15"/>
  <c r="AO796" i="15"/>
  <c r="AL833" i="15"/>
  <c r="AP869" i="15"/>
  <c r="AM906" i="15"/>
  <c r="AQ926" i="15"/>
  <c r="AN947" i="15"/>
  <c r="AL969" i="15"/>
  <c r="AL139" i="15"/>
  <c r="AO259" i="15"/>
  <c r="AP344" i="15"/>
  <c r="AL412" i="15"/>
  <c r="AK466" i="15"/>
  <c r="AL506" i="15"/>
  <c r="AQ541" i="15"/>
  <c r="AQ569" i="15"/>
  <c r="AP596" i="15"/>
  <c r="AO623" i="15"/>
  <c r="AK652" i="15"/>
  <c r="AN678" i="15"/>
  <c r="AK702" i="15"/>
  <c r="AP726" i="15"/>
  <c r="AM750" i="15"/>
  <c r="AQ773" i="15"/>
  <c r="AM797" i="15"/>
  <c r="AL818" i="15"/>
  <c r="AL839" i="15"/>
  <c r="AP128" i="15"/>
  <c r="AN243" i="15"/>
  <c r="AP322" i="15"/>
  <c r="AN388" i="15"/>
  <c r="AM436" i="15"/>
  <c r="AN482" i="15"/>
  <c r="AN514" i="15"/>
  <c r="AP543" i="15"/>
  <c r="AO568" i="15"/>
  <c r="AN592" i="15"/>
  <c r="AM616" i="15"/>
  <c r="AM640" i="15"/>
  <c r="AL664" i="15"/>
  <c r="AN686" i="15"/>
  <c r="AM707" i="15"/>
  <c r="AM728" i="15"/>
  <c r="AL749" i="15"/>
  <c r="AK770" i="15"/>
  <c r="AK791" i="15"/>
  <c r="AQ811" i="15"/>
  <c r="AN130" i="15"/>
  <c r="AQ205" i="15"/>
  <c r="AL255" i="15"/>
  <c r="AM299" i="15"/>
  <c r="AN341" i="15"/>
  <c r="AL379" i="15"/>
  <c r="AP406" i="15"/>
  <c r="AO436" i="15"/>
  <c r="AO463" i="15"/>
  <c r="AQ486" i="15"/>
  <c r="AP504" i="15"/>
  <c r="AP522" i="15"/>
  <c r="AQ538" i="15"/>
  <c r="AP553" i="15"/>
  <c r="AP568" i="15"/>
  <c r="AL582" i="15"/>
  <c r="AO595" i="15"/>
  <c r="AL609" i="15"/>
  <c r="AN622" i="15"/>
  <c r="AQ635" i="15"/>
  <c r="AN649" i="15"/>
  <c r="AM664" i="15"/>
  <c r="AN677" i="15"/>
  <c r="AM689" i="15"/>
  <c r="AK701" i="15"/>
  <c r="AP712" i="15"/>
  <c r="AN724" i="15"/>
  <c r="AM736" i="15"/>
  <c r="AM749" i="15"/>
  <c r="AK761" i="15"/>
  <c r="AQ772" i="15"/>
  <c r="AO784" i="15"/>
  <c r="AM796" i="15"/>
  <c r="AL808" i="15"/>
  <c r="AQ819" i="15"/>
  <c r="AO74" i="15"/>
  <c r="AP184" i="15"/>
  <c r="AO235" i="15"/>
  <c r="AQ281" i="15"/>
  <c r="AK325" i="15"/>
  <c r="AQ363" i="15"/>
  <c r="AK396" i="15"/>
  <c r="AQ425" i="15"/>
  <c r="AO452" i="15"/>
  <c r="AO479" i="15"/>
  <c r="AO497" i="15"/>
  <c r="AM515" i="15"/>
  <c r="AP532" i="15"/>
  <c r="AK548" i="15"/>
  <c r="AN563" i="15"/>
  <c r="AP576" i="15"/>
  <c r="AL590" i="15"/>
  <c r="AP603" i="15"/>
  <c r="AL617" i="15"/>
  <c r="AN630" i="15"/>
  <c r="AQ643" i="15"/>
  <c r="AQ658" i="15"/>
  <c r="AM672" i="15"/>
  <c r="AN684" i="15"/>
  <c r="AM696" i="15"/>
  <c r="AK708" i="15"/>
  <c r="AP719" i="15"/>
  <c r="AO731" i="15"/>
  <c r="AO744" i="15"/>
  <c r="AM756" i="15"/>
  <c r="AL768" i="15"/>
  <c r="AQ779" i="15"/>
  <c r="AO791" i="15"/>
  <c r="AM803" i="15"/>
  <c r="AL815" i="15"/>
  <c r="AL828" i="15"/>
  <c r="AQ839" i="15"/>
  <c r="AP851" i="15"/>
  <c r="AN863" i="15"/>
  <c r="AL875" i="15"/>
  <c r="AK887" i="15"/>
  <c r="AP898" i="15"/>
  <c r="AN910" i="15"/>
  <c r="AQ920" i="15"/>
  <c r="AM931" i="15"/>
  <c r="AQ941" i="15"/>
  <c r="AM952" i="15"/>
  <c r="AP962" i="15"/>
  <c r="AL973" i="15"/>
  <c r="AM983" i="15"/>
  <c r="AN992" i="15"/>
  <c r="AO1001" i="15"/>
  <c r="AK175" i="15"/>
  <c r="AM266" i="15"/>
  <c r="AO341" i="15"/>
  <c r="AK401" i="15"/>
  <c r="AP448" i="15"/>
  <c r="AL491" i="15"/>
  <c r="AQ522" i="15"/>
  <c r="AK551" i="15"/>
  <c r="AK575" i="15"/>
  <c r="AQ598" i="15"/>
  <c r="AO622" i="15"/>
  <c r="AN646" i="15"/>
  <c r="AN670" i="15"/>
  <c r="AK692" i="15"/>
  <c r="AQ712" i="15"/>
  <c r="AQ733" i="15"/>
  <c r="AP754" i="15"/>
  <c r="AO775" i="15"/>
  <c r="AN796" i="15"/>
  <c r="AN817" i="15"/>
  <c r="AL834" i="15"/>
  <c r="AL848" i="15"/>
  <c r="AN860" i="15"/>
  <c r="AN872" i="15"/>
  <c r="AN884" i="15"/>
  <c r="AN896" i="15"/>
  <c r="AM908" i="15"/>
  <c r="AM920" i="15"/>
  <c r="AL932" i="15"/>
  <c r="AL944" i="15"/>
  <c r="AK956" i="15"/>
  <c r="AL968" i="15"/>
  <c r="AK980" i="15"/>
  <c r="AO990" i="15"/>
  <c r="AK1001" i="15"/>
  <c r="AQ325" i="15"/>
  <c r="AK480" i="15"/>
  <c r="AP563" i="15"/>
  <c r="AM638" i="15"/>
  <c r="AM708" i="15"/>
  <c r="AM776" i="15"/>
  <c r="AP836" i="15"/>
  <c r="AM177" i="15"/>
  <c r="AO267" i="15"/>
  <c r="AP342" i="15"/>
  <c r="AP401" i="15"/>
  <c r="AO449" i="15"/>
  <c r="AM491" i="15"/>
  <c r="AL523" i="15"/>
  <c r="AL551" i="15"/>
  <c r="AL575" i="15"/>
  <c r="AK599" i="15"/>
  <c r="AQ622" i="15"/>
  <c r="AQ646" i="15"/>
  <c r="AO670" i="15"/>
  <c r="AL692" i="15"/>
  <c r="AK713" i="15"/>
  <c r="AK734" i="15"/>
  <c r="AQ754" i="15"/>
  <c r="AP775" i="15"/>
  <c r="AP796" i="15"/>
  <c r="AO817" i="15"/>
  <c r="AN834" i="15"/>
  <c r="AN848" i="15"/>
  <c r="AP860" i="15"/>
  <c r="AP872" i="15"/>
  <c r="AP884" i="15"/>
  <c r="AO896" i="15"/>
  <c r="AN908" i="15"/>
  <c r="AN920" i="15"/>
  <c r="AM932" i="15"/>
  <c r="AM944" i="15"/>
  <c r="AM956" i="15"/>
  <c r="AM968" i="15"/>
  <c r="AL980" i="15"/>
  <c r="AP990" i="15"/>
  <c r="AL1001" i="15"/>
  <c r="AN268" i="15"/>
  <c r="AM450" i="15"/>
  <c r="AO548" i="15"/>
  <c r="AN617" i="15"/>
  <c r="AK690" i="15"/>
  <c r="AM755" i="15"/>
  <c r="AM823" i="15"/>
  <c r="AO109" i="15"/>
  <c r="AQ235" i="15"/>
  <c r="AK316" i="15"/>
  <c r="AN384" i="15"/>
  <c r="AL432" i="15"/>
  <c r="AQ479" i="15"/>
  <c r="AQ511" i="15"/>
  <c r="AN541" i="15"/>
  <c r="AN566" i="15"/>
  <c r="AM590" i="15"/>
  <c r="AM614" i="15"/>
  <c r="AL638" i="15"/>
  <c r="AK662" i="15"/>
  <c r="AP684" i="15"/>
  <c r="AO705" i="15"/>
  <c r="AN726" i="15"/>
  <c r="AM747" i="15"/>
  <c r="AM768" i="15"/>
  <c r="AL789" i="15"/>
  <c r="AK810" i="15"/>
  <c r="AM829" i="15"/>
  <c r="AM843" i="15"/>
  <c r="AN856" i="15"/>
  <c r="AM868" i="15"/>
  <c r="AM43" i="15"/>
  <c r="AL27" i="15"/>
  <c r="AO189" i="15"/>
  <c r="AM187" i="15"/>
  <c r="AK382" i="15"/>
  <c r="AN529" i="15"/>
  <c r="AN298" i="15"/>
  <c r="AK232" i="15"/>
  <c r="AL80" i="15"/>
  <c r="AN344" i="15"/>
  <c r="AO511" i="15"/>
  <c r="AP598" i="15"/>
  <c r="AQ671" i="15"/>
  <c r="AO258" i="15"/>
  <c r="AN356" i="15"/>
  <c r="AL428" i="15"/>
  <c r="AM492" i="15"/>
  <c r="AK126" i="15"/>
  <c r="AM256" i="15"/>
  <c r="AL342" i="15"/>
  <c r="AQ408" i="15"/>
  <c r="AK464" i="15"/>
  <c r="AM190" i="15"/>
  <c r="AO288" i="15"/>
  <c r="AO369" i="15"/>
  <c r="AN428" i="15"/>
  <c r="AN30" i="15"/>
  <c r="AN219" i="15"/>
  <c r="AM301" i="15"/>
  <c r="AO372" i="15"/>
  <c r="AK423" i="15"/>
  <c r="AP470" i="15"/>
  <c r="AO518" i="15"/>
  <c r="AM564" i="15"/>
  <c r="AL606" i="15"/>
  <c r="AK648" i="15"/>
  <c r="AK688" i="15"/>
  <c r="AO724" i="15"/>
  <c r="AL761" i="15"/>
  <c r="AP797" i="15"/>
  <c r="AM834" i="15"/>
  <c r="AQ870" i="15"/>
  <c r="AN907" i="15"/>
  <c r="AK928" i="15"/>
  <c r="AO948" i="15"/>
  <c r="AM970" i="15"/>
  <c r="AN150" i="15"/>
  <c r="AK265" i="15"/>
  <c r="AL353" i="15"/>
  <c r="AM415" i="15"/>
  <c r="AK469" i="15"/>
  <c r="AM508" i="15"/>
  <c r="AO543" i="15"/>
  <c r="AN571" i="15"/>
  <c r="AL598" i="15"/>
  <c r="AO626" i="15"/>
  <c r="AN653" i="15"/>
  <c r="AP679" i="15"/>
  <c r="AM703" i="15"/>
  <c r="AL728" i="15"/>
  <c r="AO751" i="15"/>
  <c r="AL775" i="15"/>
  <c r="AO798" i="15"/>
  <c r="AO819" i="15"/>
  <c r="AN840" i="15"/>
  <c r="AK140" i="15"/>
  <c r="AL249" i="15"/>
  <c r="AN327" i="15"/>
  <c r="AO391" i="15"/>
  <c r="AM439" i="15"/>
  <c r="AO484" i="15"/>
  <c r="AN516" i="15"/>
  <c r="AP545" i="15"/>
  <c r="AK570" i="15"/>
  <c r="AQ593" i="15"/>
  <c r="AP617" i="15"/>
  <c r="AP641" i="15"/>
  <c r="AO665" i="15"/>
  <c r="AP687" i="15"/>
  <c r="AP708" i="15"/>
  <c r="AO729" i="15"/>
  <c r="AN750" i="15"/>
  <c r="AM771" i="15"/>
  <c r="AM792" i="15"/>
  <c r="AL813" i="15"/>
  <c r="AO141" i="15"/>
  <c r="AP211" i="15"/>
  <c r="AO260" i="15"/>
  <c r="AL304" i="15"/>
  <c r="AO345" i="15"/>
  <c r="AQ382" i="15"/>
  <c r="AP412" i="15"/>
  <c r="AO439" i="15"/>
  <c r="AN466" i="15"/>
  <c r="AQ488" i="15"/>
  <c r="AQ506" i="15"/>
  <c r="AP524" i="15"/>
  <c r="AO540" i="15"/>
  <c r="AQ556" i="15"/>
  <c r="AM570" i="15"/>
  <c r="AO583" i="15"/>
  <c r="AL597" i="15"/>
  <c r="AO610" i="15"/>
  <c r="AK624" i="15"/>
  <c r="AM637" i="15"/>
  <c r="AM652" i="15"/>
  <c r="AP665" i="15"/>
  <c r="AP678" i="15"/>
  <c r="AO690" i="15"/>
  <c r="AM702" i="15"/>
  <c r="AK714" i="15"/>
  <c r="AQ725" i="15"/>
  <c r="AQ738" i="15"/>
  <c r="AO750" i="15"/>
  <c r="AN762" i="15"/>
  <c r="AL774" i="15"/>
  <c r="AQ785" i="15"/>
  <c r="AO797" i="15"/>
  <c r="AN809" i="15"/>
  <c r="AN822" i="15"/>
  <c r="AP91" i="15"/>
  <c r="AQ190" i="15"/>
  <c r="AK241" i="15"/>
  <c r="AK287" i="15"/>
  <c r="AO329" i="15"/>
  <c r="AK368" i="15"/>
  <c r="AK402" i="15"/>
  <c r="AP428" i="15"/>
  <c r="AP455" i="15"/>
  <c r="AP481" i="15"/>
  <c r="AN499" i="15"/>
  <c r="AN517" i="15"/>
  <c r="AN534" i="15"/>
  <c r="AN551" i="15"/>
  <c r="AQ564" i="15"/>
  <c r="AM578" i="15"/>
  <c r="AO591" i="15"/>
  <c r="AL605" i="15"/>
  <c r="AO618" i="15"/>
  <c r="AK632" i="15"/>
  <c r="AK647" i="15"/>
  <c r="AM660" i="15"/>
  <c r="AP673" i="15"/>
  <c r="AQ685" i="15"/>
  <c r="AO697" i="15"/>
  <c r="AM709" i="15"/>
  <c r="AK721" i="15"/>
  <c r="AL734" i="15"/>
  <c r="AQ745" i="15"/>
  <c r="AO757" i="15"/>
  <c r="AN769" i="15"/>
  <c r="AL781" i="15"/>
  <c r="AQ792" i="15"/>
  <c r="AP804" i="15"/>
  <c r="AP817" i="15"/>
  <c r="AN829" i="15"/>
  <c r="AM841" i="15"/>
  <c r="AK853" i="15"/>
  <c r="AP864" i="15"/>
  <c r="AN876" i="15"/>
  <c r="AM888" i="15"/>
  <c r="AM901" i="15"/>
  <c r="AP911" i="15"/>
  <c r="AL922" i="15"/>
  <c r="AP932" i="15"/>
  <c r="AL943" i="15"/>
  <c r="AO953" i="15"/>
  <c r="AK964" i="15"/>
  <c r="AN974" i="15"/>
  <c r="AN984" i="15"/>
  <c r="AO993" i="15"/>
  <c r="AP1002" i="15"/>
  <c r="AP188" i="15"/>
  <c r="AP275" i="15"/>
  <c r="AQ349" i="15"/>
  <c r="AQ406" i="15"/>
  <c r="AP454" i="15"/>
  <c r="AK495" i="15"/>
  <c r="AQ526" i="15"/>
  <c r="AK554" i="15"/>
  <c r="AQ577" i="15"/>
  <c r="AP601" i="15"/>
  <c r="AO625" i="15"/>
  <c r="AO649" i="15"/>
  <c r="AN673" i="15"/>
  <c r="AO694" i="15"/>
  <c r="AO715" i="15"/>
  <c r="AN736" i="15"/>
  <c r="AM757" i="15"/>
  <c r="AL778" i="15"/>
  <c r="AL799" i="15"/>
  <c r="AK820" i="15"/>
  <c r="AQ835" i="15"/>
  <c r="AQ849" i="15"/>
  <c r="AK862" i="15"/>
  <c r="AK874" i="15"/>
  <c r="AK886" i="15"/>
  <c r="AQ897" i="15"/>
  <c r="AQ909" i="15"/>
  <c r="AP921" i="15"/>
  <c r="AO933" i="15"/>
  <c r="AO945" i="15"/>
  <c r="AO957" i="15"/>
  <c r="AO969" i="15"/>
  <c r="AN981" i="15"/>
  <c r="AQ991" i="15"/>
  <c r="AM1002" i="15"/>
  <c r="AK352" i="15"/>
  <c r="AL488" i="15"/>
  <c r="AO575" i="15"/>
  <c r="AM647" i="15"/>
  <c r="AL716" i="15"/>
  <c r="AL784" i="15"/>
  <c r="AO843" i="15"/>
  <c r="AN190" i="15"/>
  <c r="AQ276" i="15"/>
  <c r="AK351" i="15"/>
  <c r="AP407" i="15"/>
  <c r="AO455" i="15"/>
  <c r="AN495" i="15"/>
  <c r="AK527" i="15"/>
  <c r="AM554" i="15"/>
  <c r="AK578" i="15"/>
  <c r="AQ601" i="15"/>
  <c r="AQ625" i="15"/>
  <c r="AP649" i="15"/>
  <c r="AO673" i="15"/>
  <c r="AP694" i="15"/>
  <c r="AP715" i="15"/>
  <c r="AO736" i="15"/>
  <c r="AN757" i="15"/>
  <c r="AN778" i="15"/>
  <c r="AM799" i="15"/>
  <c r="AL820" i="15"/>
  <c r="AL836" i="15"/>
  <c r="AK850" i="15"/>
  <c r="AM862" i="15"/>
  <c r="AL874" i="15"/>
  <c r="AL886" i="15"/>
  <c r="AK898" i="15"/>
  <c r="AK910" i="15"/>
  <c r="AQ921" i="15"/>
  <c r="AQ933" i="15"/>
  <c r="AQ945" i="15"/>
  <c r="AQ957" i="15"/>
  <c r="AP969" i="15"/>
  <c r="AO981" i="15"/>
  <c r="AK992" i="15"/>
  <c r="AN1002" i="15"/>
  <c r="AO287" i="15"/>
  <c r="AL468" i="15"/>
  <c r="AP557" i="15"/>
  <c r="AN626" i="15"/>
  <c r="AQ697" i="15"/>
  <c r="AQ765" i="15"/>
  <c r="AO829" i="15"/>
  <c r="AK136" i="15"/>
  <c r="AK247" i="15"/>
  <c r="AP325" i="15"/>
  <c r="AN390" i="15"/>
  <c r="AL438" i="15"/>
  <c r="AQ483" i="15"/>
  <c r="AQ515" i="15"/>
  <c r="AQ544" i="15"/>
  <c r="AN569" i="15"/>
  <c r="AN593" i="15"/>
  <c r="AM617" i="15"/>
  <c r="AL641" i="15"/>
  <c r="AL665" i="15"/>
  <c r="AM687" i="15"/>
  <c r="AL708" i="15"/>
  <c r="AK729" i="15"/>
  <c r="AK750" i="15"/>
  <c r="AQ770" i="15"/>
  <c r="AP791" i="15"/>
  <c r="AP812" i="15"/>
  <c r="AL831" i="15"/>
  <c r="AK845" i="15"/>
  <c r="AQ857" i="15"/>
  <c r="AQ869" i="15"/>
  <c r="AL45" i="15"/>
  <c r="AP29" i="15"/>
  <c r="AK191" i="15"/>
  <c r="AQ188" i="15"/>
  <c r="AL383" i="15"/>
  <c r="AO530" i="15"/>
  <c r="AK300" i="15"/>
  <c r="AQ233" i="15"/>
  <c r="AK86" i="15"/>
  <c r="AP345" i="15"/>
  <c r="AQ512" i="15"/>
  <c r="AQ599" i="15"/>
  <c r="AK673" i="15"/>
  <c r="AN261" i="15"/>
  <c r="AO358" i="15"/>
  <c r="AO429" i="15"/>
  <c r="AP493" i="15"/>
  <c r="AM132" i="15"/>
  <c r="AK259" i="15"/>
  <c r="AN346" i="15"/>
  <c r="AM410" i="15"/>
  <c r="AO465" i="15"/>
  <c r="AM193" i="15"/>
  <c r="AQ290" i="15"/>
  <c r="AO371" i="15"/>
  <c r="AQ429" i="15"/>
  <c r="AK54" i="15"/>
  <c r="AL222" i="15"/>
  <c r="AO303" i="15"/>
  <c r="AO374" i="15"/>
  <c r="AO424" i="15"/>
  <c r="AL472" i="15"/>
  <c r="AK520" i="15"/>
  <c r="AP565" i="15"/>
  <c r="AN607" i="15"/>
  <c r="AM649" i="15"/>
  <c r="AL689" i="15"/>
  <c r="AP725" i="15"/>
  <c r="AM762" i="15"/>
  <c r="AQ798" i="15"/>
  <c r="AN835" i="15"/>
  <c r="AK872" i="15"/>
  <c r="AO908" i="15"/>
  <c r="AL929" i="15"/>
  <c r="AQ950" i="15"/>
  <c r="AN971" i="15"/>
  <c r="AN161" i="15"/>
  <c r="AP269" i="15"/>
  <c r="AM357" i="15"/>
  <c r="AL418" i="15"/>
  <c r="AQ471" i="15"/>
  <c r="AL512" i="15"/>
  <c r="AL545" i="15"/>
  <c r="AQ572" i="15"/>
  <c r="AP599" i="15"/>
  <c r="AK628" i="15"/>
  <c r="AK655" i="15"/>
  <c r="AK681" i="15"/>
  <c r="AQ705" i="15"/>
  <c r="AN729" i="15"/>
  <c r="AQ752" i="15"/>
  <c r="AN776" i="15"/>
  <c r="AQ799" i="15"/>
  <c r="AQ820" i="15"/>
  <c r="AP841" i="15"/>
  <c r="AK151" i="15"/>
  <c r="AP254" i="15"/>
  <c r="AK332" i="15"/>
  <c r="AN394" i="15"/>
  <c r="AL442" i="15"/>
  <c r="AO486" i="15"/>
  <c r="AN518" i="15"/>
  <c r="AM547" i="15"/>
  <c r="AO571" i="15"/>
  <c r="AN595" i="15"/>
  <c r="AN619" i="15"/>
  <c r="AL643" i="15"/>
  <c r="AK667" i="15"/>
  <c r="AK689" i="15"/>
  <c r="AK710" i="15"/>
  <c r="AQ730" i="15"/>
  <c r="AP751" i="15"/>
  <c r="AP772" i="15"/>
  <c r="AO793" i="15"/>
  <c r="AN814" i="15"/>
  <c r="AM152" i="15"/>
  <c r="AL217" i="15"/>
  <c r="AL266" i="15"/>
  <c r="AP308" i="15"/>
  <c r="AP349" i="15"/>
  <c r="AK389" i="15"/>
  <c r="AP415" i="15"/>
  <c r="AP442" i="15"/>
  <c r="AN469" i="15"/>
  <c r="AK491" i="15"/>
  <c r="AP508" i="15"/>
  <c r="AP526" i="15"/>
  <c r="AK544" i="15"/>
  <c r="AM558" i="15"/>
  <c r="AP571" i="15"/>
  <c r="AL585" i="15"/>
  <c r="AO598" i="15"/>
  <c r="AK612" i="15"/>
  <c r="AN625" i="15"/>
  <c r="AN640" i="15"/>
  <c r="AQ653" i="15"/>
  <c r="AL667" i="15"/>
  <c r="AL680" i="15"/>
  <c r="AQ691" i="15"/>
  <c r="AO703" i="15"/>
  <c r="AM715" i="15"/>
  <c r="AN728" i="15"/>
  <c r="AL740" i="15"/>
  <c r="AQ751" i="15"/>
  <c r="AP763" i="15"/>
  <c r="AN775" i="15"/>
  <c r="AL787" i="15"/>
  <c r="AK799" i="15"/>
  <c r="AK812" i="15"/>
  <c r="AP823" i="15"/>
  <c r="AP106" i="15"/>
  <c r="AM197" i="15"/>
  <c r="AL246" i="15"/>
  <c r="AO291" i="15"/>
  <c r="AP334" i="15"/>
  <c r="AO376" i="15"/>
  <c r="AK405" i="15"/>
  <c r="AP431" i="15"/>
  <c r="AP458" i="15"/>
  <c r="AO483" i="15"/>
  <c r="AO501" i="15"/>
  <c r="AO519" i="15"/>
  <c r="AQ537" i="15"/>
  <c r="AQ552" i="15"/>
  <c r="AM566" i="15"/>
  <c r="AP579" i="15"/>
  <c r="AM593" i="15"/>
  <c r="AO606" i="15"/>
  <c r="AK620" i="15"/>
  <c r="AK635" i="15"/>
  <c r="AN648" i="15"/>
  <c r="AQ661" i="15"/>
  <c r="AL675" i="15"/>
  <c r="AL687" i="15"/>
  <c r="AQ698" i="15"/>
  <c r="AO710" i="15"/>
  <c r="AP723" i="15"/>
  <c r="AN735" i="15"/>
  <c r="AL747" i="15"/>
  <c r="AK759" i="15"/>
  <c r="AP770" i="15"/>
  <c r="AN782" i="15"/>
  <c r="AL794" i="15"/>
  <c r="AM807" i="15"/>
  <c r="AK819" i="15"/>
  <c r="AP830" i="15"/>
  <c r="AO842" i="15"/>
  <c r="AM854" i="15"/>
  <c r="AK866" i="15"/>
  <c r="AQ877" i="15"/>
  <c r="AQ890" i="15"/>
  <c r="AO902" i="15"/>
  <c r="AK913" i="15"/>
  <c r="AO923" i="15"/>
  <c r="AK934" i="15"/>
  <c r="AN944" i="15"/>
  <c r="AQ954" i="15"/>
  <c r="AM965" i="15"/>
  <c r="AP975" i="15"/>
  <c r="AO985" i="15"/>
  <c r="AP994" i="15"/>
  <c r="AQ1003" i="15"/>
  <c r="AQ200" i="15"/>
  <c r="AM285" i="15"/>
  <c r="AN358" i="15"/>
  <c r="AK413" i="15"/>
  <c r="AP460" i="15"/>
  <c r="AK499" i="15"/>
  <c r="AP530" i="15"/>
  <c r="AK557" i="15"/>
  <c r="AQ580" i="15"/>
  <c r="AP604" i="15"/>
  <c r="AP628" i="15"/>
  <c r="AO652" i="15"/>
  <c r="AM676" i="15"/>
  <c r="AM697" i="15"/>
  <c r="AL718" i="15"/>
  <c r="AK739" i="15"/>
  <c r="AQ759" i="15"/>
  <c r="AQ780" i="15"/>
  <c r="AP801" i="15"/>
  <c r="AO822" i="15"/>
  <c r="AO837" i="15"/>
  <c r="AO851" i="15"/>
  <c r="AO863" i="15"/>
  <c r="AO875" i="15"/>
  <c r="AN887" i="15"/>
  <c r="AM899" i="15"/>
  <c r="AM911" i="15"/>
  <c r="AL923" i="15"/>
  <c r="AL935" i="15"/>
  <c r="AL947" i="15"/>
  <c r="AL959" i="15"/>
  <c r="AK971" i="15"/>
  <c r="AP982" i="15"/>
  <c r="AL993" i="15"/>
  <c r="AO1003" i="15"/>
  <c r="AL377" i="15"/>
  <c r="AL500" i="15"/>
  <c r="AO584" i="15"/>
  <c r="AM656" i="15"/>
  <c r="AO726" i="15"/>
  <c r="AO794" i="15"/>
  <c r="AP848" i="15"/>
  <c r="AN202" i="15"/>
  <c r="AM286" i="15"/>
  <c r="AO359" i="15"/>
  <c r="AP413" i="15"/>
  <c r="AN461" i="15"/>
  <c r="AM499" i="15"/>
  <c r="AQ530" i="15"/>
  <c r="AL557" i="15"/>
  <c r="AK581" i="15"/>
  <c r="AK605" i="15"/>
  <c r="AQ628" i="15"/>
  <c r="AP652" i="15"/>
  <c r="AN676" i="15"/>
  <c r="AN697" i="15"/>
  <c r="AM718" i="15"/>
  <c r="AL739" i="15"/>
  <c r="AL760" i="15"/>
  <c r="AK781" i="15"/>
  <c r="AQ801" i="15"/>
  <c r="AP822" i="15"/>
  <c r="AK838" i="15"/>
  <c r="AQ851" i="15"/>
  <c r="AP863" i="15"/>
  <c r="AP875" i="15"/>
  <c r="AO887" i="15"/>
  <c r="AO899" i="15"/>
  <c r="AN911" i="15"/>
  <c r="AM923" i="15"/>
  <c r="AN935" i="15"/>
  <c r="AM947" i="15"/>
  <c r="AM959" i="15"/>
  <c r="AL971" i="15"/>
  <c r="AQ982" i="15"/>
  <c r="AM993" i="15"/>
  <c r="AP1003" i="15"/>
  <c r="AL316" i="15"/>
  <c r="AK484" i="15"/>
  <c r="AO566" i="15"/>
  <c r="AN635" i="15"/>
  <c r="AP705" i="15"/>
  <c r="AO773" i="15"/>
  <c r="AQ834" i="15"/>
  <c r="AN158" i="15"/>
  <c r="AK258" i="15"/>
  <c r="AK335" i="15"/>
  <c r="AM396" i="15"/>
  <c r="AL444" i="15"/>
  <c r="AQ487" i="15"/>
  <c r="AP519" i="15"/>
  <c r="AM548" i="15"/>
  <c r="AO572" i="15"/>
  <c r="AM596" i="15"/>
  <c r="AL620" i="15"/>
  <c r="AL644" i="15"/>
  <c r="AK668" i="15"/>
  <c r="AQ689" i="15"/>
  <c r="AP710" i="15"/>
  <c r="AP731" i="15"/>
  <c r="AO752" i="15"/>
  <c r="AN773" i="15"/>
  <c r="AN794" i="15"/>
  <c r="AM815" i="15"/>
  <c r="AQ832" i="15"/>
  <c r="AP846" i="15"/>
  <c r="AM859" i="15"/>
  <c r="AN871" i="15"/>
  <c r="AM883" i="15"/>
  <c r="AM895" i="15"/>
  <c r="AL907" i="15"/>
  <c r="AL919" i="15"/>
  <c r="AK931" i="15"/>
  <c r="AK943" i="15"/>
  <c r="AK955" i="15"/>
  <c r="AK967" i="15"/>
  <c r="AQ978" i="15"/>
  <c r="AO989" i="15"/>
  <c r="AK1000" i="15"/>
  <c r="AO247" i="15"/>
  <c r="AM438" i="15"/>
  <c r="AP551" i="15"/>
  <c r="AN623" i="15"/>
  <c r="AN687" i="15"/>
  <c r="AQ744" i="15"/>
  <c r="AL797" i="15"/>
  <c r="AL847" i="15"/>
  <c r="AP207" i="15"/>
  <c r="AN291" i="15"/>
  <c r="AO363" i="15"/>
  <c r="AP416" i="15"/>
  <c r="AN464" i="15"/>
  <c r="AN501" i="15"/>
  <c r="AO532" i="15"/>
  <c r="AO558" i="15"/>
  <c r="AN582" i="15"/>
  <c r="AN606" i="15"/>
  <c r="AM630" i="15"/>
  <c r="AL654" i="15"/>
  <c r="AQ677" i="15"/>
  <c r="AP698" i="15"/>
  <c r="AO719" i="15"/>
  <c r="AN740" i="15"/>
  <c r="AN761" i="15"/>
  <c r="AM782" i="15"/>
  <c r="AL803" i="15"/>
  <c r="AQ823" i="15"/>
  <c r="AP838" i="15"/>
  <c r="AN852" i="15"/>
  <c r="AN864" i="15"/>
  <c r="AM876" i="15"/>
  <c r="AN888" i="15"/>
  <c r="AM900" i="15"/>
  <c r="AM912" i="15"/>
  <c r="AL924" i="15"/>
  <c r="AL936" i="15"/>
  <c r="AK948" i="15"/>
  <c r="AQ959" i="15"/>
  <c r="AK972" i="15"/>
  <c r="AO983" i="15"/>
  <c r="AK994" i="15"/>
  <c r="AN1004" i="15"/>
  <c r="AP208" i="15"/>
  <c r="AL292" i="15"/>
  <c r="AM364" i="15"/>
  <c r="AL417" i="15"/>
  <c r="AK465" i="15"/>
  <c r="AP501" i="15"/>
  <c r="AK533" i="15"/>
  <c r="AQ111" i="15"/>
  <c r="AO302" i="15"/>
  <c r="AK454" i="15"/>
  <c r="AK15" i="15"/>
  <c r="AP244" i="15"/>
  <c r="AQ559" i="15"/>
  <c r="AP192" i="15"/>
  <c r="AL392" i="15"/>
  <c r="AO517" i="15"/>
  <c r="AM295" i="15"/>
  <c r="AP432" i="15"/>
  <c r="AO234" i="15"/>
  <c r="AL397" i="15"/>
  <c r="AQ156" i="15"/>
  <c r="AQ334" i="15"/>
  <c r="AK444" i="15"/>
  <c r="AN539" i="15"/>
  <c r="AN624" i="15"/>
  <c r="AK704" i="15"/>
  <c r="AL777" i="15"/>
  <c r="AM850" i="15"/>
  <c r="AN915" i="15"/>
  <c r="AO956" i="15"/>
  <c r="AM205" i="15"/>
  <c r="AL378" i="15"/>
  <c r="AN486" i="15"/>
  <c r="AQ554" i="15"/>
  <c r="AO608" i="15"/>
  <c r="AK664" i="15"/>
  <c r="AN712" i="15"/>
  <c r="AP760" i="15"/>
  <c r="AN806" i="15"/>
  <c r="AM848" i="15"/>
  <c r="AO279" i="15"/>
  <c r="AM409" i="15"/>
  <c r="AO496" i="15"/>
  <c r="AK555" i="15"/>
  <c r="AQ602" i="15"/>
  <c r="AP650" i="15"/>
  <c r="AO695" i="15"/>
  <c r="AN737" i="15"/>
  <c r="AL779" i="15"/>
  <c r="AK821" i="15"/>
  <c r="AN222" i="15"/>
  <c r="AP313" i="15"/>
  <c r="AQ391" i="15"/>
  <c r="AO445" i="15"/>
  <c r="AP492" i="15"/>
  <c r="AM530" i="15"/>
  <c r="AP559" i="15"/>
  <c r="AP586" i="15"/>
  <c r="AN613" i="15"/>
  <c r="AQ641" i="15"/>
  <c r="AP668" i="15"/>
  <c r="AL693" i="15"/>
  <c r="AK718" i="15"/>
  <c r="AN741" i="15"/>
  <c r="AK765" i="15"/>
  <c r="AN788" i="15"/>
  <c r="AM813" i="15"/>
  <c r="AN122" i="15"/>
  <c r="AP251" i="15"/>
  <c r="AQ342" i="15"/>
  <c r="AQ407" i="15"/>
  <c r="AO461" i="15"/>
  <c r="AN503" i="15"/>
  <c r="AO539" i="15"/>
  <c r="AP567" i="15"/>
  <c r="AP594" i="15"/>
  <c r="AK623" i="15"/>
  <c r="AQ649" i="15"/>
  <c r="AP676" i="15"/>
  <c r="AL700" i="15"/>
  <c r="AK725" i="15"/>
  <c r="AN748" i="15"/>
  <c r="AK772" i="15"/>
  <c r="AQ796" i="15"/>
  <c r="AM820" i="15"/>
  <c r="AQ843" i="15"/>
  <c r="AM867" i="15"/>
  <c r="AL892" i="15"/>
  <c r="AN914" i="15"/>
  <c r="AM935" i="15"/>
  <c r="AL956" i="15"/>
  <c r="AK977" i="15"/>
  <c r="AQ995" i="15"/>
  <c r="AQ211" i="15"/>
  <c r="AP366" i="15"/>
  <c r="AP466" i="15"/>
  <c r="AL534" i="15"/>
  <c r="AP583" i="15"/>
  <c r="AO631" i="15"/>
  <c r="AK679" i="15"/>
  <c r="AP720" i="15"/>
  <c r="AO762" i="15"/>
  <c r="AM804" i="15"/>
  <c r="AN839" i="15"/>
  <c r="AK865" i="15"/>
  <c r="AQ888" i="15"/>
  <c r="AP912" i="15"/>
  <c r="AP936" i="15"/>
  <c r="AO960" i="15"/>
  <c r="AK984" i="15"/>
  <c r="AQ1004" i="15"/>
  <c r="AK512" i="15"/>
  <c r="AM665" i="15"/>
  <c r="AN802" i="15"/>
  <c r="AN213" i="15"/>
  <c r="AP367" i="15"/>
  <c r="AN467" i="15"/>
  <c r="AM534" i="15"/>
  <c r="AL584" i="15"/>
  <c r="AP631" i="15"/>
  <c r="AL679" i="15"/>
  <c r="AQ720" i="15"/>
  <c r="AP762" i="15"/>
  <c r="AN804" i="15"/>
  <c r="AO839" i="15"/>
  <c r="AM865" i="15"/>
  <c r="AK889" i="15"/>
  <c r="AQ912" i="15"/>
  <c r="AQ936" i="15"/>
  <c r="AP960" i="15"/>
  <c r="AL984" i="15"/>
  <c r="AQ76" i="15"/>
  <c r="AK496" i="15"/>
  <c r="AM644" i="15"/>
  <c r="AN781" i="15"/>
  <c r="AM179" i="15"/>
  <c r="AN343" i="15"/>
  <c r="AK450" i="15"/>
  <c r="AQ523" i="15"/>
  <c r="AN575" i="15"/>
  <c r="AM623" i="15"/>
  <c r="AK671" i="15"/>
  <c r="AN713" i="15"/>
  <c r="AL755" i="15"/>
  <c r="AK797" i="15"/>
  <c r="AO834" i="15"/>
  <c r="AK861" i="15"/>
  <c r="AP878" i="15"/>
  <c r="AM892" i="15"/>
  <c r="AP905" i="15"/>
  <c r="AO920" i="15"/>
  <c r="AL934" i="15"/>
  <c r="AO947" i="15"/>
  <c r="AQ960" i="15"/>
  <c r="AM974" i="15"/>
  <c r="AK987" i="15"/>
  <c r="AP998" i="15"/>
  <c r="AL278" i="15"/>
  <c r="AL474" i="15"/>
  <c r="AO578" i="15"/>
  <c r="AL659" i="15"/>
  <c r="AK724" i="15"/>
  <c r="AP786" i="15"/>
  <c r="AQ841" i="15"/>
  <c r="AP218" i="15"/>
  <c r="AL310" i="15"/>
  <c r="AQ386" i="15"/>
  <c r="AO440" i="15"/>
  <c r="AO489" i="15"/>
  <c r="AM525" i="15"/>
  <c r="AP555" i="15"/>
  <c r="AO585" i="15"/>
  <c r="AM612" i="15"/>
  <c r="AM639" i="15"/>
  <c r="AK666" i="15"/>
  <c r="AQ690" i="15"/>
  <c r="AN714" i="15"/>
  <c r="AQ737" i="15"/>
  <c r="AK764" i="15"/>
  <c r="AO787" i="15"/>
  <c r="AK811" i="15"/>
  <c r="AP831" i="15"/>
  <c r="AN847" i="15"/>
  <c r="AN861" i="15"/>
  <c r="AQ874" i="15"/>
  <c r="AQ889" i="15"/>
  <c r="AM903" i="15"/>
  <c r="AP916" i="15"/>
  <c r="AL930" i="15"/>
  <c r="AO943" i="15"/>
  <c r="AK957" i="15"/>
  <c r="AN970" i="15"/>
  <c r="AQ984" i="15"/>
  <c r="AO996" i="15"/>
  <c r="AN123" i="15"/>
  <c r="AO252" i="15"/>
  <c r="AM339" i="15"/>
  <c r="AM405" i="15"/>
  <c r="AK459" i="15"/>
  <c r="AQ505" i="15"/>
  <c r="AQ539" i="15"/>
  <c r="AK565" i="15"/>
  <c r="AQ588" i="15"/>
  <c r="AQ612" i="15"/>
  <c r="AP636" i="15"/>
  <c r="AO660" i="15"/>
  <c r="AM683" i="15"/>
  <c r="AM704" i="15"/>
  <c r="AL725" i="15"/>
  <c r="AK746" i="15"/>
  <c r="AK767" i="15"/>
  <c r="AQ787" i="15"/>
  <c r="AP808" i="15"/>
  <c r="AM828" i="15"/>
  <c r="AN842" i="15"/>
  <c r="AP855" i="15"/>
  <c r="AP867" i="15"/>
  <c r="AO879" i="15"/>
  <c r="AO891" i="15"/>
  <c r="AN903" i="15"/>
  <c r="AM915" i="15"/>
  <c r="AM927" i="15"/>
  <c r="AM939" i="15"/>
  <c r="AM951" i="15"/>
  <c r="AL963" i="15"/>
  <c r="AL975" i="15"/>
  <c r="AM986" i="15"/>
  <c r="AP996" i="15"/>
  <c r="AQ94" i="15"/>
  <c r="AQ230" i="15"/>
  <c r="AN311" i="15"/>
  <c r="AM381" i="15"/>
  <c r="AN429" i="15"/>
  <c r="AL477" i="15"/>
  <c r="AQ509" i="15"/>
  <c r="AK540" i="15"/>
  <c r="AL565" i="15"/>
  <c r="AK589" i="15"/>
  <c r="AK613" i="15"/>
  <c r="AQ636" i="15"/>
  <c r="AP660" i="15"/>
  <c r="AO683" i="15"/>
  <c r="AN704" i="15"/>
  <c r="AQ504" i="15"/>
  <c r="AL701" i="15"/>
  <c r="AK788" i="15"/>
  <c r="AN854" i="15"/>
  <c r="AL903" i="15"/>
  <c r="AL688" i="15"/>
  <c r="AP871" i="15"/>
  <c r="AP935" i="15"/>
  <c r="AP445" i="15"/>
  <c r="AM872" i="15"/>
  <c r="AN983" i="15"/>
  <c r="AL539" i="15"/>
  <c r="AN919" i="15"/>
  <c r="AM793" i="15"/>
  <c r="AP959" i="15"/>
  <c r="AQ433" i="15"/>
  <c r="AK663" i="15"/>
  <c r="AP769" i="15"/>
  <c r="AN844" i="15"/>
  <c r="AM887" i="15"/>
  <c r="AQ996" i="15"/>
  <c r="AM852" i="15"/>
  <c r="AL964" i="15"/>
  <c r="AQ451" i="15"/>
  <c r="AK672" i="15"/>
  <c r="AM774" i="15"/>
  <c r="AM847" i="15"/>
  <c r="AP880" i="15"/>
  <c r="AO912" i="15"/>
  <c r="AP944" i="15"/>
  <c r="AM976" i="15"/>
  <c r="AP1004" i="15"/>
  <c r="AO555" i="15"/>
  <c r="AP722" i="15"/>
  <c r="AM806" i="15"/>
  <c r="AM861" i="15"/>
  <c r="AL893" i="15"/>
  <c r="AM925" i="15"/>
  <c r="AQ956" i="15"/>
  <c r="AP987" i="15"/>
  <c r="AQ415" i="15"/>
  <c r="AK654" i="15"/>
  <c r="AN766" i="15"/>
  <c r="AK842" i="15"/>
  <c r="AO877" i="15"/>
  <c r="AO909" i="15"/>
  <c r="AO941" i="15"/>
  <c r="AM973" i="15"/>
  <c r="AL1002" i="15"/>
  <c r="AK914" i="15"/>
  <c r="AL946" i="15"/>
  <c r="AP977" i="15"/>
  <c r="AL228" i="15"/>
  <c r="AL748" i="15"/>
  <c r="AQ829" i="15"/>
  <c r="AP874" i="15"/>
  <c r="AP906" i="15"/>
  <c r="AP938" i="15"/>
  <c r="AL970" i="15"/>
  <c r="AK1003" i="15"/>
  <c r="AM919" i="15"/>
  <c r="AL955" i="15"/>
  <c r="AL250" i="15"/>
  <c r="AM618" i="15"/>
  <c r="AO792" i="15"/>
  <c r="AO903" i="15"/>
  <c r="AP993" i="15"/>
  <c r="AL846" i="15"/>
  <c r="AO835" i="15"/>
  <c r="AM379" i="15"/>
  <c r="AN732" i="15"/>
  <c r="AK410" i="15"/>
  <c r="AK909" i="15"/>
  <c r="AP724" i="15"/>
  <c r="AN925" i="15"/>
  <c r="AL894" i="15"/>
  <c r="AM992" i="15"/>
  <c r="AQ858" i="15"/>
  <c r="AN954" i="15"/>
  <c r="AN895" i="15"/>
  <c r="AK517" i="15"/>
  <c r="AL852" i="15"/>
  <c r="AM121" i="15"/>
  <c r="AN260" i="15"/>
  <c r="AL937" i="15"/>
  <c r="AM583" i="15"/>
  <c r="AO785" i="15"/>
  <c r="AL460" i="15"/>
  <c r="AQ717" i="15"/>
  <c r="AM362" i="15"/>
  <c r="AN547" i="15"/>
  <c r="AP682" i="15"/>
  <c r="AQ802" i="15"/>
  <c r="AP437" i="15"/>
  <c r="AQ582" i="15"/>
  <c r="AP689" i="15"/>
  <c r="AN786" i="15"/>
  <c r="AM905" i="15"/>
  <c r="AQ987" i="15"/>
  <c r="AK507" i="15"/>
  <c r="AN702" i="15"/>
  <c r="AP826" i="15"/>
  <c r="AM926" i="15"/>
  <c r="AN414" i="15"/>
  <c r="AK71" i="15"/>
  <c r="AN113" i="15"/>
  <c r="AP303" i="15"/>
  <c r="AL455" i="15"/>
  <c r="AL21" i="15"/>
  <c r="AN246" i="15"/>
  <c r="AK561" i="15"/>
  <c r="AM195" i="15"/>
  <c r="AP393" i="15"/>
  <c r="AK519" i="15"/>
  <c r="AP297" i="15"/>
  <c r="AL434" i="15"/>
  <c r="AN237" i="15"/>
  <c r="AO398" i="15"/>
  <c r="AN162" i="15"/>
  <c r="AQ336" i="15"/>
  <c r="AN445" i="15"/>
  <c r="AK541" i="15"/>
  <c r="AP625" i="15"/>
  <c r="AL705" i="15"/>
  <c r="AM778" i="15"/>
  <c r="AN851" i="15"/>
  <c r="AO916" i="15"/>
  <c r="AP957" i="15"/>
  <c r="AN210" i="15"/>
  <c r="AM385" i="15"/>
  <c r="AN488" i="15"/>
  <c r="AM556" i="15"/>
  <c r="AM610" i="15"/>
  <c r="AN665" i="15"/>
  <c r="AP713" i="15"/>
  <c r="AK762" i="15"/>
  <c r="AP807" i="15"/>
  <c r="AO849" i="15"/>
  <c r="AN284" i="15"/>
  <c r="AN412" i="15"/>
  <c r="AP498" i="15"/>
  <c r="AP556" i="15"/>
  <c r="AM604" i="15"/>
  <c r="AL652" i="15"/>
  <c r="AQ696" i="15"/>
  <c r="AP738" i="15"/>
  <c r="AN780" i="15"/>
  <c r="AM822" i="15"/>
  <c r="AQ227" i="15"/>
  <c r="AK323" i="15"/>
  <c r="AQ394" i="15"/>
  <c r="AO448" i="15"/>
  <c r="AQ494" i="15"/>
  <c r="AL532" i="15"/>
  <c r="AM561" i="15"/>
  <c r="AL588" i="15"/>
  <c r="AN616" i="15"/>
  <c r="AN643" i="15"/>
  <c r="AM670" i="15"/>
  <c r="AN694" i="15"/>
  <c r="AM719" i="15"/>
  <c r="AP742" i="15"/>
  <c r="AM766" i="15"/>
  <c r="AL791" i="15"/>
  <c r="AO814" i="15"/>
  <c r="AP134" i="15"/>
  <c r="AK257" i="15"/>
  <c r="AL347" i="15"/>
  <c r="AQ410" i="15"/>
  <c r="AP464" i="15"/>
  <c r="AN507" i="15"/>
  <c r="AM541" i="15"/>
  <c r="AM569" i="15"/>
  <c r="AL596" i="15"/>
  <c r="AO624" i="15"/>
  <c r="AN651" i="15"/>
  <c r="AK678" i="15"/>
  <c r="AP702" i="15"/>
  <c r="AM726" i="15"/>
  <c r="AQ749" i="15"/>
  <c r="AM773" i="15"/>
  <c r="AL798" i="15"/>
  <c r="AO821" i="15"/>
  <c r="AL845" i="15"/>
  <c r="AK870" i="15"/>
  <c r="AN893" i="15"/>
  <c r="AP915" i="15"/>
  <c r="AO936" i="15"/>
  <c r="AN957" i="15"/>
  <c r="AN978" i="15"/>
  <c r="AK997" i="15"/>
  <c r="AP222" i="15"/>
  <c r="AM375" i="15"/>
  <c r="AP472" i="15"/>
  <c r="AM537" i="15"/>
  <c r="AQ586" i="15"/>
  <c r="AO634" i="15"/>
  <c r="AO681" i="15"/>
  <c r="AM723" i="15"/>
  <c r="AL765" i="15"/>
  <c r="AK807" i="15"/>
  <c r="AK841" i="15"/>
  <c r="AO866" i="15"/>
  <c r="AN890" i="15"/>
  <c r="AL914" i="15"/>
  <c r="AL938" i="15"/>
  <c r="AK962" i="15"/>
  <c r="AM985" i="15"/>
  <c r="AQ109" i="15"/>
  <c r="AK524" i="15"/>
  <c r="AK677" i="15"/>
  <c r="AL810" i="15"/>
  <c r="AK224" i="15"/>
  <c r="AK376" i="15"/>
  <c r="AM473" i="15"/>
  <c r="AO537" i="15"/>
  <c r="AK587" i="15"/>
  <c r="AP634" i="15"/>
  <c r="AP681" i="15"/>
  <c r="AO723" i="15"/>
  <c r="AM765" i="15"/>
  <c r="AL807" i="15"/>
  <c r="AN841" i="15"/>
  <c r="AP866" i="15"/>
  <c r="AO890" i="15"/>
  <c r="AO914" i="15"/>
  <c r="AN938" i="15"/>
  <c r="AL962" i="15"/>
  <c r="AN985" i="15"/>
  <c r="AL136" i="15"/>
  <c r="AK504" i="15"/>
  <c r="AM653" i="15"/>
  <c r="AM789" i="15"/>
  <c r="AO191" i="15"/>
  <c r="AQ351" i="15"/>
  <c r="AK456" i="15"/>
  <c r="AP527" i="15"/>
  <c r="AN578" i="15"/>
  <c r="AM626" i="15"/>
  <c r="AQ673" i="15"/>
  <c r="AK716" i="15"/>
  <c r="AQ757" i="15"/>
  <c r="AO799" i="15"/>
  <c r="AM836" i="15"/>
  <c r="AN862" i="15"/>
  <c r="AM880" i="15"/>
  <c r="AQ893" i="15"/>
  <c r="AP908" i="15"/>
  <c r="AK922" i="15"/>
  <c r="AO935" i="15"/>
  <c r="AK949" i="15"/>
  <c r="AN962" i="15"/>
  <c r="AQ975" i="15"/>
  <c r="AM988" i="15"/>
  <c r="AM1001" i="15"/>
  <c r="AP306" i="15"/>
  <c r="AL492" i="15"/>
  <c r="AO587" i="15"/>
  <c r="AL668" i="15"/>
  <c r="AQ731" i="15"/>
  <c r="AQ791" i="15"/>
  <c r="AN50" i="15"/>
  <c r="AO229" i="15"/>
  <c r="AK320" i="15"/>
  <c r="AQ392" i="15"/>
  <c r="AO446" i="15"/>
  <c r="AN493" i="15"/>
  <c r="AL529" i="15"/>
  <c r="AO561" i="15"/>
  <c r="AO588" i="15"/>
  <c r="AN615" i="15"/>
  <c r="AM642" i="15"/>
  <c r="AL669" i="15"/>
  <c r="AN693" i="15"/>
  <c r="AK717" i="15"/>
  <c r="AL743" i="15"/>
  <c r="AO766" i="15"/>
  <c r="AL790" i="15"/>
  <c r="AO813" i="15"/>
  <c r="AO833" i="15"/>
  <c r="AM849" i="15"/>
  <c r="AK863" i="15"/>
  <c r="AK878" i="15"/>
  <c r="AM891" i="15"/>
  <c r="AP904" i="15"/>
  <c r="AL918" i="15"/>
  <c r="AP931" i="15"/>
  <c r="AK945" i="15"/>
  <c r="AN958" i="15"/>
  <c r="AN973" i="15"/>
  <c r="AL986" i="15"/>
  <c r="AQ997" i="15"/>
  <c r="AO146" i="15"/>
  <c r="AM263" i="15"/>
  <c r="AQ347" i="15"/>
  <c r="AM411" i="15"/>
  <c r="AQ470" i="15"/>
  <c r="AP509" i="15"/>
  <c r="AM543" i="15"/>
  <c r="AK568" i="15"/>
  <c r="AK592" i="15"/>
  <c r="AP615" i="15"/>
  <c r="AO639" i="15"/>
  <c r="AN663" i="15"/>
  <c r="AK686" i="15"/>
  <c r="AQ706" i="15"/>
  <c r="AP727" i="15"/>
  <c r="AP748" i="15"/>
  <c r="AO769" i="15"/>
  <c r="AN790" i="15"/>
  <c r="AM811" i="15"/>
  <c r="AM830" i="15"/>
  <c r="AL844" i="15"/>
  <c r="AM857" i="15"/>
  <c r="AL869" i="15"/>
  <c r="AK881" i="15"/>
  <c r="AK893" i="15"/>
  <c r="AQ904" i="15"/>
  <c r="AQ916" i="15"/>
  <c r="AQ928" i="15"/>
  <c r="AQ940" i="15"/>
  <c r="AP952" i="15"/>
  <c r="AP964" i="15"/>
  <c r="AO976" i="15"/>
  <c r="AO987" i="15"/>
  <c r="AK998" i="15"/>
  <c r="AM124" i="15"/>
  <c r="AQ241" i="15"/>
  <c r="AM321" i="15"/>
  <c r="AO387" i="15"/>
  <c r="AM435" i="15"/>
  <c r="AL482" i="15"/>
  <c r="AQ513" i="15"/>
  <c r="AN543" i="15"/>
  <c r="AL568" i="15"/>
  <c r="AL592" i="15"/>
  <c r="AK616" i="15"/>
  <c r="AP639" i="15"/>
  <c r="AP663" i="15"/>
  <c r="AL686" i="15"/>
  <c r="AK707" i="15"/>
  <c r="AP535" i="15"/>
  <c r="AQ714" i="15"/>
  <c r="AN798" i="15"/>
  <c r="AN858" i="15"/>
  <c r="AP950" i="15"/>
  <c r="AP750" i="15"/>
  <c r="AP879" i="15"/>
  <c r="AN943" i="15"/>
  <c r="AM573" i="15"/>
  <c r="AL888" i="15"/>
  <c r="AO997" i="15"/>
  <c r="AO564" i="15"/>
  <c r="AM955" i="15"/>
  <c r="AM832" i="15"/>
  <c r="AL976" i="15"/>
  <c r="AK481" i="15"/>
  <c r="AN685" i="15"/>
  <c r="AL780" i="15"/>
  <c r="AM851" i="15"/>
  <c r="AK915" i="15"/>
  <c r="AO337" i="15"/>
  <c r="AN868" i="15"/>
  <c r="AQ979" i="15"/>
  <c r="AK493" i="15"/>
  <c r="AM693" i="15"/>
  <c r="AP784" i="15"/>
  <c r="AQ852" i="15"/>
  <c r="AK885" i="15"/>
  <c r="AN916" i="15"/>
  <c r="AN948" i="15"/>
  <c r="AN980" i="15"/>
  <c r="AL195" i="15"/>
  <c r="AN579" i="15"/>
  <c r="AL733" i="15"/>
  <c r="AP816" i="15"/>
  <c r="AO865" i="15"/>
  <c r="AK897" i="15"/>
  <c r="AK929" i="15"/>
  <c r="AK961" i="15"/>
  <c r="AL991" i="15"/>
  <c r="AP463" i="15"/>
  <c r="AO677" i="15"/>
  <c r="AQ776" i="15"/>
  <c r="AQ848" i="15"/>
  <c r="AK882" i="15"/>
  <c r="AO913" i="15"/>
  <c r="AN945" i="15"/>
  <c r="AO977" i="15"/>
  <c r="AM878" i="15"/>
  <c r="AK918" i="15"/>
  <c r="AK950" i="15"/>
  <c r="AQ981" i="15"/>
  <c r="AM588" i="15"/>
  <c r="AO758" i="15"/>
  <c r="AQ836" i="15"/>
  <c r="AK879" i="15"/>
  <c r="AO910" i="15"/>
  <c r="AN942" i="15"/>
  <c r="AO974" i="15"/>
  <c r="AP859" i="15"/>
  <c r="AK923" i="15"/>
  <c r="AK959" i="15"/>
  <c r="AK392" i="15"/>
  <c r="AQ665" i="15"/>
  <c r="AK803" i="15"/>
  <c r="AQ911" i="15"/>
  <c r="AL1004" i="15"/>
  <c r="AM864" i="15"/>
  <c r="AL819" i="15"/>
  <c r="AL855" i="15"/>
  <c r="AQ864" i="15"/>
  <c r="AN764" i="15"/>
  <c r="AP1001" i="15"/>
  <c r="AQ861" i="15"/>
  <c r="AQ929" i="15"/>
  <c r="AK891" i="15"/>
  <c r="AK979" i="15"/>
  <c r="AK669" i="15"/>
  <c r="AK292" i="15"/>
  <c r="AP453" i="15"/>
  <c r="AP741" i="15"/>
  <c r="AM303" i="15"/>
  <c r="AN638" i="15"/>
  <c r="AK200" i="15"/>
  <c r="AO580" i="15"/>
  <c r="AO759" i="15"/>
  <c r="AN275" i="15"/>
  <c r="AQ514" i="15"/>
  <c r="AK630" i="15"/>
  <c r="AK731" i="15"/>
  <c r="AM208" i="15"/>
  <c r="AO487" i="15"/>
  <c r="AK611" i="15"/>
  <c r="AK738" i="15"/>
  <c r="AN833" i="15"/>
  <c r="AL926" i="15"/>
  <c r="AM304" i="15"/>
  <c r="AP610" i="15"/>
  <c r="AK786" i="15"/>
  <c r="AM902" i="15"/>
  <c r="AP995" i="15"/>
  <c r="AO305" i="15"/>
  <c r="AM115" i="15"/>
  <c r="AQ304" i="15"/>
  <c r="AM456" i="15"/>
  <c r="AK28" i="15"/>
  <c r="AL248" i="15"/>
  <c r="AL562" i="15"/>
  <c r="AO198" i="15"/>
  <c r="AP396" i="15"/>
  <c r="AO520" i="15"/>
  <c r="AN300" i="15"/>
  <c r="AO435" i="15"/>
  <c r="AK240" i="15"/>
  <c r="AO401" i="15"/>
  <c r="AO168" i="15"/>
  <c r="AK339" i="15"/>
  <c r="AQ446" i="15"/>
  <c r="AN542" i="15"/>
  <c r="AK627" i="15"/>
  <c r="AM706" i="15"/>
  <c r="AN779" i="15"/>
  <c r="AO852" i="15"/>
  <c r="AP917" i="15"/>
  <c r="AK960" i="15"/>
  <c r="AK216" i="15"/>
  <c r="AM388" i="15"/>
  <c r="AM490" i="15"/>
  <c r="AK558" i="15"/>
  <c r="AP611" i="15"/>
  <c r="AQ666" i="15"/>
  <c r="AM716" i="15"/>
  <c r="AM763" i="15"/>
  <c r="AK809" i="15"/>
  <c r="AQ850" i="15"/>
  <c r="AL289" i="15"/>
  <c r="AN415" i="15"/>
  <c r="AN500" i="15"/>
  <c r="AL558" i="15"/>
  <c r="AQ605" i="15"/>
  <c r="AP653" i="15"/>
  <c r="AL698" i="15"/>
  <c r="AK740" i="15"/>
  <c r="AQ781" i="15"/>
  <c r="AL20" i="15"/>
  <c r="AL233" i="15"/>
  <c r="AK328" i="15"/>
  <c r="AP397" i="15"/>
  <c r="AO451" i="15"/>
  <c r="AQ498" i="15"/>
  <c r="AQ533" i="15"/>
  <c r="AP562" i="15"/>
  <c r="AP589" i="15"/>
  <c r="AK618" i="15"/>
  <c r="AQ644" i="15"/>
  <c r="AP671" i="15"/>
  <c r="AK697" i="15"/>
  <c r="AO720" i="15"/>
  <c r="AL744" i="15"/>
  <c r="AO767" i="15"/>
  <c r="AN792" i="15"/>
  <c r="AQ815" i="15"/>
  <c r="AL145" i="15"/>
  <c r="AP267" i="15"/>
  <c r="AM351" i="15"/>
  <c r="AQ413" i="15"/>
  <c r="AO467" i="15"/>
  <c r="AN509" i="15"/>
  <c r="AK543" i="15"/>
  <c r="AP570" i="15"/>
  <c r="AL599" i="15"/>
  <c r="AK626" i="15"/>
  <c r="AQ652" i="15"/>
  <c r="AM679" i="15"/>
  <c r="AL704" i="15"/>
  <c r="AO727" i="15"/>
  <c r="AL751" i="15"/>
  <c r="AQ775" i="15"/>
  <c r="AN799" i="15"/>
  <c r="AK823" i="15"/>
  <c r="AN846" i="15"/>
  <c r="AM871" i="15"/>
  <c r="AP894" i="15"/>
  <c r="AK917" i="15"/>
  <c r="AQ937" i="15"/>
  <c r="AP958" i="15"/>
  <c r="AP979" i="15"/>
  <c r="AL998" i="15"/>
  <c r="AK234" i="15"/>
  <c r="AK383" i="15"/>
  <c r="AO478" i="15"/>
  <c r="AP540" i="15"/>
  <c r="AQ589" i="15"/>
  <c r="AP637" i="15"/>
  <c r="AL684" i="15"/>
  <c r="AK726" i="15"/>
  <c r="AP767" i="15"/>
  <c r="AO809" i="15"/>
  <c r="AQ842" i="15"/>
  <c r="AK868" i="15"/>
  <c r="AQ891" i="15"/>
  <c r="AQ915" i="15"/>
  <c r="AP939" i="15"/>
  <c r="AO963" i="15"/>
  <c r="AO986" i="15"/>
  <c r="AO214" i="15"/>
  <c r="AP534" i="15"/>
  <c r="AQ684" i="15"/>
  <c r="AK818" i="15"/>
  <c r="AL235" i="15"/>
  <c r="AQ383" i="15"/>
  <c r="AN479" i="15"/>
  <c r="AL541" i="15"/>
  <c r="AK590" i="15"/>
  <c r="AQ637" i="15"/>
  <c r="AM684" i="15"/>
  <c r="AL726" i="15"/>
  <c r="AQ767" i="15"/>
  <c r="AP809" i="15"/>
  <c r="AL843" i="15"/>
  <c r="AL868" i="15"/>
  <c r="AK892" i="15"/>
  <c r="AK916" i="15"/>
  <c r="AQ939" i="15"/>
  <c r="AP963" i="15"/>
  <c r="AQ986" i="15"/>
  <c r="AO179" i="15"/>
  <c r="AK516" i="15"/>
  <c r="AL662" i="15"/>
  <c r="AP799" i="15"/>
  <c r="AM203" i="15"/>
  <c r="AL360" i="15"/>
  <c r="AL462" i="15"/>
  <c r="AM531" i="15"/>
  <c r="AN581" i="15"/>
  <c r="AL629" i="15"/>
  <c r="AQ676" i="15"/>
  <c r="AO718" i="15"/>
  <c r="AN760" i="15"/>
  <c r="AL802" i="15"/>
  <c r="AL838" i="15"/>
  <c r="AQ863" i="15"/>
  <c r="AQ881" i="15"/>
  <c r="AP896" i="15"/>
  <c r="AL910" i="15"/>
  <c r="AP923" i="15"/>
  <c r="AK937" i="15"/>
  <c r="AN950" i="15"/>
  <c r="AQ963" i="15"/>
  <c r="AN977" i="15"/>
  <c r="AQ990" i="15"/>
  <c r="AO1002" i="15"/>
  <c r="AN335" i="15"/>
  <c r="AK508" i="15"/>
  <c r="AO596" i="15"/>
  <c r="AM674" i="15"/>
  <c r="AP739" i="15"/>
  <c r="AK805" i="15"/>
  <c r="AN90" i="15"/>
  <c r="AP240" i="15"/>
  <c r="AN329" i="15"/>
  <c r="AP398" i="15"/>
  <c r="AN452" i="15"/>
  <c r="AM497" i="15"/>
  <c r="AQ535" i="15"/>
  <c r="AP564" i="15"/>
  <c r="AN591" i="15"/>
  <c r="AN618" i="15"/>
  <c r="AL645" i="15"/>
  <c r="AL672" i="15"/>
  <c r="AL696" i="15"/>
  <c r="AL722" i="15"/>
  <c r="AP745" i="15"/>
  <c r="AM769" i="15"/>
  <c r="AP792" i="15"/>
  <c r="AM816" i="15"/>
  <c r="AM835" i="15"/>
  <c r="AK851" i="15"/>
  <c r="AQ865" i="15"/>
  <c r="AN879" i="15"/>
  <c r="AQ892" i="15"/>
  <c r="AL906" i="15"/>
  <c r="AP919" i="15"/>
  <c r="AL933" i="15"/>
  <c r="AO946" i="15"/>
  <c r="AO961" i="15"/>
  <c r="AK975" i="15"/>
  <c r="AN987" i="15"/>
  <c r="AL999" i="15"/>
  <c r="AQ168" i="15"/>
  <c r="AK273" i="15"/>
  <c r="AK356" i="15"/>
  <c r="AM423" i="15"/>
  <c r="AK477" i="15"/>
  <c r="AP513" i="15"/>
  <c r="AN546" i="15"/>
  <c r="AK571" i="15"/>
  <c r="AQ594" i="15"/>
  <c r="AP618" i="15"/>
  <c r="AO642" i="15"/>
  <c r="AO666" i="15"/>
  <c r="AO688" i="15"/>
  <c r="AN709" i="15"/>
  <c r="AN730" i="15"/>
  <c r="AM751" i="15"/>
  <c r="AL772" i="15"/>
  <c r="AK793" i="15"/>
  <c r="AK814" i="15"/>
  <c r="AQ831" i="15"/>
  <c r="AK846" i="15"/>
  <c r="AP858" i="15"/>
  <c r="AO870" i="15"/>
  <c r="AO882" i="15"/>
  <c r="AN894" i="15"/>
  <c r="AN906" i="15"/>
  <c r="AN918" i="15"/>
  <c r="AN930" i="15"/>
  <c r="AM942" i="15"/>
  <c r="AL954" i="15"/>
  <c r="AL966" i="15"/>
  <c r="AK978" i="15"/>
  <c r="AQ988" i="15"/>
  <c r="AN999" i="15"/>
  <c r="AK148" i="15"/>
  <c r="AQ252" i="15"/>
  <c r="AO330" i="15"/>
  <c r="AO393" i="15"/>
  <c r="AM441" i="15"/>
  <c r="AL486" i="15"/>
  <c r="AQ517" i="15"/>
  <c r="AP546" i="15"/>
  <c r="AL571" i="15"/>
  <c r="AK595" i="15"/>
  <c r="AQ618" i="15"/>
  <c r="AQ642" i="15"/>
  <c r="AP666" i="15"/>
  <c r="AP688" i="15"/>
  <c r="AP44" i="15"/>
  <c r="AN561" i="15"/>
  <c r="AM725" i="15"/>
  <c r="AQ808" i="15"/>
  <c r="AO862" i="15"/>
  <c r="AL967" i="15"/>
  <c r="AL782" i="15"/>
  <c r="AP883" i="15"/>
  <c r="AP947" i="15"/>
  <c r="AK645" i="15"/>
  <c r="AL900" i="15"/>
  <c r="AP86" i="15"/>
  <c r="AL612" i="15"/>
  <c r="AN986" i="15"/>
  <c r="AO856" i="15"/>
  <c r="AL987" i="15"/>
  <c r="AK513" i="15"/>
  <c r="AN706" i="15"/>
  <c r="AO790" i="15"/>
  <c r="AM855" i="15"/>
  <c r="AO982" i="15"/>
  <c r="AK489" i="15"/>
  <c r="AL884" i="15"/>
  <c r="AN990" i="15"/>
  <c r="AK525" i="15"/>
  <c r="AO711" i="15"/>
  <c r="AL795" i="15"/>
  <c r="AP856" i="15"/>
  <c r="AP888" i="15"/>
  <c r="AP920" i="15"/>
  <c r="AN952" i="15"/>
  <c r="AQ983" i="15"/>
  <c r="AN280" i="15"/>
  <c r="AL603" i="15"/>
  <c r="AO743" i="15"/>
  <c r="AO826" i="15"/>
  <c r="AM869" i="15"/>
  <c r="AN901" i="15"/>
  <c r="AK933" i="15"/>
  <c r="AQ964" i="15"/>
  <c r="AK995" i="15"/>
  <c r="AK501" i="15"/>
  <c r="AO698" i="15"/>
  <c r="AM787" i="15"/>
  <c r="AQ853" i="15"/>
  <c r="AQ885" i="15"/>
  <c r="AQ917" i="15"/>
  <c r="AM949" i="15"/>
  <c r="AM981" i="15"/>
  <c r="AN886" i="15"/>
  <c r="AN922" i="15"/>
  <c r="AQ953" i="15"/>
  <c r="AL985" i="15"/>
  <c r="AK636" i="15"/>
  <c r="AK769" i="15"/>
  <c r="AP843" i="15"/>
  <c r="AP882" i="15"/>
  <c r="AQ914" i="15"/>
  <c r="AN946" i="15"/>
  <c r="AL978" i="15"/>
  <c r="AO883" i="15"/>
  <c r="AK927" i="15"/>
  <c r="AQ962" i="15"/>
  <c r="AQ439" i="15"/>
  <c r="AK709" i="15"/>
  <c r="AO823" i="15"/>
  <c r="AO927" i="15"/>
  <c r="AM261" i="15"/>
  <c r="AO880" i="15"/>
  <c r="AN777" i="15"/>
  <c r="AN892" i="15"/>
  <c r="AN928" i="15"/>
  <c r="AK973" i="15"/>
  <c r="AM957" i="15"/>
  <c r="AK790" i="15"/>
  <c r="AK935" i="15"/>
  <c r="AN951" i="15"/>
  <c r="AL330" i="15"/>
  <c r="AM81" i="15"/>
  <c r="AL493" i="15"/>
  <c r="AQ814" i="15"/>
  <c r="AK439" i="15"/>
  <c r="AL690" i="15"/>
  <c r="AP828" i="15"/>
  <c r="AL530" i="15"/>
  <c r="AK676" i="15"/>
  <c r="AM174" i="15"/>
  <c r="AP421" i="15"/>
  <c r="AO574" i="15"/>
  <c r="AP656" i="15"/>
  <c r="AO754" i="15"/>
  <c r="AN826" i="15"/>
  <c r="AK384" i="15"/>
  <c r="AQ555" i="15"/>
  <c r="AK638" i="15"/>
  <c r="AO714" i="15"/>
  <c r="AQ809" i="15"/>
  <c r="AP881" i="15"/>
  <c r="AK947" i="15"/>
  <c r="AN66" i="15"/>
  <c r="AQ562" i="15"/>
  <c r="AM744" i="15"/>
  <c r="AN878" i="15"/>
  <c r="AL950" i="15"/>
  <c r="AO602" i="15"/>
  <c r="AP425" i="15"/>
  <c r="AK117" i="15"/>
  <c r="AL307" i="15"/>
  <c r="AN457" i="15"/>
  <c r="AL34" i="15"/>
  <c r="AK250" i="15"/>
  <c r="AM563" i="15"/>
  <c r="AN201" i="15"/>
  <c r="AM398" i="15"/>
  <c r="AL522" i="15"/>
  <c r="AP302" i="15"/>
  <c r="AM437" i="15"/>
  <c r="AQ245" i="15"/>
  <c r="AK403" i="15"/>
  <c r="AN173" i="15"/>
  <c r="AM341" i="15"/>
  <c r="AN448" i="15"/>
  <c r="AQ543" i="15"/>
  <c r="AM628" i="15"/>
  <c r="AN707" i="15"/>
  <c r="AO780" i="15"/>
  <c r="AP853" i="15"/>
  <c r="AQ918" i="15"/>
  <c r="AL961" i="15"/>
  <c r="AM221" i="15"/>
  <c r="AM391" i="15"/>
  <c r="AN492" i="15"/>
  <c r="AN559" i="15"/>
  <c r="AO614" i="15"/>
  <c r="AM668" i="15"/>
  <c r="AO717" i="15"/>
  <c r="AP764" i="15"/>
  <c r="AN810" i="15"/>
  <c r="AM17" i="15"/>
  <c r="AQ293" i="15"/>
  <c r="AM418" i="15"/>
  <c r="AO502" i="15"/>
  <c r="AO559" i="15"/>
  <c r="AM607" i="15"/>
  <c r="AL655" i="15"/>
  <c r="AO699" i="15"/>
  <c r="AM741" i="15"/>
  <c r="AL783" i="15"/>
  <c r="AO43" i="15"/>
  <c r="AN244" i="15"/>
  <c r="AP332" i="15"/>
  <c r="AQ400" i="15"/>
  <c r="AO454" i="15"/>
  <c r="AP500" i="15"/>
  <c r="AO535" i="15"/>
  <c r="AL564" i="15"/>
  <c r="AO592" i="15"/>
  <c r="AO619" i="15"/>
  <c r="AM646" i="15"/>
  <c r="AM673" i="15"/>
  <c r="AN698" i="15"/>
  <c r="AQ721" i="15"/>
  <c r="AN745" i="15"/>
  <c r="AL770" i="15"/>
  <c r="AP793" i="15"/>
  <c r="AM817" i="15"/>
  <c r="AN156" i="15"/>
  <c r="AM272" i="15"/>
  <c r="AO355" i="15"/>
  <c r="AQ416" i="15"/>
  <c r="AO473" i="15"/>
  <c r="AN511" i="15"/>
  <c r="AP544" i="15"/>
  <c r="AM572" i="15"/>
  <c r="AO600" i="15"/>
  <c r="AO627" i="15"/>
  <c r="AM654" i="15"/>
  <c r="AQ681" i="15"/>
  <c r="AN705" i="15"/>
  <c r="AQ728" i="15"/>
  <c r="AN752" i="15"/>
  <c r="AM777" i="15"/>
  <c r="AP800" i="15"/>
  <c r="AM824" i="15"/>
  <c r="AK849" i="15"/>
  <c r="AO872" i="15"/>
  <c r="AL896" i="15"/>
  <c r="AM918" i="15"/>
  <c r="AL939" i="15"/>
  <c r="AL960" i="15"/>
  <c r="AK981" i="15"/>
  <c r="AM999" i="15"/>
  <c r="AO244" i="15"/>
  <c r="AL389" i="15"/>
  <c r="AL483" i="15"/>
  <c r="AN544" i="15"/>
  <c r="AP592" i="15"/>
  <c r="AO640" i="15"/>
  <c r="AP686" i="15"/>
  <c r="AO728" i="15"/>
  <c r="AN770" i="15"/>
  <c r="AL812" i="15"/>
  <c r="AP844" i="15"/>
  <c r="AN869" i="15"/>
  <c r="AM893" i="15"/>
  <c r="AM917" i="15"/>
  <c r="AL941" i="15"/>
  <c r="AK965" i="15"/>
  <c r="AK988" i="15"/>
  <c r="AL258" i="15"/>
  <c r="AK545" i="15"/>
  <c r="AP692" i="15"/>
  <c r="AN825" i="15"/>
  <c r="AK246" i="15"/>
  <c r="AP389" i="15"/>
  <c r="AN483" i="15"/>
  <c r="AO544" i="15"/>
  <c r="AQ592" i="15"/>
  <c r="AP640" i="15"/>
  <c r="AK687" i="15"/>
  <c r="AP728" i="15"/>
  <c r="AO770" i="15"/>
  <c r="AM812" i="15"/>
  <c r="AQ844" i="15"/>
  <c r="AO869" i="15"/>
  <c r="AO893" i="15"/>
  <c r="AN917" i="15"/>
  <c r="AM941" i="15"/>
  <c r="AL965" i="15"/>
  <c r="AL988" i="15"/>
  <c r="AP203" i="15"/>
  <c r="AQ527" i="15"/>
  <c r="AL671" i="15"/>
  <c r="AO807" i="15"/>
  <c r="AN214" i="15"/>
  <c r="AP368" i="15"/>
  <c r="AK468" i="15"/>
  <c r="AO534" i="15"/>
  <c r="AN584" i="15"/>
  <c r="AL632" i="15"/>
  <c r="AN679" i="15"/>
  <c r="AM721" i="15"/>
  <c r="AK763" i="15"/>
  <c r="AQ804" i="15"/>
  <c r="AP839" i="15"/>
  <c r="AN865" i="15"/>
  <c r="AQ884" i="15"/>
  <c r="AL898" i="15"/>
  <c r="AO911" i="15"/>
  <c r="AL925" i="15"/>
  <c r="AO938" i="15"/>
  <c r="AQ951" i="15"/>
  <c r="AN965" i="15"/>
  <c r="AM980" i="15"/>
  <c r="AL992" i="15"/>
  <c r="AK1004" i="15"/>
  <c r="AN360" i="15"/>
  <c r="AQ519" i="15"/>
  <c r="AN605" i="15"/>
  <c r="AO679" i="15"/>
  <c r="AP752" i="15"/>
  <c r="AQ812" i="15"/>
  <c r="AO120" i="15"/>
  <c r="AN251" i="15"/>
  <c r="AP338" i="15"/>
  <c r="AP404" i="15"/>
  <c r="AN458" i="15"/>
  <c r="AM505" i="15"/>
  <c r="AM539" i="15"/>
  <c r="AO567" i="15"/>
  <c r="AO594" i="15"/>
  <c r="AM621" i="15"/>
  <c r="AM648" i="15"/>
  <c r="AK675" i="15"/>
  <c r="AM701" i="15"/>
  <c r="AQ724" i="15"/>
  <c r="AM748" i="15"/>
  <c r="AQ771" i="15"/>
  <c r="AM795" i="15"/>
  <c r="AQ818" i="15"/>
  <c r="AK837" i="15"/>
  <c r="AK854" i="15"/>
  <c r="AO867" i="15"/>
  <c r="AQ880" i="15"/>
  <c r="AM894" i="15"/>
  <c r="AP907" i="15"/>
  <c r="AM921" i="15"/>
  <c r="AO934" i="15"/>
  <c r="AN949" i="15"/>
  <c r="AK963" i="15"/>
  <c r="AN976" i="15"/>
  <c r="AP988" i="15"/>
  <c r="AO1000" i="15"/>
  <c r="AN185" i="15"/>
  <c r="AO282" i="15"/>
  <c r="AP372" i="15"/>
  <c r="AL429" i="15"/>
  <c r="AK482" i="15"/>
  <c r="AP517" i="15"/>
  <c r="AL550" i="15"/>
  <c r="AK574" i="15"/>
  <c r="AQ597" i="15"/>
  <c r="AP621" i="15"/>
  <c r="AP645" i="15"/>
  <c r="AN669" i="15"/>
  <c r="AL691" i="15"/>
  <c r="AL712" i="15"/>
  <c r="AK733" i="15"/>
  <c r="AQ753" i="15"/>
  <c r="AP774" i="15"/>
  <c r="AP795" i="15"/>
  <c r="AO816" i="15"/>
  <c r="AP833" i="15"/>
  <c r="AO847" i="15"/>
  <c r="AL860" i="15"/>
  <c r="AL872" i="15"/>
  <c r="AK884" i="15"/>
  <c r="AQ895" i="15"/>
  <c r="AK908" i="15"/>
  <c r="AQ919" i="15"/>
  <c r="AQ931" i="15"/>
  <c r="AP943" i="15"/>
  <c r="AP955" i="15"/>
  <c r="AO967" i="15"/>
  <c r="AO979" i="15"/>
  <c r="AM990" i="15"/>
  <c r="AP1000" i="15"/>
  <c r="AK169" i="15"/>
  <c r="AQ263" i="15"/>
  <c r="AN339" i="15"/>
  <c r="AO399" i="15"/>
  <c r="AM447" i="15"/>
  <c r="AK490" i="15"/>
  <c r="AQ521" i="15"/>
  <c r="AM550" i="15"/>
  <c r="AL574" i="15"/>
  <c r="AK598" i="15"/>
  <c r="AK622" i="15"/>
  <c r="AQ645" i="15"/>
  <c r="AP669" i="15"/>
  <c r="AM691" i="15"/>
  <c r="AM217" i="15"/>
  <c r="AN585" i="15"/>
  <c r="AP735" i="15"/>
  <c r="AM819" i="15"/>
  <c r="AN866" i="15"/>
  <c r="AP974" i="15"/>
  <c r="AN813" i="15"/>
  <c r="AO895" i="15"/>
  <c r="AM967" i="15"/>
  <c r="AL720" i="15"/>
  <c r="AM916" i="15"/>
  <c r="AM309" i="15"/>
  <c r="AQ716" i="15"/>
  <c r="AL398" i="15"/>
  <c r="AL876" i="15"/>
  <c r="AM1004" i="15"/>
  <c r="AO542" i="15"/>
  <c r="AN717" i="15"/>
  <c r="AK801" i="15"/>
  <c r="AM863" i="15"/>
  <c r="AK642" i="15"/>
  <c r="AM597" i="15"/>
  <c r="AM896" i="15"/>
  <c r="AQ1000" i="15"/>
  <c r="AN552" i="15"/>
  <c r="AK722" i="15"/>
  <c r="AO805" i="15"/>
  <c r="AL861" i="15"/>
  <c r="AP892" i="15"/>
  <c r="AN924" i="15"/>
  <c r="AP956" i="15"/>
  <c r="AM987" i="15"/>
  <c r="AM354" i="15"/>
  <c r="AL627" i="15"/>
  <c r="AK754" i="15"/>
  <c r="AK834" i="15"/>
  <c r="AM873" i="15"/>
  <c r="AK905" i="15"/>
  <c r="AM937" i="15"/>
  <c r="AP968" i="15"/>
  <c r="AM998" i="15"/>
  <c r="AM532" i="15"/>
  <c r="AL714" i="15"/>
  <c r="AQ797" i="15"/>
  <c r="AK858" i="15"/>
  <c r="AP889" i="15"/>
  <c r="AO921" i="15"/>
  <c r="AP953" i="15"/>
  <c r="AP984" i="15"/>
  <c r="AL890" i="15"/>
  <c r="AK926" i="15"/>
  <c r="AL958" i="15"/>
  <c r="AO988" i="15"/>
  <c r="AK660" i="15"/>
  <c r="AO779" i="15"/>
  <c r="AP850" i="15"/>
  <c r="AO886" i="15"/>
  <c r="AO918" i="15"/>
  <c r="AO950" i="15"/>
  <c r="AK982" i="15"/>
  <c r="AL891" i="15"/>
  <c r="AL931" i="15"/>
  <c r="AQ970" i="15"/>
  <c r="AL485" i="15"/>
  <c r="AN719" i="15"/>
  <c r="AN838" i="15"/>
  <c r="AO939" i="15"/>
  <c r="AM549" i="15"/>
  <c r="AN904" i="15"/>
  <c r="AM119" i="15"/>
  <c r="AN289" i="15"/>
  <c r="AQ189" i="15"/>
  <c r="AN328" i="15"/>
  <c r="AM425" i="15"/>
  <c r="AK633" i="15"/>
  <c r="AL302" i="15"/>
  <c r="AN456" i="15"/>
  <c r="AQ198" i="15"/>
  <c r="AO375" i="15"/>
  <c r="AQ70" i="15"/>
  <c r="AP326" i="15"/>
  <c r="AM452" i="15"/>
  <c r="AQ257" i="15"/>
  <c r="AL396" i="15"/>
  <c r="AO491" i="15"/>
  <c r="AO582" i="15"/>
  <c r="AM666" i="15"/>
  <c r="AO740" i="15"/>
  <c r="AP813" i="15"/>
  <c r="AQ886" i="15"/>
  <c r="AK936" i="15"/>
  <c r="AM978" i="15"/>
  <c r="AM298" i="15"/>
  <c r="AL436" i="15"/>
  <c r="AM522" i="15"/>
  <c r="AQ581" i="15"/>
  <c r="AO635" i="15"/>
  <c r="AQ688" i="15"/>
  <c r="AM737" i="15"/>
  <c r="AM784" i="15"/>
  <c r="AM827" i="15"/>
  <c r="AM194" i="15"/>
  <c r="AM353" i="15"/>
  <c r="AL457" i="15"/>
  <c r="AN528" i="15"/>
  <c r="AK579" i="15"/>
  <c r="AP626" i="15"/>
  <c r="AO674" i="15"/>
  <c r="AN716" i="15"/>
  <c r="AM758" i="15"/>
  <c r="AL800" i="15"/>
  <c r="AK163" i="15"/>
  <c r="AP270" i="15"/>
  <c r="AM358" i="15"/>
  <c r="AP418" i="15"/>
  <c r="AO472" i="15"/>
  <c r="AP510" i="15"/>
  <c r="AQ545" i="15"/>
  <c r="AL573" i="15"/>
  <c r="AL600" i="15"/>
  <c r="AO628" i="15"/>
  <c r="AM655" i="15"/>
  <c r="AN681" i="15"/>
  <c r="AQ704" i="15"/>
  <c r="AP729" i="15"/>
  <c r="AM753" i="15"/>
  <c r="AP776" i="15"/>
  <c r="AO801" i="15"/>
  <c r="AK825" i="15"/>
  <c r="AO202" i="15"/>
  <c r="AM296" i="15"/>
  <c r="AO380" i="15"/>
  <c r="AQ434" i="15"/>
  <c r="AO485" i="15"/>
  <c r="AN523" i="15"/>
  <c r="AN554" i="15"/>
  <c r="AL581" i="15"/>
  <c r="AL608" i="15"/>
  <c r="AO636" i="15"/>
  <c r="AM663" i="15"/>
  <c r="AN688" i="15"/>
  <c r="AM713" i="15"/>
  <c r="AP736" i="15"/>
  <c r="AM760" i="15"/>
  <c r="AP783" i="15"/>
  <c r="AO808" i="15"/>
  <c r="AL832" i="15"/>
  <c r="AO855" i="15"/>
  <c r="AN880" i="15"/>
  <c r="AQ903" i="15"/>
  <c r="AQ924" i="15"/>
  <c r="AP945" i="15"/>
  <c r="AO966" i="15"/>
  <c r="AP986" i="15"/>
  <c r="AM20" i="15"/>
  <c r="AQ294" i="15"/>
  <c r="AK419" i="15"/>
  <c r="AK503" i="15"/>
  <c r="AK560" i="15"/>
  <c r="AP607" i="15"/>
  <c r="AN655" i="15"/>
  <c r="AQ699" i="15"/>
  <c r="AO741" i="15"/>
  <c r="AN783" i="15"/>
  <c r="AO824" i="15"/>
  <c r="AL853" i="15"/>
  <c r="AK877" i="15"/>
  <c r="AQ900" i="15"/>
  <c r="AP924" i="15"/>
  <c r="AP948" i="15"/>
  <c r="AN972" i="15"/>
  <c r="AN994" i="15"/>
  <c r="AN396" i="15"/>
  <c r="AO593" i="15"/>
  <c r="AN734" i="15"/>
  <c r="AM26" i="15"/>
  <c r="AL296" i="15"/>
  <c r="AO419" i="15"/>
  <c r="AM503" i="15"/>
  <c r="AL560" i="15"/>
  <c r="AK608" i="15"/>
  <c r="AO655" i="15"/>
  <c r="AK700" i="15"/>
  <c r="AQ741" i="15"/>
  <c r="AO783" i="15"/>
  <c r="AQ824" i="15"/>
  <c r="AM853" i="15"/>
  <c r="AL877" i="15"/>
  <c r="AK901" i="15"/>
  <c r="AK925" i="15"/>
  <c r="AQ948" i="15"/>
  <c r="AP972" i="15"/>
  <c r="AO994" i="15"/>
  <c r="AQ343" i="15"/>
  <c r="AP572" i="15"/>
  <c r="AO713" i="15"/>
  <c r="AL840" i="15"/>
  <c r="AL268" i="15"/>
  <c r="AM402" i="15"/>
  <c r="AQ491" i="15"/>
  <c r="AO551" i="15"/>
  <c r="AM599" i="15"/>
  <c r="AL647" i="15"/>
  <c r="AN692" i="15"/>
  <c r="AM734" i="15"/>
  <c r="AL776" i="15"/>
  <c r="AQ817" i="15"/>
  <c r="AO848" i="15"/>
  <c r="AQ872" i="15"/>
  <c r="AM886" i="15"/>
  <c r="AP899" i="15"/>
  <c r="AM913" i="15"/>
  <c r="AO926" i="15"/>
  <c r="AK940" i="15"/>
  <c r="AN953" i="15"/>
  <c r="AN968" i="15"/>
  <c r="AP981" i="15"/>
  <c r="AN993" i="15"/>
  <c r="AP31" i="15"/>
  <c r="AO384" i="15"/>
  <c r="AN531" i="15"/>
  <c r="AN614" i="15"/>
  <c r="AM695" i="15"/>
  <c r="AK758" i="15"/>
  <c r="AP820" i="15"/>
  <c r="AK145" i="15"/>
  <c r="AL262" i="15"/>
  <c r="AQ346" i="15"/>
  <c r="AP410" i="15"/>
  <c r="AN470" i="15"/>
  <c r="AM509" i="15"/>
  <c r="AP542" i="15"/>
  <c r="AO570" i="15"/>
  <c r="AN597" i="15"/>
  <c r="AM624" i="15"/>
  <c r="AL651" i="15"/>
  <c r="AN680" i="15"/>
  <c r="AQ703" i="15"/>
  <c r="AN727" i="15"/>
  <c r="AK751" i="15"/>
  <c r="AN774" i="15"/>
  <c r="AK798" i="15"/>
  <c r="AN821" i="15"/>
  <c r="AO840" i="15"/>
  <c r="AN855" i="15"/>
  <c r="AK869" i="15"/>
  <c r="AN882" i="15"/>
  <c r="AP895" i="15"/>
  <c r="AM909" i="15"/>
  <c r="AP922" i="15"/>
  <c r="AO937" i="15"/>
  <c r="AL951" i="15"/>
  <c r="AN964" i="15"/>
  <c r="AQ977" i="15"/>
  <c r="AK990" i="15"/>
  <c r="AQ1001" i="15"/>
  <c r="AK198" i="15"/>
  <c r="AQ301" i="15"/>
  <c r="AL381" i="15"/>
  <c r="AL435" i="15"/>
  <c r="AQ485" i="15"/>
  <c r="AP521" i="15"/>
  <c r="AL553" i="15"/>
  <c r="AQ576" i="15"/>
  <c r="AP600" i="15"/>
  <c r="AP624" i="15"/>
  <c r="AO648" i="15"/>
  <c r="AN672" i="15"/>
  <c r="AQ693" i="15"/>
  <c r="AP714" i="15"/>
  <c r="AO735" i="15"/>
  <c r="AN756" i="15"/>
  <c r="AM798" i="15"/>
  <c r="AN849" i="15"/>
  <c r="AO861" i="15"/>
  <c r="AO873" i="15"/>
  <c r="AN885" i="15"/>
  <c r="AO897" i="15"/>
  <c r="AN909" i="15"/>
  <c r="AN921" i="15"/>
  <c r="AM933" i="15"/>
  <c r="AM945" i="15"/>
  <c r="AL957" i="15"/>
  <c r="AK969" i="15"/>
  <c r="AL981" i="15"/>
  <c r="AO991" i="15"/>
  <c r="AK1002" i="15"/>
  <c r="AQ185" i="15"/>
  <c r="AN273" i="15"/>
  <c r="AK348" i="15"/>
  <c r="AN405" i="15"/>
  <c r="AM453" i="15"/>
  <c r="AL494" i="15"/>
  <c r="AP525" i="15"/>
  <c r="AM553" i="15"/>
  <c r="AL577" i="15"/>
  <c r="AL601" i="15"/>
  <c r="AQ624" i="15"/>
  <c r="AP648" i="15"/>
  <c r="AO672" i="15"/>
  <c r="AK694" i="15"/>
  <c r="AO299" i="15"/>
  <c r="AM609" i="15"/>
  <c r="AL746" i="15"/>
  <c r="AN828" i="15"/>
  <c r="AM870" i="15"/>
  <c r="AK986" i="15"/>
  <c r="AO831" i="15"/>
  <c r="AQ899" i="15"/>
  <c r="AL979" i="15"/>
  <c r="AQ761" i="15"/>
  <c r="AK932" i="15"/>
  <c r="AK521" i="15"/>
  <c r="AQ117" i="15"/>
  <c r="AN567" i="15"/>
  <c r="AQ727" i="15"/>
  <c r="AO811" i="15"/>
  <c r="AL867" i="15"/>
  <c r="AQ887" i="15"/>
  <c r="AP690" i="15"/>
  <c r="AL908" i="15"/>
  <c r="AQ182" i="15"/>
  <c r="AN576" i="15"/>
  <c r="AL816" i="15"/>
  <c r="AQ896" i="15"/>
  <c r="AN960" i="15"/>
  <c r="AK991" i="15"/>
  <c r="AK651" i="15"/>
  <c r="AQ840" i="15"/>
  <c r="AN877" i="15"/>
  <c r="AK941" i="15"/>
  <c r="AN558" i="15"/>
  <c r="AM808" i="15"/>
  <c r="AK894" i="15"/>
  <c r="AN988" i="15"/>
  <c r="AQ961" i="15"/>
  <c r="AQ682" i="15"/>
  <c r="AO922" i="15"/>
  <c r="AQ985" i="15"/>
  <c r="AQ729" i="15"/>
  <c r="AK924" i="15"/>
  <c r="AP191" i="15"/>
  <c r="AP426" i="15"/>
  <c r="AL634" i="15"/>
  <c r="AP304" i="15"/>
  <c r="AQ457" i="15"/>
  <c r="AO201" i="15"/>
  <c r="AQ379" i="15"/>
  <c r="AL329" i="15"/>
  <c r="AO397" i="15"/>
  <c r="AK584" i="15"/>
  <c r="AO667" i="15"/>
  <c r="AK888" i="15"/>
  <c r="AN979" i="15"/>
  <c r="AL524" i="15"/>
  <c r="AO738" i="15"/>
  <c r="AO357" i="15"/>
  <c r="AL628" i="15"/>
  <c r="AN801" i="15"/>
  <c r="AN475" i="15"/>
  <c r="AO601" i="15"/>
  <c r="AO707" i="15"/>
  <c r="AK778" i="15"/>
  <c r="AP305" i="15"/>
  <c r="AN525" i="15"/>
  <c r="AP664" i="15"/>
  <c r="AO761" i="15"/>
  <c r="AQ856" i="15"/>
  <c r="AQ967" i="15"/>
  <c r="AQ424" i="15"/>
  <c r="AO658" i="15"/>
  <c r="AO854" i="15"/>
  <c r="AK974" i="15"/>
  <c r="AM742" i="15"/>
  <c r="AL123" i="15"/>
  <c r="AK428" i="15"/>
  <c r="AK207" i="15"/>
  <c r="AM455" i="15"/>
  <c r="AM585" i="15"/>
  <c r="AL889" i="15"/>
  <c r="AK442" i="15"/>
  <c r="AO691" i="15"/>
  <c r="AN205" i="15"/>
  <c r="AK582" i="15"/>
  <c r="AQ760" i="15"/>
  <c r="AN366" i="15"/>
  <c r="AL549" i="15"/>
  <c r="AM658" i="15"/>
  <c r="AQ755" i="15"/>
  <c r="AO213" i="15"/>
  <c r="AN491" i="15"/>
  <c r="AO612" i="15"/>
  <c r="AQ715" i="15"/>
  <c r="AL811" i="15"/>
  <c r="AO906" i="15"/>
  <c r="AK989" i="15"/>
  <c r="AQ510" i="15"/>
  <c r="AK705" i="15"/>
  <c r="AL856" i="15"/>
  <c r="AO951" i="15"/>
  <c r="AO611" i="15"/>
  <c r="AO431" i="15"/>
  <c r="AQ610" i="15"/>
  <c r="AQ707" i="15"/>
  <c r="AL829" i="15"/>
  <c r="AN902" i="15"/>
  <c r="AM953" i="15"/>
  <c r="AO390" i="15"/>
  <c r="AM845" i="15"/>
  <c r="AM420" i="15"/>
  <c r="AM605" i="15"/>
  <c r="AQ736" i="15"/>
  <c r="AM825" i="15"/>
  <c r="AM889" i="15"/>
  <c r="AL928" i="15"/>
  <c r="AN959" i="15"/>
  <c r="AL996" i="15"/>
  <c r="AP541" i="15"/>
  <c r="AP718" i="15"/>
  <c r="AO184" i="15"/>
  <c r="AO422" i="15"/>
  <c r="AL521" i="15"/>
  <c r="AN603" i="15"/>
  <c r="AK683" i="15"/>
  <c r="AM735" i="15"/>
  <c r="AQ805" i="15"/>
  <c r="AK857" i="15"/>
  <c r="AP886" i="15"/>
  <c r="AL927" i="15"/>
  <c r="AK966" i="15"/>
  <c r="AM995" i="15"/>
  <c r="AO320" i="15"/>
  <c r="AQ489" i="15"/>
  <c r="AK562" i="15"/>
  <c r="AO630" i="15"/>
  <c r="AN696" i="15"/>
  <c r="AN743" i="15"/>
  <c r="AO803" i="15"/>
  <c r="AL851" i="15"/>
  <c r="AL878" i="15"/>
  <c r="AN912" i="15"/>
  <c r="AP946" i="15"/>
  <c r="AO973" i="15"/>
  <c r="AO1004" i="15"/>
  <c r="AM356" i="15"/>
  <c r="AM471" i="15"/>
  <c r="AM559" i="15"/>
  <c r="AQ627" i="15"/>
  <c r="AQ680" i="15"/>
  <c r="AQ656" i="15"/>
  <c r="AO874" i="15"/>
  <c r="AQ859" i="15"/>
  <c r="AM839" i="15"/>
  <c r="AL989" i="15"/>
  <c r="AL940" i="15"/>
  <c r="AQ748" i="15"/>
  <c r="AO931" i="15"/>
  <c r="AL952" i="15"/>
  <c r="AN753" i="15"/>
  <c r="AP900" i="15"/>
  <c r="AM972" i="15"/>
  <c r="AQ695" i="15"/>
  <c r="AM881" i="15"/>
  <c r="AQ952" i="15"/>
  <c r="AM606" i="15"/>
  <c r="AP865" i="15"/>
  <c r="AN937" i="15"/>
  <c r="AL902" i="15"/>
  <c r="AO995" i="15"/>
  <c r="AM821" i="15"/>
  <c r="AO930" i="15"/>
  <c r="AL899" i="15"/>
  <c r="AN1003" i="15"/>
  <c r="AK876" i="15"/>
  <c r="AQ947" i="15"/>
  <c r="AM426" i="15"/>
  <c r="AK902" i="15"/>
  <c r="AL639" i="15"/>
  <c r="AQ827" i="15"/>
  <c r="AP771" i="15"/>
  <c r="AK461" i="15"/>
  <c r="AP518" i="15"/>
  <c r="AL587" i="15"/>
  <c r="AP436" i="15"/>
  <c r="AM444" i="15"/>
  <c r="AO881" i="15"/>
  <c r="AN602" i="15"/>
  <c r="AO917" i="15"/>
  <c r="AK711" i="15"/>
  <c r="AN600" i="15"/>
  <c r="AO800" i="15"/>
  <c r="AO955" i="15"/>
  <c r="AK559" i="15"/>
  <c r="AQ800" i="15"/>
  <c r="AK911" i="15"/>
  <c r="AK302" i="15"/>
  <c r="AM678" i="15"/>
  <c r="AL509" i="15"/>
  <c r="AQ935" i="15"/>
  <c r="AN857" i="15"/>
  <c r="AN898" i="15"/>
  <c r="AO999" i="15"/>
  <c r="AQ124" i="15"/>
  <c r="AM429" i="15"/>
  <c r="AK210" i="15"/>
  <c r="AQ456" i="15"/>
  <c r="AO586" i="15"/>
  <c r="AM890" i="15"/>
  <c r="AL445" i="15"/>
  <c r="AQ692" i="15"/>
  <c r="AP210" i="15"/>
  <c r="AN583" i="15"/>
  <c r="AL762" i="15"/>
  <c r="AP370" i="15"/>
  <c r="AQ550" i="15"/>
  <c r="AQ659" i="15"/>
  <c r="AL757" i="15"/>
  <c r="AP224" i="15"/>
  <c r="AO493" i="15"/>
  <c r="AL614" i="15"/>
  <c r="AL717" i="15"/>
  <c r="AN812" i="15"/>
  <c r="AQ907" i="15"/>
  <c r="AL990" i="15"/>
  <c r="AK515" i="15"/>
  <c r="AP707" i="15"/>
  <c r="AO857" i="15"/>
  <c r="AK953" i="15"/>
  <c r="AM620" i="15"/>
  <c r="AO437" i="15"/>
  <c r="AQ613" i="15"/>
  <c r="AN744" i="15"/>
  <c r="AK831" i="15"/>
  <c r="AL904" i="15"/>
  <c r="AL974" i="15"/>
  <c r="AO408" i="15"/>
  <c r="AO850" i="15"/>
  <c r="AP495" i="15"/>
  <c r="AM608" i="15"/>
  <c r="AO739" i="15"/>
  <c r="AL850" i="15"/>
  <c r="AP890" i="15"/>
  <c r="AO929" i="15"/>
  <c r="AQ969" i="15"/>
  <c r="AN997" i="15"/>
  <c r="AP560" i="15"/>
  <c r="AL763" i="15"/>
  <c r="AO196" i="15"/>
  <c r="AO428" i="15"/>
  <c r="AL546" i="15"/>
  <c r="AN609" i="15"/>
  <c r="AO685" i="15"/>
  <c r="AO753" i="15"/>
  <c r="AN808" i="15"/>
  <c r="AO858" i="15"/>
  <c r="AM897" i="15"/>
  <c r="AO928" i="15"/>
  <c r="AN967" i="15"/>
  <c r="AL1003" i="15"/>
  <c r="AN330" i="15"/>
  <c r="AQ493" i="15"/>
  <c r="AQ579" i="15"/>
  <c r="AP633" i="15"/>
  <c r="AK699" i="15"/>
  <c r="AL759" i="15"/>
  <c r="AL806" i="15"/>
  <c r="AP852" i="15"/>
  <c r="AL887" i="15"/>
  <c r="AQ913" i="15"/>
  <c r="AL948" i="15"/>
  <c r="AN982" i="15"/>
  <c r="AM56" i="15"/>
  <c r="AP364" i="15"/>
  <c r="AK498" i="15"/>
  <c r="AM562" i="15"/>
  <c r="AQ630" i="15"/>
  <c r="AO696" i="15"/>
  <c r="AM680" i="15"/>
  <c r="AL882" i="15"/>
  <c r="AO907" i="15"/>
  <c r="AM860" i="15"/>
  <c r="AL328" i="15"/>
  <c r="AL239" i="15"/>
  <c r="AM759" i="15"/>
  <c r="AO959" i="15"/>
  <c r="AQ270" i="15"/>
  <c r="AQ763" i="15"/>
  <c r="AO904" i="15"/>
  <c r="AM994" i="15"/>
  <c r="AM712" i="15"/>
  <c r="AL885" i="15"/>
  <c r="AP976" i="15"/>
  <c r="AL630" i="15"/>
  <c r="AL870" i="15"/>
  <c r="AM961" i="15"/>
  <c r="AK906" i="15"/>
  <c r="AK999" i="15"/>
  <c r="AP862" i="15"/>
  <c r="AN934" i="15"/>
  <c r="AM907" i="15"/>
  <c r="AK546" i="15"/>
  <c r="AP891" i="15"/>
  <c r="AP971" i="15"/>
  <c r="AP927" i="15"/>
  <c r="AP970" i="15"/>
  <c r="AL648" i="15"/>
  <c r="AK903" i="15"/>
  <c r="AK334" i="15"/>
  <c r="AQ632" i="15"/>
  <c r="AK789" i="15"/>
  <c r="AN664" i="15"/>
  <c r="AL569" i="15"/>
  <c r="AQ368" i="15"/>
  <c r="AM700" i="15"/>
  <c r="AK958" i="15"/>
  <c r="AN380" i="15"/>
  <c r="AP732" i="15"/>
  <c r="AO925" i="15"/>
  <c r="AL453" i="15"/>
  <c r="AQ740" i="15"/>
  <c r="AP937" i="15"/>
  <c r="AL465" i="15"/>
  <c r="AL633" i="15"/>
  <c r="AP803" i="15"/>
  <c r="AN738" i="15"/>
  <c r="AQ876" i="15"/>
  <c r="AL949" i="15"/>
  <c r="AK835" i="15"/>
  <c r="AQ973" i="15"/>
  <c r="AP926" i="15"/>
  <c r="AL864" i="15"/>
  <c r="AM293" i="15"/>
  <c r="AM635" i="15"/>
  <c r="AQ381" i="15"/>
  <c r="AK263" i="15"/>
  <c r="AQ668" i="15"/>
  <c r="AM938" i="15"/>
  <c r="AL528" i="15"/>
  <c r="AQ739" i="15"/>
  <c r="AP361" i="15"/>
  <c r="AQ629" i="15"/>
  <c r="AP802" i="15"/>
  <c r="AP424" i="15"/>
  <c r="AM576" i="15"/>
  <c r="AK684" i="15"/>
  <c r="AP780" i="15"/>
  <c r="AQ310" i="15"/>
  <c r="AN527" i="15"/>
  <c r="AN639" i="15"/>
  <c r="AM739" i="15"/>
  <c r="AP834" i="15"/>
  <c r="AN927" i="15"/>
  <c r="AM102" i="15"/>
  <c r="AK566" i="15"/>
  <c r="AQ746" i="15"/>
  <c r="AQ879" i="15"/>
  <c r="AN975" i="15"/>
  <c r="AL750" i="15"/>
  <c r="AM507" i="15"/>
  <c r="AQ616" i="15"/>
  <c r="AK747" i="15"/>
  <c r="AP854" i="15"/>
  <c r="AO905" i="15"/>
  <c r="AO975" i="15"/>
  <c r="AP581" i="15"/>
  <c r="AO31" i="15"/>
  <c r="AK500" i="15"/>
  <c r="AK650" i="15"/>
  <c r="AL742" i="15"/>
  <c r="AK852" i="15"/>
  <c r="AL901" i="15"/>
  <c r="AN932" i="15"/>
  <c r="AM971" i="15"/>
  <c r="AO158" i="15"/>
  <c r="AP569" i="15"/>
  <c r="AK771" i="15"/>
  <c r="AL272" i="15"/>
  <c r="AP434" i="15"/>
  <c r="AO549" i="15"/>
  <c r="AN627" i="15"/>
  <c r="AM688" i="15"/>
  <c r="AL756" i="15"/>
  <c r="AQ825" i="15"/>
  <c r="AK860" i="15"/>
  <c r="AQ898" i="15"/>
  <c r="AK939" i="15"/>
  <c r="AQ968" i="15"/>
  <c r="AL55" i="15"/>
  <c r="AM387" i="15"/>
  <c r="AQ497" i="15"/>
  <c r="AK583" i="15"/>
  <c r="AO651" i="15"/>
  <c r="AO701" i="15"/>
  <c r="AP761" i="15"/>
  <c r="AQ821" i="15"/>
  <c r="AL854" i="15"/>
  <c r="AO888" i="15"/>
  <c r="AQ922" i="15"/>
  <c r="AQ949" i="15"/>
  <c r="AP983" i="15"/>
  <c r="AL198" i="15"/>
  <c r="AK373" i="15"/>
  <c r="AQ501" i="15"/>
  <c r="AL580" i="15"/>
  <c r="AQ633" i="15"/>
  <c r="AL699" i="15"/>
  <c r="AP756" i="15"/>
  <c r="AM910" i="15"/>
  <c r="AO915" i="15"/>
  <c r="AQ943" i="15"/>
  <c r="AQ867" i="15"/>
  <c r="AP318" i="15"/>
  <c r="AK822" i="15"/>
  <c r="AM975" i="15"/>
  <c r="AQ345" i="15"/>
  <c r="AP825" i="15"/>
  <c r="AQ908" i="15"/>
  <c r="AP997" i="15"/>
  <c r="AK775" i="15"/>
  <c r="AN889" i="15"/>
  <c r="AP980" i="15"/>
  <c r="AL735" i="15"/>
  <c r="AP873" i="15"/>
  <c r="AO965" i="15"/>
  <c r="AM934" i="15"/>
  <c r="AQ1002" i="15"/>
  <c r="AK867" i="15"/>
  <c r="AM958" i="15"/>
  <c r="AL911" i="15"/>
  <c r="AN570" i="15"/>
  <c r="AM963" i="15"/>
  <c r="AQ993" i="15"/>
  <c r="AN661" i="15"/>
  <c r="AN995" i="15"/>
  <c r="AQ528" i="15"/>
  <c r="AL496" i="15"/>
  <c r="AK829" i="15"/>
  <c r="AM884" i="15"/>
  <c r="AM929" i="15"/>
  <c r="AM705" i="15"/>
  <c r="AK737" i="15"/>
  <c r="AP887" i="15"/>
  <c r="AL456" i="15"/>
  <c r="AM517" i="15"/>
  <c r="AQ845" i="15"/>
  <c r="AP992" i="15"/>
  <c r="AP627" i="15"/>
  <c r="AP840" i="15"/>
  <c r="AL972" i="15"/>
  <c r="AL556" i="15"/>
  <c r="AP849" i="15"/>
  <c r="AM928" i="15"/>
  <c r="AK743" i="15"/>
  <c r="AQ674" i="15"/>
  <c r="AN933" i="15"/>
  <c r="AN996" i="15"/>
  <c r="AP294" i="15"/>
  <c r="AN636" i="15"/>
  <c r="AN383" i="15"/>
  <c r="AN265" i="15"/>
  <c r="AL670" i="15"/>
  <c r="AN939" i="15"/>
  <c r="AK530" i="15"/>
  <c r="AL741" i="15"/>
  <c r="AL366" i="15"/>
  <c r="AM631" i="15"/>
  <c r="AK804" i="15"/>
  <c r="AO427" i="15"/>
  <c r="AP577" i="15"/>
  <c r="AO686" i="15"/>
  <c r="AK782" i="15"/>
  <c r="AN315" i="15"/>
  <c r="AM529" i="15"/>
  <c r="AQ640" i="15"/>
  <c r="AP740" i="15"/>
  <c r="AK836" i="15"/>
  <c r="AP928" i="15"/>
  <c r="AK131" i="15"/>
  <c r="AQ568" i="15"/>
  <c r="AN749" i="15"/>
  <c r="AN881" i="15"/>
  <c r="AQ976" i="15"/>
  <c r="AO760" i="15"/>
  <c r="AM511" i="15"/>
  <c r="AP658" i="15"/>
  <c r="AO749" i="15"/>
  <c r="AM856" i="15"/>
  <c r="AN926" i="15"/>
  <c r="AM977" i="15"/>
  <c r="AO590" i="15"/>
  <c r="AK278" i="15"/>
  <c r="AQ503" i="15"/>
  <c r="AK653" i="15"/>
  <c r="AP778" i="15"/>
  <c r="AN853" i="15"/>
  <c r="AP902" i="15"/>
  <c r="AN941" i="15"/>
  <c r="AQ972" i="15"/>
  <c r="AL192" i="15"/>
  <c r="AN632" i="15"/>
  <c r="AQ778" i="15"/>
  <c r="AP281" i="15"/>
  <c r="AN476" i="15"/>
  <c r="AP552" i="15"/>
  <c r="AM633" i="15"/>
  <c r="AO706" i="15"/>
  <c r="AP758" i="15"/>
  <c r="AK828" i="15"/>
  <c r="AN870" i="15"/>
  <c r="AQ901" i="15"/>
  <c r="AP940" i="15"/>
  <c r="AM979" i="15"/>
  <c r="AK94" i="15"/>
  <c r="AM393" i="15"/>
  <c r="AO525" i="15"/>
  <c r="AQ585" i="15"/>
  <c r="AO654" i="15"/>
  <c r="AM717" i="15"/>
  <c r="AM764" i="15"/>
  <c r="AL824" i="15"/>
  <c r="AL863" i="15"/>
  <c r="AK890" i="15"/>
  <c r="AM924" i="15"/>
  <c r="AO958" i="15"/>
  <c r="AK985" i="15"/>
  <c r="AL209" i="15"/>
  <c r="AN411" i="15"/>
  <c r="AK506" i="15"/>
  <c r="AL583" i="15"/>
  <c r="AP651" i="15"/>
  <c r="AQ701" i="15"/>
  <c r="AL767" i="15"/>
  <c r="AK993" i="15"/>
  <c r="AQ923" i="15"/>
  <c r="AQ955" i="15"/>
  <c r="AL621" i="15"/>
  <c r="AK386" i="15"/>
  <c r="AN830" i="15"/>
  <c r="AK741" i="15"/>
  <c r="AK404" i="15"/>
  <c r="AM833" i="15"/>
  <c r="AQ932" i="15"/>
  <c r="AN1001" i="15"/>
  <c r="AN785" i="15"/>
  <c r="AN913" i="15"/>
  <c r="AO984" i="15"/>
  <c r="AO745" i="15"/>
  <c r="AP897" i="15"/>
  <c r="AN969" i="15"/>
  <c r="AK938" i="15"/>
  <c r="AP703" i="15"/>
  <c r="AP870" i="15"/>
  <c r="AO962" i="15"/>
  <c r="AQ938" i="15"/>
  <c r="AM594" i="15"/>
  <c r="AO971" i="15"/>
  <c r="AP193" i="15"/>
  <c r="AO309" i="15"/>
  <c r="AL89" i="15"/>
  <c r="AK399" i="15"/>
  <c r="AQ742" i="15"/>
  <c r="AO980" i="15"/>
  <c r="AP584" i="15"/>
  <c r="AQ786" i="15"/>
  <c r="AK463" i="15"/>
  <c r="AM677" i="15"/>
  <c r="AO182" i="15"/>
  <c r="AN478" i="15"/>
  <c r="AO604" i="15"/>
  <c r="AQ708" i="15"/>
  <c r="AL804" i="15"/>
  <c r="AK387" i="15"/>
  <c r="AM557" i="15"/>
  <c r="AN666" i="15"/>
  <c r="AQ762" i="15"/>
  <c r="AO859" i="15"/>
  <c r="AM948" i="15"/>
  <c r="AQ313" i="15"/>
  <c r="AP613" i="15"/>
  <c r="AP788" i="15"/>
  <c r="AP903" i="15"/>
  <c r="AL997" i="15"/>
  <c r="AM106" i="15"/>
  <c r="AL515" i="15"/>
  <c r="AP661" i="15"/>
  <c r="AL786" i="15"/>
  <c r="AP857" i="15"/>
  <c r="AQ927" i="15"/>
  <c r="AK996" i="15"/>
  <c r="AN599" i="15"/>
  <c r="AM287" i="15"/>
  <c r="AO554" i="15"/>
  <c r="AL656" i="15"/>
  <c r="AM781" i="15"/>
  <c r="AN874" i="15"/>
  <c r="AM904" i="15"/>
  <c r="AO944" i="15"/>
  <c r="AK983" i="15"/>
  <c r="AN225" i="15"/>
  <c r="AM641" i="15"/>
  <c r="AO827" i="15"/>
  <c r="AP300" i="15"/>
  <c r="AM481" i="15"/>
  <c r="AP573" i="15"/>
  <c r="AM636" i="15"/>
  <c r="AL709" i="15"/>
  <c r="AK777" i="15"/>
  <c r="AL830" i="15"/>
  <c r="AQ871" i="15"/>
  <c r="AP910" i="15"/>
  <c r="AL942" i="15"/>
  <c r="AQ980" i="15"/>
  <c r="AO219" i="15"/>
  <c r="AN399" i="15"/>
  <c r="AO529" i="15"/>
  <c r="AQ603" i="15"/>
  <c r="AO657" i="15"/>
  <c r="AQ719" i="15"/>
  <c r="AK780" i="15"/>
  <c r="AL826" i="15"/>
  <c r="AO864" i="15"/>
  <c r="AK899" i="15"/>
  <c r="AQ925" i="15"/>
  <c r="AM960" i="15"/>
  <c r="AQ992" i="15"/>
  <c r="AM220" i="15"/>
  <c r="AM417" i="15"/>
  <c r="AP529" i="15"/>
  <c r="AK586" i="15"/>
  <c r="AQ654" i="15"/>
  <c r="AQ370" i="15"/>
  <c r="AO777" i="15"/>
  <c r="AL1000" i="15"/>
  <c r="AQ989" i="15"/>
  <c r="AP967" i="15"/>
  <c r="AO709" i="15"/>
  <c r="AM591" i="15"/>
  <c r="AN837" i="15"/>
  <c r="AP782" i="15"/>
  <c r="AM600" i="15"/>
  <c r="AM840" i="15"/>
  <c r="AN936" i="15"/>
  <c r="AP457" i="15"/>
  <c r="AQ795" i="15"/>
  <c r="AL917" i="15"/>
  <c r="AP206" i="15"/>
  <c r="AK756" i="15"/>
  <c r="AO901" i="15"/>
  <c r="AP991" i="15"/>
  <c r="AK942" i="15"/>
  <c r="AM727" i="15"/>
  <c r="AO894" i="15"/>
  <c r="AM966" i="15"/>
  <c r="AM943" i="15"/>
  <c r="AM740" i="15"/>
  <c r="AL983" i="15"/>
  <c r="AO195" i="15"/>
  <c r="AQ311" i="15"/>
  <c r="AQ97" i="15"/>
  <c r="AP400" i="15"/>
  <c r="AK744" i="15"/>
  <c r="AP13" i="15"/>
  <c r="AM586" i="15"/>
  <c r="AN789" i="15"/>
  <c r="AL466" i="15"/>
  <c r="AO678" i="15"/>
  <c r="AO188" i="15"/>
  <c r="AK483" i="15"/>
  <c r="AK606" i="15"/>
  <c r="AL710" i="15"/>
  <c r="AN805" i="15"/>
  <c r="AQ389" i="15"/>
  <c r="AQ558" i="15"/>
  <c r="AQ667" i="15"/>
  <c r="AN765" i="15"/>
  <c r="AQ860" i="15"/>
  <c r="AO949" i="15"/>
  <c r="AO323" i="15"/>
  <c r="AP616" i="15"/>
  <c r="AM791" i="15"/>
  <c r="AN905" i="15"/>
  <c r="AN998" i="15"/>
  <c r="AO134" i="15"/>
  <c r="AL563" i="15"/>
  <c r="AO664" i="15"/>
  <c r="AQ788" i="15"/>
  <c r="AO878" i="15"/>
  <c r="AN929" i="15"/>
  <c r="AM997" i="15"/>
  <c r="AN721" i="15"/>
  <c r="AP296" i="15"/>
  <c r="AN557" i="15"/>
  <c r="AL695" i="15"/>
  <c r="AQ783" i="15"/>
  <c r="AQ875" i="15"/>
  <c r="AP914" i="15"/>
  <c r="AK946" i="15"/>
  <c r="AM984" i="15"/>
  <c r="AN402" i="15"/>
  <c r="AM650" i="15"/>
  <c r="AK833" i="15"/>
  <c r="AL355" i="15"/>
  <c r="AM485" i="15"/>
  <c r="AO576" i="15"/>
  <c r="AM657" i="15"/>
  <c r="AP711" i="15"/>
  <c r="AP779" i="15"/>
  <c r="AL842" i="15"/>
  <c r="AN873" i="15"/>
  <c r="AP913" i="15"/>
  <c r="AO952" i="15"/>
  <c r="AM982" i="15"/>
  <c r="AP230" i="15"/>
  <c r="AL441" i="15"/>
  <c r="AL536" i="15"/>
  <c r="AQ606" i="15"/>
  <c r="AO675" i="15"/>
  <c r="AO722" i="15"/>
  <c r="AO782" i="15"/>
  <c r="AL837" i="15"/>
  <c r="AL866" i="15"/>
  <c r="AN900" i="15"/>
  <c r="AP934" i="15"/>
  <c r="AP961" i="15"/>
  <c r="AL994" i="15"/>
  <c r="AP282" i="15"/>
  <c r="AN423" i="15"/>
  <c r="AL533" i="15"/>
  <c r="AK604" i="15"/>
  <c r="AP657" i="15"/>
  <c r="AQ421" i="15"/>
  <c r="AP835" i="15"/>
  <c r="AQ141" i="15"/>
  <c r="AM1000" i="15"/>
  <c r="AQ427" i="15"/>
  <c r="AN751" i="15"/>
  <c r="AL615" i="15"/>
  <c r="AO871" i="15"/>
  <c r="AN824" i="15"/>
  <c r="AL624" i="15"/>
  <c r="AQ868" i="15"/>
  <c r="AM940" i="15"/>
  <c r="AK497" i="15"/>
  <c r="AQ847" i="15"/>
  <c r="AK921" i="15"/>
  <c r="AL290" i="15"/>
  <c r="AP818" i="15"/>
  <c r="AQ905" i="15"/>
  <c r="AL995" i="15"/>
  <c r="AQ965" i="15"/>
  <c r="AP737" i="15"/>
  <c r="AO898" i="15"/>
  <c r="AO992" i="15"/>
  <c r="AQ946" i="15"/>
  <c r="AM761" i="15"/>
  <c r="AO730" i="15"/>
  <c r="AO331" i="15"/>
  <c r="AN459" i="15"/>
  <c r="AP331" i="15"/>
  <c r="AP494" i="15"/>
  <c r="AK816" i="15"/>
  <c r="AK308" i="15"/>
  <c r="AK640" i="15"/>
  <c r="AK830" i="15"/>
  <c r="AQ531" i="15"/>
  <c r="AL719" i="15"/>
  <c r="AQ284" i="15"/>
  <c r="AO516" i="15"/>
  <c r="AN631" i="15"/>
  <c r="AM732" i="15"/>
  <c r="AP827" i="15"/>
  <c r="AP440" i="15"/>
  <c r="AM584" i="15"/>
  <c r="AM692" i="15"/>
  <c r="AP787" i="15"/>
  <c r="AK883" i="15"/>
  <c r="AM969" i="15"/>
  <c r="AQ430" i="15"/>
  <c r="AQ828" i="15"/>
  <c r="AM315" i="15"/>
  <c r="AL566" i="15"/>
  <c r="AO702" i="15"/>
  <c r="AN791" i="15"/>
  <c r="AL880" i="15"/>
  <c r="AM950" i="15"/>
  <c r="AO998" i="15"/>
  <c r="AM729" i="15"/>
  <c r="AL408" i="15"/>
  <c r="AO560" i="15"/>
  <c r="AP697" i="15"/>
  <c r="AN820" i="15"/>
  <c r="AM877" i="15"/>
  <c r="AL916" i="15"/>
  <c r="AN956" i="15"/>
  <c r="AP985" i="15"/>
  <c r="AN420" i="15"/>
  <c r="AL703" i="15"/>
  <c r="AM838" i="15"/>
  <c r="AK372" i="15"/>
  <c r="AM513" i="15"/>
  <c r="AO579" i="15"/>
  <c r="AL660" i="15"/>
  <c r="AK730" i="15"/>
  <c r="AQ784" i="15"/>
  <c r="AK844" i="15"/>
  <c r="AQ883" i="15"/>
  <c r="AL915" i="15"/>
  <c r="AK954" i="15"/>
  <c r="AN991" i="15"/>
  <c r="AO241" i="15"/>
  <c r="AK447" i="15"/>
  <c r="AK556" i="15"/>
  <c r="AP609" i="15"/>
  <c r="AL678" i="15"/>
  <c r="AL738" i="15"/>
  <c r="AM785" i="15"/>
  <c r="AK839" i="15"/>
  <c r="AK875" i="15"/>
  <c r="AM936" i="15"/>
  <c r="AN292" i="15"/>
  <c r="AL459" i="15"/>
  <c r="AP536" i="15"/>
  <c r="AK607" i="15"/>
  <c r="AP675" i="15"/>
  <c r="AO469" i="15"/>
  <c r="AP842" i="15"/>
  <c r="AN845" i="15"/>
  <c r="AP163" i="15"/>
  <c r="AO475" i="15"/>
  <c r="AL912" i="15"/>
  <c r="AM875" i="15"/>
  <c r="AL920" i="15"/>
  <c r="AK873" i="15"/>
  <c r="AM964" i="15"/>
  <c r="AO853" i="15"/>
  <c r="AQ944" i="15"/>
  <c r="AN362" i="15"/>
  <c r="AP929" i="15"/>
  <c r="AQ998" i="15"/>
  <c r="AK970" i="15"/>
  <c r="AN800" i="15"/>
  <c r="AM996" i="15"/>
  <c r="AP989" i="15"/>
  <c r="AM772" i="15"/>
  <c r="AK333" i="15"/>
  <c r="AL817" i="15"/>
  <c r="AO317" i="15"/>
  <c r="AO641" i="15"/>
  <c r="AM831" i="15"/>
  <c r="AO533" i="15"/>
  <c r="AN720" i="15"/>
  <c r="AQ289" i="15"/>
  <c r="AO733" i="15"/>
  <c r="AQ443" i="15"/>
  <c r="AO693" i="15"/>
  <c r="AO970" i="15"/>
  <c r="AO830" i="15"/>
  <c r="AO324" i="15"/>
  <c r="AK827" i="15"/>
  <c r="AP951" i="15"/>
  <c r="AM414" i="15"/>
  <c r="AL823" i="15"/>
  <c r="AQ994" i="15"/>
  <c r="AP166" i="15"/>
  <c r="AL663" i="15"/>
  <c r="AM885" i="15"/>
  <c r="AL311" i="15"/>
  <c r="AP680" i="15"/>
  <c r="AP876" i="15"/>
  <c r="AM1003" i="15"/>
  <c r="AQ609" i="15"/>
  <c r="AQ855" i="15"/>
  <c r="AM879" i="15"/>
  <c r="AO968" i="15"/>
  <c r="AM582" i="15"/>
  <c r="AQ810" i="15"/>
  <c r="AL814" i="15"/>
  <c r="O2" i="15"/>
  <c r="O100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37" i="15"/>
  <c r="O38" i="15"/>
  <c r="O39" i="15"/>
  <c r="O40" i="15"/>
  <c r="O41" i="15"/>
  <c r="O42" i="15"/>
  <c r="O43" i="15"/>
  <c r="O44" i="15"/>
  <c r="O45" i="15"/>
  <c r="O46" i="15"/>
  <c r="O47" i="15"/>
  <c r="O48" i="15"/>
  <c r="O49" i="15"/>
  <c r="O50" i="15"/>
  <c r="O51" i="15"/>
  <c r="O52" i="15"/>
  <c r="O53" i="15"/>
  <c r="O54" i="15"/>
  <c r="O55" i="15"/>
  <c r="O56" i="15"/>
  <c r="O57" i="15"/>
  <c r="O58" i="15"/>
  <c r="O59" i="15"/>
  <c r="O60" i="15"/>
  <c r="O61" i="15"/>
  <c r="O62" i="15"/>
  <c r="O63" i="15"/>
  <c r="O64" i="15"/>
  <c r="O65" i="15"/>
  <c r="O66" i="15"/>
  <c r="O67" i="15"/>
  <c r="O68" i="15"/>
  <c r="O69" i="15"/>
  <c r="O70" i="15"/>
  <c r="O71" i="15"/>
  <c r="O72" i="15"/>
  <c r="O73" i="15"/>
  <c r="O74" i="15"/>
  <c r="O75" i="15"/>
  <c r="O76" i="15"/>
  <c r="O77" i="15"/>
  <c r="O78" i="15"/>
  <c r="O79" i="15"/>
  <c r="O80" i="15"/>
  <c r="O81" i="15"/>
  <c r="O82" i="15"/>
  <c r="O83" i="15"/>
  <c r="O84" i="15"/>
  <c r="O85" i="15"/>
  <c r="O86" i="15"/>
  <c r="O87" i="15"/>
  <c r="O88" i="15"/>
  <c r="O89" i="15"/>
  <c r="O90" i="15"/>
  <c r="O91" i="15"/>
  <c r="O92" i="15"/>
  <c r="O93" i="15"/>
  <c r="O94" i="15"/>
  <c r="O95" i="15"/>
  <c r="O96" i="15"/>
  <c r="O97" i="15"/>
  <c r="O98" i="15"/>
  <c r="O99" i="15"/>
  <c r="O100" i="15"/>
  <c r="O101" i="15"/>
  <c r="O102" i="15"/>
  <c r="O103" i="15"/>
  <c r="O104" i="15"/>
  <c r="O105" i="15"/>
  <c r="O106" i="15"/>
  <c r="O107" i="15"/>
  <c r="O108" i="15"/>
  <c r="O109" i="15"/>
  <c r="O110" i="15"/>
  <c r="O111" i="15"/>
  <c r="O112" i="15"/>
  <c r="O113" i="15"/>
  <c r="O114" i="15"/>
  <c r="O115" i="15"/>
  <c r="O116" i="15"/>
  <c r="O117" i="15"/>
  <c r="O118" i="15"/>
  <c r="O119" i="15"/>
  <c r="O120" i="15"/>
  <c r="O121" i="15"/>
  <c r="O122" i="15"/>
  <c r="O123" i="15"/>
  <c r="O124" i="15"/>
  <c r="O125" i="15"/>
  <c r="O126" i="15"/>
  <c r="O127" i="15"/>
  <c r="O128" i="15"/>
  <c r="O129" i="15"/>
  <c r="O130" i="15"/>
  <c r="O131" i="15"/>
  <c r="O132" i="15"/>
  <c r="O133" i="15"/>
  <c r="O134" i="15"/>
  <c r="O135" i="15"/>
  <c r="O136" i="15"/>
  <c r="O137" i="15"/>
  <c r="O138" i="15"/>
  <c r="O139" i="15"/>
  <c r="O140" i="15"/>
  <c r="O141" i="15"/>
  <c r="O142" i="15"/>
  <c r="O143" i="15"/>
  <c r="O144" i="15"/>
  <c r="O145" i="15"/>
  <c r="O146" i="15"/>
  <c r="O147" i="15"/>
  <c r="O148" i="15"/>
  <c r="O149" i="15"/>
  <c r="O150" i="15"/>
  <c r="O151" i="15"/>
  <c r="O152" i="15"/>
  <c r="O153" i="15"/>
  <c r="O154" i="15"/>
  <c r="O155" i="15"/>
  <c r="O156" i="15"/>
  <c r="O157" i="15"/>
  <c r="O158" i="15"/>
  <c r="O159" i="15"/>
  <c r="O160" i="15"/>
  <c r="O161" i="15"/>
  <c r="O162" i="15"/>
  <c r="O163" i="15"/>
  <c r="O164" i="15"/>
  <c r="O165" i="15"/>
  <c r="O166" i="15"/>
  <c r="O167" i="15"/>
  <c r="O168" i="15"/>
  <c r="O169" i="15"/>
  <c r="O170" i="15"/>
  <c r="O171" i="15"/>
  <c r="O172" i="15"/>
  <c r="O173" i="15"/>
  <c r="O174" i="15"/>
  <c r="O175" i="15"/>
  <c r="O176" i="15"/>
  <c r="O177" i="15"/>
  <c r="O178" i="15"/>
  <c r="O179" i="15"/>
  <c r="O180" i="15"/>
  <c r="O181" i="15"/>
  <c r="O182" i="15"/>
  <c r="O183" i="15"/>
  <c r="O184" i="15"/>
  <c r="O185" i="15"/>
  <c r="O186" i="15"/>
  <c r="O187" i="15"/>
  <c r="O188" i="15"/>
  <c r="O189" i="15"/>
  <c r="O190" i="15"/>
  <c r="O191" i="15"/>
  <c r="O192" i="15"/>
  <c r="O193" i="15"/>
  <c r="O194" i="15"/>
  <c r="O195" i="15"/>
  <c r="O196" i="15"/>
  <c r="O197" i="15"/>
  <c r="O198" i="15"/>
  <c r="O199" i="15"/>
  <c r="O200" i="15"/>
  <c r="O201" i="15"/>
  <c r="O202" i="15"/>
  <c r="O203" i="15"/>
  <c r="O204" i="15"/>
  <c r="O205" i="15"/>
  <c r="O206" i="15"/>
  <c r="O207" i="15"/>
  <c r="O208" i="15"/>
  <c r="O209" i="15"/>
  <c r="O210" i="15"/>
  <c r="O211" i="15"/>
  <c r="O212" i="15"/>
  <c r="O213" i="15"/>
  <c r="O214" i="15"/>
  <c r="O215" i="15"/>
  <c r="O216" i="15"/>
  <c r="O217" i="15"/>
  <c r="O218" i="15"/>
  <c r="O219" i="15"/>
  <c r="O220" i="15"/>
  <c r="O221" i="15"/>
  <c r="O222" i="15"/>
  <c r="O223" i="15"/>
  <c r="O224" i="15"/>
  <c r="O225" i="15"/>
  <c r="O226" i="15"/>
  <c r="O227" i="15"/>
  <c r="O228" i="15"/>
  <c r="O229" i="15"/>
  <c r="O230" i="15"/>
  <c r="O231" i="15"/>
  <c r="O232" i="15"/>
  <c r="O233" i="15"/>
  <c r="O234" i="15"/>
  <c r="O235" i="15"/>
  <c r="O236" i="15"/>
  <c r="O237" i="15"/>
  <c r="O238" i="15"/>
  <c r="O239" i="15"/>
  <c r="O240" i="15"/>
  <c r="O241" i="15"/>
  <c r="O242" i="15"/>
  <c r="O243" i="15"/>
  <c r="O244" i="15"/>
  <c r="O245" i="15"/>
  <c r="O246" i="15"/>
  <c r="O247" i="15"/>
  <c r="O248" i="15"/>
  <c r="O249" i="15"/>
  <c r="O250" i="15"/>
  <c r="O251" i="15"/>
  <c r="O252" i="15"/>
  <c r="O253" i="15"/>
  <c r="O254" i="15"/>
  <c r="O255" i="15"/>
  <c r="O256" i="15"/>
  <c r="O257" i="15"/>
  <c r="O258" i="15"/>
  <c r="O259" i="15"/>
  <c r="O260" i="15"/>
  <c r="O261" i="15"/>
  <c r="O262" i="15"/>
  <c r="O263" i="15"/>
  <c r="O264" i="15"/>
  <c r="O265" i="15"/>
  <c r="O266" i="15"/>
  <c r="O267" i="15"/>
  <c r="O268" i="15"/>
  <c r="O269" i="15"/>
  <c r="O270" i="15"/>
  <c r="O271" i="15"/>
  <c r="O272" i="15"/>
  <c r="O273" i="15"/>
  <c r="O274" i="15"/>
  <c r="O275" i="15"/>
  <c r="O276" i="15"/>
  <c r="O277" i="15"/>
  <c r="O278" i="15"/>
  <c r="O279" i="15"/>
  <c r="O280" i="15"/>
  <c r="O281" i="15"/>
  <c r="O282" i="15"/>
  <c r="O283" i="15"/>
  <c r="O284" i="15"/>
  <c r="O285" i="15"/>
  <c r="O286" i="15"/>
  <c r="O287" i="15"/>
  <c r="O288" i="15"/>
  <c r="O289" i="15"/>
  <c r="O290" i="15"/>
  <c r="O291" i="15"/>
  <c r="O292" i="15"/>
  <c r="O293" i="15"/>
  <c r="O294" i="15"/>
  <c r="O295" i="15"/>
  <c r="O296" i="15"/>
  <c r="O297" i="15"/>
  <c r="O298" i="15"/>
  <c r="O299" i="15"/>
  <c r="O300" i="15"/>
  <c r="O301" i="15"/>
  <c r="O302" i="15"/>
  <c r="O303" i="15"/>
  <c r="O304" i="15"/>
  <c r="O305" i="15"/>
  <c r="O306" i="15"/>
  <c r="O307" i="15"/>
  <c r="O308" i="15"/>
  <c r="O309" i="15"/>
  <c r="O310" i="15"/>
  <c r="O311" i="15"/>
  <c r="O312" i="15"/>
  <c r="O313" i="15"/>
  <c r="O314" i="15"/>
  <c r="O315" i="15"/>
  <c r="O316" i="15"/>
  <c r="O317" i="15"/>
  <c r="O318" i="15"/>
  <c r="O319" i="15"/>
  <c r="O320" i="15"/>
  <c r="O321" i="15"/>
  <c r="O322" i="15"/>
  <c r="O323" i="15"/>
  <c r="O324" i="15"/>
  <c r="O325" i="15"/>
  <c r="O326" i="15"/>
  <c r="O327" i="15"/>
  <c r="O328" i="15"/>
  <c r="O329" i="15"/>
  <c r="O330" i="15"/>
  <c r="O331" i="15"/>
  <c r="O332" i="15"/>
  <c r="O333" i="15"/>
  <c r="O334" i="15"/>
  <c r="O335" i="15"/>
  <c r="O336" i="15"/>
  <c r="O337" i="15"/>
  <c r="O338" i="15"/>
  <c r="O339" i="15"/>
  <c r="O340" i="15"/>
  <c r="O341" i="15"/>
  <c r="O342" i="15"/>
  <c r="O343" i="15"/>
  <c r="O344" i="15"/>
  <c r="O345" i="15"/>
  <c r="O346" i="15"/>
  <c r="O347" i="15"/>
  <c r="O348" i="15"/>
  <c r="O349" i="15"/>
  <c r="O350" i="15"/>
  <c r="O351" i="15"/>
  <c r="O352" i="15"/>
  <c r="O353" i="15"/>
  <c r="O354" i="15"/>
  <c r="O355" i="15"/>
  <c r="O356" i="15"/>
  <c r="O357" i="15"/>
  <c r="O358" i="15"/>
  <c r="O359" i="15"/>
  <c r="O360" i="15"/>
  <c r="O361" i="15"/>
  <c r="O362" i="15"/>
  <c r="O363" i="15"/>
  <c r="O364" i="15"/>
  <c r="O365" i="15"/>
  <c r="O366" i="15"/>
  <c r="O367" i="15"/>
  <c r="O368" i="15"/>
  <c r="O369" i="15"/>
  <c r="O370" i="15"/>
  <c r="O371" i="15"/>
  <c r="O372" i="15"/>
  <c r="O373" i="15"/>
  <c r="O374" i="15"/>
  <c r="O375" i="15"/>
  <c r="O376" i="15"/>
  <c r="O377" i="15"/>
  <c r="O378" i="15"/>
  <c r="O379" i="15"/>
  <c r="O380" i="15"/>
  <c r="O381" i="15"/>
  <c r="O382" i="15"/>
  <c r="O383" i="15"/>
  <c r="O384" i="15"/>
  <c r="O385" i="15"/>
  <c r="O386" i="15"/>
  <c r="O387" i="15"/>
  <c r="O388" i="15"/>
  <c r="O389" i="15"/>
  <c r="O390" i="15"/>
  <c r="O391" i="15"/>
  <c r="O392" i="15"/>
  <c r="O393" i="15"/>
  <c r="O394" i="15"/>
  <c r="O395" i="15"/>
  <c r="O396" i="15"/>
  <c r="O397" i="15"/>
  <c r="O398" i="15"/>
  <c r="O399" i="15"/>
  <c r="O400" i="15"/>
  <c r="O401" i="15"/>
  <c r="O402" i="15"/>
  <c r="O403" i="15"/>
  <c r="O404" i="15"/>
  <c r="O405" i="15"/>
  <c r="O406" i="15"/>
  <c r="O407" i="15"/>
  <c r="O408" i="15"/>
  <c r="O409" i="15"/>
  <c r="O410" i="15"/>
  <c r="O411" i="15"/>
  <c r="O412" i="15"/>
  <c r="O413" i="15"/>
  <c r="O414" i="15"/>
  <c r="O415" i="15"/>
  <c r="O416" i="15"/>
  <c r="O417" i="15"/>
  <c r="O418" i="15"/>
  <c r="O419" i="15"/>
  <c r="O420" i="15"/>
  <c r="O421" i="15"/>
  <c r="O422" i="15"/>
  <c r="O423" i="15"/>
  <c r="O424" i="15"/>
  <c r="O425" i="15"/>
  <c r="O426" i="15"/>
  <c r="O427" i="15"/>
  <c r="O428" i="15"/>
  <c r="O429" i="15"/>
  <c r="O430" i="15"/>
  <c r="O431" i="15"/>
  <c r="O432" i="15"/>
  <c r="O433" i="15"/>
  <c r="O434" i="15"/>
  <c r="O435" i="15"/>
  <c r="O436" i="15"/>
  <c r="O437" i="15"/>
  <c r="O438" i="15"/>
  <c r="O439" i="15"/>
  <c r="O440" i="15"/>
  <c r="O441" i="15"/>
  <c r="O442" i="15"/>
  <c r="O443" i="15"/>
  <c r="O444" i="15"/>
  <c r="O445" i="15"/>
  <c r="O446" i="15"/>
  <c r="O447" i="15"/>
  <c r="O448" i="15"/>
  <c r="O449" i="15"/>
  <c r="O450" i="15"/>
  <c r="O451" i="15"/>
  <c r="O452" i="15"/>
  <c r="O453" i="15"/>
  <c r="O454" i="15"/>
  <c r="O455" i="15"/>
  <c r="O456" i="15"/>
  <c r="O457" i="15"/>
  <c r="O458" i="15"/>
  <c r="O459" i="15"/>
  <c r="O460" i="15"/>
  <c r="O461" i="15"/>
  <c r="O462" i="15"/>
  <c r="O463" i="15"/>
  <c r="O464" i="15"/>
  <c r="O465" i="15"/>
  <c r="O466" i="15"/>
  <c r="O467" i="15"/>
  <c r="O468" i="15"/>
  <c r="O469" i="15"/>
  <c r="O470" i="15"/>
  <c r="O471" i="15"/>
  <c r="O472" i="15"/>
  <c r="O473" i="15"/>
  <c r="O474" i="15"/>
  <c r="O475" i="15"/>
  <c r="O476" i="15"/>
  <c r="O477" i="15"/>
  <c r="O478" i="15"/>
  <c r="O479" i="15"/>
  <c r="O480" i="15"/>
  <c r="O481" i="15"/>
  <c r="O482" i="15"/>
  <c r="O483" i="15"/>
  <c r="O484" i="15"/>
  <c r="O485" i="15"/>
  <c r="O486" i="15"/>
  <c r="O487" i="15"/>
  <c r="O488" i="15"/>
  <c r="O489" i="15"/>
  <c r="O490" i="15"/>
  <c r="O491" i="15"/>
  <c r="O492" i="15"/>
  <c r="O493" i="15"/>
  <c r="O494" i="15"/>
  <c r="O495" i="15"/>
  <c r="O496" i="15"/>
  <c r="O497" i="15"/>
  <c r="O498" i="15"/>
  <c r="O499" i="15"/>
  <c r="O500" i="15"/>
  <c r="O501" i="15"/>
  <c r="O502" i="15"/>
  <c r="O503" i="15"/>
  <c r="O504" i="15"/>
  <c r="O505" i="15"/>
  <c r="O506" i="15"/>
  <c r="O507" i="15"/>
  <c r="O508" i="15"/>
  <c r="O509" i="15"/>
  <c r="O510" i="15"/>
  <c r="O511" i="15"/>
  <c r="O512" i="15"/>
  <c r="O513" i="15"/>
  <c r="O514" i="15"/>
  <c r="O515" i="15"/>
  <c r="O516" i="15"/>
  <c r="O517" i="15"/>
  <c r="O518" i="15"/>
  <c r="O519" i="15"/>
  <c r="O520" i="15"/>
  <c r="O521" i="15"/>
  <c r="O522" i="15"/>
  <c r="O523" i="15"/>
  <c r="O524" i="15"/>
  <c r="O525" i="15"/>
  <c r="O526" i="15"/>
  <c r="O527" i="15"/>
  <c r="O528" i="15"/>
  <c r="O529" i="15"/>
  <c r="O530" i="15"/>
  <c r="O531" i="15"/>
  <c r="O532" i="15"/>
  <c r="O533" i="15"/>
  <c r="O534" i="15"/>
  <c r="O535" i="15"/>
  <c r="O536" i="15"/>
  <c r="O537" i="15"/>
  <c r="O538" i="15"/>
  <c r="O539" i="15"/>
  <c r="O540" i="15"/>
  <c r="O541" i="15"/>
  <c r="O542" i="15"/>
  <c r="O543" i="15"/>
  <c r="O544" i="15"/>
  <c r="O545" i="15"/>
  <c r="O546" i="15"/>
  <c r="O547" i="15"/>
  <c r="O548" i="15"/>
  <c r="O549" i="15"/>
  <c r="O550" i="15"/>
  <c r="O551" i="15"/>
  <c r="O552" i="15"/>
  <c r="O553" i="15"/>
  <c r="O554" i="15"/>
  <c r="O555" i="15"/>
  <c r="O556" i="15"/>
  <c r="O557" i="15"/>
  <c r="O558" i="15"/>
  <c r="O559" i="15"/>
  <c r="O560" i="15"/>
  <c r="O561" i="15"/>
  <c r="O562" i="15"/>
  <c r="O563" i="15"/>
  <c r="O564" i="15"/>
  <c r="O565" i="15"/>
  <c r="O566" i="15"/>
  <c r="O567" i="15"/>
  <c r="O568" i="15"/>
  <c r="O569" i="15"/>
  <c r="O570" i="15"/>
  <c r="O571" i="15"/>
  <c r="O572" i="15"/>
  <c r="O573" i="15"/>
  <c r="O574" i="15"/>
  <c r="O575" i="15"/>
  <c r="O576" i="15"/>
  <c r="O577" i="15"/>
  <c r="O578" i="15"/>
  <c r="O579" i="15"/>
  <c r="O580" i="15"/>
  <c r="O581" i="15"/>
  <c r="O582" i="15"/>
  <c r="O583" i="15"/>
  <c r="O584" i="15"/>
  <c r="O585" i="15"/>
  <c r="O586" i="15"/>
  <c r="O587" i="15"/>
  <c r="O588" i="15"/>
  <c r="O589" i="15"/>
  <c r="O590" i="15"/>
  <c r="O591" i="15"/>
  <c r="O592" i="15"/>
  <c r="O593" i="15"/>
  <c r="O594" i="15"/>
  <c r="O595" i="15"/>
  <c r="O596" i="15"/>
  <c r="O597" i="15"/>
  <c r="O598" i="15"/>
  <c r="O599" i="15"/>
  <c r="O600" i="15"/>
  <c r="O601" i="15"/>
  <c r="O602" i="15"/>
  <c r="O603" i="15"/>
  <c r="O604" i="15"/>
  <c r="O605" i="15"/>
  <c r="O606" i="15"/>
  <c r="O607" i="15"/>
  <c r="O608" i="15"/>
  <c r="O609" i="15"/>
  <c r="O610" i="15"/>
  <c r="O611" i="15"/>
  <c r="O612" i="15"/>
  <c r="O613" i="15"/>
  <c r="O614" i="15"/>
  <c r="O615" i="15"/>
  <c r="O616" i="15"/>
  <c r="O617" i="15"/>
  <c r="O618" i="15"/>
  <c r="O619" i="15"/>
  <c r="O620" i="15"/>
  <c r="O621" i="15"/>
  <c r="O622" i="15"/>
  <c r="O623" i="15"/>
  <c r="O624" i="15"/>
  <c r="O625" i="15"/>
  <c r="O626" i="15"/>
  <c r="O627" i="15"/>
  <c r="O628" i="15"/>
  <c r="O629" i="15"/>
  <c r="O630" i="15"/>
  <c r="O631" i="15"/>
  <c r="O632" i="15"/>
  <c r="O633" i="15"/>
  <c r="O634" i="15"/>
  <c r="O635" i="15"/>
  <c r="O636" i="15"/>
  <c r="O637" i="15"/>
  <c r="O638" i="15"/>
  <c r="O639" i="15"/>
  <c r="O640" i="15"/>
  <c r="O641" i="15"/>
  <c r="O642" i="15"/>
  <c r="O643" i="15"/>
  <c r="O644" i="15"/>
  <c r="O645" i="15"/>
  <c r="O646" i="15"/>
  <c r="O647" i="15"/>
  <c r="O648" i="15"/>
  <c r="O649" i="15"/>
  <c r="O650" i="15"/>
  <c r="O651" i="15"/>
  <c r="O652" i="15"/>
  <c r="O653" i="15"/>
  <c r="O654" i="15"/>
  <c r="O655" i="15"/>
  <c r="O656" i="15"/>
  <c r="O657" i="15"/>
  <c r="O658" i="15"/>
  <c r="O659" i="15"/>
  <c r="O660" i="15"/>
  <c r="O661" i="15"/>
  <c r="O662" i="15"/>
  <c r="O663" i="15"/>
  <c r="O664" i="15"/>
  <c r="O665" i="15"/>
  <c r="O666" i="15"/>
  <c r="O667" i="15"/>
  <c r="O668" i="15"/>
  <c r="O669" i="15"/>
  <c r="O670" i="15"/>
  <c r="O671" i="15"/>
  <c r="O672" i="15"/>
  <c r="O673" i="15"/>
  <c r="O674" i="15"/>
  <c r="O675" i="15"/>
  <c r="O676" i="15"/>
  <c r="O677" i="15"/>
  <c r="O678" i="15"/>
  <c r="O679" i="15"/>
  <c r="O680" i="15"/>
  <c r="O681" i="15"/>
  <c r="O682" i="15"/>
  <c r="O683" i="15"/>
  <c r="O684" i="15"/>
  <c r="O685" i="15"/>
  <c r="O686" i="15"/>
  <c r="O687" i="15"/>
  <c r="O688" i="15"/>
  <c r="O689" i="15"/>
  <c r="O690" i="15"/>
  <c r="O691" i="15"/>
  <c r="O692" i="15"/>
  <c r="O693" i="15"/>
  <c r="O694" i="15"/>
  <c r="O695" i="15"/>
  <c r="O696" i="15"/>
  <c r="O697" i="15"/>
  <c r="O698" i="15"/>
  <c r="O699" i="15"/>
  <c r="O700" i="15"/>
  <c r="O701" i="15"/>
  <c r="O702" i="15"/>
  <c r="O703" i="15"/>
  <c r="O704" i="15"/>
  <c r="O705" i="15"/>
  <c r="O706" i="15"/>
  <c r="O707" i="15"/>
  <c r="O708" i="15"/>
  <c r="O709" i="15"/>
  <c r="O710" i="15"/>
  <c r="O711" i="15"/>
  <c r="O712" i="15"/>
  <c r="O713" i="15"/>
  <c r="O714" i="15"/>
  <c r="O715" i="15"/>
  <c r="O716" i="15"/>
  <c r="O717" i="15"/>
  <c r="O718" i="15"/>
  <c r="O719" i="15"/>
  <c r="O720" i="15"/>
  <c r="O721" i="15"/>
  <c r="O722" i="15"/>
  <c r="O723" i="15"/>
  <c r="O724" i="15"/>
  <c r="O725" i="15"/>
  <c r="O726" i="15"/>
  <c r="O727" i="15"/>
  <c r="O728" i="15"/>
  <c r="O729" i="15"/>
  <c r="O730" i="15"/>
  <c r="O731" i="15"/>
  <c r="O732" i="15"/>
  <c r="O733" i="15"/>
  <c r="O734" i="15"/>
  <c r="O735" i="15"/>
  <c r="O736" i="15"/>
  <c r="O737" i="15"/>
  <c r="O738" i="15"/>
  <c r="O739" i="15"/>
  <c r="O740" i="15"/>
  <c r="O741" i="15"/>
  <c r="O742" i="15"/>
  <c r="O743" i="15"/>
  <c r="O744" i="15"/>
  <c r="O745" i="15"/>
  <c r="O746" i="15"/>
  <c r="O747" i="15"/>
  <c r="O748" i="15"/>
  <c r="O749" i="15"/>
  <c r="O750" i="15"/>
  <c r="O751" i="15"/>
  <c r="O752" i="15"/>
  <c r="O753" i="15"/>
  <c r="O754" i="15"/>
  <c r="O755" i="15"/>
  <c r="O756" i="15"/>
  <c r="O757" i="15"/>
  <c r="O758" i="15"/>
  <c r="O759" i="15"/>
  <c r="O760" i="15"/>
  <c r="O761" i="15"/>
  <c r="O762" i="15"/>
  <c r="O763" i="15"/>
  <c r="O764" i="15"/>
  <c r="O765" i="15"/>
  <c r="O766" i="15"/>
  <c r="O767" i="15"/>
  <c r="O768" i="15"/>
  <c r="O769" i="15"/>
  <c r="O770" i="15"/>
  <c r="O771" i="15"/>
  <c r="O772" i="15"/>
  <c r="O773" i="15"/>
  <c r="O774" i="15"/>
  <c r="O775" i="15"/>
  <c r="O776" i="15"/>
  <c r="O777" i="15"/>
  <c r="O778" i="15"/>
  <c r="O779" i="15"/>
  <c r="O780" i="15"/>
  <c r="O781" i="15"/>
  <c r="O782" i="15"/>
  <c r="O783" i="15"/>
  <c r="O784" i="15"/>
  <c r="O785" i="15"/>
  <c r="O786" i="15"/>
  <c r="O787" i="15"/>
  <c r="O788" i="15"/>
  <c r="O789" i="15"/>
  <c r="O790" i="15"/>
  <c r="O791" i="15"/>
  <c r="O792" i="15"/>
  <c r="O793" i="15"/>
  <c r="O794" i="15"/>
  <c r="O795" i="15"/>
  <c r="O796" i="15"/>
  <c r="O797" i="15"/>
  <c r="O798" i="15"/>
  <c r="O799" i="15"/>
  <c r="O800" i="15"/>
  <c r="O801" i="15"/>
  <c r="O802" i="15"/>
  <c r="O803" i="15"/>
  <c r="O804" i="15"/>
  <c r="O805" i="15"/>
  <c r="O806" i="15"/>
  <c r="O807" i="15"/>
  <c r="O808" i="15"/>
  <c r="O809" i="15"/>
  <c r="O810" i="15"/>
  <c r="O811" i="15"/>
  <c r="O812" i="15"/>
  <c r="O813" i="15"/>
  <c r="O814" i="15"/>
  <c r="O815" i="15"/>
  <c r="O816" i="15"/>
  <c r="O817" i="15"/>
  <c r="O818" i="15"/>
  <c r="O819" i="15"/>
  <c r="O820" i="15"/>
  <c r="O821" i="15"/>
  <c r="O822" i="15"/>
  <c r="O823" i="15"/>
  <c r="O824" i="15"/>
  <c r="O825" i="15"/>
  <c r="O826" i="15"/>
  <c r="O827" i="15"/>
  <c r="O828" i="15"/>
  <c r="O829" i="15"/>
  <c r="O830" i="15"/>
  <c r="O831" i="15"/>
  <c r="O832" i="15"/>
  <c r="O833" i="15"/>
  <c r="O834" i="15"/>
  <c r="O835" i="15"/>
  <c r="O836" i="15"/>
  <c r="O837" i="15"/>
  <c r="O838" i="15"/>
  <c r="O839" i="15"/>
  <c r="O840" i="15"/>
  <c r="O841" i="15"/>
  <c r="O842" i="15"/>
  <c r="O843" i="15"/>
  <c r="O844" i="15"/>
  <c r="O845" i="15"/>
  <c r="O846" i="15"/>
  <c r="O847" i="15"/>
  <c r="O848" i="15"/>
  <c r="O849" i="15"/>
  <c r="O850" i="15"/>
  <c r="O851" i="15"/>
  <c r="O852" i="15"/>
  <c r="O853" i="15"/>
  <c r="O854" i="15"/>
  <c r="O855" i="15"/>
  <c r="O856" i="15"/>
  <c r="O857" i="15"/>
  <c r="O858" i="15"/>
  <c r="O859" i="15"/>
  <c r="O860" i="15"/>
  <c r="O861" i="15"/>
  <c r="O862" i="15"/>
  <c r="O863" i="15"/>
  <c r="O864" i="15"/>
  <c r="O865" i="15"/>
  <c r="O866" i="15"/>
  <c r="O867" i="15"/>
  <c r="O868" i="15"/>
  <c r="O869" i="15"/>
  <c r="O870" i="15"/>
  <c r="O871" i="15"/>
  <c r="O872" i="15"/>
  <c r="O873" i="15"/>
  <c r="O874" i="15"/>
  <c r="O875" i="15"/>
  <c r="O876" i="15"/>
  <c r="O877" i="15"/>
  <c r="O878" i="15"/>
  <c r="O879" i="15"/>
  <c r="O880" i="15"/>
  <c r="O881" i="15"/>
  <c r="O882" i="15"/>
  <c r="O883" i="15"/>
  <c r="O884" i="15"/>
  <c r="O885" i="15"/>
  <c r="O886" i="15"/>
  <c r="O887" i="15"/>
  <c r="O888" i="15"/>
  <c r="O889" i="15"/>
  <c r="O890" i="15"/>
  <c r="O891" i="15"/>
  <c r="O892" i="15"/>
  <c r="O893" i="15"/>
  <c r="O894" i="15"/>
  <c r="O895" i="15"/>
  <c r="O896" i="15"/>
  <c r="O897" i="15"/>
  <c r="O898" i="15"/>
  <c r="O899" i="15"/>
  <c r="O900" i="15"/>
  <c r="O901" i="15"/>
  <c r="O902" i="15"/>
  <c r="O903" i="15"/>
  <c r="O904" i="15"/>
  <c r="O905" i="15"/>
  <c r="O906" i="15"/>
  <c r="O907" i="15"/>
  <c r="O908" i="15"/>
  <c r="O909" i="15"/>
  <c r="O910" i="15"/>
  <c r="O911" i="15"/>
  <c r="O912" i="15"/>
  <c r="O913" i="15"/>
  <c r="O914" i="15"/>
  <c r="O915" i="15"/>
  <c r="O916" i="15"/>
  <c r="O917" i="15"/>
  <c r="O918" i="15"/>
  <c r="O919" i="15"/>
  <c r="O920" i="15"/>
  <c r="O921" i="15"/>
  <c r="O922" i="15"/>
  <c r="O923" i="15"/>
  <c r="O924" i="15"/>
  <c r="O925" i="15"/>
  <c r="O926" i="15"/>
  <c r="O927" i="15"/>
  <c r="O928" i="15"/>
  <c r="O929" i="15"/>
  <c r="O930" i="15"/>
  <c r="O931" i="15"/>
  <c r="O932" i="15"/>
  <c r="O933" i="15"/>
  <c r="O934" i="15"/>
  <c r="O935" i="15"/>
  <c r="O936" i="15"/>
  <c r="O937" i="15"/>
  <c r="O938" i="15"/>
  <c r="O939" i="15"/>
  <c r="O940" i="15"/>
  <c r="O941" i="15"/>
  <c r="O942" i="15"/>
  <c r="O943" i="15"/>
  <c r="O944" i="15"/>
  <c r="O945" i="15"/>
  <c r="O946" i="15"/>
  <c r="O947" i="15"/>
  <c r="O948" i="15"/>
  <c r="O949" i="15"/>
  <c r="O950" i="15"/>
  <c r="O951" i="15"/>
  <c r="O952" i="15"/>
  <c r="O953" i="15"/>
  <c r="O954" i="15"/>
  <c r="O955" i="15"/>
  <c r="O956" i="15"/>
  <c r="O957" i="15"/>
  <c r="O958" i="15"/>
  <c r="O959" i="15"/>
  <c r="O960" i="15"/>
  <c r="O961" i="15"/>
  <c r="O962" i="15"/>
  <c r="O963" i="15"/>
  <c r="O964" i="15"/>
  <c r="O965" i="15"/>
  <c r="O966" i="15"/>
  <c r="O967" i="15"/>
  <c r="O968" i="15"/>
  <c r="O969" i="15"/>
  <c r="O970" i="15"/>
  <c r="O971" i="15"/>
  <c r="O972" i="15"/>
  <c r="O973" i="15"/>
  <c r="O974" i="15"/>
  <c r="O975" i="15"/>
  <c r="O976" i="15"/>
  <c r="O977" i="15"/>
  <c r="O978" i="15"/>
  <c r="O979" i="15"/>
  <c r="O980" i="15"/>
  <c r="O981" i="15"/>
  <c r="O982" i="15"/>
  <c r="O983" i="15"/>
  <c r="O984" i="15"/>
  <c r="O985" i="15"/>
  <c r="O986" i="15"/>
  <c r="O987" i="15"/>
  <c r="O988" i="15"/>
  <c r="O989" i="15"/>
  <c r="O990" i="15"/>
  <c r="O991" i="15"/>
  <c r="O992" i="15"/>
  <c r="O993" i="15"/>
  <c r="O994" i="15"/>
  <c r="O995" i="15"/>
  <c r="O996" i="15"/>
  <c r="O997" i="15"/>
  <c r="O998" i="15"/>
  <c r="O999" i="15"/>
  <c r="O1000" i="15"/>
  <c r="O1001" i="15"/>
  <c r="O1002" i="15"/>
  <c r="O1003" i="15"/>
  <c r="O4" i="15"/>
  <c r="C9" i="15"/>
  <c r="E56" i="15" l="1"/>
  <c r="C10" i="15"/>
  <c r="P4" i="15" a="1"/>
  <c r="Q283" i="15" l="1"/>
  <c r="S125" i="15"/>
  <c r="S150" i="15"/>
  <c r="S288" i="15"/>
  <c r="P191" i="15"/>
  <c r="T209" i="15"/>
  <c r="Q745" i="15"/>
  <c r="S336" i="15"/>
  <c r="U928" i="15"/>
  <c r="R712" i="15"/>
  <c r="T341" i="15"/>
  <c r="T653" i="15"/>
  <c r="T597" i="15"/>
  <c r="Q471" i="15"/>
  <c r="Q161" i="15"/>
  <c r="S463" i="15"/>
  <c r="S352" i="15"/>
  <c r="P682" i="15"/>
  <c r="Q187" i="15"/>
  <c r="Q618" i="15"/>
  <c r="S95" i="15"/>
  <c r="R897" i="15"/>
  <c r="P65" i="15"/>
  <c r="U499" i="15"/>
  <c r="Q191" i="15"/>
  <c r="T976" i="15"/>
  <c r="S499" i="15"/>
  <c r="T31" i="15"/>
  <c r="T139" i="15"/>
  <c r="U635" i="15"/>
  <c r="S1004" i="15"/>
  <c r="Q404" i="15"/>
  <c r="P76" i="15"/>
  <c r="T985" i="15"/>
  <c r="T452" i="15"/>
  <c r="P376" i="15"/>
  <c r="S939" i="15"/>
  <c r="R425" i="15"/>
  <c r="P222" i="15"/>
  <c r="U323" i="15"/>
  <c r="U336" i="15"/>
  <c r="U390" i="15"/>
  <c r="U627" i="15"/>
  <c r="S572" i="15"/>
  <c r="S578" i="15"/>
  <c r="P14" i="15"/>
  <c r="S244" i="15"/>
  <c r="S551" i="15"/>
  <c r="Q392" i="15"/>
  <c r="U842" i="15"/>
  <c r="P691" i="15"/>
  <c r="R846" i="15"/>
  <c r="Q741" i="15"/>
  <c r="U356" i="15"/>
  <c r="Q557" i="15"/>
  <c r="U113" i="15"/>
  <c r="T80" i="15"/>
  <c r="R434" i="15"/>
  <c r="S680" i="15"/>
  <c r="Q93" i="15"/>
  <c r="Q195" i="15"/>
  <c r="R738" i="15"/>
  <c r="Q852" i="15"/>
  <c r="Q116" i="15"/>
  <c r="Q41" i="15"/>
  <c r="R244" i="15"/>
  <c r="Q885" i="15"/>
  <c r="P118" i="15"/>
  <c r="T880" i="15"/>
  <c r="S272" i="15"/>
  <c r="R775" i="15"/>
  <c r="R509" i="15"/>
  <c r="U823" i="15"/>
  <c r="R260" i="15"/>
  <c r="S78" i="15"/>
  <c r="S769" i="15"/>
  <c r="Q269" i="15"/>
  <c r="T865" i="15"/>
  <c r="S64" i="15"/>
  <c r="U570" i="15"/>
  <c r="T843" i="15"/>
  <c r="R585" i="15"/>
  <c r="T277" i="15"/>
  <c r="R319" i="15"/>
  <c r="T210" i="15"/>
  <c r="Q68" i="15"/>
  <c r="T801" i="15"/>
  <c r="S802" i="15"/>
  <c r="U784" i="15"/>
  <c r="R604" i="15"/>
  <c r="R351" i="15"/>
  <c r="S100" i="15"/>
  <c r="S715" i="15"/>
  <c r="P617" i="15"/>
  <c r="U121" i="15"/>
  <c r="P13" i="15"/>
  <c r="Q709" i="15"/>
  <c r="P57" i="15"/>
  <c r="R214" i="15"/>
  <c r="U408" i="15"/>
  <c r="P238" i="15"/>
  <c r="U9" i="15"/>
  <c r="R823" i="15"/>
  <c r="T553" i="15"/>
  <c r="R569" i="15"/>
  <c r="S445" i="15"/>
  <c r="S902" i="15"/>
  <c r="P188" i="15"/>
  <c r="U64" i="15"/>
  <c r="R285" i="15"/>
  <c r="U690" i="15"/>
  <c r="T720" i="15"/>
  <c r="T159" i="15"/>
  <c r="S394" i="15"/>
  <c r="R253" i="15"/>
  <c r="P454" i="15"/>
  <c r="Q408" i="15"/>
  <c r="Q188" i="15"/>
  <c r="U668" i="15"/>
  <c r="U399" i="15"/>
  <c r="U204" i="15"/>
  <c r="Q920" i="15"/>
  <c r="T150" i="15"/>
  <c r="U154" i="15"/>
  <c r="Q84" i="15"/>
  <c r="U759" i="15"/>
  <c r="S557" i="15"/>
  <c r="Q178" i="15"/>
  <c r="S553" i="15"/>
  <c r="R994" i="15"/>
  <c r="R266" i="15"/>
  <c r="U188" i="15"/>
  <c r="S798" i="15"/>
  <c r="Q397" i="15"/>
  <c r="R644" i="15"/>
  <c r="U644" i="15"/>
  <c r="R683" i="15"/>
  <c r="P991" i="15"/>
  <c r="Q302" i="15"/>
  <c r="R145" i="15"/>
  <c r="U346" i="15"/>
  <c r="P105" i="15"/>
  <c r="P519" i="15"/>
  <c r="Q545" i="15"/>
  <c r="T642" i="15"/>
  <c r="P368" i="15"/>
  <c r="R287" i="15"/>
  <c r="S866" i="15"/>
  <c r="P262" i="15"/>
  <c r="S134" i="15"/>
  <c r="R77" i="15"/>
  <c r="Q106" i="15"/>
  <c r="U156" i="15"/>
  <c r="T488" i="15"/>
  <c r="T320" i="15"/>
  <c r="R60" i="15"/>
  <c r="P658" i="15"/>
  <c r="Q487" i="15"/>
  <c r="P19" i="15"/>
  <c r="S70" i="15"/>
  <c r="P392" i="15"/>
  <c r="S311" i="15"/>
  <c r="R28" i="15"/>
  <c r="P452" i="15"/>
  <c r="P577" i="15"/>
  <c r="P139" i="15"/>
  <c r="P336" i="15"/>
  <c r="R642" i="15"/>
  <c r="Q794" i="15"/>
  <c r="Q419" i="15"/>
  <c r="U445" i="15"/>
  <c r="R978" i="15"/>
  <c r="Q507" i="15"/>
  <c r="T545" i="15"/>
  <c r="Q52" i="15"/>
  <c r="S497" i="15"/>
  <c r="Q125" i="15"/>
  <c r="Q758" i="15"/>
  <c r="Q733" i="15"/>
  <c r="Q467" i="15"/>
  <c r="Q601" i="15"/>
  <c r="S35" i="15"/>
  <c r="P90" i="15"/>
  <c r="S270" i="15"/>
  <c r="U672" i="15"/>
  <c r="U885" i="15"/>
  <c r="Q443" i="15"/>
  <c r="U625" i="15"/>
  <c r="P163" i="15"/>
  <c r="S310" i="15"/>
  <c r="Q183" i="15"/>
  <c r="R14" i="15"/>
  <c r="S309" i="15"/>
  <c r="U29" i="15"/>
  <c r="S343" i="15"/>
  <c r="U190" i="15"/>
  <c r="R726" i="15"/>
  <c r="P550" i="15"/>
  <c r="S602" i="15"/>
  <c r="Q371" i="15"/>
  <c r="P67" i="15"/>
  <c r="Q210" i="15"/>
  <c r="Q782" i="15"/>
  <c r="Q763" i="15"/>
  <c r="U538" i="15"/>
  <c r="Q625" i="15"/>
  <c r="R430" i="15"/>
  <c r="P31" i="15"/>
  <c r="T498" i="15"/>
  <c r="U825" i="15"/>
  <c r="T26" i="15"/>
  <c r="Q181" i="15"/>
  <c r="U30" i="15"/>
  <c r="R970" i="15"/>
  <c r="P207" i="15"/>
  <c r="U294" i="15"/>
  <c r="S121" i="15"/>
  <c r="U136" i="15"/>
  <c r="U591" i="15"/>
  <c r="U888" i="15"/>
  <c r="P43" i="15"/>
  <c r="R21" i="15"/>
  <c r="R462" i="15"/>
  <c r="R507" i="15"/>
  <c r="U43" i="15"/>
  <c r="R813" i="15"/>
  <c r="S76" i="15"/>
  <c r="R576" i="15"/>
  <c r="T895" i="15"/>
  <c r="S335" i="15"/>
  <c r="Q930" i="15"/>
  <c r="Q594" i="15"/>
  <c r="Q734" i="15"/>
  <c r="Q677" i="15"/>
  <c r="R770" i="15"/>
  <c r="S532" i="15"/>
  <c r="R863" i="15"/>
  <c r="T109" i="15"/>
  <c r="P812" i="15"/>
  <c r="T61" i="15"/>
  <c r="T98" i="15"/>
  <c r="P542" i="15"/>
  <c r="T118" i="15"/>
  <c r="R474" i="15"/>
  <c r="U337" i="15"/>
  <c r="U866" i="15"/>
  <c r="T716" i="15"/>
  <c r="P356" i="15"/>
  <c r="P210" i="15"/>
  <c r="P898" i="15"/>
  <c r="R68" i="15"/>
  <c r="P863" i="15"/>
  <c r="R954" i="15"/>
  <c r="T480" i="15"/>
  <c r="P738" i="15"/>
  <c r="T343" i="15"/>
  <c r="P611" i="15"/>
  <c r="Q87" i="15"/>
  <c r="Q736" i="15"/>
  <c r="P270" i="15"/>
  <c r="U265" i="15"/>
  <c r="T711" i="15"/>
  <c r="U512" i="15"/>
  <c r="U317" i="15"/>
  <c r="T866" i="15"/>
  <c r="S218" i="15"/>
  <c r="T963" i="15"/>
  <c r="U81" i="15"/>
  <c r="S757" i="15"/>
  <c r="U994" i="15"/>
  <c r="S283" i="15"/>
  <c r="P21" i="15"/>
  <c r="S766" i="15"/>
  <c r="S895" i="15"/>
  <c r="Q872" i="15"/>
  <c r="S144" i="15"/>
  <c r="T477" i="15"/>
  <c r="R133" i="15"/>
  <c r="T120" i="15"/>
  <c r="U82" i="15"/>
  <c r="T424" i="15"/>
  <c r="P496" i="15"/>
  <c r="S672" i="15"/>
  <c r="Q137" i="15"/>
  <c r="R946" i="15"/>
  <c r="U103" i="15"/>
  <c r="Q681" i="15"/>
  <c r="P159" i="15"/>
  <c r="S15" i="15"/>
  <c r="T79" i="15"/>
  <c r="Q332" i="15"/>
  <c r="P764" i="15"/>
  <c r="Q132" i="15"/>
  <c r="R117" i="15"/>
  <c r="P354" i="15"/>
  <c r="R406" i="15"/>
  <c r="R347" i="15"/>
  <c r="U614" i="15"/>
  <c r="R768" i="15"/>
  <c r="S682" i="15"/>
  <c r="Q44" i="15"/>
  <c r="S255" i="15"/>
  <c r="R147" i="15"/>
  <c r="S217" i="15"/>
  <c r="U129" i="15"/>
  <c r="R816" i="15"/>
  <c r="P343" i="15"/>
  <c r="T107" i="15"/>
  <c r="Q189" i="15"/>
  <c r="Q541" i="15"/>
  <c r="U310" i="15"/>
  <c r="R365" i="15"/>
  <c r="Q59" i="15"/>
  <c r="U147" i="15"/>
  <c r="Q165" i="15"/>
  <c r="P614" i="15"/>
  <c r="S843" i="15"/>
  <c r="R707" i="15"/>
  <c r="U72" i="15"/>
  <c r="T888" i="15"/>
  <c r="Q57" i="15"/>
  <c r="S94" i="15"/>
  <c r="R7" i="15"/>
  <c r="S204" i="15"/>
  <c r="U219" i="15"/>
  <c r="P94" i="15"/>
  <c r="Q374" i="15"/>
  <c r="S127" i="15"/>
  <c r="S914" i="15"/>
  <c r="P10" i="15"/>
  <c r="Q182" i="15"/>
  <c r="P162" i="15"/>
  <c r="Q451" i="15"/>
  <c r="U736" i="15"/>
  <c r="Q928" i="15"/>
  <c r="R226" i="15"/>
  <c r="S469" i="15"/>
  <c r="P247" i="15"/>
  <c r="P752" i="15"/>
  <c r="U623" i="15"/>
  <c r="P526" i="15"/>
  <c r="T817" i="15"/>
  <c r="S201" i="15"/>
  <c r="U427" i="15"/>
  <c r="P506" i="15"/>
  <c r="S44" i="15"/>
  <c r="Q31" i="15"/>
  <c r="U53" i="15"/>
  <c r="P430" i="15"/>
  <c r="P133" i="15"/>
  <c r="T84" i="15"/>
  <c r="P99" i="15"/>
  <c r="Q687" i="15"/>
  <c r="T173" i="15"/>
  <c r="S778" i="15"/>
  <c r="P228" i="15"/>
  <c r="Q660" i="15"/>
  <c r="R37" i="15"/>
  <c r="S316" i="15"/>
  <c r="P265" i="15"/>
  <c r="T76" i="15"/>
  <c r="P546" i="15"/>
  <c r="P923" i="15"/>
  <c r="Q781" i="15"/>
  <c r="S454" i="15"/>
  <c r="P415" i="15"/>
  <c r="T58" i="15"/>
  <c r="R617" i="15"/>
  <c r="P563" i="15"/>
  <c r="R237" i="15"/>
  <c r="S615" i="15"/>
  <c r="U472" i="15"/>
  <c r="S268" i="15"/>
  <c r="R4" i="15"/>
  <c r="R876" i="15"/>
  <c r="U216" i="15"/>
  <c r="U101" i="15"/>
  <c r="S907" i="15"/>
  <c r="T994" i="15"/>
  <c r="T72" i="15"/>
  <c r="T220" i="15"/>
  <c r="U361" i="15"/>
  <c r="S90" i="15"/>
  <c r="U45" i="15"/>
  <c r="S243" i="15"/>
  <c r="S4" i="15"/>
  <c r="S271" i="15"/>
  <c r="U293" i="15"/>
  <c r="R169" i="15"/>
  <c r="Q777" i="15"/>
  <c r="Q483" i="15"/>
  <c r="T234" i="15"/>
  <c r="Q297" i="15"/>
  <c r="P696" i="15"/>
  <c r="R904" i="15"/>
  <c r="T941" i="15"/>
  <c r="Q426" i="15"/>
  <c r="P582" i="15"/>
  <c r="S57" i="15"/>
  <c r="Q166" i="15"/>
  <c r="U89" i="15"/>
  <c r="Q802" i="15"/>
  <c r="U600" i="15"/>
  <c r="Q91" i="15"/>
  <c r="T7" i="15"/>
  <c r="S13" i="15"/>
  <c r="U300" i="15"/>
  <c r="U100" i="15"/>
  <c r="P195" i="15"/>
  <c r="S173" i="15"/>
  <c r="P458" i="15"/>
  <c r="R234" i="15"/>
  <c r="P962" i="15"/>
  <c r="Q176" i="15"/>
  <c r="P26" i="15"/>
  <c r="T273" i="15"/>
  <c r="P66" i="15"/>
  <c r="U899" i="15"/>
  <c r="R692" i="15"/>
  <c r="U36" i="15"/>
  <c r="T983" i="15"/>
  <c r="U515" i="15"/>
  <c r="R537" i="15"/>
  <c r="P806" i="15"/>
  <c r="R306" i="15"/>
  <c r="R179" i="15"/>
  <c r="P291" i="15"/>
  <c r="Q369" i="15"/>
  <c r="U116" i="15"/>
  <c r="Q36" i="15"/>
  <c r="S899" i="15"/>
  <c r="R100" i="15"/>
  <c r="P109" i="15"/>
  <c r="R345" i="15"/>
  <c r="R113" i="15"/>
  <c r="Q372" i="15"/>
  <c r="Q860" i="15"/>
  <c r="Q322" i="15"/>
  <c r="S393" i="15"/>
  <c r="S263" i="15"/>
  <c r="U692" i="15"/>
  <c r="P141" i="15"/>
  <c r="P593" i="15"/>
  <c r="R38" i="15"/>
  <c r="R210" i="15"/>
  <c r="S678" i="15"/>
  <c r="U579" i="15"/>
  <c r="R224" i="15"/>
  <c r="U182" i="15"/>
  <c r="U848" i="15"/>
  <c r="U717" i="15"/>
  <c r="P303" i="15"/>
  <c r="P50" i="15"/>
  <c r="P843" i="15"/>
  <c r="Q172" i="15"/>
  <c r="U528" i="15"/>
  <c r="R51" i="15"/>
  <c r="S420" i="15"/>
  <c r="P200" i="15"/>
  <c r="R159" i="15"/>
  <c r="R527" i="15"/>
  <c r="P316" i="15"/>
  <c r="S639" i="15"/>
  <c r="R393" i="15"/>
  <c r="R607" i="15"/>
  <c r="R955" i="15"/>
  <c r="U249" i="15"/>
  <c r="R313" i="15"/>
  <c r="P189" i="15"/>
  <c r="S7" i="15"/>
  <c r="U878" i="15"/>
  <c r="R932" i="15"/>
  <c r="S284" i="15"/>
  <c r="U288" i="15"/>
  <c r="P603" i="15"/>
  <c r="S331" i="15"/>
  <c r="R594" i="15"/>
  <c r="R280" i="15"/>
  <c r="P447" i="15"/>
  <c r="P302" i="15"/>
  <c r="T561" i="15"/>
  <c r="T683" i="15"/>
  <c r="T149" i="15"/>
  <c r="R48" i="15"/>
  <c r="U532" i="15"/>
  <c r="P79" i="15"/>
  <c r="S346" i="15"/>
  <c r="T626" i="15"/>
  <c r="Q282" i="15"/>
  <c r="R991" i="15"/>
  <c r="R623" i="15"/>
  <c r="U6" i="15"/>
  <c r="T94" i="15"/>
  <c r="U285" i="15"/>
  <c r="U666" i="15"/>
  <c r="R749" i="15"/>
  <c r="U709" i="15"/>
  <c r="T88" i="15"/>
  <c r="R367" i="15"/>
  <c r="Q644" i="15"/>
  <c r="S106" i="15"/>
  <c r="U16" i="15"/>
  <c r="S412" i="15"/>
  <c r="Q247" i="15"/>
  <c r="T328" i="15"/>
  <c r="R942" i="15"/>
  <c r="R374" i="15"/>
  <c r="R111" i="15"/>
  <c r="R56" i="15"/>
  <c r="Q243" i="15"/>
  <c r="P235" i="15"/>
  <c r="S401" i="15"/>
  <c r="T457" i="15"/>
  <c r="U41" i="15"/>
  <c r="Q113" i="15"/>
  <c r="Q89" i="15"/>
  <c r="S429" i="15"/>
  <c r="S99" i="15"/>
  <c r="S219" i="15"/>
  <c r="T992" i="15"/>
  <c r="T93" i="15"/>
  <c r="Q561" i="15"/>
  <c r="Q798" i="15"/>
  <c r="U386" i="15"/>
  <c r="U482" i="15"/>
  <c r="U601" i="15"/>
  <c r="U455" i="15"/>
  <c r="R154" i="15"/>
  <c r="P259" i="15"/>
  <c r="R126" i="15"/>
  <c r="U587" i="15"/>
  <c r="Q686" i="15"/>
  <c r="Q463" i="15"/>
  <c r="S264" i="15"/>
  <c r="R180" i="15"/>
  <c r="P273" i="15"/>
  <c r="T892" i="15"/>
  <c r="Q306" i="15"/>
  <c r="S728" i="15"/>
  <c r="R47" i="15"/>
  <c r="R567" i="15"/>
  <c r="S858" i="15"/>
  <c r="P112" i="15"/>
  <c r="Q159" i="15"/>
  <c r="S925" i="15"/>
  <c r="T717" i="15"/>
  <c r="P861" i="15"/>
  <c r="P41" i="15"/>
  <c r="S327" i="15"/>
  <c r="P288" i="15"/>
  <c r="Q61" i="15"/>
  <c r="Q276" i="15"/>
  <c r="R168" i="15"/>
  <c r="R579" i="15"/>
  <c r="T81" i="15"/>
  <c r="R766" i="15"/>
  <c r="Q645" i="15"/>
  <c r="S833" i="15"/>
  <c r="P319" i="15"/>
  <c r="S41" i="15"/>
  <c r="U37" i="15"/>
  <c r="S351" i="15"/>
  <c r="P164" i="15"/>
  <c r="U821" i="15"/>
  <c r="R873" i="15"/>
  <c r="S246" i="15"/>
  <c r="Q651" i="15"/>
  <c r="Q788" i="15"/>
  <c r="S285" i="15"/>
  <c r="U807" i="15"/>
  <c r="P510" i="15"/>
  <c r="U558" i="15"/>
  <c r="S210" i="15"/>
  <c r="Q105" i="15"/>
  <c r="S523" i="15"/>
  <c r="Q430" i="15"/>
  <c r="Q213" i="15"/>
  <c r="T652" i="15"/>
  <c r="U15" i="15"/>
  <c r="Q319" i="15"/>
  <c r="T387" i="15"/>
  <c r="T65" i="15"/>
  <c r="S841" i="15"/>
  <c r="U47" i="15"/>
  <c r="U395" i="15"/>
  <c r="Q25" i="15"/>
  <c r="R610" i="15"/>
  <c r="P842" i="15"/>
  <c r="U120" i="15"/>
  <c r="P317" i="15"/>
  <c r="S391" i="15"/>
  <c r="S720" i="15"/>
  <c r="Q423" i="15"/>
  <c r="R606" i="15"/>
  <c r="S764" i="15"/>
  <c r="R538" i="15"/>
  <c r="Q85" i="15"/>
  <c r="T122" i="15"/>
  <c r="P483" i="15"/>
  <c r="Q999" i="15"/>
  <c r="R464" i="15"/>
  <c r="R194" i="15"/>
  <c r="S776" i="15"/>
  <c r="U913" i="15"/>
  <c r="R25" i="15"/>
  <c r="T141" i="15"/>
  <c r="U371" i="15"/>
  <c r="Q679" i="15"/>
  <c r="U58" i="15"/>
  <c r="T952" i="15"/>
  <c r="S920" i="15"/>
  <c r="T143" i="15"/>
  <c r="Q289" i="15"/>
  <c r="R142" i="15"/>
  <c r="T696" i="15"/>
  <c r="U540" i="15"/>
  <c r="U253" i="15"/>
  <c r="Q9" i="15"/>
  <c r="U145" i="15"/>
  <c r="R128" i="15"/>
  <c r="Q533" i="15"/>
  <c r="R493" i="15"/>
  <c r="P772" i="15"/>
  <c r="R522" i="15"/>
  <c r="Q417" i="15"/>
  <c r="U682" i="15"/>
  <c r="U78" i="15"/>
  <c r="P748" i="15"/>
  <c r="P414" i="15"/>
  <c r="P412" i="15"/>
  <c r="R191" i="15"/>
  <c r="S188" i="15"/>
  <c r="Q648" i="15"/>
  <c r="U859" i="15"/>
  <c r="S123" i="15"/>
  <c r="S948" i="15"/>
  <c r="R269" i="15"/>
  <c r="S740" i="15"/>
  <c r="T453" i="15"/>
  <c r="R705" i="15"/>
  <c r="P878" i="15"/>
  <c r="Q120" i="15"/>
  <c r="S457" i="15"/>
  <c r="U607" i="15"/>
  <c r="Q888" i="15"/>
  <c r="S357" i="15"/>
  <c r="Q611" i="15"/>
  <c r="R134" i="15"/>
  <c r="R103" i="15"/>
  <c r="T794" i="15"/>
  <c r="P40" i="15"/>
  <c r="R19" i="15"/>
  <c r="Q816" i="15"/>
  <c r="P311" i="15"/>
  <c r="S1001" i="15"/>
  <c r="R927" i="15"/>
  <c r="S595" i="15"/>
  <c r="R324" i="15"/>
  <c r="T382" i="15"/>
  <c r="T10" i="15"/>
  <c r="S804" i="15"/>
  <c r="P349" i="15"/>
  <c r="T112" i="15"/>
  <c r="S630" i="15"/>
  <c r="T575" i="15"/>
  <c r="Q185" i="15"/>
  <c r="P432" i="15"/>
  <c r="R330" i="15"/>
  <c r="R550" i="15"/>
  <c r="Q580" i="15"/>
  <c r="T377" i="15"/>
  <c r="P165" i="15"/>
  <c r="S326" i="15"/>
  <c r="Q659" i="15"/>
  <c r="Q258" i="15"/>
  <c r="T66" i="15"/>
  <c r="R831" i="15"/>
  <c r="U377" i="15"/>
  <c r="U373" i="15"/>
  <c r="Q1002" i="15"/>
  <c r="S631" i="15"/>
  <c r="S189" i="15"/>
  <c r="U508" i="15"/>
  <c r="U958" i="15"/>
  <c r="T426" i="15"/>
  <c r="R412" i="15"/>
  <c r="R343" i="15"/>
  <c r="P891" i="15"/>
  <c r="S652" i="15"/>
  <c r="R865" i="15"/>
  <c r="Q491" i="15"/>
  <c r="R10" i="15"/>
  <c r="U44" i="15"/>
  <c r="U180" i="15"/>
  <c r="P925" i="15"/>
  <c r="Q954" i="15"/>
  <c r="P714" i="15"/>
  <c r="P184" i="15"/>
  <c r="U763" i="15"/>
  <c r="U819" i="15"/>
  <c r="T800" i="15"/>
  <c r="S904" i="15"/>
  <c r="R427" i="15"/>
  <c r="T661" i="15"/>
  <c r="T568" i="15"/>
  <c r="T489" i="15"/>
  <c r="P612" i="15"/>
  <c r="Q158" i="15"/>
  <c r="Q56" i="15"/>
  <c r="U226" i="15"/>
  <c r="S253" i="15"/>
  <c r="T713" i="15"/>
  <c r="R478" i="15"/>
  <c r="P512" i="15"/>
  <c r="T279" i="15"/>
  <c r="Q653" i="15"/>
  <c r="Q252" i="15"/>
  <c r="Q631" i="15"/>
  <c r="R289" i="15"/>
  <c r="T563" i="15"/>
  <c r="S93" i="15"/>
  <c r="Q674" i="15"/>
  <c r="R24" i="15"/>
  <c r="S312" i="15"/>
  <c r="R839" i="15"/>
  <c r="T331" i="15"/>
  <c r="S492" i="15"/>
  <c r="R548" i="15"/>
  <c r="U76" i="15"/>
  <c r="S721" i="15"/>
  <c r="P155" i="15"/>
  <c r="R195" i="15"/>
  <c r="S34" i="15"/>
  <c r="P879" i="15"/>
  <c r="T49" i="15"/>
  <c r="P223" i="15"/>
  <c r="T506" i="15"/>
  <c r="R198" i="15"/>
  <c r="S494" i="15"/>
  <c r="P774" i="15"/>
  <c r="R193" i="15"/>
  <c r="P778" i="15"/>
  <c r="T423" i="15"/>
  <c r="Q672" i="15"/>
  <c r="Q186" i="15"/>
  <c r="P584" i="15"/>
  <c r="R238" i="15"/>
  <c r="P386" i="15"/>
  <c r="U214" i="15"/>
  <c r="U321" i="15"/>
  <c r="S857" i="15"/>
  <c r="T558" i="15"/>
  <c r="S233" i="15"/>
  <c r="T388" i="15"/>
  <c r="U967" i="15"/>
  <c r="Q632" i="15"/>
  <c r="R1002" i="15"/>
  <c r="P637" i="15"/>
  <c r="T37" i="15"/>
  <c r="P737" i="15"/>
  <c r="S759" i="15"/>
  <c r="S488" i="15"/>
  <c r="S103" i="15"/>
  <c r="P961" i="15"/>
  <c r="Q448" i="15"/>
  <c r="Q942" i="15"/>
  <c r="S657" i="15"/>
  <c r="T539" i="15"/>
  <c r="T562" i="15"/>
  <c r="T835" i="15"/>
  <c r="U464" i="15"/>
  <c r="R120" i="15"/>
  <c r="T557" i="15"/>
  <c r="S690" i="15"/>
  <c r="R636" i="15"/>
  <c r="R189" i="15"/>
  <c r="S561" i="15"/>
  <c r="T233" i="15"/>
  <c r="Q462" i="15"/>
  <c r="T158" i="15"/>
  <c r="U900" i="15"/>
  <c r="S885" i="15"/>
  <c r="S354" i="15"/>
  <c r="P633" i="15"/>
  <c r="R835" i="15"/>
  <c r="S321" i="15"/>
  <c r="S824" i="15"/>
  <c r="U402" i="15"/>
  <c r="T676" i="15"/>
  <c r="Q13" i="15"/>
  <c r="R225" i="15"/>
  <c r="T777" i="15"/>
  <c r="R421" i="15"/>
  <c r="S368" i="15"/>
  <c r="R97" i="15"/>
  <c r="T579" i="15"/>
  <c r="Q65" i="15"/>
  <c r="P83" i="15"/>
  <c r="P770" i="15"/>
  <c r="S192" i="15"/>
  <c r="U314" i="15"/>
  <c r="T873" i="15"/>
  <c r="P640" i="15"/>
  <c r="P35" i="15"/>
  <c r="U281" i="15"/>
  <c r="Q559" i="15"/>
  <c r="Q769" i="15"/>
  <c r="P469" i="15"/>
  <c r="T265" i="15"/>
  <c r="Q318" i="15"/>
  <c r="T590" i="15"/>
  <c r="U322" i="15"/>
  <c r="S679" i="15"/>
  <c r="P740" i="15"/>
  <c r="P768" i="15"/>
  <c r="P544" i="15"/>
  <c r="U405" i="15"/>
  <c r="T264" i="15"/>
  <c r="Q346" i="15"/>
  <c r="U767" i="15"/>
  <c r="U225" i="15"/>
  <c r="Q619" i="15"/>
  <c r="P398" i="15"/>
  <c r="P279" i="15"/>
  <c r="P366" i="15"/>
  <c r="T240" i="15"/>
  <c r="Q220" i="15"/>
  <c r="U91" i="15"/>
  <c r="T591" i="15"/>
  <c r="T44" i="15"/>
  <c r="Q128" i="15"/>
  <c r="R13" i="15"/>
  <c r="T179" i="15"/>
  <c r="U231" i="15"/>
  <c r="U425" i="15"/>
  <c r="P301" i="15"/>
  <c r="U79" i="15"/>
  <c r="P661" i="15"/>
  <c r="P799" i="15"/>
  <c r="R252" i="15"/>
  <c r="Q829" i="15"/>
  <c r="P131" i="15"/>
  <c r="R848" i="15"/>
  <c r="P47" i="15"/>
  <c r="U149" i="15"/>
  <c r="S869" i="15"/>
  <c r="T166" i="15"/>
  <c r="S543" i="15"/>
  <c r="R884" i="15"/>
  <c r="U756" i="15"/>
  <c r="R209" i="15"/>
  <c r="P653" i="15"/>
  <c r="T731" i="15"/>
  <c r="Q293" i="15"/>
  <c r="R63" i="15"/>
  <c r="P978" i="15"/>
  <c r="R62" i="15"/>
  <c r="R568" i="15"/>
  <c r="T36" i="15"/>
  <c r="U772" i="15"/>
  <c r="U545" i="15"/>
  <c r="U357" i="15"/>
  <c r="T189" i="15"/>
  <c r="P402" i="15"/>
  <c r="Q629" i="15"/>
  <c r="U434" i="15"/>
  <c r="R448" i="15"/>
  <c r="T755" i="15"/>
  <c r="P70" i="15"/>
  <c r="R129" i="15"/>
  <c r="P8" i="15"/>
  <c r="T408" i="15"/>
  <c r="U603" i="15"/>
  <c r="R262" i="15"/>
  <c r="Q1003" i="15"/>
  <c r="Q706" i="15"/>
  <c r="U407" i="15"/>
  <c r="P727" i="15"/>
  <c r="T750" i="15"/>
  <c r="Q223" i="15"/>
  <c r="S868" i="15"/>
  <c r="U242" i="15"/>
  <c r="Q554" i="15"/>
  <c r="P212" i="15"/>
  <c r="P297" i="15"/>
  <c r="S834" i="15"/>
  <c r="P264" i="15"/>
  <c r="P545" i="15"/>
  <c r="R443" i="15"/>
  <c r="U179" i="15"/>
  <c r="T664" i="15"/>
  <c r="P101" i="15"/>
  <c r="R29" i="15"/>
  <c r="S977" i="15"/>
  <c r="R429" i="15"/>
  <c r="R819" i="15"/>
  <c r="Q477" i="15"/>
  <c r="U292" i="15"/>
  <c r="Q115" i="15"/>
  <c r="T397" i="15"/>
  <c r="T491" i="15"/>
  <c r="S83" i="15"/>
  <c r="Q100" i="15"/>
  <c r="P173" i="15"/>
  <c r="U60" i="15"/>
  <c r="U376" i="15"/>
  <c r="R922" i="15"/>
  <c r="U554" i="15"/>
  <c r="P543" i="15"/>
  <c r="T97" i="15"/>
  <c r="P871" i="15"/>
  <c r="U168" i="15"/>
  <c r="S699" i="15"/>
  <c r="Q342" i="15"/>
  <c r="R930" i="15"/>
  <c r="P494" i="15"/>
  <c r="P581" i="15"/>
  <c r="S588" i="15"/>
  <c r="P802" i="15"/>
  <c r="Q668" i="15"/>
  <c r="U438" i="15"/>
  <c r="U52" i="15"/>
  <c r="Q133" i="15"/>
  <c r="P342" i="15"/>
  <c r="T243" i="15"/>
  <c r="R657" i="15"/>
  <c r="T116" i="15"/>
  <c r="S666" i="15"/>
  <c r="S39" i="15"/>
  <c r="T92" i="15"/>
  <c r="T987" i="15"/>
  <c r="R167" i="15"/>
  <c r="Q436" i="15"/>
  <c r="T405" i="15"/>
  <c r="R794" i="15"/>
  <c r="U20" i="15"/>
  <c r="P688" i="15"/>
  <c r="R776" i="15"/>
  <c r="S600" i="15"/>
  <c r="P739" i="15"/>
  <c r="R52" i="15"/>
  <c r="R138" i="15"/>
  <c r="T244" i="15"/>
  <c r="U830" i="15"/>
  <c r="P276" i="15"/>
  <c r="Q712" i="15"/>
  <c r="R809" i="15"/>
  <c r="S190" i="15"/>
  <c r="S889" i="15"/>
  <c r="T781" i="15"/>
  <c r="T583" i="15"/>
  <c r="R605" i="15"/>
  <c r="S415" i="15"/>
  <c r="P42" i="15"/>
  <c r="R571" i="15"/>
  <c r="S980" i="15"/>
  <c r="T404" i="15"/>
  <c r="T227" i="15"/>
  <c r="S898" i="15"/>
  <c r="S280" i="15"/>
  <c r="U817" i="15"/>
  <c r="T339" i="15"/>
  <c r="U255" i="15"/>
  <c r="R814" i="15"/>
  <c r="U990" i="15"/>
  <c r="R746" i="15"/>
  <c r="Q740" i="15"/>
  <c r="R163" i="15"/>
  <c r="R635" i="15"/>
  <c r="P881" i="15"/>
  <c r="S622" i="15"/>
  <c r="T215" i="15"/>
  <c r="U610" i="15"/>
  <c r="U810" i="15"/>
  <c r="U809" i="15"/>
  <c r="U46" i="15"/>
  <c r="S700" i="15"/>
  <c r="Q50" i="15"/>
  <c r="S166" i="15"/>
  <c r="U719" i="15"/>
  <c r="U992" i="15"/>
  <c r="Q259" i="15"/>
  <c r="Q526" i="15"/>
  <c r="S364" i="15"/>
  <c r="T196" i="15"/>
  <c r="R559" i="15"/>
  <c r="P27" i="15"/>
  <c r="R640" i="15"/>
  <c r="S987" i="15"/>
  <c r="R311" i="15"/>
  <c r="T362" i="15"/>
  <c r="T822" i="15"/>
  <c r="S511" i="15"/>
  <c r="T428" i="15"/>
  <c r="U615" i="15"/>
  <c r="Q222" i="15"/>
  <c r="U94" i="15"/>
  <c r="U764" i="15"/>
  <c r="T269" i="15"/>
  <c r="R183" i="15"/>
  <c r="T894" i="15"/>
  <c r="Q381" i="15"/>
  <c r="U84" i="15"/>
  <c r="R136" i="15"/>
  <c r="T512" i="15"/>
  <c r="Q215" i="15"/>
  <c r="U152" i="15"/>
  <c r="T367" i="15"/>
  <c r="S859" i="15"/>
  <c r="T272" i="15"/>
  <c r="U151" i="15"/>
  <c r="U732" i="15"/>
  <c r="T15" i="15"/>
  <c r="Q94" i="15"/>
  <c r="R700" i="15"/>
  <c r="Q822" i="15"/>
  <c r="T124" i="15"/>
  <c r="Q354" i="15"/>
  <c r="R702" i="15"/>
  <c r="P278" i="15"/>
  <c r="U498" i="15"/>
  <c r="T766" i="15"/>
  <c r="P674" i="15"/>
  <c r="R632" i="15"/>
  <c r="S581" i="15"/>
  <c r="Q279" i="15"/>
  <c r="Q309" i="15"/>
  <c r="P315" i="15"/>
  <c r="U971" i="15"/>
  <c r="Q488" i="15"/>
  <c r="Q562" i="15"/>
  <c r="P46" i="15"/>
  <c r="R826" i="15"/>
  <c r="S753" i="15"/>
  <c r="S872" i="15"/>
  <c r="U905" i="15"/>
  <c r="Q49" i="15"/>
  <c r="P254" i="15"/>
  <c r="P851" i="15"/>
  <c r="P941" i="15"/>
  <c r="S583" i="15"/>
  <c r="Q144" i="15"/>
  <c r="P436" i="15"/>
  <c r="U549" i="15"/>
  <c r="P557" i="15"/>
  <c r="S943" i="15"/>
  <c r="T296" i="15"/>
  <c r="U595" i="15"/>
  <c r="Q21" i="15"/>
  <c r="Q66" i="15"/>
  <c r="Q480" i="15"/>
  <c r="P834" i="15"/>
  <c r="R69" i="15"/>
  <c r="Q307" i="15"/>
  <c r="P300" i="15"/>
  <c r="U794" i="15"/>
  <c r="P401" i="15"/>
  <c r="T849" i="15"/>
  <c r="T743" i="15"/>
  <c r="U793" i="15"/>
  <c r="S235" i="15"/>
  <c r="P378" i="15"/>
  <c r="Q37" i="15"/>
  <c r="P969" i="15"/>
  <c r="Q285" i="15"/>
  <c r="Q895" i="15"/>
  <c r="Q1004" i="15"/>
  <c r="U210" i="15"/>
  <c r="P185" i="15"/>
  <c r="R65" i="15"/>
  <c r="R91" i="15"/>
  <c r="U389" i="15"/>
  <c r="S751" i="15"/>
  <c r="S536" i="15"/>
  <c r="U757" i="15"/>
  <c r="U658" i="15"/>
  <c r="S213" i="15"/>
  <c r="U403" i="15"/>
  <c r="S340" i="15"/>
  <c r="U429" i="15"/>
  <c r="Q54" i="15"/>
  <c r="P433" i="15"/>
  <c r="R520" i="15"/>
  <c r="S505" i="15"/>
  <c r="T316" i="15"/>
  <c r="Q915" i="15"/>
  <c r="T612" i="15"/>
  <c r="U972" i="15"/>
  <c r="P641" i="15"/>
  <c r="U864" i="15"/>
  <c r="U483" i="15"/>
  <c r="P945" i="15"/>
  <c r="P669" i="15"/>
  <c r="S541" i="15"/>
  <c r="T603" i="15"/>
  <c r="U485" i="15"/>
  <c r="P84" i="15"/>
  <c r="R160" i="15"/>
  <c r="U80" i="15"/>
  <c r="T799" i="15"/>
  <c r="S87" i="15"/>
  <c r="P788" i="15"/>
  <c r="P690" i="15"/>
  <c r="R322" i="15"/>
  <c r="P705" i="15"/>
  <c r="R84" i="15"/>
  <c r="Q669" i="15"/>
  <c r="R502" i="15"/>
  <c r="S849" i="15"/>
  <c r="S350" i="15"/>
  <c r="Q815" i="15"/>
  <c r="Q329" i="15"/>
  <c r="U998" i="15"/>
  <c r="Q17" i="15"/>
  <c r="Q175" i="15"/>
  <c r="P798" i="15"/>
  <c r="P892" i="15"/>
  <c r="Q904" i="15"/>
  <c r="U855" i="15"/>
  <c r="R629" i="15"/>
  <c r="Q449" i="15"/>
  <c r="R862" i="15"/>
  <c r="R827" i="15"/>
  <c r="R75" i="15"/>
  <c r="T629" i="15"/>
  <c r="S781" i="15"/>
  <c r="T437" i="15"/>
  <c r="T580" i="15"/>
  <c r="R682" i="15"/>
  <c r="Q655" i="15"/>
  <c r="U826" i="15"/>
  <c r="S796" i="15"/>
  <c r="T342" i="15"/>
  <c r="Q123" i="15"/>
  <c r="P431" i="15"/>
  <c r="Q42" i="15"/>
  <c r="P902" i="15"/>
  <c r="U569" i="15"/>
  <c r="S520" i="15"/>
  <c r="T183" i="15"/>
  <c r="R952" i="15"/>
  <c r="S611" i="15"/>
  <c r="T821" i="15"/>
  <c r="T737" i="15"/>
  <c r="T278" i="15"/>
  <c r="P408" i="15"/>
  <c r="S410" i="15"/>
  <c r="S451" i="15"/>
  <c r="S438" i="15"/>
  <c r="T872" i="15"/>
  <c r="R305" i="15"/>
  <c r="S417" i="15"/>
  <c r="U491" i="15"/>
  <c r="T332" i="15"/>
  <c r="Q843" i="15"/>
  <c r="R973" i="15"/>
  <c r="R688" i="15"/>
  <c r="Q640" i="15"/>
  <c r="T641" i="15"/>
  <c r="R176" i="15"/>
  <c r="U531" i="15"/>
  <c r="Q434" i="15"/>
  <c r="P986" i="15"/>
  <c r="P949" i="15"/>
  <c r="T288" i="15"/>
  <c r="T83" i="15"/>
  <c r="T442" i="15"/>
  <c r="Q864" i="15"/>
  <c r="Q869" i="15"/>
  <c r="R490" i="15"/>
  <c r="R982" i="15"/>
  <c r="R934" i="15"/>
  <c r="P759" i="15"/>
  <c r="U239" i="15"/>
  <c r="Q721" i="15"/>
  <c r="Q726" i="15"/>
  <c r="U999" i="15"/>
  <c r="T592" i="15"/>
  <c r="P706" i="15"/>
  <c r="T142" i="15"/>
  <c r="Q99" i="15"/>
  <c r="U57" i="15"/>
  <c r="U812" i="15"/>
  <c r="T212" i="15"/>
  <c r="T249" i="15"/>
  <c r="U449" i="15"/>
  <c r="P73" i="15"/>
  <c r="Q79" i="15"/>
  <c r="U244" i="15"/>
  <c r="Q67" i="15"/>
  <c r="R915" i="15"/>
  <c r="U11" i="15"/>
  <c r="S434" i="15"/>
  <c r="Q615" i="15"/>
  <c r="P976" i="15"/>
  <c r="S783" i="15"/>
  <c r="T783" i="15"/>
  <c r="T667" i="15"/>
  <c r="P54" i="15"/>
  <c r="U254" i="15"/>
  <c r="S877" i="15"/>
  <c r="Q170" i="15"/>
  <c r="R620" i="15"/>
  <c r="U319" i="15"/>
  <c r="R360" i="15"/>
  <c r="S737" i="15"/>
  <c r="T495" i="15"/>
  <c r="T374" i="15"/>
  <c r="T472" i="15"/>
  <c r="Q778" i="15"/>
  <c r="P981" i="15"/>
  <c r="S534" i="15"/>
  <c r="T75" i="15"/>
  <c r="U144" i="15"/>
  <c r="P418" i="15"/>
  <c r="S6" i="15"/>
  <c r="U339" i="15"/>
  <c r="U70" i="15"/>
  <c r="S29" i="15"/>
  <c r="Q138" i="15"/>
  <c r="R175" i="15"/>
  <c r="R534" i="15"/>
  <c r="T748" i="15"/>
  <c r="S324" i="15"/>
  <c r="R741" i="15"/>
  <c r="R277" i="15"/>
  <c r="U264" i="15"/>
  <c r="Q155" i="15"/>
  <c r="P492" i="15"/>
  <c r="Q604" i="15"/>
  <c r="T529" i="15"/>
  <c r="U791" i="15"/>
  <c r="Q696" i="15"/>
  <c r="S807" i="15"/>
  <c r="U51" i="15"/>
  <c r="Q218" i="15"/>
  <c r="T637" i="15"/>
  <c r="U133" i="15"/>
  <c r="T535" i="15"/>
  <c r="T746" i="15"/>
  <c r="U769" i="15"/>
  <c r="U331" i="15"/>
  <c r="S392" i="15"/>
  <c r="T898" i="15"/>
  <c r="R624" i="15"/>
  <c r="S730" i="15"/>
  <c r="U636" i="15"/>
  <c r="S376" i="15"/>
  <c r="P81" i="15"/>
  <c r="Q858" i="15"/>
  <c r="S962" i="15"/>
  <c r="S115" i="15"/>
  <c r="P795" i="15"/>
  <c r="P333" i="15"/>
  <c r="U773" i="15"/>
  <c r="U252" i="15"/>
  <c r="R833" i="15"/>
  <c r="Q583" i="15"/>
  <c r="P82" i="15"/>
  <c r="Q658" i="15"/>
  <c r="Q585" i="15"/>
  <c r="T643" i="15"/>
  <c r="R153" i="15"/>
  <c r="P95" i="15"/>
  <c r="S808" i="15"/>
  <c r="S328" i="15"/>
  <c r="R384" i="15"/>
  <c r="R146" i="15"/>
  <c r="U978" i="15"/>
  <c r="T338" i="15"/>
  <c r="U973" i="15"/>
  <c r="S901" i="15"/>
  <c r="Q944" i="15"/>
  <c r="P225" i="15"/>
  <c r="P771" i="15"/>
  <c r="R543" i="15"/>
  <c r="Q960" i="15"/>
  <c r="R685" i="15"/>
  <c r="Q731" i="15"/>
  <c r="U742" i="15"/>
  <c r="U278" i="15"/>
  <c r="U338" i="15"/>
  <c r="P590" i="15"/>
  <c r="T161" i="15"/>
  <c r="Q637" i="15"/>
  <c r="Q832" i="15"/>
  <c r="Q484" i="15"/>
  <c r="P832" i="15"/>
  <c r="U910" i="15"/>
  <c r="R387" i="15"/>
  <c r="S361" i="15"/>
  <c r="T752" i="15"/>
  <c r="P287" i="15"/>
  <c r="T313" i="15"/>
  <c r="T514" i="15"/>
  <c r="P787" i="15"/>
  <c r="T815" i="15"/>
  <c r="Q682" i="15"/>
  <c r="T913" i="15"/>
  <c r="T905" i="15"/>
  <c r="R870" i="15"/>
  <c r="R976" i="15"/>
  <c r="U867" i="15"/>
  <c r="S750" i="15"/>
  <c r="U786" i="15"/>
  <c r="S726" i="15"/>
  <c r="P190" i="15"/>
  <c r="R799" i="15"/>
  <c r="R170" i="15"/>
  <c r="P93" i="15"/>
  <c r="U266" i="15"/>
  <c r="T78" i="15"/>
  <c r="R803" i="15"/>
  <c r="S912" i="15"/>
  <c r="Q838" i="15"/>
  <c r="R178" i="15"/>
  <c r="R200" i="15"/>
  <c r="S827" i="15"/>
  <c r="P272" i="15"/>
  <c r="R86" i="15"/>
  <c r="T804" i="15"/>
  <c r="U416" i="15"/>
  <c r="S475" i="15"/>
  <c r="Q638" i="15"/>
  <c r="S399" i="15"/>
  <c r="R758" i="15"/>
  <c r="R315" i="15"/>
  <c r="Q359" i="15"/>
  <c r="P11" i="15"/>
  <c r="U32" i="15"/>
  <c r="U115" i="15"/>
  <c r="U218" i="15"/>
  <c r="R216" i="15"/>
  <c r="T318" i="15"/>
  <c r="Q199" i="15"/>
  <c r="U258" i="15"/>
  <c r="U580" i="15"/>
  <c r="R765" i="15"/>
  <c r="T826" i="15"/>
  <c r="P129" i="15"/>
  <c r="Q385" i="15"/>
  <c r="T237" i="15"/>
  <c r="U61" i="15"/>
  <c r="P588" i="15"/>
  <c r="T216" i="15"/>
  <c r="P532" i="15"/>
  <c r="Q352" i="15"/>
  <c r="S944" i="15"/>
  <c r="Q694" i="15"/>
  <c r="R593" i="15"/>
  <c r="P310" i="15"/>
  <c r="U657" i="15"/>
  <c r="S507" i="15"/>
  <c r="R80" i="15"/>
  <c r="S809" i="15"/>
  <c r="T232" i="15"/>
  <c r="R327" i="15"/>
  <c r="Q142" i="15"/>
  <c r="P621" i="15"/>
  <c r="T924" i="15"/>
  <c r="P710" i="15"/>
  <c r="U130" i="15"/>
  <c r="T500" i="15"/>
  <c r="S465" i="15"/>
  <c r="P486" i="15"/>
  <c r="U183" i="15"/>
  <c r="Q70" i="15"/>
  <c r="S137" i="15"/>
  <c r="S130" i="15"/>
  <c r="Q107" i="15"/>
  <c r="S478" i="15"/>
  <c r="U25" i="15"/>
  <c r="R748" i="15"/>
  <c r="U31" i="15"/>
  <c r="U394" i="15"/>
  <c r="T604" i="15"/>
  <c r="Q917" i="15"/>
  <c r="R27" i="15"/>
  <c r="T648" i="15"/>
  <c r="T655" i="15"/>
  <c r="Q890" i="15"/>
  <c r="P481" i="15"/>
  <c r="S37" i="15"/>
  <c r="U435" i="15"/>
  <c r="P20" i="15"/>
  <c r="T504" i="15"/>
  <c r="U223" i="15"/>
  <c r="S155" i="15"/>
  <c r="P639" i="15"/>
  <c r="S785" i="15"/>
  <c r="S439" i="15"/>
  <c r="T403" i="15"/>
  <c r="T390" i="15"/>
  <c r="R243" i="15"/>
  <c r="U593" i="15"/>
  <c r="U576" i="15"/>
  <c r="R340" i="15"/>
  <c r="U398" i="15"/>
  <c r="U582" i="15"/>
  <c r="S483" i="15"/>
  <c r="P667" i="15"/>
  <c r="R513" i="15"/>
  <c r="S258" i="15"/>
  <c r="U358" i="15"/>
  <c r="U461" i="15"/>
  <c r="Q234" i="15"/>
  <c r="P855" i="15"/>
  <c r="S397" i="15"/>
  <c r="U251" i="15"/>
  <c r="U166" i="15"/>
  <c r="U284" i="15"/>
  <c r="T464" i="15"/>
  <c r="R742" i="15"/>
  <c r="P371" i="15"/>
  <c r="P208" i="15"/>
  <c r="U669" i="15"/>
  <c r="Q39" i="15"/>
  <c r="S459" i="15"/>
  <c r="S372" i="15"/>
  <c r="S752" i="15"/>
  <c r="S517" i="15"/>
  <c r="Q599" i="15"/>
  <c r="U933" i="15"/>
  <c r="R433" i="15"/>
  <c r="U158" i="15"/>
  <c r="U366" i="15"/>
  <c r="S359" i="15"/>
  <c r="P903" i="15"/>
  <c r="T791" i="15"/>
  <c r="Q509" i="15"/>
  <c r="T786" i="15"/>
  <c r="S344" i="15"/>
  <c r="Q256" i="15"/>
  <c r="S421" i="15"/>
  <c r="P972" i="15"/>
  <c r="S1003" i="15"/>
  <c r="S618" i="15"/>
  <c r="T782" i="15"/>
  <c r="P992" i="15"/>
  <c r="R144" i="15"/>
  <c r="S619" i="15"/>
  <c r="P549" i="15"/>
  <c r="Q95" i="15"/>
  <c r="S275" i="15"/>
  <c r="T96" i="15"/>
  <c r="T762" i="15"/>
  <c r="T308" i="15"/>
  <c r="P143" i="15"/>
  <c r="Q766" i="15"/>
  <c r="Q236" i="15"/>
  <c r="U162" i="15"/>
  <c r="Q571" i="15"/>
  <c r="R139" i="15"/>
  <c r="Q249" i="15"/>
  <c r="P116" i="15"/>
  <c r="R614" i="15"/>
  <c r="U221" i="15"/>
  <c r="S427" i="15"/>
  <c r="S227" i="15"/>
  <c r="P369" i="15"/>
  <c r="Q163" i="15"/>
  <c r="Q529" i="15"/>
  <c r="R388" i="15"/>
  <c r="Q578" i="15"/>
  <c r="P372" i="15"/>
  <c r="T239" i="15"/>
  <c r="U922" i="15"/>
  <c r="U650" i="15"/>
  <c r="P329" i="15"/>
  <c r="U132" i="15"/>
  <c r="P642" i="15"/>
  <c r="U105" i="15"/>
  <c r="S436" i="15"/>
  <c r="R598" i="15"/>
  <c r="P60" i="15"/>
  <c r="U8" i="15"/>
  <c r="Q290" i="15"/>
  <c r="R248" i="15"/>
  <c r="P252" i="15"/>
  <c r="U473" i="15"/>
  <c r="T968" i="15"/>
  <c r="Q233" i="15"/>
  <c r="Q531" i="15"/>
  <c r="S970" i="15"/>
  <c r="U744" i="15"/>
  <c r="P814" i="15"/>
  <c r="R187" i="15"/>
  <c r="Q209" i="15"/>
  <c r="S835" i="15"/>
  <c r="Q18" i="15"/>
  <c r="R731" i="15"/>
  <c r="U574" i="15"/>
  <c r="T463" i="15"/>
  <c r="T830" i="15"/>
  <c r="U227" i="15"/>
  <c r="T490" i="15"/>
  <c r="P416" i="15"/>
  <c r="S58" i="15"/>
  <c r="T129" i="15"/>
  <c r="S126" i="15"/>
  <c r="Q387" i="15"/>
  <c r="Q842" i="15"/>
  <c r="S426" i="15"/>
  <c r="P793" i="15"/>
  <c r="U363" i="15"/>
  <c r="T620" i="15"/>
  <c r="R267" i="15"/>
  <c r="Q121" i="15"/>
  <c r="U729" i="15"/>
  <c r="T271" i="15"/>
  <c r="S815" i="15"/>
  <c r="U19" i="15"/>
  <c r="T172" i="15"/>
  <c r="U714" i="15"/>
  <c r="U256" i="15"/>
  <c r="Q495" i="15"/>
  <c r="P914" i="15"/>
  <c r="T797" i="15"/>
  <c r="T364" i="15"/>
  <c r="U114" i="15"/>
  <c r="R485" i="15"/>
  <c r="Q991" i="15"/>
  <c r="P306" i="15"/>
  <c r="U896" i="15"/>
  <c r="T398" i="15"/>
  <c r="R88" i="15"/>
  <c r="T223" i="15"/>
  <c r="T312" i="15"/>
  <c r="P905" i="15"/>
  <c r="P114" i="15"/>
  <c r="R158" i="15"/>
  <c r="P531" i="15"/>
  <c r="S223" i="15"/>
  <c r="S220" i="15"/>
  <c r="T998" i="15"/>
  <c r="P233" i="15"/>
  <c r="Q73" i="15"/>
  <c r="T870" i="15"/>
  <c r="U583" i="15"/>
  <c r="Q153" i="15"/>
  <c r="S371" i="15"/>
  <c r="R66" i="15"/>
  <c r="P657" i="15"/>
  <c r="T148" i="15"/>
  <c r="T571" i="15"/>
  <c r="S221" i="15"/>
  <c r="Q527" i="15"/>
  <c r="R764" i="15"/>
  <c r="P209" i="15"/>
  <c r="R300" i="15"/>
  <c r="T507" i="15"/>
  <c r="P904" i="15"/>
  <c r="U59" i="15"/>
  <c r="S501" i="15"/>
  <c r="S481" i="15"/>
  <c r="P662" i="15"/>
  <c r="Q270" i="15"/>
  <c r="T456" i="15"/>
  <c r="U527" i="15"/>
  <c r="P283" i="15"/>
  <c r="S456" i="15"/>
  <c r="U853" i="15"/>
  <c r="U39" i="15"/>
  <c r="S791" i="15"/>
  <c r="R264" i="15"/>
  <c r="Q64" i="15"/>
  <c r="T715" i="15"/>
  <c r="U14" i="15"/>
  <c r="U771" i="15"/>
  <c r="R115" i="15"/>
  <c r="T647" i="15"/>
  <c r="R630" i="15"/>
  <c r="U700" i="15"/>
  <c r="P678" i="15"/>
  <c r="Q987" i="15"/>
  <c r="P677" i="15"/>
  <c r="U351" i="15"/>
  <c r="S506" i="15"/>
  <c r="R483" i="15"/>
  <c r="T523" i="15"/>
  <c r="Q662" i="15"/>
  <c r="Q971" i="15"/>
  <c r="U723" i="15"/>
  <c r="P227" i="15"/>
  <c r="T144" i="15"/>
  <c r="P214" i="15"/>
  <c r="P385" i="15"/>
  <c r="S702" i="15"/>
  <c r="U98" i="15"/>
  <c r="P807" i="15"/>
  <c r="P85" i="15"/>
  <c r="S172" i="15"/>
  <c r="S897" i="15"/>
  <c r="T217" i="15"/>
  <c r="S644" i="15"/>
  <c r="Q447" i="15"/>
  <c r="U551" i="15"/>
  <c r="T100" i="15"/>
  <c r="T856" i="15"/>
  <c r="U139" i="15"/>
  <c r="Q212" i="15"/>
  <c r="R8" i="15"/>
  <c r="Q261" i="15"/>
  <c r="U706" i="15"/>
  <c r="T1001" i="15"/>
  <c r="P591" i="15"/>
  <c r="R923" i="15"/>
  <c r="Q737" i="15"/>
  <c r="R503" i="15"/>
  <c r="R763" i="15"/>
  <c r="S169" i="15"/>
  <c r="U296" i="15"/>
  <c r="R152" i="15"/>
  <c r="S228" i="15"/>
  <c r="U685" i="15"/>
  <c r="R22" i="15"/>
  <c r="S978" i="15"/>
  <c r="S706" i="15"/>
  <c r="R680" i="15"/>
  <c r="S669" i="15"/>
  <c r="U333" i="15"/>
  <c r="U586" i="15"/>
  <c r="U577" i="15"/>
  <c r="T340" i="15"/>
  <c r="U267" i="15"/>
  <c r="R312" i="15"/>
  <c r="T982" i="15"/>
  <c r="S175" i="15"/>
  <c r="R196" i="15"/>
  <c r="R557" i="15"/>
  <c r="Q901" i="15"/>
  <c r="U97" i="15"/>
  <c r="S72" i="15"/>
  <c r="T765" i="15"/>
  <c r="S565" i="15"/>
  <c r="U702" i="15"/>
  <c r="U85" i="15"/>
  <c r="U548" i="15"/>
  <c r="Q122" i="15"/>
  <c r="U462" i="15"/>
  <c r="S314" i="15"/>
  <c r="Q576" i="15"/>
  <c r="Q184" i="15"/>
  <c r="R308" i="15"/>
  <c r="S670" i="15"/>
  <c r="T200" i="15"/>
  <c r="U733" i="15"/>
  <c r="R164" i="15"/>
  <c r="T673" i="15"/>
  <c r="Q230" i="15"/>
  <c r="T528" i="15"/>
  <c r="R486" i="15"/>
  <c r="U833" i="15"/>
  <c r="U138" i="15"/>
  <c r="P309" i="15"/>
  <c r="T412" i="15"/>
  <c r="S575" i="15"/>
  <c r="Q791" i="15"/>
  <c r="R294" i="15"/>
  <c r="S389" i="15"/>
  <c r="T704" i="15"/>
  <c r="Q43" i="15"/>
  <c r="S911" i="15"/>
  <c r="S822" i="15"/>
  <c r="Q750" i="15"/>
  <c r="T805" i="15"/>
  <c r="R357" i="15"/>
  <c r="Q851" i="15"/>
  <c r="S703" i="15"/>
  <c r="U505" i="15"/>
  <c r="S981" i="15"/>
  <c r="Q563" i="15"/>
  <c r="S814" i="15"/>
  <c r="S21" i="15"/>
  <c r="Q667" i="15"/>
  <c r="P636" i="15"/>
  <c r="S918" i="15"/>
  <c r="S216" i="15"/>
  <c r="S960" i="15"/>
  <c r="S663" i="15"/>
  <c r="P434" i="15"/>
  <c r="T640" i="15"/>
  <c r="U873" i="15"/>
  <c r="U765" i="15"/>
  <c r="T40" i="15"/>
  <c r="R958" i="15"/>
  <c r="T546" i="15"/>
  <c r="R625" i="15"/>
  <c r="S338" i="15"/>
  <c r="T345" i="15"/>
  <c r="S124" i="15"/>
  <c r="Q634" i="15"/>
  <c r="U869" i="15"/>
  <c r="Q724" i="15"/>
  <c r="R316" i="15"/>
  <c r="R564" i="15"/>
  <c r="P427" i="15"/>
  <c r="U385" i="15"/>
  <c r="P327" i="15"/>
  <c r="P277" i="15"/>
  <c r="Q603" i="15"/>
  <c r="P429" i="15"/>
  <c r="P275" i="15"/>
  <c r="P476" i="15"/>
  <c r="P900" i="15"/>
  <c r="P326" i="15"/>
  <c r="Q413" i="15"/>
  <c r="R789" i="15"/>
  <c r="U581" i="15"/>
  <c r="T697" i="15"/>
  <c r="T874" i="15"/>
  <c r="U637" i="15"/>
  <c r="R514" i="15"/>
  <c r="S22" i="15"/>
  <c r="P471" i="15"/>
  <c r="Q160" i="15"/>
  <c r="U731" i="15"/>
  <c r="Q849" i="15"/>
  <c r="S85" i="15"/>
  <c r="T370" i="15"/>
  <c r="S949" i="15"/>
  <c r="S295" i="15"/>
  <c r="Q567" i="15"/>
  <c r="U799" i="15"/>
  <c r="P395" i="15"/>
  <c r="S92" i="15"/>
  <c r="P181" i="15"/>
  <c r="R796" i="15"/>
  <c r="Q481" i="15"/>
  <c r="P29" i="15"/>
  <c r="S854" i="15"/>
  <c r="T110" i="15"/>
  <c r="S539" i="15"/>
  <c r="Q265" i="15"/>
  <c r="S12" i="15"/>
  <c r="S668" i="15"/>
  <c r="T30" i="15"/>
  <c r="U484" i="15"/>
  <c r="S634" i="15"/>
  <c r="P33" i="15"/>
  <c r="U612" i="15"/>
  <c r="R484" i="15"/>
  <c r="P869" i="15"/>
  <c r="Q60" i="15"/>
  <c r="U795" i="15"/>
  <c r="S662" i="15"/>
  <c r="P298" i="15"/>
  <c r="R539" i="15"/>
  <c r="R124" i="15"/>
  <c r="U174" i="15"/>
  <c r="T814" i="15"/>
  <c r="U543" i="15"/>
  <c r="U7" i="15"/>
  <c r="T981" i="15"/>
  <c r="U215" i="15"/>
  <c r="U350" i="15"/>
  <c r="S794" i="15"/>
  <c r="U915" i="15"/>
  <c r="P516" i="15"/>
  <c r="T182" i="15"/>
  <c r="U189" i="15"/>
  <c r="S396" i="15"/>
  <c r="Q405" i="15"/>
  <c r="U919" i="15"/>
  <c r="R355" i="15"/>
  <c r="S986" i="15"/>
  <c r="S325" i="15"/>
  <c r="U563" i="15"/>
  <c r="T681" i="15"/>
  <c r="P474" i="15"/>
  <c r="T266" i="15"/>
  <c r="S819" i="15"/>
  <c r="P322" i="15"/>
  <c r="R235" i="15"/>
  <c r="S437" i="15"/>
  <c r="R352" i="15"/>
  <c r="P375" i="15"/>
  <c r="S990" i="15"/>
  <c r="S761" i="15"/>
  <c r="P513" i="15"/>
  <c r="P721" i="15"/>
  <c r="Q496" i="15"/>
  <c r="Q552" i="15"/>
  <c r="U798" i="15"/>
  <c r="U516" i="15"/>
  <c r="Q626" i="15"/>
  <c r="S550" i="15"/>
  <c r="P96" i="15"/>
  <c r="P585" i="15"/>
  <c r="Q534" i="15"/>
  <c r="P567" i="15"/>
  <c r="P663" i="15"/>
  <c r="U655" i="15"/>
  <c r="P292" i="15"/>
  <c r="T885" i="15"/>
  <c r="P37" i="15"/>
  <c r="P350" i="15"/>
  <c r="R723" i="15"/>
  <c r="U705" i="15"/>
  <c r="Q14" i="15"/>
  <c r="R92" i="15"/>
  <c r="P473" i="15"/>
  <c r="R148" i="15"/>
  <c r="U487" i="15"/>
  <c r="R785" i="15"/>
  <c r="P446" i="15"/>
  <c r="Q546" i="15"/>
  <c r="U123" i="15"/>
  <c r="U568" i="15"/>
  <c r="R577" i="15"/>
  <c r="P231" i="15"/>
  <c r="P722" i="15"/>
  <c r="R967" i="15"/>
  <c r="T577" i="15"/>
  <c r="U163" i="15"/>
  <c r="Q810" i="15"/>
  <c r="S432" i="15"/>
  <c r="T323" i="15"/>
  <c r="T54" i="15"/>
  <c r="U203" i="15"/>
  <c r="R679" i="15"/>
  <c r="P558" i="15"/>
  <c r="P182" i="15"/>
  <c r="P527" i="15"/>
  <c r="Q500" i="15"/>
  <c r="Q584" i="15"/>
  <c r="Q240" i="15"/>
  <c r="T481" i="15"/>
  <c r="Q876" i="15"/>
  <c r="T570" i="15"/>
  <c r="Q412" i="15"/>
  <c r="Q114" i="15"/>
  <c r="T330" i="15"/>
  <c r="Q475" i="15"/>
  <c r="S512" i="15"/>
  <c r="R859" i="15"/>
  <c r="T167" i="15"/>
  <c r="R690" i="15"/>
  <c r="T645" i="15"/>
  <c r="R35" i="15"/>
  <c r="T899" i="15"/>
  <c r="P733" i="15"/>
  <c r="S1000" i="15"/>
  <c r="Q211" i="15"/>
  <c r="P341" i="15"/>
  <c r="T840" i="15"/>
  <c r="Q950" i="15"/>
  <c r="S660" i="15"/>
  <c r="Q502" i="15"/>
  <c r="Q334" i="15"/>
  <c r="R761" i="15"/>
  <c r="T834" i="15"/>
  <c r="Q961" i="15"/>
  <c r="Q891" i="15"/>
  <c r="Q684" i="15"/>
  <c r="R674" i="15"/>
  <c r="U822" i="15"/>
  <c r="R580" i="15"/>
  <c r="P575" i="15"/>
  <c r="U699" i="15"/>
  <c r="P178" i="15"/>
  <c r="P953" i="15"/>
  <c r="Q12" i="15"/>
  <c r="Q498" i="15"/>
  <c r="S725" i="15"/>
  <c r="Q540" i="15"/>
  <c r="T52" i="15"/>
  <c r="P117" i="15"/>
  <c r="R249" i="15"/>
  <c r="P932" i="15"/>
  <c r="P673" i="15"/>
  <c r="P9" i="15"/>
  <c r="U365" i="15"/>
  <c r="R787" i="15"/>
  <c r="T602" i="15"/>
  <c r="P877" i="15"/>
  <c r="Q516" i="15"/>
  <c r="Q229" i="15"/>
  <c r="R552" i="15"/>
  <c r="R469" i="15"/>
  <c r="P514" i="15"/>
  <c r="T881" i="15"/>
  <c r="U279" i="15"/>
  <c r="P199" i="15"/>
  <c r="P347" i="15"/>
  <c r="S861" i="15"/>
  <c r="Q444" i="15"/>
  <c r="R570" i="15"/>
  <c r="Q63" i="15"/>
  <c r="S179" i="15"/>
  <c r="T651" i="15"/>
  <c r="P217" i="15"/>
  <c r="P61" i="15"/>
  <c r="T728" i="15"/>
  <c r="Q754" i="15"/>
  <c r="U83" i="15"/>
  <c r="T518" i="15"/>
  <c r="S974" i="15"/>
  <c r="Q744" i="15"/>
  <c r="Q341" i="15"/>
  <c r="Q268" i="15"/>
  <c r="S853" i="15"/>
  <c r="Q790" i="15"/>
  <c r="R929" i="15"/>
  <c r="S291" i="15"/>
  <c r="U979" i="15"/>
  <c r="S711" i="15"/>
  <c r="Q586" i="15"/>
  <c r="U530" i="15"/>
  <c r="Q402" i="15"/>
  <c r="Q598" i="15"/>
  <c r="T327" i="15"/>
  <c r="S799" i="15"/>
  <c r="P917" i="15"/>
  <c r="S449" i="15"/>
  <c r="P364" i="15"/>
  <c r="T176" i="15"/>
  <c r="R30" i="15"/>
  <c r="R697" i="15"/>
  <c r="T89" i="15"/>
  <c r="T352" i="15"/>
  <c r="S68" i="15"/>
  <c r="S84" i="15"/>
  <c r="R449" i="15"/>
  <c r="Q315" i="15"/>
  <c r="U955" i="15"/>
  <c r="U488" i="15"/>
  <c r="Q847" i="15"/>
  <c r="U501" i="15"/>
  <c r="S623" i="15"/>
  <c r="Q71" i="15"/>
  <c r="Q162" i="15"/>
  <c r="P146" i="15"/>
  <c r="P647" i="15"/>
  <c r="Q26" i="15"/>
  <c r="T622" i="15"/>
  <c r="U661" i="15"/>
  <c r="P256" i="15"/>
  <c r="U813" i="15"/>
  <c r="T809" i="15"/>
  <c r="P257" i="15"/>
  <c r="U379" i="15"/>
  <c r="R602" i="15"/>
  <c r="S482" i="15"/>
  <c r="T419" i="15"/>
  <c r="P652" i="15"/>
  <c r="Q966" i="15"/>
  <c r="Q356" i="15"/>
  <c r="P475" i="15"/>
  <c r="T393" i="15"/>
  <c r="Q761" i="15"/>
  <c r="R651" i="15"/>
  <c r="Q850" i="15"/>
  <c r="S954" i="15"/>
  <c r="R219" i="15"/>
  <c r="U369" i="15"/>
  <c r="Q245" i="15"/>
  <c r="P239" i="15"/>
  <c r="Q439" i="15"/>
  <c r="S767" i="15"/>
  <c r="R405" i="15"/>
  <c r="R677" i="15"/>
  <c r="P358" i="15"/>
  <c r="P995" i="15"/>
  <c r="S405" i="15"/>
  <c r="U196" i="15"/>
  <c r="R874" i="15"/>
  <c r="T625" i="15"/>
  <c r="P450" i="15"/>
  <c r="P950" i="15"/>
  <c r="S108" i="15"/>
  <c r="P675" i="15"/>
  <c r="T373" i="15"/>
  <c r="Q506" i="15"/>
  <c r="T132" i="15"/>
  <c r="R413" i="15"/>
  <c r="U942" i="15"/>
  <c r="S273" i="15"/>
  <c r="R87" i="15"/>
  <c r="T902" i="15"/>
  <c r="Q281" i="15"/>
  <c r="R476" i="15"/>
  <c r="R868" i="15"/>
  <c r="S503" i="15"/>
  <c r="Q774" i="15"/>
  <c r="S638" i="15"/>
  <c r="T785" i="15"/>
  <c r="R42" i="15"/>
  <c r="T305" i="15"/>
  <c r="P464" i="15"/>
  <c r="U909" i="15"/>
  <c r="Q494" i="15"/>
  <c r="Q608" i="15"/>
  <c r="Q51" i="15"/>
  <c r="U860" i="15"/>
  <c r="S514" i="15"/>
  <c r="S495" i="15"/>
  <c r="R241" i="15"/>
  <c r="S102" i="15"/>
  <c r="R468" i="15"/>
  <c r="R812" i="15"/>
  <c r="P196" i="15"/>
  <c r="Q295" i="15"/>
  <c r="Q134" i="15"/>
  <c r="T25" i="15"/>
  <c r="Q288" i="15"/>
  <c r="R730" i="15"/>
  <c r="P613" i="15"/>
  <c r="P943" i="15"/>
  <c r="Q296" i="15"/>
  <c r="P756" i="15"/>
  <c r="T319" i="15"/>
  <c r="U509" i="15"/>
  <c r="Q493" i="15"/>
  <c r="T175" i="15"/>
  <c r="T309" i="15"/>
  <c r="S545" i="15"/>
  <c r="S485" i="15"/>
  <c r="U804" i="15"/>
  <c r="R420" i="15"/>
  <c r="U912" i="15"/>
  <c r="T736" i="15"/>
  <c r="S994" i="15"/>
  <c r="R278" i="15"/>
  <c r="S205" i="15"/>
  <c r="S782" i="15"/>
  <c r="Q479" i="15"/>
  <c r="P779" i="15"/>
  <c r="R162" i="15"/>
  <c r="S281" i="15"/>
  <c r="P841" i="15"/>
  <c r="P957" i="15"/>
  <c r="Q336" i="15"/>
  <c r="T478" i="15"/>
  <c r="T991" i="15"/>
  <c r="T605" i="15"/>
  <c r="U503" i="15"/>
  <c r="U906" i="15"/>
  <c r="P438" i="15"/>
  <c r="Q551" i="15"/>
  <c r="Q574" i="15"/>
  <c r="Q982" i="15"/>
  <c r="U213" i="15"/>
  <c r="Q291" i="15"/>
  <c r="R494" i="15"/>
  <c r="P62" i="15"/>
  <c r="S951" i="15"/>
  <c r="R759" i="15"/>
  <c r="P939" i="15"/>
  <c r="R391" i="15"/>
  <c r="T459" i="15"/>
  <c r="T670" i="15"/>
  <c r="R533" i="15"/>
  <c r="R446" i="15"/>
  <c r="T860" i="15"/>
  <c r="S489" i="15"/>
  <c r="R603" i="15"/>
  <c r="R612" i="15"/>
  <c r="Q887" i="15"/>
  <c r="R390" i="15"/>
  <c r="Q992" i="15"/>
  <c r="P387" i="15"/>
  <c r="T657" i="15"/>
  <c r="P78" i="15"/>
  <c r="R686" i="15"/>
  <c r="S673" i="15"/>
  <c r="S635" i="15"/>
  <c r="T458" i="15"/>
  <c r="U161" i="15"/>
  <c r="T978" i="15"/>
  <c r="T627" i="15"/>
  <c r="S723" i="15"/>
  <c r="P389" i="15"/>
  <c r="P987" i="15"/>
  <c r="T483" i="15"/>
  <c r="T252" i="15"/>
  <c r="R450" i="15"/>
  <c r="Q652" i="15"/>
  <c r="U447" i="15"/>
  <c r="T764" i="15"/>
  <c r="S136" i="15"/>
  <c r="T475" i="15"/>
  <c r="U622" i="15"/>
  <c r="R774" i="15"/>
  <c r="Q786" i="15"/>
  <c r="Q834" i="15"/>
  <c r="P742" i="15"/>
  <c r="S952" i="15"/>
  <c r="T383" i="15"/>
  <c r="T17" i="15"/>
  <c r="U86" i="15"/>
  <c r="U966" i="15"/>
  <c r="R616" i="15"/>
  <c r="R240" i="15"/>
  <c r="U383" i="15"/>
  <c r="R182" i="15"/>
  <c r="R149" i="15"/>
  <c r="P318" i="15"/>
  <c r="Q442" i="15"/>
  <c r="T87" i="15"/>
  <c r="S119" i="15"/>
  <c r="U329" i="15"/>
  <c r="T904" i="15"/>
  <c r="Q785" i="15"/>
  <c r="S687" i="15"/>
  <c r="T156" i="15"/>
  <c r="U324" i="15"/>
  <c r="P424" i="15"/>
  <c r="Q237" i="15"/>
  <c r="U529" i="15"/>
  <c r="R132" i="15"/>
  <c r="R402" i="15"/>
  <c r="R757" i="15"/>
  <c r="S380" i="15"/>
  <c r="U299" i="15"/>
  <c r="S887" i="15"/>
  <c r="S676" i="15"/>
  <c r="U77" i="15"/>
  <c r="Q30" i="15"/>
  <c r="T508" i="15"/>
  <c r="U988" i="15"/>
  <c r="Q756" i="15"/>
  <c r="Q854" i="15"/>
  <c r="S232" i="15"/>
  <c r="R371" i="15"/>
  <c r="T474" i="15"/>
  <c r="T718" i="15"/>
  <c r="P815" i="15"/>
  <c r="S464" i="15"/>
  <c r="P321" i="15"/>
  <c r="U662" i="15"/>
  <c r="Q403" i="15"/>
  <c r="P63" i="15"/>
  <c r="S797" i="15"/>
  <c r="P355" i="15"/>
  <c r="T819" i="15"/>
  <c r="U870" i="15"/>
  <c r="P854" i="15"/>
  <c r="S86" i="15"/>
  <c r="U671" i="15"/>
  <c r="U903" i="15"/>
  <c r="P985" i="15"/>
  <c r="U893" i="15"/>
  <c r="T304" i="15"/>
  <c r="P160" i="15"/>
  <c r="T317" i="15"/>
  <c r="R760" i="15"/>
  <c r="S664" i="15"/>
  <c r="U904" i="15"/>
  <c r="T22" i="15"/>
  <c r="T168" i="15"/>
  <c r="S818" i="15"/>
  <c r="R229" i="15"/>
  <c r="R428" i="15"/>
  <c r="Q257" i="15"/>
  <c r="U194" i="15"/>
  <c r="P968" i="15"/>
  <c r="Q254" i="15"/>
  <c r="P643" i="15"/>
  <c r="P234" i="15"/>
  <c r="U141" i="15"/>
  <c r="S929" i="15"/>
  <c r="S604" i="15"/>
  <c r="U27" i="15"/>
  <c r="R599" i="15"/>
  <c r="S747" i="15"/>
  <c r="R643" i="15"/>
  <c r="S388" i="15"/>
  <c r="R466" i="15"/>
  <c r="P944" i="15"/>
  <c r="P865" i="15"/>
  <c r="U585" i="15"/>
  <c r="P400" i="15"/>
  <c r="T940" i="15"/>
  <c r="P887" i="15"/>
  <c r="R937" i="15"/>
  <c r="R1001" i="15"/>
  <c r="R79" i="15"/>
  <c r="P71" i="15"/>
  <c r="P539" i="15"/>
  <c r="R362" i="15"/>
  <c r="S287" i="15"/>
  <c r="R996" i="15"/>
  <c r="Q836" i="15"/>
  <c r="P502" i="15"/>
  <c r="P566" i="15"/>
  <c r="T501" i="15"/>
  <c r="P849" i="15"/>
  <c r="Q941" i="15"/>
  <c r="U984" i="15"/>
  <c r="Q792" i="15"/>
  <c r="U157" i="15"/>
  <c r="U378" i="15"/>
  <c r="P927" i="15"/>
  <c r="T270" i="15"/>
  <c r="P791" i="15"/>
  <c r="T127" i="15"/>
  <c r="S762" i="15"/>
  <c r="Q363" i="15"/>
  <c r="S568" i="15"/>
  <c r="R578" i="15"/>
  <c r="S402" i="15"/>
  <c r="U287" i="15"/>
  <c r="U65" i="15"/>
  <c r="Q48" i="15"/>
  <c r="S440" i="15"/>
  <c r="R828" i="15"/>
  <c r="P594" i="15"/>
  <c r="R891" i="15"/>
  <c r="T254" i="15"/>
  <c r="T907" i="15"/>
  <c r="T197" i="15"/>
  <c r="R303" i="15"/>
  <c r="T82" i="15"/>
  <c r="T693" i="15"/>
  <c r="R892" i="15"/>
  <c r="R121" i="15"/>
  <c r="T140" i="15"/>
  <c r="R544" i="15"/>
  <c r="P664" i="15"/>
  <c r="R140" i="15"/>
  <c r="U477" i="15"/>
  <c r="R137" i="15"/>
  <c r="P522" i="15"/>
  <c r="S105" i="15"/>
  <c r="S196" i="15"/>
  <c r="U816" i="15"/>
  <c r="S269" i="15"/>
  <c r="U413" i="15"/>
  <c r="T618" i="15"/>
  <c r="P36" i="15"/>
  <c r="U75" i="15"/>
  <c r="S355" i="15"/>
  <c r="R364" i="15"/>
  <c r="S988" i="15"/>
  <c r="T891" i="15"/>
  <c r="P64" i="15"/>
  <c r="Q951" i="15"/>
  <c r="S865" i="15"/>
  <c r="T251" i="15"/>
  <c r="U55" i="15"/>
  <c r="U962" i="15"/>
  <c r="Q518" i="15"/>
  <c r="S998" i="15"/>
  <c r="Q253" i="15"/>
  <c r="T663" i="15"/>
  <c r="U827" i="15"/>
  <c r="S147" i="15"/>
  <c r="S493" i="15"/>
  <c r="P568" i="15"/>
  <c r="Q101" i="15"/>
  <c r="P211" i="15"/>
  <c r="P625" i="15"/>
  <c r="R186" i="15"/>
  <c r="R135" i="15"/>
  <c r="T358" i="15"/>
  <c r="Q219" i="15"/>
  <c r="S921" i="15"/>
  <c r="R882" i="15"/>
  <c r="U54" i="15"/>
  <c r="T825" i="15"/>
  <c r="Q939" i="15"/>
  <c r="R832" i="15"/>
  <c r="S8" i="15"/>
  <c r="S131" i="15"/>
  <c r="S299" i="15"/>
  <c r="Q200" i="15"/>
  <c r="S209" i="15"/>
  <c r="U721" i="15"/>
  <c r="U762" i="15"/>
  <c r="T576" i="15"/>
  <c r="P461" i="15"/>
  <c r="U71" i="15"/>
  <c r="S145" i="15"/>
  <c r="U428" i="15"/>
  <c r="Q654" i="15"/>
  <c r="T46" i="15"/>
  <c r="U109" i="15"/>
  <c r="S71" i="15"/>
  <c r="T482" i="15"/>
  <c r="Q277" i="15"/>
  <c r="T306" i="15"/>
  <c r="T841" i="15"/>
  <c r="S805" i="15"/>
  <c r="P761" i="15"/>
  <c r="T600" i="15"/>
  <c r="P197" i="15"/>
  <c r="U641" i="15"/>
  <c r="Q77" i="15"/>
  <c r="P729" i="15"/>
  <c r="Q881" i="15"/>
  <c r="S950" i="15"/>
  <c r="P838" i="15"/>
  <c r="T59" i="15"/>
  <c r="T184" i="15"/>
  <c r="U901" i="15"/>
  <c r="Q857" i="15"/>
  <c r="U169" i="15"/>
  <c r="U90" i="15"/>
  <c r="U170" i="15"/>
  <c r="Q274" i="15"/>
  <c r="S152" i="15"/>
  <c r="T867" i="15"/>
  <c r="T261" i="15"/>
  <c r="Q613" i="15"/>
  <c r="Q801" i="15"/>
  <c r="P948" i="15"/>
  <c r="T974" i="15"/>
  <c r="P856" i="15"/>
  <c r="T357" i="15"/>
  <c r="U800" i="15"/>
  <c r="R660" i="15"/>
  <c r="P693" i="15"/>
  <c r="T67" i="15"/>
  <c r="P746" i="15"/>
  <c r="R601" i="15"/>
  <c r="S252" i="15"/>
  <c r="Q38" i="15"/>
  <c r="U348" i="15"/>
  <c r="P39" i="15"/>
  <c r="S560" i="15"/>
  <c r="Q406" i="15"/>
  <c r="T51" i="15"/>
  <c r="T928" i="15"/>
  <c r="T608" i="15"/>
  <c r="P149" i="15"/>
  <c r="T1003" i="15"/>
  <c r="R334" i="15"/>
  <c r="U302" i="15"/>
  <c r="Q661" i="15"/>
  <c r="Q149" i="15"/>
  <c r="U1001" i="15"/>
  <c r="Q824" i="15"/>
  <c r="T555" i="15"/>
  <c r="R722" i="15"/>
  <c r="T275" i="15"/>
  <c r="R257" i="15"/>
  <c r="U397" i="15"/>
  <c r="R910" i="15"/>
  <c r="R618" i="15"/>
  <c r="P555" i="15"/>
  <c r="S366" i="15"/>
  <c r="S870" i="15"/>
  <c r="S718" i="15"/>
  <c r="Q126" i="15"/>
  <c r="S961" i="15"/>
  <c r="U686" i="15"/>
  <c r="R57" i="15"/>
  <c r="R596" i="15"/>
  <c r="R653" i="15"/>
  <c r="S163" i="15"/>
  <c r="P725" i="15"/>
  <c r="S880" i="15"/>
  <c r="S191" i="15"/>
  <c r="P818" i="15"/>
  <c r="S947" i="15"/>
  <c r="U925" i="15"/>
  <c r="Q135" i="15"/>
  <c r="T117" i="15"/>
  <c r="U68" i="15"/>
  <c r="S418" i="15"/>
  <c r="T245" i="15"/>
  <c r="U291" i="15"/>
  <c r="P666" i="15"/>
  <c r="S873" i="15"/>
  <c r="R394" i="15"/>
  <c r="P632" i="15"/>
  <c r="R1003" i="15"/>
  <c r="P323" i="15"/>
  <c r="Q250" i="15"/>
  <c r="P171" i="15"/>
  <c r="T694" i="15"/>
  <c r="T691" i="15"/>
  <c r="S813" i="15"/>
  <c r="R297" i="15"/>
  <c r="U760" i="15"/>
  <c r="T333" i="15"/>
  <c r="T938" i="15"/>
  <c r="T429" i="15"/>
  <c r="U513" i="15"/>
  <c r="P781" i="15"/>
  <c r="Q280" i="15"/>
  <c r="T9" i="15"/>
  <c r="T293" i="15"/>
  <c r="P583" i="15"/>
  <c r="U847" i="15"/>
  <c r="Q671" i="15"/>
  <c r="R482" i="15"/>
  <c r="T226" i="15"/>
  <c r="Q909" i="15"/>
  <c r="R323" i="15"/>
  <c r="Q765" i="15"/>
  <c r="U208" i="15"/>
  <c r="P536" i="15"/>
  <c r="R472" i="15"/>
  <c r="U559" i="15"/>
  <c r="P305" i="15"/>
  <c r="Q620" i="15"/>
  <c r="R504" i="15"/>
  <c r="R913" i="15"/>
  <c r="S790" i="15"/>
  <c r="S38" i="15"/>
  <c r="U664" i="15"/>
  <c r="U879" i="15"/>
  <c r="P15" i="15"/>
  <c r="Q239" i="15"/>
  <c r="U118" i="15"/>
  <c r="R1000" i="15"/>
  <c r="P106" i="15"/>
  <c r="Q143" i="15"/>
  <c r="T788" i="15"/>
  <c r="U21" i="15"/>
  <c r="R545" i="15"/>
  <c r="U262" i="15"/>
  <c r="R905" i="15"/>
  <c r="S756" i="15"/>
  <c r="P407" i="15"/>
  <c r="R475" i="15"/>
  <c r="R492" i="15"/>
  <c r="S717" i="15"/>
  <c r="S56" i="15"/>
  <c r="S296" i="15"/>
  <c r="Q171" i="15"/>
  <c r="S795" i="15"/>
  <c r="T649" i="15"/>
  <c r="Q707" i="15"/>
  <c r="T854" i="15"/>
  <c r="U489" i="15"/>
  <c r="P811" i="15"/>
  <c r="T71" i="15"/>
  <c r="R447" i="15"/>
  <c r="Q898" i="15"/>
  <c r="S556" i="15"/>
  <c r="S773" i="15"/>
  <c r="U318" i="15"/>
  <c r="R960" i="15"/>
  <c r="P715" i="15"/>
  <c r="P7" i="15"/>
  <c r="Q78" i="15"/>
  <c r="S214" i="15"/>
  <c r="U471" i="15"/>
  <c r="R718" i="15"/>
  <c r="U67" i="15"/>
  <c r="U307" i="15"/>
  <c r="S101" i="15"/>
  <c r="S322" i="15"/>
  <c r="T560" i="15"/>
  <c r="S754" i="15"/>
  <c r="R307" i="15"/>
  <c r="R943" i="15"/>
  <c r="P595" i="15"/>
  <c r="R935" i="15"/>
  <c r="T174" i="15"/>
  <c r="Q389" i="15"/>
  <c r="S863" i="15"/>
  <c r="U735" i="15"/>
  <c r="S930" i="15"/>
  <c r="U246" i="15"/>
  <c r="R847" i="15"/>
  <c r="R773" i="15"/>
  <c r="R566" i="15"/>
  <c r="U911" i="15"/>
  <c r="T434" i="15"/>
  <c r="U539" i="15"/>
  <c r="S180" i="15"/>
  <c r="P352" i="15"/>
  <c r="T578" i="15"/>
  <c r="T208" i="15"/>
  <c r="U560" i="15"/>
  <c r="P237" i="15"/>
  <c r="T951" i="15"/>
  <c r="R242" i="15"/>
  <c r="R245" i="15"/>
  <c r="Q547" i="15"/>
  <c r="S160" i="15"/>
  <c r="P1002" i="15"/>
  <c r="Q433" i="15"/>
  <c r="U790" i="15"/>
  <c r="U997" i="15"/>
  <c r="S487" i="15"/>
  <c r="Q588" i="15"/>
  <c r="R861" i="15"/>
  <c r="U908" i="15"/>
  <c r="Q560" i="15"/>
  <c r="Q833" i="15"/>
  <c r="P785" i="15"/>
  <c r="U468" i="15"/>
  <c r="U393" i="15"/>
  <c r="S691" i="15"/>
  <c r="S45" i="15"/>
  <c r="Q666" i="15"/>
  <c r="U95" i="15"/>
  <c r="U818" i="15"/>
  <c r="U880" i="15"/>
  <c r="P708" i="15"/>
  <c r="S348" i="15"/>
  <c r="R89" i="15"/>
  <c r="U171" i="15"/>
  <c r="T18" i="15"/>
  <c r="R298" i="15"/>
  <c r="U335" i="15"/>
  <c r="R928" i="15"/>
  <c r="U803" i="15"/>
  <c r="T707" i="15"/>
  <c r="P113" i="15"/>
  <c r="T379" i="15"/>
  <c r="Q225" i="15"/>
  <c r="S745" i="15"/>
  <c r="T436" i="15"/>
  <c r="P836" i="15"/>
  <c r="Q379" i="15"/>
  <c r="S363" i="15"/>
  <c r="R662" i="15"/>
  <c r="P977" i="15"/>
  <c r="S626" i="15"/>
  <c r="S719" i="15"/>
  <c r="S851" i="15"/>
  <c r="P244" i="15"/>
  <c r="T521" i="15"/>
  <c r="R650" i="15"/>
  <c r="T730" i="15"/>
  <c r="P51" i="15"/>
  <c r="Q380" i="15"/>
  <c r="R435" i="15"/>
  <c r="S458" i="15"/>
  <c r="R93" i="15"/>
  <c r="P896" i="15"/>
  <c r="P537" i="15"/>
  <c r="S373" i="15"/>
  <c r="S183" i="15"/>
  <c r="Q636" i="15"/>
  <c r="S923" i="15"/>
  <c r="P971" i="15"/>
  <c r="R584" i="15"/>
  <c r="P786" i="15"/>
  <c r="U681" i="15"/>
  <c r="S356" i="15"/>
  <c r="R423" i="15"/>
  <c r="Q859" i="15"/>
  <c r="S993" i="15"/>
  <c r="T573" i="15"/>
  <c r="R801" i="15"/>
  <c r="U730" i="15"/>
  <c r="P999" i="15"/>
  <c r="R669" i="15"/>
  <c r="P314" i="15"/>
  <c r="P161" i="15"/>
  <c r="U944" i="15"/>
  <c r="R888" i="15"/>
  <c r="P751" i="15"/>
  <c r="Q776" i="15"/>
  <c r="Q320" i="15"/>
  <c r="Q75" i="15"/>
  <c r="P996" i="15"/>
  <c r="S696" i="15"/>
  <c r="T810" i="15"/>
  <c r="P965" i="15"/>
  <c r="R665" i="15"/>
  <c r="Q581" i="15"/>
  <c r="Q515" i="15"/>
  <c r="U349" i="15"/>
  <c r="Q167" i="15"/>
  <c r="U923" i="15"/>
  <c r="T470" i="15"/>
  <c r="R204" i="15"/>
  <c r="U868" i="15"/>
  <c r="T855" i="15"/>
  <c r="R802" i="15"/>
  <c r="P928" i="15"/>
  <c r="Q45" i="15"/>
  <c r="S375" i="15"/>
  <c r="P285" i="15"/>
  <c r="T375" i="15"/>
  <c r="T948" i="15"/>
  <c r="S470" i="15"/>
  <c r="Q897" i="15"/>
  <c r="S820" i="15"/>
  <c r="Q780" i="15"/>
  <c r="Q80" i="15"/>
  <c r="S823" i="15"/>
  <c r="R582" i="15"/>
  <c r="P825" i="15"/>
  <c r="T131" i="15"/>
  <c r="U670" i="15"/>
  <c r="T533" i="15"/>
  <c r="S734" i="15"/>
  <c r="T103" i="15"/>
  <c r="R983" i="15"/>
  <c r="R366" i="15"/>
  <c r="T790" i="15"/>
  <c r="S932" i="15"/>
  <c r="Q388" i="15"/>
  <c r="U537" i="15"/>
  <c r="S47" i="15"/>
  <c r="T584" i="15"/>
  <c r="R920" i="15"/>
  <c r="S573" i="15"/>
  <c r="U808" i="15"/>
  <c r="U466" i="15"/>
  <c r="Q88" i="15"/>
  <c r="U1002" i="15"/>
  <c r="U980" i="15"/>
  <c r="U557" i="15"/>
  <c r="P973" i="15"/>
  <c r="P437" i="15"/>
  <c r="U117" i="15"/>
  <c r="P28" i="15"/>
  <c r="U18" i="15"/>
  <c r="S332" i="15"/>
  <c r="T606" i="15"/>
  <c r="Q119" i="15"/>
  <c r="T827" i="15"/>
  <c r="Q819" i="15"/>
  <c r="S16" i="15"/>
  <c r="U598" i="15"/>
  <c r="Q689" i="15"/>
  <c r="U315" i="15"/>
  <c r="S625" i="15"/>
  <c r="R984" i="15"/>
  <c r="P837" i="15"/>
  <c r="U411" i="15"/>
  <c r="T476" i="15"/>
  <c r="S874" i="15"/>
  <c r="R914" i="15"/>
  <c r="Q670" i="15"/>
  <c r="T769" i="15"/>
  <c r="R470" i="15"/>
  <c r="R341" i="15"/>
  <c r="T532" i="15"/>
  <c r="R931" i="15"/>
  <c r="T138" i="15"/>
  <c r="U250" i="15"/>
  <c r="P827" i="15"/>
  <c r="U956" i="15"/>
  <c r="Q193" i="15"/>
  <c r="Q235" i="15"/>
  <c r="R477" i="15"/>
  <c r="U693" i="15"/>
  <c r="T315" i="15"/>
  <c r="T531" i="15"/>
  <c r="T943" i="15"/>
  <c r="R369" i="15"/>
  <c r="T896" i="15"/>
  <c r="P946" i="15"/>
  <c r="T410" i="15"/>
  <c r="T355" i="15"/>
  <c r="S46" i="15"/>
  <c r="T559" i="15"/>
  <c r="Q333" i="15"/>
  <c r="R458" i="15"/>
  <c r="Q375" i="15"/>
  <c r="P338" i="15"/>
  <c r="Q284" i="15"/>
  <c r="R220" i="15"/>
  <c r="U330" i="15"/>
  <c r="U400" i="15"/>
  <c r="T975" i="15"/>
  <c r="R424" i="15"/>
  <c r="U370" i="15"/>
  <c r="R854" i="15"/>
  <c r="P659" i="15"/>
  <c r="Q140" i="15"/>
  <c r="P198" i="15"/>
  <c r="S146" i="15"/>
  <c r="S683" i="15"/>
  <c r="U974" i="15"/>
  <c r="S784" i="15"/>
  <c r="T930" i="15"/>
  <c r="S236" i="15"/>
  <c r="U388" i="15"/>
  <c r="U490" i="15"/>
  <c r="T45" i="15"/>
  <c r="S876" i="15"/>
  <c r="Q465" i="15"/>
  <c r="P651" i="15"/>
  <c r="S564" i="15"/>
  <c r="Q800" i="15"/>
  <c r="R883" i="15"/>
  <c r="R724" i="15"/>
  <c r="U520" i="15"/>
  <c r="Q92" i="15"/>
  <c r="Q609" i="15"/>
  <c r="T350" i="15"/>
  <c r="Q264" i="15"/>
  <c r="Q558" i="15"/>
  <c r="T415" i="15"/>
  <c r="T727" i="15"/>
  <c r="T671" i="15"/>
  <c r="S337" i="15"/>
  <c r="T257" i="15"/>
  <c r="T995" i="15"/>
  <c r="P952" i="15"/>
  <c r="Q818" i="15"/>
  <c r="R395" i="15"/>
  <c r="S659" i="15"/>
  <c r="T621" i="15"/>
  <c r="S755" i="15"/>
  <c r="P760" i="15"/>
  <c r="R506" i="15"/>
  <c r="Q582" i="15"/>
  <c r="T624" i="15"/>
  <c r="S624" i="15"/>
  <c r="Q154" i="15"/>
  <c r="R948" i="15"/>
  <c r="Q695" i="15"/>
  <c r="T13" i="15"/>
  <c r="R233" i="15"/>
  <c r="R804" i="15"/>
  <c r="P915" i="15"/>
  <c r="P179" i="15"/>
  <c r="T401" i="15"/>
  <c r="P654" i="15"/>
  <c r="S586" i="15"/>
  <c r="S540" i="15"/>
  <c r="T421" i="15"/>
  <c r="P631" i="15"/>
  <c r="S498" i="15"/>
  <c r="P717" i="15"/>
  <c r="P888" i="15"/>
  <c r="T55" i="15"/>
  <c r="P48" i="15"/>
  <c r="S542" i="15"/>
  <c r="P852" i="15"/>
  <c r="R526" i="15"/>
  <c r="P294" i="15"/>
  <c r="P154" i="15"/>
  <c r="R497" i="15"/>
  <c r="S685" i="15"/>
  <c r="P136" i="15"/>
  <c r="R893" i="15"/>
  <c r="R772" i="15"/>
  <c r="P121" i="15"/>
  <c r="S997" i="15"/>
  <c r="P518" i="15"/>
  <c r="Q797" i="15"/>
  <c r="P538" i="15"/>
  <c r="Q693" i="15"/>
  <c r="R675" i="15"/>
  <c r="P172" i="15"/>
  <c r="T366" i="15"/>
  <c r="P929" i="15"/>
  <c r="T795" i="15"/>
  <c r="P628" i="15"/>
  <c r="S509" i="15"/>
  <c r="S62" i="15"/>
  <c r="T258" i="15"/>
  <c r="S694" i="15"/>
  <c r="R985" i="15"/>
  <c r="R963" i="15"/>
  <c r="U521" i="15"/>
  <c r="S120" i="15"/>
  <c r="U313" i="15"/>
  <c r="S315" i="15"/>
  <c r="R855" i="15"/>
  <c r="T900" i="15"/>
  <c r="S162" i="15"/>
  <c r="S538" i="15"/>
  <c r="R523" i="15"/>
  <c r="U63" i="15"/>
  <c r="S395" i="15"/>
  <c r="P508" i="15"/>
  <c r="P107" i="15"/>
  <c r="Q118" i="15"/>
  <c r="U875" i="15"/>
  <c r="Q713" i="15"/>
  <c r="U268" i="15"/>
  <c r="U950" i="15"/>
  <c r="T862" i="15"/>
  <c r="P880" i="15"/>
  <c r="P119" i="15"/>
  <c r="R573" i="15"/>
  <c r="S653" i="15"/>
  <c r="P132" i="15"/>
  <c r="S760" i="15"/>
  <c r="R85" i="15"/>
  <c r="R999" i="15"/>
  <c r="S32" i="15"/>
  <c r="R925" i="15"/>
  <c r="S25" i="15"/>
  <c r="P797" i="15"/>
  <c r="R288" i="15"/>
  <c r="P747" i="15"/>
  <c r="R720" i="15"/>
  <c r="P624" i="15"/>
  <c r="R561" i="15"/>
  <c r="S741" i="15"/>
  <c r="T552" i="15"/>
  <c r="S722" i="15"/>
  <c r="Q305" i="15"/>
  <c r="U459" i="15"/>
  <c r="T242" i="15"/>
  <c r="S582" i="15"/>
  <c r="S486" i="15"/>
  <c r="R173" i="15"/>
  <c r="S182" i="15"/>
  <c r="S576" i="15"/>
  <c r="P248" i="15"/>
  <c r="U233" i="15"/>
  <c r="Q441" i="15"/>
  <c r="U931" i="15"/>
  <c r="T378" i="15"/>
  <c r="P805" i="15"/>
  <c r="R15" i="15"/>
  <c r="Q617" i="15"/>
  <c r="P989" i="15"/>
  <c r="P559" i="15"/>
  <c r="S878" i="15"/>
  <c r="U941" i="15"/>
  <c r="Q505" i="15"/>
  <c r="P796" i="15"/>
  <c r="T282" i="15"/>
  <c r="R857" i="15"/>
  <c r="Q837" i="15"/>
  <c r="Q514" i="15"/>
  <c r="T770" i="15"/>
  <c r="S989" i="15"/>
  <c r="S862" i="15"/>
  <c r="T461" i="15"/>
  <c r="U229" i="15"/>
  <c r="T384" i="15"/>
  <c r="Q927" i="15"/>
  <c r="T441" i="15"/>
  <c r="U688" i="15"/>
  <c r="T768" i="15"/>
  <c r="U35" i="15"/>
  <c r="U153" i="15"/>
  <c r="Q378" i="15"/>
  <c r="S984" i="15"/>
  <c r="R834" i="15"/>
  <c r="S242" i="15"/>
  <c r="T957" i="15"/>
  <c r="Q294" i="15"/>
  <c r="T152" i="15"/>
  <c r="T740" i="15"/>
  <c r="P406" i="15"/>
  <c r="Q821" i="15"/>
  <c r="Q459" i="15"/>
  <c r="R521" i="15"/>
  <c r="Q760" i="15"/>
  <c r="Q573" i="15"/>
  <c r="U745" i="15"/>
  <c r="Q489" i="15"/>
  <c r="U195" i="15"/>
  <c r="S51" i="15"/>
  <c r="P391" i="15"/>
  <c r="T581" i="15"/>
  <c r="P551" i="15"/>
  <c r="P763" i="15"/>
  <c r="T448" i="15"/>
  <c r="R778" i="15"/>
  <c r="P668" i="15"/>
  <c r="T837" i="15"/>
  <c r="U492" i="15"/>
  <c r="U514" i="15"/>
  <c r="Q976" i="15"/>
  <c r="T337" i="15"/>
  <c r="Q331" i="15"/>
  <c r="P382" i="15"/>
  <c r="U238" i="15"/>
  <c r="T155" i="15"/>
  <c r="Q848" i="15"/>
  <c r="Q428" i="15"/>
  <c r="R273" i="15"/>
  <c r="Q592" i="15"/>
  <c r="R518" i="15"/>
  <c r="T494" i="15"/>
  <c r="S736" i="15"/>
  <c r="Q310" i="15"/>
  <c r="S693" i="15"/>
  <c r="P332" i="15"/>
  <c r="S688" i="15"/>
  <c r="U443" i="15"/>
  <c r="U835" i="15"/>
  <c r="R524" i="15"/>
  <c r="U243" i="15"/>
  <c r="U565" i="15"/>
  <c r="U364" i="15"/>
  <c r="Q139" i="15"/>
  <c r="T128" i="15"/>
  <c r="S474" i="15"/>
  <c r="T550" i="15"/>
  <c r="Q490" i="15"/>
  <c r="T353" i="15"/>
  <c r="S98" i="15"/>
  <c r="P363" i="15"/>
  <c r="R155" i="15"/>
  <c r="T767" i="15"/>
  <c r="Q519" i="15"/>
  <c r="Q192" i="15"/>
  <c r="U235" i="15"/>
  <c r="T360" i="15"/>
  <c r="R381" i="15"/>
  <c r="U360" i="15"/>
  <c r="R852" i="15"/>
  <c r="Q271" i="15"/>
  <c r="R829" i="15"/>
  <c r="S825" i="15"/>
  <c r="T879" i="15"/>
  <c r="S645" i="15"/>
  <c r="U34" i="15"/>
  <c r="P913" i="15"/>
  <c r="Q287" i="15"/>
  <c r="T224" i="15"/>
  <c r="U964" i="15"/>
  <c r="R231" i="15"/>
  <c r="S598" i="15"/>
  <c r="T609" i="15"/>
  <c r="Q931" i="15"/>
  <c r="R332" i="15"/>
  <c r="Q474" i="15"/>
  <c r="P203" i="15"/>
  <c r="Q572" i="15"/>
  <c r="S852" i="15"/>
  <c r="R12" i="15"/>
  <c r="U257" i="15"/>
  <c r="R383" i="15"/>
  <c r="U431" i="15"/>
  <c r="S96" i="15"/>
  <c r="S563" i="15"/>
  <c r="S241" i="15"/>
  <c r="R53" i="15"/>
  <c r="T632" i="15"/>
  <c r="U616" i="15"/>
  <c r="S54" i="15"/>
  <c r="U234" i="15"/>
  <c r="P68" i="15"/>
  <c r="P102" i="15"/>
  <c r="S442" i="15"/>
  <c r="Q649" i="15"/>
  <c r="U496" i="15"/>
  <c r="P541" i="15"/>
  <c r="T519" i="15"/>
  <c r="T700" i="15"/>
  <c r="Q806" i="15"/>
  <c r="R39" i="15"/>
  <c r="S447" i="15"/>
  <c r="U340" i="15"/>
  <c r="P689" i="15"/>
  <c r="R900" i="15"/>
  <c r="P501" i="15"/>
  <c r="R90" i="15"/>
  <c r="R850" i="15"/>
  <c r="Q627" i="15"/>
  <c r="Q622" i="15"/>
  <c r="P240" i="15"/>
  <c r="Q5" i="15"/>
  <c r="P45" i="15"/>
  <c r="R34" i="15"/>
  <c r="R276" i="15"/>
  <c r="R370" i="15"/>
  <c r="Q355" i="15"/>
  <c r="R733" i="15"/>
  <c r="S933" i="15"/>
  <c r="S879" i="15"/>
  <c r="R672" i="15"/>
  <c r="S526" i="15"/>
  <c r="R181" i="15"/>
  <c r="S424" i="15"/>
  <c r="P268" i="15"/>
  <c r="U392" i="15"/>
  <c r="P23" i="15"/>
  <c r="T113" i="15"/>
  <c r="R903" i="15"/>
  <c r="U898" i="15"/>
  <c r="P1000" i="15"/>
  <c r="T658" i="15"/>
  <c r="U92" i="15"/>
  <c r="S490" i="15"/>
  <c r="T153" i="15"/>
  <c r="P956" i="15"/>
  <c r="T236" i="15"/>
  <c r="S647" i="15"/>
  <c r="S735" i="15"/>
  <c r="R190" i="15"/>
  <c r="S448" i="15"/>
  <c r="P970" i="15"/>
  <c r="U367" i="15"/>
  <c r="U943" i="15"/>
  <c r="P533" i="15"/>
  <c r="P128" i="15"/>
  <c r="U575" i="15"/>
  <c r="R185" i="15"/>
  <c r="R769" i="15"/>
  <c r="Q959" i="15"/>
  <c r="S416" i="15"/>
  <c r="Q947" i="15"/>
  <c r="P52" i="15"/>
  <c r="U518" i="15"/>
  <c r="P423" i="15"/>
  <c r="U789" i="15"/>
  <c r="S407" i="15"/>
  <c r="U891" i="15"/>
  <c r="U451" i="15"/>
  <c r="S49" i="15"/>
  <c r="S729" i="15"/>
  <c r="T231" i="15"/>
  <c r="S484" i="15"/>
  <c r="U38" i="15"/>
  <c r="Q772" i="15"/>
  <c r="S528" i="15"/>
  <c r="U282" i="15"/>
  <c r="S455" i="15"/>
  <c r="R72" i="15"/>
  <c r="P940" i="15"/>
  <c r="S133" i="15"/>
  <c r="R752" i="15"/>
  <c r="T389" i="15"/>
  <c r="T778" i="15"/>
  <c r="R693" i="15"/>
  <c r="T883" i="15"/>
  <c r="S695" i="15"/>
  <c r="P296" i="15"/>
  <c r="Q718" i="15"/>
  <c r="R879" i="15"/>
  <c r="P498" i="15"/>
  <c r="U320" i="15"/>
  <c r="T656" i="15"/>
  <c r="T638" i="15"/>
  <c r="P980" i="15"/>
  <c r="S247" i="15"/>
  <c r="Q227" i="15"/>
  <c r="R555" i="15"/>
  <c r="U343" i="15"/>
  <c r="U953" i="15"/>
  <c r="Q511" i="15"/>
  <c r="S379" i="15"/>
  <c r="Q414" i="15"/>
  <c r="U533" i="15"/>
  <c r="R505" i="15"/>
  <c r="P562" i="15"/>
  <c r="R378" i="15"/>
  <c r="T687" i="15"/>
  <c r="P449" i="15"/>
  <c r="P187" i="15"/>
  <c r="P672" i="15"/>
  <c r="P635" i="15"/>
  <c r="P570" i="15"/>
  <c r="R590" i="15"/>
  <c r="R398" i="15"/>
  <c r="P229" i="15"/>
  <c r="R258" i="15"/>
  <c r="U88" i="15"/>
  <c r="P697" i="15"/>
  <c r="P284" i="15"/>
  <c r="T402" i="15"/>
  <c r="S159" i="15"/>
  <c r="S18" i="15"/>
  <c r="U286" i="15"/>
  <c r="Q337" i="15"/>
  <c r="U354" i="15"/>
  <c r="Q131" i="15"/>
  <c r="R668" i="15"/>
  <c r="S178" i="15"/>
  <c r="U441" i="15"/>
  <c r="Q542" i="15"/>
  <c r="P86" i="15"/>
  <c r="T678" i="15"/>
  <c r="R326" i="15"/>
  <c r="U334" i="15"/>
  <c r="U96" i="15"/>
  <c r="R286" i="15"/>
  <c r="Q602" i="15"/>
  <c r="S9" i="15"/>
  <c r="T680" i="15"/>
  <c r="Q29" i="15"/>
  <c r="P367" i="15"/>
  <c r="R460" i="15"/>
  <c r="S27" i="15"/>
  <c r="R894" i="15"/>
  <c r="U272" i="15"/>
  <c r="P809" i="15"/>
  <c r="Q896" i="15"/>
  <c r="Q714" i="15"/>
  <c r="U617" i="15"/>
  <c r="Q865" i="15"/>
  <c r="S301" i="15"/>
  <c r="Q111" i="15"/>
  <c r="P444" i="15"/>
  <c r="R587" i="15"/>
  <c r="Q969" i="15"/>
  <c r="S621" i="15"/>
  <c r="R540" i="15"/>
  <c r="P982" i="15"/>
  <c r="R536" i="15"/>
  <c r="R938" i="15"/>
  <c r="U510" i="15"/>
  <c r="U452" i="15"/>
  <c r="Q789" i="15"/>
  <c r="R246" i="15"/>
  <c r="U42" i="15"/>
  <c r="R223" i="15"/>
  <c r="T877" i="15"/>
  <c r="S360" i="15"/>
  <c r="T816" i="15"/>
  <c r="P168" i="15"/>
  <c r="Q152" i="15"/>
  <c r="P410" i="15"/>
  <c r="R119" i="15"/>
  <c r="P130" i="15"/>
  <c r="P420" i="15"/>
  <c r="S132" i="15"/>
  <c r="T381" i="15"/>
  <c r="P618" i="15"/>
  <c r="R621" i="15"/>
  <c r="S239" i="15"/>
  <c r="T646" i="15"/>
  <c r="P201" i="15"/>
  <c r="S199" i="15"/>
  <c r="U578" i="15"/>
  <c r="R376" i="15"/>
  <c r="P782" i="15"/>
  <c r="S377" i="15"/>
  <c r="S308" i="15"/>
  <c r="U828" i="15"/>
  <c r="Q972" i="15"/>
  <c r="P170" i="15"/>
  <c r="T443" i="15"/>
  <c r="T354" i="15"/>
  <c r="U628" i="15"/>
  <c r="P30" i="15"/>
  <c r="U921" i="15"/>
  <c r="U572" i="15"/>
  <c r="Q597" i="15"/>
  <c r="R40" i="15"/>
  <c r="T133" i="15"/>
  <c r="R709" i="15"/>
  <c r="S33" i="15"/>
  <c r="S443" i="15"/>
  <c r="R615" i="15"/>
  <c r="Q814" i="15"/>
  <c r="U93" i="15"/>
  <c r="S282" i="15"/>
  <c r="P777" i="15"/>
  <c r="T989" i="15"/>
  <c r="T672" i="15"/>
  <c r="S444" i="15"/>
  <c r="R342" i="15"/>
  <c r="Q435" i="15"/>
  <c r="T177" i="15"/>
  <c r="S240" i="15"/>
  <c r="S77" i="15"/>
  <c r="P491" i="15"/>
  <c r="U524" i="15"/>
  <c r="U571" i="15"/>
  <c r="U342" i="15"/>
  <c r="Q911" i="15"/>
  <c r="T21" i="15"/>
  <c r="U432" i="15"/>
  <c r="P840" i="15"/>
  <c r="R116" i="15"/>
  <c r="R118" i="15"/>
  <c r="T516" i="15"/>
  <c r="P719" i="15"/>
  <c r="R633" i="15"/>
  <c r="U863" i="15"/>
  <c r="Q396" i="15"/>
  <c r="S867" i="15"/>
  <c r="T970" i="15"/>
  <c r="Q589" i="15"/>
  <c r="Q565" i="15"/>
  <c r="P864" i="15"/>
  <c r="P700" i="15"/>
  <c r="Q325" i="15"/>
  <c r="P500" i="15"/>
  <c r="R329" i="15"/>
  <c r="R790" i="15"/>
  <c r="Q314" i="15"/>
  <c r="S905" i="15"/>
  <c r="S580" i="15"/>
  <c r="S996" i="15"/>
  <c r="T23" i="15"/>
  <c r="P964" i="15"/>
  <c r="R96" i="15"/>
  <c r="T111" i="15"/>
  <c r="S164" i="15"/>
  <c r="P561" i="15"/>
  <c r="T449" i="15"/>
  <c r="P784" i="15"/>
  <c r="P507" i="15"/>
  <c r="S973" i="15"/>
  <c r="T205" i="15"/>
  <c r="S467" i="15"/>
  <c r="P711" i="15"/>
  <c r="R6" i="15"/>
  <c r="U325" i="15"/>
  <c r="R986" i="15"/>
  <c r="U746" i="15"/>
  <c r="T823" i="15"/>
  <c r="S367" i="15"/>
  <c r="T12" i="15"/>
  <c r="T204" i="15"/>
  <c r="T219" i="15"/>
  <c r="U609" i="15"/>
  <c r="S548" i="15"/>
  <c r="R916" i="15"/>
  <c r="P579" i="15"/>
  <c r="P246" i="15"/>
  <c r="S224" i="15"/>
  <c r="U232" i="15"/>
  <c r="T803" i="15"/>
  <c r="P380" i="15"/>
  <c r="Q614" i="15"/>
  <c r="T396" i="15"/>
  <c r="P151" i="15"/>
  <c r="U134" i="15"/>
  <c r="U720" i="15"/>
  <c r="U374" i="15"/>
  <c r="T725" i="15"/>
  <c r="P921" i="15"/>
  <c r="Q136" i="15"/>
  <c r="S945" i="15"/>
  <c r="U137" i="15"/>
  <c r="Q151" i="15"/>
  <c r="S14" i="15"/>
  <c r="R805" i="15"/>
  <c r="R694" i="15"/>
  <c r="U298" i="15"/>
  <c r="S413" i="15"/>
  <c r="S193" i="15"/>
  <c r="Q4" i="15"/>
  <c r="Q90" i="15"/>
  <c r="U245" i="15"/>
  <c r="P53" i="15"/>
  <c r="T411" i="15"/>
  <c r="P884" i="15"/>
  <c r="R964" i="15"/>
  <c r="T669" i="15"/>
  <c r="U642" i="15"/>
  <c r="T151" i="15"/>
  <c r="Q591" i="15"/>
  <c r="T965" i="15"/>
  <c r="T47" i="15"/>
  <c r="P484" i="15"/>
  <c r="P126" i="15"/>
  <c r="S304" i="15"/>
  <c r="T934" i="15"/>
  <c r="S871" i="15"/>
  <c r="Q112" i="15"/>
  <c r="S846" i="15"/>
  <c r="S262" i="15"/>
  <c r="Q990" i="15"/>
  <c r="U111" i="15"/>
  <c r="P218" i="15"/>
  <c r="Q438" i="15"/>
  <c r="P646" i="15"/>
  <c r="Q344" i="15"/>
  <c r="Q327" i="15"/>
  <c r="P622" i="15"/>
  <c r="Q873" i="15"/>
  <c r="P365" i="15"/>
  <c r="U752" i="15"/>
  <c r="S651" i="15"/>
  <c r="T757" i="15"/>
  <c r="S709" i="15"/>
  <c r="T11" i="15"/>
  <c r="S587" i="15"/>
  <c r="T589" i="15"/>
  <c r="S812" i="15"/>
  <c r="Q345" i="15"/>
  <c r="T932" i="15"/>
  <c r="P831" i="15"/>
  <c r="Q688" i="15"/>
  <c r="S535" i="15"/>
  <c r="R203" i="15"/>
  <c r="U858" i="15"/>
  <c r="U50" i="15"/>
  <c r="T14" i="15"/>
  <c r="Q899" i="15"/>
  <c r="U344" i="15"/>
  <c r="S829" i="15"/>
  <c r="S450" i="15"/>
  <c r="S607" i="15"/>
  <c r="R575" i="15"/>
  <c r="P467" i="15"/>
  <c r="P360" i="15"/>
  <c r="U12" i="15"/>
  <c r="R795" i="15"/>
  <c r="P920" i="15"/>
  <c r="Q866" i="15"/>
  <c r="T884" i="15"/>
  <c r="P935" i="15"/>
  <c r="T385" i="15"/>
  <c r="P221" i="15"/>
  <c r="R208" i="15"/>
  <c r="T33" i="15"/>
  <c r="U774" i="15"/>
  <c r="P610" i="15"/>
  <c r="Q145" i="15"/>
  <c r="Q174" i="15"/>
  <c r="S11" i="15"/>
  <c r="R199" i="15"/>
  <c r="Q949" i="15"/>
  <c r="R122" i="15"/>
  <c r="T798" i="15"/>
  <c r="P744" i="15"/>
  <c r="U626" i="15"/>
  <c r="R639" i="15"/>
  <c r="P419" i="15"/>
  <c r="R440" i="15"/>
  <c r="Q384" i="15"/>
  <c r="P4" i="15"/>
  <c r="P817" i="15"/>
  <c r="S924" i="15"/>
  <c r="S628" i="15"/>
  <c r="S738" i="15"/>
  <c r="P174" i="15"/>
  <c r="S480" i="15"/>
  <c r="R346" i="15"/>
  <c r="R755" i="15"/>
  <c r="S40" i="15"/>
  <c r="U726" i="15"/>
  <c r="R793" i="15"/>
  <c r="S569" i="15"/>
  <c r="R592" i="15"/>
  <c r="Q244" i="15"/>
  <c r="U959" i="15"/>
  <c r="S317" i="15"/>
  <c r="U713" i="15"/>
  <c r="R837" i="15"/>
  <c r="S765" i="15"/>
  <c r="T329" i="15"/>
  <c r="T225" i="15"/>
  <c r="Q856" i="15"/>
  <c r="Q699" i="15"/>
  <c r="R417" i="15"/>
  <c r="U230" i="15"/>
  <c r="Q705" i="15"/>
  <c r="U892" i="15"/>
  <c r="R586" i="15"/>
  <c r="R59" i="15"/>
  <c r="S491" i="15"/>
  <c r="U522" i="15"/>
  <c r="T486" i="15"/>
  <c r="S260" i="15"/>
  <c r="S116" i="15"/>
  <c r="S675" i="15"/>
  <c r="S516" i="15"/>
  <c r="R997" i="15"/>
  <c r="R885" i="15"/>
  <c r="P735" i="15"/>
  <c r="S646" i="15"/>
  <c r="P942" i="15"/>
  <c r="U526" i="15"/>
  <c r="U660" i="15"/>
  <c r="U220" i="15"/>
  <c r="S122" i="15"/>
  <c r="R556" i="15"/>
  <c r="Q783" i="15"/>
  <c r="Q870" i="15"/>
  <c r="U504" i="15"/>
  <c r="S891" i="15"/>
  <c r="R558" i="15"/>
  <c r="R689" i="15"/>
  <c r="Q124" i="15"/>
  <c r="R820" i="15"/>
  <c r="U902" i="15"/>
  <c r="Q476" i="15"/>
  <c r="T933" i="15"/>
  <c r="T954" i="15"/>
  <c r="T986" i="15"/>
  <c r="P569" i="15"/>
  <c r="R611" i="15"/>
  <c r="Q524" i="15"/>
  <c r="Q528" i="15"/>
  <c r="U276" i="15"/>
  <c r="S203" i="15"/>
  <c r="T831" i="15"/>
  <c r="T842" i="15"/>
  <c r="P441" i="15"/>
  <c r="Q799" i="15"/>
  <c r="T572" i="15"/>
  <c r="T699" i="15"/>
  <c r="S289" i="15"/>
  <c r="S968" i="15"/>
  <c r="Q470" i="15"/>
  <c r="P638" i="15"/>
  <c r="P572" i="15"/>
  <c r="U173" i="15"/>
  <c r="R663" i="15"/>
  <c r="S606" i="15"/>
  <c r="P175" i="15"/>
  <c r="P548" i="15"/>
  <c r="Q880" i="15"/>
  <c r="T806" i="15"/>
  <c r="R104" i="15"/>
  <c r="P390" i="15"/>
  <c r="Q190" i="15"/>
  <c r="T937" i="15"/>
  <c r="T392" i="15"/>
  <c r="Q701" i="15"/>
  <c r="S811" i="15"/>
  <c r="P922" i="15"/>
  <c r="P630" i="15"/>
  <c r="P511" i="15"/>
  <c r="U667" i="15"/>
  <c r="R696" i="15"/>
  <c r="U704" i="15"/>
  <c r="Q450" i="15"/>
  <c r="R676" i="15"/>
  <c r="T574" i="15"/>
  <c r="T255" i="15"/>
  <c r="T857" i="15"/>
  <c r="S472" i="15"/>
  <c r="S648" i="15"/>
  <c r="P405" i="15"/>
  <c r="S893" i="15"/>
  <c r="U993" i="15"/>
  <c r="U894" i="15"/>
  <c r="P328" i="15"/>
  <c r="U716" i="15"/>
  <c r="S229" i="15"/>
  <c r="Q983" i="15"/>
  <c r="P560" i="15"/>
  <c r="T556" i="15"/>
  <c r="U172" i="15"/>
  <c r="S212" i="15"/>
  <c r="U952" i="15"/>
  <c r="Q938" i="15"/>
  <c r="T101" i="15"/>
  <c r="Q616" i="15"/>
  <c r="S513" i="15"/>
  <c r="T828" i="15"/>
  <c r="R318" i="15"/>
  <c r="U544" i="15"/>
  <c r="S184" i="15"/>
  <c r="R992" i="15"/>
  <c r="P325" i="15"/>
  <c r="U495" i="15"/>
  <c r="R779" i="15"/>
  <c r="T829" i="15"/>
  <c r="U948" i="15"/>
  <c r="Q985" i="15"/>
  <c r="Q76" i="15"/>
  <c r="S10" i="15"/>
  <c r="R259" i="15"/>
  <c r="Q536" i="15"/>
  <c r="R811" i="15"/>
  <c r="Q978" i="15"/>
  <c r="T438" i="15"/>
  <c r="Q324" i="15"/>
  <c r="P426" i="15"/>
  <c r="S931" i="15"/>
  <c r="R661" i="15"/>
  <c r="T28" i="15"/>
  <c r="Q55" i="15"/>
  <c r="Q411" i="15"/>
  <c r="T130" i="15"/>
  <c r="T984" i="15"/>
  <c r="Q321" i="15"/>
  <c r="S129" i="15"/>
  <c r="Q53" i="15"/>
  <c r="T187" i="15"/>
  <c r="Q23" i="15"/>
  <c r="R933" i="15"/>
  <c r="U187" i="15"/>
  <c r="S554" i="15"/>
  <c r="R838" i="15"/>
  <c r="P439" i="15"/>
  <c r="P505" i="15"/>
  <c r="U241" i="15"/>
  <c r="U511" i="15"/>
  <c r="T417" i="15"/>
  <c r="S620" i="15"/>
  <c r="U871" i="15"/>
  <c r="Q358" i="15"/>
  <c r="U135" i="15"/>
  <c r="R817" i="15"/>
  <c r="Q497" i="15"/>
  <c r="R33" i="15"/>
  <c r="T38" i="15"/>
  <c r="Q570" i="15"/>
  <c r="Q986" i="15"/>
  <c r="Q194" i="15"/>
  <c r="P699" i="15"/>
  <c r="Q566" i="15"/>
  <c r="R798" i="15"/>
  <c r="U352" i="15"/>
  <c r="P470" i="15"/>
  <c r="Q549" i="15"/>
  <c r="R756" i="15"/>
  <c r="U155" i="15"/>
  <c r="T16" i="15"/>
  <c r="Q10" i="15"/>
  <c r="P792" i="15"/>
  <c r="R638" i="15"/>
  <c r="U497" i="15"/>
  <c r="T544" i="15"/>
  <c r="Q853" i="15"/>
  <c r="R274" i="15"/>
  <c r="P145" i="15"/>
  <c r="Q391" i="15"/>
  <c r="R797" i="15"/>
  <c r="U150" i="15"/>
  <c r="R459" i="15"/>
  <c r="Q468" i="15"/>
  <c r="Q861" i="15"/>
  <c r="U159" i="15"/>
  <c r="S774" i="15"/>
  <c r="Q292" i="15"/>
  <c r="R336" i="15"/>
  <c r="Q478" i="15"/>
  <c r="P874" i="15"/>
  <c r="Q933" i="15"/>
  <c r="S502" i="15"/>
  <c r="P780" i="15"/>
  <c r="P255" i="15"/>
  <c r="P226" i="15"/>
  <c r="T222" i="15"/>
  <c r="S875" i="15"/>
  <c r="Q868" i="15"/>
  <c r="R666" i="15"/>
  <c r="U193" i="15"/>
  <c r="P377" i="15"/>
  <c r="T947" i="15"/>
  <c r="S704" i="15"/>
  <c r="T136" i="15"/>
  <c r="P152" i="15"/>
  <c r="U651" i="15"/>
  <c r="R581" i="15"/>
  <c r="S107" i="15"/>
  <c r="R380" i="15"/>
  <c r="S369" i="15"/>
  <c r="R656" i="15"/>
  <c r="R740" i="15"/>
  <c r="Q298" i="15"/>
  <c r="T536" i="15"/>
  <c r="S186" i="15"/>
  <c r="Q704" i="15"/>
  <c r="S157" i="15"/>
  <c r="U865" i="15"/>
  <c r="Q846" i="15"/>
  <c r="T771" i="15"/>
  <c r="R411" i="15"/>
  <c r="U695" i="15"/>
  <c r="Q751" i="15"/>
  <c r="P574" i="15"/>
  <c r="R454" i="15"/>
  <c r="R333" i="15"/>
  <c r="P445" i="15"/>
  <c r="R236" i="15"/>
  <c r="R310" i="15"/>
  <c r="Q485" i="15"/>
  <c r="U454" i="15"/>
  <c r="R895" i="15"/>
  <c r="T901" i="15"/>
  <c r="U594" i="15"/>
  <c r="Q996" i="15"/>
  <c r="P91" i="15"/>
  <c r="S274" i="15"/>
  <c r="T409" i="15"/>
  <c r="S992" i="15"/>
  <c r="R725" i="15"/>
  <c r="U316" i="15"/>
  <c r="P816" i="15"/>
  <c r="S894" i="15"/>
  <c r="R597" i="15"/>
  <c r="U678" i="15"/>
  <c r="S259" i="15"/>
  <c r="Q205" i="15"/>
  <c r="S605" i="15"/>
  <c r="S590" i="15"/>
  <c r="Q957" i="15"/>
  <c r="R531" i="15"/>
  <c r="T198" i="15"/>
  <c r="U456" i="15"/>
  <c r="T541" i="15"/>
  <c r="R658" i="15"/>
  <c r="S404" i="15"/>
  <c r="R886" i="15"/>
  <c r="R896" i="15"/>
  <c r="S358" i="15"/>
  <c r="Q400" i="15"/>
  <c r="S840" i="15"/>
  <c r="T997" i="15"/>
  <c r="Q246" i="15"/>
  <c r="P230" i="15"/>
  <c r="Q722" i="15"/>
  <c r="U131" i="15"/>
  <c r="T548" i="15"/>
  <c r="R721" i="15"/>
  <c r="U621" i="15"/>
  <c r="T920" i="15"/>
  <c r="S158" i="15"/>
  <c r="T228" i="15"/>
  <c r="U606" i="15"/>
  <c r="T503" i="15"/>
  <c r="P890" i="15"/>
  <c r="T712" i="15"/>
  <c r="Q708" i="15"/>
  <c r="T739" i="15"/>
  <c r="P457" i="15"/>
  <c r="R909" i="15"/>
  <c r="P204" i="15"/>
  <c r="Q198" i="15"/>
  <c r="U976" i="15"/>
  <c r="S48" i="15"/>
  <c r="T851" i="15"/>
  <c r="R58" i="15"/>
  <c r="S153" i="15"/>
  <c r="Q643" i="15"/>
  <c r="R529" i="15"/>
  <c r="R710" i="15"/>
  <c r="U142" i="15"/>
  <c r="R102" i="15"/>
  <c r="S398" i="15"/>
  <c r="Q104" i="15"/>
  <c r="S414" i="15"/>
  <c r="R858" i="15"/>
  <c r="Q770" i="15"/>
  <c r="Q217" i="15"/>
  <c r="S640" i="15"/>
  <c r="S73" i="15"/>
  <c r="Q420" i="15"/>
  <c r="U536" i="15"/>
  <c r="U311" i="15"/>
  <c r="P762" i="15"/>
  <c r="U861" i="15"/>
  <c r="S215" i="15"/>
  <c r="S384" i="15"/>
  <c r="R771" i="15"/>
  <c r="U599" i="15"/>
  <c r="U200" i="15"/>
  <c r="R906" i="15"/>
  <c r="P858" i="15"/>
  <c r="Q398" i="15"/>
  <c r="U806" i="15"/>
  <c r="P381" i="15"/>
  <c r="U99" i="15"/>
  <c r="U977" i="15"/>
  <c r="S793" i="15"/>
  <c r="U40" i="15"/>
  <c r="Q630" i="15"/>
  <c r="T465" i="15"/>
  <c r="R808" i="15"/>
  <c r="R753" i="15"/>
  <c r="Q22" i="15"/>
  <c r="S908" i="15"/>
  <c r="R54" i="15"/>
  <c r="Q127" i="15"/>
  <c r="T776" i="15"/>
  <c r="T853" i="15"/>
  <c r="R542" i="15"/>
  <c r="S161" i="15"/>
  <c r="P530" i="15"/>
  <c r="R436" i="15"/>
  <c r="P307" i="15"/>
  <c r="S128" i="15"/>
  <c r="R32" i="15"/>
  <c r="R546" i="15"/>
  <c r="S936" i="15"/>
  <c r="S654" i="15"/>
  <c r="U624" i="15"/>
  <c r="S967" i="15"/>
  <c r="R416" i="15"/>
  <c r="Q83" i="15"/>
  <c r="T961" i="15"/>
  <c r="Q981" i="15"/>
  <c r="S915" i="15"/>
  <c r="P615" i="15"/>
  <c r="Q452" i="15"/>
  <c r="S601" i="15"/>
  <c r="S234" i="15"/>
  <c r="S292" i="15"/>
  <c r="R409" i="15"/>
  <c r="Q795" i="15"/>
  <c r="U920" i="15"/>
  <c r="Q926" i="15"/>
  <c r="P295" i="15"/>
  <c r="R16" i="15"/>
  <c r="S515" i="15"/>
  <c r="P383" i="15"/>
  <c r="R525" i="15"/>
  <c r="S382" i="15"/>
  <c r="U306" i="15"/>
  <c r="P335" i="15"/>
  <c r="P124" i="15"/>
  <c r="R41" i="15"/>
  <c r="T726" i="15"/>
  <c r="T616" i="15"/>
  <c r="U741" i="15"/>
  <c r="S614" i="15"/>
  <c r="P150" i="15"/>
  <c r="S411" i="15"/>
  <c r="Q486" i="15"/>
  <c r="R918" i="15"/>
  <c r="P694" i="15"/>
  <c r="P605" i="15"/>
  <c r="P552" i="15"/>
  <c r="P924" i="15"/>
  <c r="S979" i="15"/>
  <c r="S842" i="15"/>
  <c r="S385" i="15"/>
  <c r="Q150" i="15"/>
  <c r="U424" i="15"/>
  <c r="S544" i="15"/>
  <c r="S81" i="15"/>
  <c r="S613" i="15"/>
  <c r="P409" i="15"/>
  <c r="S477" i="15"/>
  <c r="Q525" i="15"/>
  <c r="R438" i="15"/>
  <c r="S546" i="15"/>
  <c r="P736" i="15"/>
  <c r="U854" i="15"/>
  <c r="S570" i="15"/>
  <c r="Q914" i="15"/>
  <c r="Q702" i="15"/>
  <c r="Q925" i="15"/>
  <c r="Q771" i="15"/>
  <c r="P224" i="15"/>
  <c r="P723" i="15"/>
  <c r="R878" i="15"/>
  <c r="Q804" i="15"/>
  <c r="U780" i="15"/>
  <c r="Q633" i="15"/>
  <c r="U630" i="15"/>
  <c r="R206" i="15"/>
  <c r="P731" i="15"/>
  <c r="P990" i="15"/>
  <c r="Q517" i="15"/>
  <c r="Q510" i="15"/>
  <c r="R880" i="15"/>
  <c r="S305" i="15"/>
  <c r="S529" i="15"/>
  <c r="Q650" i="15"/>
  <c r="Q691" i="15"/>
  <c r="P627" i="15"/>
  <c r="R754" i="15"/>
  <c r="U535" i="15"/>
  <c r="P726" i="15"/>
  <c r="Q248" i="15"/>
  <c r="Q353" i="15"/>
  <c r="R535" i="15"/>
  <c r="S419" i="15"/>
  <c r="T706" i="15"/>
  <c r="Q826" i="15"/>
  <c r="Q286" i="15"/>
  <c r="T5" i="15"/>
  <c r="P489" i="15"/>
  <c r="P626" i="15"/>
  <c r="T356" i="15"/>
  <c r="T906" i="15"/>
  <c r="Q831" i="15"/>
  <c r="S743" i="15"/>
  <c r="P648" i="15"/>
  <c r="T284" i="15"/>
  <c r="T73" i="15"/>
  <c r="P428" i="15"/>
  <c r="T346" i="15"/>
  <c r="Q437" i="15"/>
  <c r="T838" i="15"/>
  <c r="S194" i="15"/>
  <c r="P477" i="15"/>
  <c r="Q882" i="15"/>
  <c r="R560" i="15"/>
  <c r="Q206" i="15"/>
  <c r="R496" i="15"/>
  <c r="U710" i="15"/>
  <c r="T363" i="15"/>
  <c r="R974" i="15"/>
  <c r="S82" i="15"/>
  <c r="S430" i="15"/>
  <c r="U547" i="15"/>
  <c r="P520" i="15"/>
  <c r="P253" i="15"/>
  <c r="T499" i="15"/>
  <c r="T929" i="15"/>
  <c r="S225" i="15"/>
  <c r="U945" i="15"/>
  <c r="R701" i="15"/>
  <c r="R422" i="15"/>
  <c r="S731" i="15"/>
  <c r="R410" i="15"/>
  <c r="P728" i="15"/>
  <c r="P967" i="15"/>
  <c r="P775" i="15"/>
  <c r="P525" i="15"/>
  <c r="T108" i="15"/>
  <c r="R331" i="15"/>
  <c r="Q323" i="15"/>
  <c r="S896" i="15"/>
  <c r="Q521" i="15"/>
  <c r="P482" i="15"/>
  <c r="S471" i="15"/>
  <c r="S50" i="15"/>
  <c r="P534" i="15"/>
  <c r="U749" i="15"/>
  <c r="P750" i="15"/>
  <c r="Q141" i="15"/>
  <c r="Q906" i="15"/>
  <c r="P998" i="15"/>
  <c r="R5" i="15"/>
  <c r="R800" i="15"/>
  <c r="T164" i="15"/>
  <c r="S716" i="15"/>
  <c r="U805" i="15"/>
  <c r="R461" i="15"/>
  <c r="Q361" i="15"/>
  <c r="R634" i="15"/>
  <c r="Q386" i="15"/>
  <c r="R547" i="15"/>
  <c r="R619" i="15"/>
  <c r="S26" i="15"/>
  <c r="T137" i="15"/>
  <c r="S80" i="15"/>
  <c r="U738" i="15"/>
  <c r="R951" i="15"/>
  <c r="U486" i="15"/>
  <c r="U779" i="15"/>
  <c r="Q767" i="15"/>
  <c r="P718" i="15"/>
  <c r="R439" i="15"/>
  <c r="T537" i="15"/>
  <c r="Q74" i="15"/>
  <c r="T281" i="15"/>
  <c r="T502" i="15"/>
  <c r="P698" i="15"/>
  <c r="P755" i="15"/>
  <c r="R221" i="15"/>
  <c r="P125" i="15"/>
  <c r="P650" i="15"/>
  <c r="T69" i="15"/>
  <c r="R517" i="15"/>
  <c r="S519" i="15"/>
  <c r="P243" i="15"/>
  <c r="U192" i="15"/>
  <c r="Q965" i="15"/>
  <c r="S903" i="15"/>
  <c r="T43" i="15"/>
  <c r="P308" i="15"/>
  <c r="U327" i="15"/>
  <c r="T188" i="15"/>
  <c r="U897" i="15"/>
  <c r="T24" i="15"/>
  <c r="P670" i="15"/>
  <c r="Q793" i="15"/>
  <c r="Q642" i="15"/>
  <c r="T875" i="15"/>
  <c r="U467" i="15"/>
  <c r="P89" i="15"/>
  <c r="U273" i="15"/>
  <c r="U987" i="15"/>
  <c r="P649" i="15"/>
  <c r="P411" i="15"/>
  <c r="S267" i="15"/>
  <c r="U640" i="15"/>
  <c r="R979" i="15"/>
  <c r="U303" i="15"/>
  <c r="T848" i="15"/>
  <c r="Q544" i="15"/>
  <c r="R161" i="15"/>
  <c r="T732" i="15"/>
  <c r="Q278" i="15"/>
  <c r="R431" i="15"/>
  <c r="T400" i="15"/>
  <c r="R613" i="15"/>
  <c r="U260" i="15"/>
  <c r="P56" i="15"/>
  <c r="Q301" i="15"/>
  <c r="S135" i="15"/>
  <c r="U177" i="15"/>
  <c r="R989" i="15"/>
  <c r="R783" i="15"/>
  <c r="R281" i="15"/>
  <c r="R519" i="15"/>
  <c r="P1004" i="15"/>
  <c r="T162" i="15"/>
  <c r="R211" i="15"/>
  <c r="T359" i="15"/>
  <c r="U673" i="15"/>
  <c r="S261" i="15"/>
  <c r="S476" i="15"/>
  <c r="P911" i="15"/>
  <c r="T218" i="15"/>
  <c r="R713" i="15"/>
  <c r="T944" i="15"/>
  <c r="T910" i="15"/>
  <c r="T688" i="15"/>
  <c r="T294" i="15"/>
  <c r="U857" i="15"/>
  <c r="P528" i="15"/>
  <c r="Q641" i="15"/>
  <c r="T599" i="15"/>
  <c r="U13" i="15"/>
  <c r="S758" i="15"/>
  <c r="S975" i="15"/>
  <c r="R631" i="15"/>
  <c r="R156" i="15"/>
  <c r="Q262" i="15"/>
  <c r="U643" i="15"/>
  <c r="S211" i="15"/>
  <c r="Q82" i="15"/>
  <c r="U895" i="15"/>
  <c r="U708" i="15"/>
  <c r="T451" i="15"/>
  <c r="Q710" i="15"/>
  <c r="R197" i="15"/>
  <c r="Q839" i="15"/>
  <c r="S19" i="15"/>
  <c r="U850" i="15"/>
  <c r="S329" i="15"/>
  <c r="U839" i="15"/>
  <c r="U446" i="15"/>
  <c r="R528" i="15"/>
  <c r="U718" i="15"/>
  <c r="P289" i="15"/>
  <c r="S53" i="15"/>
  <c r="P608" i="15"/>
  <c r="P901" i="15"/>
  <c r="U834" i="15"/>
  <c r="U328" i="15"/>
  <c r="U453" i="15"/>
  <c r="T361" i="15"/>
  <c r="R373" i="15"/>
  <c r="T972" i="15"/>
  <c r="P340" i="15"/>
  <c r="P606" i="15"/>
  <c r="Q673" i="15"/>
  <c r="Q984" i="15"/>
  <c r="S596" i="15"/>
  <c r="T513" i="15"/>
  <c r="T135" i="15"/>
  <c r="Q727" i="15"/>
  <c r="U211" i="15"/>
  <c r="T74" i="15"/>
  <c r="T181" i="15"/>
  <c r="U414" i="15"/>
  <c r="R887" i="15"/>
  <c r="U263" i="15"/>
  <c r="S518" i="15"/>
  <c r="R76" i="15"/>
  <c r="U961" i="15"/>
  <c r="T540" i="15"/>
  <c r="R256" i="15"/>
  <c r="T418" i="15"/>
  <c r="U983" i="15"/>
  <c r="P592" i="15"/>
  <c r="S748" i="15"/>
  <c r="Q812" i="15"/>
  <c r="T311" i="15"/>
  <c r="R131" i="15"/>
  <c r="Q553" i="15"/>
  <c r="S810" i="15"/>
  <c r="R325" i="15"/>
  <c r="U969" i="15"/>
  <c r="U646" i="15"/>
  <c r="T290" i="15"/>
  <c r="Q555" i="15"/>
  <c r="R622" i="15"/>
  <c r="P509" i="15"/>
  <c r="R737" i="15"/>
  <c r="T723" i="15"/>
  <c r="P596" i="15"/>
  <c r="U128" i="15"/>
  <c r="S323" i="15"/>
  <c r="S733" i="15"/>
  <c r="T455" i="15"/>
  <c r="P261" i="15"/>
  <c r="Q512" i="15"/>
  <c r="P951" i="15"/>
  <c r="T56" i="15"/>
  <c r="P290" i="15"/>
  <c r="T35" i="15"/>
  <c r="Q108" i="15"/>
  <c r="S266" i="15"/>
  <c r="T53" i="15"/>
  <c r="Q8" i="15"/>
  <c r="U852" i="15"/>
  <c r="U633" i="15"/>
  <c r="T733" i="15"/>
  <c r="T303" i="15"/>
  <c r="T705" i="15"/>
  <c r="P280" i="15"/>
  <c r="U470" i="15"/>
  <c r="P773" i="15"/>
  <c r="P847" i="15"/>
  <c r="P166" i="15"/>
  <c r="P790" i="15"/>
  <c r="U907" i="15"/>
  <c r="Q796" i="15"/>
  <c r="Q204" i="15"/>
  <c r="U562" i="15"/>
  <c r="U656" i="15"/>
  <c r="S969" i="15"/>
  <c r="R869" i="15"/>
  <c r="U1003" i="15"/>
  <c r="T742" i="15"/>
  <c r="U991" i="15"/>
  <c r="R719" i="15"/>
  <c r="S55" i="15"/>
  <c r="S641" i="15"/>
  <c r="T286" i="15"/>
  <c r="S844" i="15"/>
  <c r="R265" i="15"/>
  <c r="S378" i="15"/>
  <c r="P975" i="15"/>
  <c r="P866" i="15"/>
  <c r="S431" i="15"/>
  <c r="S67" i="15"/>
  <c r="P844" i="15"/>
  <c r="T376" i="15"/>
  <c r="S286" i="15"/>
  <c r="U290" i="15"/>
  <c r="P213" i="15"/>
  <c r="S847" i="15"/>
  <c r="R516" i="15"/>
  <c r="U924" i="15"/>
  <c r="P488" i="15"/>
  <c r="T326" i="15"/>
  <c r="P524" i="15"/>
  <c r="Q407" i="15"/>
  <c r="S406" i="15"/>
  <c r="R81" i="15"/>
  <c r="R957" i="15"/>
  <c r="R50" i="15"/>
  <c r="U450" i="15"/>
  <c r="T919" i="15"/>
  <c r="P846" i="15"/>
  <c r="P983" i="15"/>
  <c r="U927" i="15"/>
  <c r="T871" i="15"/>
  <c r="T41" i="15"/>
  <c r="R695" i="15"/>
  <c r="Q368" i="15"/>
  <c r="U712" i="15"/>
  <c r="Q967" i="15"/>
  <c r="U683" i="15"/>
  <c r="T469" i="15"/>
  <c r="Q376" i="15"/>
  <c r="U283" i="15"/>
  <c r="S342" i="15"/>
  <c r="Q513" i="15"/>
  <c r="U783" i="15"/>
  <c r="P826" i="15"/>
  <c r="S387" i="15"/>
  <c r="P974" i="15"/>
  <c r="T709" i="15"/>
  <c r="Q499" i="15"/>
  <c r="T238" i="15"/>
  <c r="R452" i="15"/>
  <c r="Q168" i="15"/>
  <c r="P456" i="15"/>
  <c r="S208" i="15"/>
  <c r="Q905" i="15"/>
  <c r="U519" i="15"/>
  <c r="T903" i="15"/>
  <c r="T946" i="15"/>
  <c r="R901" i="15"/>
  <c r="R282" i="15"/>
  <c r="T956" i="15"/>
  <c r="P765" i="15"/>
  <c r="U206" i="15"/>
  <c r="U185" i="15"/>
  <c r="S207" i="15"/>
  <c r="U409" i="15"/>
  <c r="P435" i="15"/>
  <c r="U951" i="15"/>
  <c r="U846" i="15"/>
  <c r="R860" i="15"/>
  <c r="U217" i="15"/>
  <c r="P374" i="15"/>
  <c r="R962" i="15"/>
  <c r="Q266" i="15"/>
  <c r="U396" i="15"/>
  <c r="S942" i="15"/>
  <c r="S524" i="15"/>
  <c r="P55" i="15"/>
  <c r="P34" i="15"/>
  <c r="S112" i="15"/>
  <c r="R291" i="15"/>
  <c r="T335" i="15"/>
  <c r="U368" i="15"/>
  <c r="S608" i="15"/>
  <c r="P267" i="15"/>
  <c r="Q312" i="15"/>
  <c r="P873" i="15"/>
  <c r="P839" i="15"/>
  <c r="Q81" i="15"/>
  <c r="T42" i="15"/>
  <c r="R784" i="15"/>
  <c r="R151" i="15"/>
  <c r="T102" i="15"/>
  <c r="U728" i="15"/>
  <c r="R201" i="15"/>
  <c r="R822" i="15"/>
  <c r="U4" i="15"/>
  <c r="P497" i="15"/>
  <c r="U10" i="15"/>
  <c r="Q96" i="15"/>
  <c r="U862" i="15"/>
  <c r="T607" i="15"/>
  <c r="U936" i="15"/>
  <c r="P745" i="15"/>
  <c r="Q464" i="15"/>
  <c r="R157" i="15"/>
  <c r="R55" i="15"/>
  <c r="T431" i="15"/>
  <c r="P979" i="15"/>
  <c r="U754" i="15"/>
  <c r="T686" i="15"/>
  <c r="R703" i="15"/>
  <c r="U33" i="15"/>
  <c r="S845" i="15"/>
  <c r="P351" i="15"/>
  <c r="R73" i="15"/>
  <c r="T889" i="15"/>
  <c r="P345" i="15"/>
  <c r="S319" i="15"/>
  <c r="R283" i="15"/>
  <c r="S522" i="15"/>
  <c r="T368" i="15"/>
  <c r="P564" i="15"/>
  <c r="T636" i="15"/>
  <c r="R270" i="15"/>
  <c r="R188" i="15"/>
  <c r="Q680" i="15"/>
  <c r="T708" i="15"/>
  <c r="S856" i="15"/>
  <c r="S339" i="15"/>
  <c r="R664" i="15"/>
  <c r="U946" i="15"/>
  <c r="Q214" i="15"/>
  <c r="Q7" i="15"/>
  <c r="R975" i="15"/>
  <c r="Q998" i="15"/>
  <c r="T115" i="15"/>
  <c r="S964" i="15"/>
  <c r="R444" i="15"/>
  <c r="T525" i="15"/>
  <c r="P578" i="15"/>
  <c r="S972" i="15"/>
  <c r="Q523" i="15"/>
  <c r="Q808" i="15"/>
  <c r="P379" i="15"/>
  <c r="R465" i="15"/>
  <c r="U845" i="15"/>
  <c r="S886" i="15"/>
  <c r="T682" i="15"/>
  <c r="Q482" i="15"/>
  <c r="U49" i="15"/>
  <c r="P344" i="15"/>
  <c r="T524" i="15"/>
  <c r="R426" i="15"/>
  <c r="P886" i="15"/>
  <c r="P800" i="15"/>
  <c r="P909" i="15"/>
  <c r="T554" i="15"/>
  <c r="R344" i="15"/>
  <c r="Q596" i="15"/>
  <c r="R361" i="15"/>
  <c r="S508" i="15"/>
  <c r="Q607" i="15"/>
  <c r="U387" i="15"/>
  <c r="P616" i="15"/>
  <c r="R354" i="15"/>
  <c r="R488" i="15"/>
  <c r="S238" i="15"/>
  <c r="P955" i="15"/>
  <c r="T939" i="15"/>
  <c r="T302" i="15"/>
  <c r="T433" i="15"/>
  <c r="S884" i="15"/>
  <c r="S821" i="15"/>
  <c r="P607" i="15"/>
  <c r="P619" i="15"/>
  <c r="Q366" i="15"/>
  <c r="U304" i="15"/>
  <c r="S890" i="15"/>
  <c r="R213" i="15"/>
  <c r="S168" i="15"/>
  <c r="S881" i="15"/>
  <c r="P324" i="15"/>
  <c r="Q779" i="15"/>
  <c r="R101" i="15"/>
  <c r="R441" i="15"/>
  <c r="S788" i="15"/>
  <c r="Q421" i="15"/>
  <c r="Q303" i="15"/>
  <c r="U62" i="15"/>
  <c r="R339" i="15"/>
  <c r="U832" i="15"/>
  <c r="S864" i="15"/>
  <c r="Q201" i="15"/>
  <c r="S165" i="15"/>
  <c r="R301" i="15"/>
  <c r="T882" i="15"/>
  <c r="S597" i="15"/>
  <c r="T121" i="15"/>
  <c r="T582" i="15"/>
  <c r="T690" i="15"/>
  <c r="P104" i="15"/>
  <c r="S254" i="15"/>
  <c r="T567" i="15"/>
  <c r="U782" i="15"/>
  <c r="R46" i="15"/>
  <c r="T931" i="15"/>
  <c r="Q348" i="15"/>
  <c r="S257" i="15"/>
  <c r="Q980" i="15"/>
  <c r="S425" i="15"/>
  <c r="S938" i="15"/>
  <c r="R744" i="15"/>
  <c r="S667" i="15"/>
  <c r="P862" i="15"/>
  <c r="U308" i="15"/>
  <c r="T280" i="15"/>
  <c r="P337" i="15"/>
  <c r="T973" i="15"/>
  <c r="U355" i="15"/>
  <c r="R698" i="15"/>
  <c r="P399" i="15"/>
  <c r="Q902" i="15"/>
  <c r="U420" i="15"/>
  <c r="P623" i="15"/>
  <c r="P92" i="15"/>
  <c r="S629" i="15"/>
  <c r="R218" i="15"/>
  <c r="S650" i="15"/>
  <c r="Q600" i="15"/>
  <c r="T909" i="15"/>
  <c r="S940" i="15"/>
  <c r="P769" i="15"/>
  <c r="Q827" i="15"/>
  <c r="S982" i="15"/>
  <c r="P676" i="15"/>
  <c r="R83" i="15"/>
  <c r="S592" i="15"/>
  <c r="S953" i="15"/>
  <c r="S249" i="15"/>
  <c r="P32" i="15"/>
  <c r="S383" i="15"/>
  <c r="R743" i="15"/>
  <c r="Q975" i="15"/>
  <c r="R980" i="15"/>
  <c r="P180" i="15"/>
  <c r="Q717" i="15"/>
  <c r="S59" i="15"/>
  <c r="U766" i="15"/>
  <c r="U457" i="15"/>
  <c r="Q841" i="15"/>
  <c r="R45" i="15"/>
  <c r="R1004" i="15"/>
  <c r="P598" i="15"/>
  <c r="U270" i="15"/>
  <c r="T430" i="15"/>
  <c r="S149" i="15"/>
  <c r="P926" i="15"/>
  <c r="T792" i="15"/>
  <c r="P859" i="15"/>
  <c r="T90" i="15"/>
  <c r="T493" i="15"/>
  <c r="Q974" i="15"/>
  <c r="S300" i="15"/>
  <c r="Q675" i="15"/>
  <c r="P459" i="15"/>
  <c r="S533" i="15"/>
  <c r="U954" i="15"/>
  <c r="P997" i="15"/>
  <c r="T677" i="15"/>
  <c r="T259" i="15"/>
  <c r="S848" i="15"/>
  <c r="R907" i="15"/>
  <c r="T300" i="15"/>
  <c r="R358" i="15"/>
  <c r="Q232" i="15"/>
  <c r="T611" i="15"/>
  <c r="P499" i="15"/>
  <c r="P845" i="15"/>
  <c r="P59" i="15"/>
  <c r="P388" i="15"/>
  <c r="T631" i="15"/>
  <c r="U918" i="15"/>
  <c r="S276" i="15"/>
  <c r="U69" i="15"/>
  <c r="Q820" i="15"/>
  <c r="Q879" i="15"/>
  <c r="U697" i="15"/>
  <c r="Q753" i="15"/>
  <c r="U362" i="15"/>
  <c r="Q382" i="15"/>
  <c r="T566" i="15"/>
  <c r="P644" i="15"/>
  <c r="S906" i="15"/>
  <c r="R20" i="15"/>
  <c r="T959" i="15"/>
  <c r="S400" i="15"/>
  <c r="R338" i="15"/>
  <c r="T839" i="15"/>
  <c r="R481" i="15"/>
  <c r="Q768" i="15"/>
  <c r="U755" i="15"/>
  <c r="S36" i="15"/>
  <c r="S195" i="15"/>
  <c r="T202" i="15"/>
  <c r="R419" i="15"/>
  <c r="T807" i="15"/>
  <c r="T394" i="15"/>
  <c r="R807" i="15"/>
  <c r="R678" i="15"/>
  <c r="T496" i="15"/>
  <c r="P206" i="15"/>
  <c r="Q180" i="15"/>
  <c r="T685" i="15"/>
  <c r="T534" i="15"/>
  <c r="R309" i="15"/>
  <c r="Q749" i="15"/>
  <c r="T850" i="15"/>
  <c r="U326" i="15"/>
  <c r="Q313" i="15"/>
  <c r="T942" i="15"/>
  <c r="P440" i="15"/>
  <c r="T971" i="15"/>
  <c r="S627" i="15"/>
  <c r="Q755" i="15"/>
  <c r="T19" i="15"/>
  <c r="S850" i="15"/>
  <c r="R563" i="15"/>
  <c r="P453" i="15"/>
  <c r="Q469" i="15"/>
  <c r="S110" i="15"/>
  <c r="T812" i="15"/>
  <c r="R321" i="15"/>
  <c r="Q473" i="15"/>
  <c r="S466" i="15"/>
  <c r="R591" i="15"/>
  <c r="S139" i="15"/>
  <c r="T662" i="15"/>
  <c r="S826" i="15"/>
  <c r="P918" i="15"/>
  <c r="S966" i="15"/>
  <c r="Q962" i="15"/>
  <c r="P393" i="15"/>
  <c r="S63" i="15"/>
  <c r="T199" i="15"/>
  <c r="S537" i="15"/>
  <c r="S200" i="15"/>
  <c r="S855" i="15"/>
  <c r="U882" i="15"/>
  <c r="U564" i="15"/>
  <c r="P142" i="15"/>
  <c r="P958" i="15"/>
  <c r="S23" i="15"/>
  <c r="R202" i="15"/>
  <c r="Q504" i="15"/>
  <c r="Q605" i="15"/>
  <c r="U550" i="15"/>
  <c r="P353" i="15"/>
  <c r="S558" i="15"/>
  <c r="Q360" i="15"/>
  <c r="S265" i="15"/>
  <c r="T659" i="15"/>
  <c r="U665" i="15"/>
  <c r="S151" i="15"/>
  <c r="T324" i="15"/>
  <c r="R408" i="15"/>
  <c r="T425" i="15"/>
  <c r="S732" i="15"/>
  <c r="P193" i="15"/>
  <c r="Q656" i="15"/>
  <c r="U801" i="15"/>
  <c r="S713" i="15"/>
  <c r="R950" i="15"/>
  <c r="T8" i="15"/>
  <c r="S525" i="15"/>
  <c r="P25" i="15"/>
  <c r="P960" i="15"/>
  <c r="R70" i="15"/>
  <c r="U122" i="15"/>
  <c r="U684" i="15"/>
  <c r="T846" i="15"/>
  <c r="Q130" i="15"/>
  <c r="P472" i="15"/>
  <c r="T714" i="15"/>
  <c r="T347" i="15"/>
  <c r="T6" i="15"/>
  <c r="U275" i="15"/>
  <c r="S665" i="15"/>
  <c r="Q62" i="15"/>
  <c r="T515" i="15"/>
  <c r="S97" i="15"/>
  <c r="T569" i="15"/>
  <c r="P655" i="15"/>
  <c r="T399" i="15"/>
  <c r="U107" i="15"/>
  <c r="P732" i="15"/>
  <c r="P601" i="15"/>
  <c r="Q365" i="15"/>
  <c r="T517" i="15"/>
  <c r="Q878" i="15"/>
  <c r="R849" i="15"/>
  <c r="R673" i="15"/>
  <c r="S143" i="15"/>
  <c r="P685" i="15"/>
  <c r="P312" i="15"/>
  <c r="U659" i="15"/>
  <c r="S697" i="15"/>
  <c r="T263" i="15"/>
  <c r="R95" i="15"/>
  <c r="Q587" i="15"/>
  <c r="U439" i="15"/>
  <c r="U996" i="15"/>
  <c r="S831" i="15"/>
  <c r="P286" i="15"/>
  <c r="T510" i="15"/>
  <c r="P258" i="15"/>
  <c r="S341" i="15"/>
  <c r="R404" i="15"/>
  <c r="T395" i="15"/>
  <c r="U160" i="15"/>
  <c r="Q747" i="15"/>
  <c r="Q556" i="15"/>
  <c r="U840" i="15"/>
  <c r="Q377" i="15"/>
  <c r="T467" i="15"/>
  <c r="R67" i="15"/>
  <c r="Q440" i="15"/>
  <c r="S816" i="15"/>
  <c r="T858" i="15"/>
  <c r="P413" i="15"/>
  <c r="U881" i="15"/>
  <c r="S594" i="15"/>
  <c r="P127" i="15"/>
  <c r="Q203" i="15"/>
  <c r="U506" i="15"/>
  <c r="P74" i="15"/>
  <c r="S428" i="15"/>
  <c r="T772" i="15"/>
  <c r="U935" i="15"/>
  <c r="R247" i="15"/>
  <c r="R786" i="15"/>
  <c r="U523" i="15"/>
  <c r="R815" i="15"/>
  <c r="T617" i="15"/>
  <c r="R825" i="15"/>
  <c r="S958" i="15"/>
  <c r="Q877" i="15"/>
  <c r="Q685" i="15"/>
  <c r="T298" i="15"/>
  <c r="R972" i="15"/>
  <c r="T386" i="15"/>
  <c r="R228" i="15"/>
  <c r="S999" i="15"/>
  <c r="T908" i="15"/>
  <c r="R359" i="15"/>
  <c r="R515" i="15"/>
  <c r="R379" i="15"/>
  <c r="R106" i="15"/>
  <c r="T793" i="15"/>
  <c r="Q308" i="15"/>
  <c r="Q647" i="15"/>
  <c r="R966" i="15"/>
  <c r="U687" i="15"/>
  <c r="Q221" i="15"/>
  <c r="P828" i="15"/>
  <c r="U592" i="15"/>
  <c r="Q424" i="15"/>
  <c r="U164" i="15"/>
  <c r="P373" i="15"/>
  <c r="S579" i="15"/>
  <c r="T779" i="15"/>
  <c r="R217" i="15"/>
  <c r="P451" i="15"/>
  <c r="S349" i="15"/>
  <c r="P97" i="15"/>
  <c r="R853" i="15"/>
  <c r="R574" i="15"/>
  <c r="S313" i="15"/>
  <c r="Q228" i="15"/>
  <c r="U632" i="15"/>
  <c r="T634" i="15"/>
  <c r="S446" i="15"/>
  <c r="R108" i="15"/>
  <c r="R751" i="15"/>
  <c r="T724" i="15"/>
  <c r="U66" i="15"/>
  <c r="Q919" i="15"/>
  <c r="U5" i="15"/>
  <c r="R272" i="15"/>
  <c r="S832" i="15"/>
  <c r="U440" i="15"/>
  <c r="U751" i="15"/>
  <c r="P468" i="15"/>
  <c r="T170" i="15"/>
  <c r="R998" i="15"/>
  <c r="Q299" i="15"/>
  <c r="U375" i="15"/>
  <c r="P110" i="15"/>
  <c r="R36" i="15"/>
  <c r="U56" i="15"/>
  <c r="P604" i="15"/>
  <c r="T551" i="15"/>
  <c r="P72" i="15"/>
  <c r="R806" i="15"/>
  <c r="U236" i="15"/>
  <c r="Q550" i="15"/>
  <c r="R562" i="15"/>
  <c r="R335" i="15"/>
  <c r="P463" i="15"/>
  <c r="T945" i="15"/>
  <c r="U312" i="15"/>
  <c r="Q343" i="15"/>
  <c r="U460" i="15"/>
  <c r="T887" i="15"/>
  <c r="S370" i="15"/>
  <c r="T918" i="15"/>
  <c r="R71" i="15"/>
  <c r="U653" i="15"/>
  <c r="U596" i="15"/>
  <c r="P293" i="15"/>
  <c r="R899" i="15"/>
  <c r="Q330" i="15"/>
  <c r="T630" i="15"/>
  <c r="U792" i="15"/>
  <c r="R207" i="15"/>
  <c r="P361" i="15"/>
  <c r="R704" i="15"/>
  <c r="Q275" i="15"/>
  <c r="R401" i="15"/>
  <c r="T921" i="15"/>
  <c r="Q743" i="15"/>
  <c r="Q102" i="15"/>
  <c r="P757" i="15"/>
  <c r="S946" i="15"/>
  <c r="P713" i="15"/>
  <c r="T285" i="15"/>
  <c r="U758" i="15"/>
  <c r="R375" i="15"/>
  <c r="P867" i="15"/>
  <c r="P348" i="15"/>
  <c r="R648" i="15"/>
  <c r="U975" i="15"/>
  <c r="R254" i="15"/>
  <c r="Q432" i="15"/>
  <c r="S689" i="15"/>
  <c r="U269" i="15"/>
  <c r="T734" i="15"/>
  <c r="S176" i="15"/>
  <c r="T165" i="15"/>
  <c r="U442" i="15"/>
  <c r="T666" i="15"/>
  <c r="P396" i="15"/>
  <c r="T447" i="15"/>
  <c r="U722" i="15"/>
  <c r="P966" i="15"/>
  <c r="U28" i="15"/>
  <c r="U851" i="15"/>
  <c r="T859" i="15"/>
  <c r="U108" i="15"/>
  <c r="P547" i="15"/>
  <c r="Q364" i="15"/>
  <c r="R792" i="15"/>
  <c r="R251" i="15"/>
  <c r="T57" i="15"/>
  <c r="S302" i="15"/>
  <c r="R667" i="15"/>
  <c r="Q752" i="15"/>
  <c r="S571" i="15"/>
  <c r="T613" i="15"/>
  <c r="T594" i="15"/>
  <c r="Q697" i="15"/>
  <c r="U404" i="15"/>
  <c r="T675" i="15"/>
  <c r="P600" i="15"/>
  <c r="R652" i="15"/>
  <c r="P947" i="15"/>
  <c r="T980" i="15"/>
  <c r="R889" i="15"/>
  <c r="Q867" i="15"/>
  <c r="Q328" i="15"/>
  <c r="Q692" i="15"/>
  <c r="S187" i="15"/>
  <c r="Q886" i="15"/>
  <c r="P6" i="15"/>
  <c r="U146" i="15"/>
  <c r="S585" i="15"/>
  <c r="P147" i="15"/>
  <c r="U995" i="15"/>
  <c r="S836" i="15"/>
  <c r="R295" i="15"/>
  <c r="P455" i="15"/>
  <c r="Q700" i="15"/>
  <c r="R947" i="15"/>
  <c r="R706" i="15"/>
  <c r="U74" i="15"/>
  <c r="S671" i="15"/>
  <c r="T692" i="15"/>
  <c r="R553" i="15"/>
  <c r="R699" i="15"/>
  <c r="U500" i="15"/>
  <c r="Q399" i="15"/>
  <c r="P442" i="15"/>
  <c r="P754" i="15"/>
  <c r="R851" i="15"/>
  <c r="T695" i="15"/>
  <c r="R498" i="15"/>
  <c r="P993" i="15"/>
  <c r="P251" i="15"/>
  <c r="Q988" i="15"/>
  <c r="T214" i="15"/>
  <c r="U654" i="15"/>
  <c r="R184" i="15"/>
  <c r="Q454" i="15"/>
  <c r="P686" i="15"/>
  <c r="Q623" i="15"/>
  <c r="P876" i="15"/>
  <c r="R959" i="15"/>
  <c r="Q732" i="15"/>
  <c r="R368" i="15"/>
  <c r="U437" i="15"/>
  <c r="S792" i="15"/>
  <c r="T596" i="15"/>
  <c r="P359" i="15"/>
  <c r="U417" i="15"/>
  <c r="R275" i="15"/>
  <c r="S976" i="15"/>
  <c r="R292" i="15"/>
  <c r="T95" i="15"/>
  <c r="R107" i="15"/>
  <c r="U224" i="15"/>
  <c r="R271" i="15"/>
  <c r="Q932" i="15"/>
  <c r="U48" i="15"/>
  <c r="T32" i="15"/>
  <c r="S959" i="15"/>
  <c r="Q27" i="15"/>
  <c r="P680" i="15"/>
  <c r="R654" i="15"/>
  <c r="R61" i="15"/>
  <c r="U938" i="15"/>
  <c r="R510" i="15"/>
  <c r="T650" i="15"/>
  <c r="T808" i="15"/>
  <c r="T615" i="15"/>
  <c r="T969" i="15"/>
  <c r="U663" i="15"/>
  <c r="S303" i="15"/>
  <c r="P571" i="15"/>
  <c r="U675" i="15"/>
  <c r="T754" i="15"/>
  <c r="U178" i="15"/>
  <c r="S787" i="15"/>
  <c r="R936" i="15"/>
  <c r="U534" i="15"/>
  <c r="S278" i="15"/>
  <c r="Q395" i="15"/>
  <c r="P299" i="15"/>
  <c r="P1003" i="15"/>
  <c r="Q416" i="15"/>
  <c r="Q883" i="15"/>
  <c r="Q953" i="15"/>
  <c r="T863" i="15"/>
  <c r="R949" i="15"/>
  <c r="Q934" i="15"/>
  <c r="Q535" i="15"/>
  <c r="T735" i="15"/>
  <c r="P215" i="15"/>
  <c r="U748" i="15"/>
  <c r="P687" i="15"/>
  <c r="T147" i="15"/>
  <c r="P576" i="15"/>
  <c r="P269" i="15"/>
  <c r="R463" i="15"/>
  <c r="R230" i="15"/>
  <c r="R912" i="15"/>
  <c r="T344" i="15"/>
  <c r="P1001" i="15"/>
  <c r="U613" i="15"/>
  <c r="S957" i="15"/>
  <c r="S727" i="15"/>
  <c r="Q58" i="15"/>
  <c r="T836" i="15"/>
  <c r="R953" i="15"/>
  <c r="S913" i="15"/>
  <c r="S527" i="15"/>
  <c r="U423" i="15"/>
  <c r="T588" i="15"/>
  <c r="Q103" i="15"/>
  <c r="P860" i="15"/>
  <c r="P857" i="15"/>
  <c r="R377" i="15"/>
  <c r="P753" i="15"/>
  <c r="P823" i="15"/>
  <c r="P908" i="15"/>
  <c r="R400" i="15"/>
  <c r="Q548" i="15"/>
  <c r="R716" i="15"/>
  <c r="Q362" i="15"/>
  <c r="T48" i="15"/>
  <c r="T845" i="15"/>
  <c r="R508" i="15"/>
  <c r="Q169" i="15"/>
  <c r="R418" i="15"/>
  <c r="T979" i="15"/>
  <c r="T34" i="15"/>
  <c r="T446" i="15"/>
  <c r="U844" i="15"/>
  <c r="Q993" i="15"/>
  <c r="T86" i="15"/>
  <c r="Q894" i="15"/>
  <c r="U1000" i="15"/>
  <c r="Q537" i="15"/>
  <c r="T63" i="15"/>
  <c r="U481" i="15"/>
  <c r="R299" i="15"/>
  <c r="S789" i="15"/>
  <c r="R810" i="15"/>
  <c r="P523" i="15"/>
  <c r="U494" i="15"/>
  <c r="S251" i="15"/>
  <c r="U761" i="15"/>
  <c r="U426" i="15"/>
  <c r="U843" i="15"/>
  <c r="U422" i="15"/>
  <c r="P801" i="15"/>
  <c r="P724" i="15"/>
  <c r="T923" i="15"/>
  <c r="R74" i="15"/>
  <c r="S197" i="15"/>
  <c r="S256" i="15"/>
  <c r="P219" i="15"/>
  <c r="Q520" i="15"/>
  <c r="T246" i="15"/>
  <c r="P517" i="15"/>
  <c r="Q427" i="15"/>
  <c r="T999" i="15"/>
  <c r="T479" i="15"/>
  <c r="R457" i="15"/>
  <c r="Q958" i="15"/>
  <c r="Q458" i="15"/>
  <c r="S610" i="15"/>
  <c r="R530" i="15"/>
  <c r="S956" i="15"/>
  <c r="Q590" i="15"/>
  <c r="R981" i="15"/>
  <c r="R385" i="15"/>
  <c r="Q956" i="15"/>
  <c r="T587" i="15"/>
  <c r="S763" i="15"/>
  <c r="Q207" i="15"/>
  <c r="R495" i="15"/>
  <c r="T406" i="15"/>
  <c r="U119" i="15"/>
  <c r="T301" i="15"/>
  <c r="Q840" i="15"/>
  <c r="P493" i="15"/>
  <c r="U872" i="15"/>
  <c r="R499" i="15"/>
  <c r="T439" i="15"/>
  <c r="Q807" i="15"/>
  <c r="R501" i="15"/>
  <c r="S297" i="15"/>
  <c r="U608" i="15"/>
  <c r="Q16" i="15"/>
  <c r="S433" i="15"/>
  <c r="P177" i="15"/>
  <c r="U652" i="15"/>
  <c r="T126" i="15"/>
  <c r="Q1000" i="15"/>
  <c r="U914" i="15"/>
  <c r="S521" i="15"/>
  <c r="R23" i="15"/>
  <c r="T445" i="15"/>
  <c r="R26" i="15"/>
  <c r="S983" i="15"/>
  <c r="U541" i="15"/>
  <c r="U301" i="15"/>
  <c r="S882" i="15"/>
  <c r="T949" i="15"/>
  <c r="Q208" i="15"/>
  <c r="S468" i="15"/>
  <c r="R455" i="15"/>
  <c r="T703" i="15"/>
  <c r="Q739" i="15"/>
  <c r="S828" i="15"/>
  <c r="T520" i="15"/>
  <c r="S909" i="15"/>
  <c r="S177" i="15"/>
  <c r="U555" i="15"/>
  <c r="S1002" i="15"/>
  <c r="S374" i="15"/>
  <c r="Q20" i="15"/>
  <c r="T787" i="15"/>
  <c r="P894" i="15"/>
  <c r="S749" i="15"/>
  <c r="R671" i="15"/>
  <c r="U384" i="15"/>
  <c r="Q828" i="15"/>
  <c r="Q357" i="15"/>
  <c r="P830" i="15"/>
  <c r="Q943" i="15"/>
  <c r="Q216" i="15"/>
  <c r="U639" i="15"/>
  <c r="S919" i="15"/>
  <c r="T146" i="15"/>
  <c r="U849" i="15"/>
  <c r="S298" i="15"/>
  <c r="S118" i="15"/>
  <c r="S306" i="15"/>
  <c r="R902" i="15"/>
  <c r="R49" i="15"/>
  <c r="S198" i="15"/>
  <c r="T927" i="15"/>
  <c r="T372" i="15"/>
  <c r="U934" i="15"/>
  <c r="Q69" i="15"/>
  <c r="U965" i="15"/>
  <c r="T988" i="15"/>
  <c r="Q665" i="15"/>
  <c r="U295" i="15"/>
  <c r="T966" i="15"/>
  <c r="P586" i="15"/>
  <c r="R840" i="15"/>
  <c r="Q409" i="15"/>
  <c r="S277" i="15"/>
  <c r="R349" i="15"/>
  <c r="T796" i="15"/>
  <c r="P346" i="15"/>
  <c r="P487" i="15"/>
  <c r="T253" i="15"/>
  <c r="T990" i="15"/>
  <c r="T371" i="15"/>
  <c r="P515" i="15"/>
  <c r="P140" i="15"/>
  <c r="S409" i="15"/>
  <c r="P893" i="15"/>
  <c r="S941" i="15"/>
  <c r="T314" i="15"/>
  <c r="S17" i="15"/>
  <c r="T260" i="15"/>
  <c r="U433" i="15"/>
  <c r="U280" i="15"/>
  <c r="U475" i="15"/>
  <c r="P111" i="15"/>
  <c r="P274" i="15"/>
  <c r="T917" i="15"/>
  <c r="T221" i="15"/>
  <c r="R715" i="15"/>
  <c r="T460" i="15"/>
  <c r="R762" i="15"/>
  <c r="U198" i="15"/>
  <c r="P938" i="15"/>
  <c r="T960" i="15"/>
  <c r="R110" i="15"/>
  <c r="Q871" i="15"/>
  <c r="Q46" i="15"/>
  <c r="T1002" i="15"/>
  <c r="P937" i="15"/>
  <c r="P684" i="15"/>
  <c r="T295" i="15"/>
  <c r="T287" i="15"/>
  <c r="Q963" i="15"/>
  <c r="R314" i="15"/>
  <c r="U887" i="15"/>
  <c r="T868" i="15"/>
  <c r="Q903" i="15"/>
  <c r="P80" i="15"/>
  <c r="Q575" i="15"/>
  <c r="S473" i="15"/>
  <c r="U874" i="15"/>
  <c r="U566" i="15"/>
  <c r="Q803" i="15"/>
  <c r="S320" i="15"/>
  <c r="Q995" i="15"/>
  <c r="P24" i="15"/>
  <c r="R921" i="15"/>
  <c r="S226" i="15"/>
  <c r="U444" i="15"/>
  <c r="R565" i="15"/>
  <c r="T811" i="15"/>
  <c r="T844" i="15"/>
  <c r="T784" i="15"/>
  <c r="P919" i="15"/>
  <c r="P808" i="15"/>
  <c r="U199" i="15"/>
  <c r="P331" i="15"/>
  <c r="S202" i="15"/>
  <c r="T702" i="15"/>
  <c r="Q994" i="15"/>
  <c r="U707" i="15"/>
  <c r="S617" i="15"/>
  <c r="U811" i="15"/>
  <c r="R791" i="15"/>
  <c r="T192" i="15"/>
  <c r="U814" i="15"/>
  <c r="R971" i="15"/>
  <c r="S185" i="15"/>
  <c r="Q564" i="15"/>
  <c r="R407" i="15"/>
  <c r="P683" i="15"/>
  <c r="R842" i="15"/>
  <c r="U856" i="15"/>
  <c r="T171" i="15"/>
  <c r="P422" i="15"/>
  <c r="U458" i="15"/>
  <c r="P194" i="15"/>
  <c r="T365" i="15"/>
  <c r="S935" i="15"/>
  <c r="Q532" i="15"/>
  <c r="S577" i="15"/>
  <c r="Q231" i="15"/>
  <c r="R867" i="15"/>
  <c r="U694" i="15"/>
  <c r="Q863" i="15"/>
  <c r="U689" i="15"/>
  <c r="P137" i="15"/>
  <c r="T977" i="15"/>
  <c r="T926" i="15"/>
  <c r="U507" i="15"/>
  <c r="R995" i="15"/>
  <c r="U647" i="15"/>
  <c r="T738" i="15"/>
  <c r="P480" i="15"/>
  <c r="U981" i="15"/>
  <c r="S462" i="15"/>
  <c r="R728" i="15"/>
  <c r="P186" i="15"/>
  <c r="P362" i="15"/>
  <c r="U985" i="15"/>
  <c r="R64" i="15"/>
  <c r="S138" i="15"/>
  <c r="P183" i="15"/>
  <c r="Q825" i="15"/>
  <c r="P330" i="15"/>
  <c r="P671" i="15"/>
  <c r="P339" i="15"/>
  <c r="S991" i="15"/>
  <c r="P679" i="15"/>
  <c r="S504" i="15"/>
  <c r="R105" i="15"/>
  <c r="Q678" i="15"/>
  <c r="Q664" i="15"/>
  <c r="R491" i="15"/>
  <c r="P984" i="15"/>
  <c r="R82" i="15"/>
  <c r="S79" i="15"/>
  <c r="R767" i="15"/>
  <c r="P232" i="15"/>
  <c r="U181" i="15"/>
  <c r="R150" i="15"/>
  <c r="Q539" i="15"/>
  <c r="R945" i="15"/>
  <c r="P138" i="15"/>
  <c r="Q383" i="15"/>
  <c r="U775" i="15"/>
  <c r="S779" i="15"/>
  <c r="U703" i="15"/>
  <c r="R479" i="15"/>
  <c r="S386" i="15"/>
  <c r="P144" i="15"/>
  <c r="P58" i="15"/>
  <c r="S656" i="15"/>
  <c r="S330" i="15"/>
  <c r="Q936" i="15"/>
  <c r="S549" i="15"/>
  <c r="Q466" i="15"/>
  <c r="S616" i="15"/>
  <c r="R31" i="15"/>
  <c r="U421" i="15"/>
  <c r="Q813" i="15"/>
  <c r="S104" i="15"/>
  <c r="S562" i="15"/>
  <c r="Q157" i="15"/>
  <c r="T154" i="15"/>
  <c r="P202" i="15"/>
  <c r="S806" i="15"/>
  <c r="P282" i="15"/>
  <c r="R926" i="15"/>
  <c r="Q742" i="15"/>
  <c r="T163" i="15"/>
  <c r="R171" i="15"/>
  <c r="P192" i="15"/>
  <c r="P819" i="15"/>
  <c r="P709" i="15"/>
  <c r="P556" i="15"/>
  <c r="P103" i="15"/>
  <c r="Q33" i="15"/>
  <c r="R583" i="15"/>
  <c r="Q787" i="15"/>
  <c r="T893" i="15"/>
  <c r="R473" i="15"/>
  <c r="Q921" i="15"/>
  <c r="T861" i="15"/>
  <c r="U469" i="15"/>
  <c r="S910" i="15"/>
  <c r="S43" i="15"/>
  <c r="S724" i="15"/>
  <c r="U553" i="15"/>
  <c r="R877" i="15"/>
  <c r="S237" i="15"/>
  <c r="U698" i="15"/>
  <c r="Q393" i="15"/>
  <c r="T547" i="15"/>
  <c r="S636" i="15"/>
  <c r="U124" i="15"/>
  <c r="U876" i="15"/>
  <c r="S88" i="15"/>
  <c r="P245" i="15"/>
  <c r="Q775" i="15"/>
  <c r="U743" i="15"/>
  <c r="T68" i="15"/>
  <c r="R403" i="15"/>
  <c r="U620" i="15"/>
  <c r="S111" i="15"/>
  <c r="Q910" i="15"/>
  <c r="U201" i="15"/>
  <c r="T542" i="15"/>
  <c r="T950" i="15"/>
  <c r="R898" i="15"/>
  <c r="U680" i="15"/>
  <c r="T229" i="15"/>
  <c r="T818" i="15"/>
  <c r="R284" i="15"/>
  <c r="T915" i="15"/>
  <c r="R348" i="15"/>
  <c r="R141" i="15"/>
  <c r="P848" i="15"/>
  <c r="T674" i="15"/>
  <c r="S780" i="15"/>
  <c r="Q805" i="15"/>
  <c r="U737" i="15"/>
  <c r="Q148" i="15"/>
  <c r="Q855" i="15"/>
  <c r="Q612" i="15"/>
  <c r="S928" i="15"/>
  <c r="T526" i="15"/>
  <c r="R836" i="15"/>
  <c r="R239" i="15"/>
  <c r="T310" i="15"/>
  <c r="U401" i="15"/>
  <c r="T497" i="15"/>
  <c r="P443" i="15"/>
  <c r="P69" i="15"/>
  <c r="S66" i="15"/>
  <c r="S231" i="15"/>
  <c r="T420" i="15"/>
  <c r="S744" i="15"/>
  <c r="R172" i="15"/>
  <c r="R655" i="15"/>
  <c r="Q410" i="15"/>
  <c r="T334" i="15"/>
  <c r="P712" i="15"/>
  <c r="R681" i="15"/>
  <c r="R396" i="15"/>
  <c r="S333" i="15"/>
  <c r="Q349" i="15"/>
  <c r="R356" i="15"/>
  <c r="T134" i="15"/>
  <c r="P885" i="15"/>
  <c r="Q817" i="15"/>
  <c r="S510" i="15"/>
  <c r="P936" i="15"/>
  <c r="T289" i="15"/>
  <c r="U345" i="15"/>
  <c r="U778" i="15"/>
  <c r="S167" i="15"/>
  <c r="R437" i="15"/>
  <c r="S530" i="15"/>
  <c r="S661" i="15"/>
  <c r="Q339" i="15"/>
  <c r="U102" i="15"/>
  <c r="Q110" i="15"/>
  <c r="P357" i="15"/>
  <c r="R647" i="15"/>
  <c r="T511" i="15"/>
  <c r="P741" i="15"/>
  <c r="T106" i="15"/>
  <c r="U372" i="15"/>
  <c r="U753" i="15"/>
  <c r="U645" i="15"/>
  <c r="R17" i="15"/>
  <c r="P850" i="15"/>
  <c r="P266" i="15"/>
  <c r="S712" i="15"/>
  <c r="R739" i="15"/>
  <c r="Q968" i="15"/>
  <c r="Q729" i="15"/>
  <c r="T351" i="15"/>
  <c r="S89" i="15"/>
  <c r="P158" i="15"/>
  <c r="R215" i="15"/>
  <c r="Q639" i="15"/>
  <c r="R572" i="15"/>
  <c r="T935" i="15"/>
  <c r="U727" i="15"/>
  <c r="Q844" i="15"/>
  <c r="Q98" i="15"/>
  <c r="T802" i="15"/>
  <c r="R389" i="15"/>
  <c r="U787" i="15"/>
  <c r="T993" i="15"/>
  <c r="Q129" i="15"/>
  <c r="P829" i="15"/>
  <c r="S739" i="15"/>
  <c r="U186" i="15"/>
  <c r="T20" i="15"/>
  <c r="P479" i="15"/>
  <c r="P853" i="15"/>
  <c r="P959" i="15"/>
  <c r="P743" i="15"/>
  <c r="S643" i="15"/>
  <c r="T241" i="15"/>
  <c r="T747" i="15"/>
  <c r="U277" i="15"/>
  <c r="T665" i="15"/>
  <c r="T427" i="15"/>
  <c r="Q326" i="15"/>
  <c r="T391" i="15"/>
  <c r="P281" i="15"/>
  <c r="Q147" i="15"/>
  <c r="Q543" i="15"/>
  <c r="P872" i="15"/>
  <c r="T325" i="15"/>
  <c r="P803" i="15"/>
  <c r="R98" i="15"/>
  <c r="Q690" i="15"/>
  <c r="U381" i="15"/>
  <c r="U305" i="15"/>
  <c r="T432" i="15"/>
  <c r="U917" i="15"/>
  <c r="P503" i="15"/>
  <c r="Q979" i="15"/>
  <c r="R871" i="15"/>
  <c r="P123" i="15"/>
  <c r="R977" i="15"/>
  <c r="R729" i="15"/>
  <c r="Q773" i="15"/>
  <c r="T633" i="15"/>
  <c r="R645" i="15"/>
  <c r="T191" i="15"/>
  <c r="U26" i="15"/>
  <c r="R451" i="15"/>
  <c r="Q945" i="15"/>
  <c r="T886" i="15"/>
  <c r="S633" i="15"/>
  <c r="Q241" i="15"/>
  <c r="P460" i="15"/>
  <c r="U391" i="15"/>
  <c r="S698" i="15"/>
  <c r="P895" i="15"/>
  <c r="S381" i="15"/>
  <c r="T914" i="15"/>
  <c r="P220" i="15"/>
  <c r="Q273" i="15"/>
  <c r="U479" i="15"/>
  <c r="T407" i="15"/>
  <c r="U556" i="15"/>
  <c r="T756" i="15"/>
  <c r="P157" i="15"/>
  <c r="U770" i="15"/>
  <c r="R392" i="15"/>
  <c r="P656" i="15"/>
  <c r="Q624" i="15"/>
  <c r="S390" i="15"/>
  <c r="Q715" i="15"/>
  <c r="R130" i="15"/>
  <c r="Q568" i="15"/>
  <c r="P720" i="15"/>
  <c r="Q845" i="15"/>
  <c r="R687" i="15"/>
  <c r="U347" i="15"/>
  <c r="U17" i="15"/>
  <c r="U602" i="15"/>
  <c r="U248" i="15"/>
  <c r="P704" i="15"/>
  <c r="P417" i="15"/>
  <c r="P822" i="15"/>
  <c r="R777" i="15"/>
  <c r="Q338" i="15"/>
  <c r="S927" i="15"/>
  <c r="T283" i="15"/>
  <c r="R350" i="15"/>
  <c r="R641" i="15"/>
  <c r="U127" i="15"/>
  <c r="Q579" i="15"/>
  <c r="R125" i="15"/>
  <c r="R337" i="15"/>
  <c r="S649" i="15"/>
  <c r="U448" i="15"/>
  <c r="U883" i="15"/>
  <c r="P824" i="15"/>
  <c r="U237" i="15"/>
  <c r="P167" i="15"/>
  <c r="S985" i="15"/>
  <c r="R782" i="15"/>
  <c r="Q350" i="15"/>
  <c r="U877" i="15"/>
  <c r="S900" i="15"/>
  <c r="R177" i="15"/>
  <c r="P44" i="15"/>
  <c r="T522" i="15"/>
  <c r="T178" i="15"/>
  <c r="T955" i="15"/>
  <c r="S141" i="15"/>
  <c r="Q415" i="15"/>
  <c r="P394" i="15"/>
  <c r="U588" i="15"/>
  <c r="U406" i="15"/>
  <c r="T291" i="15"/>
  <c r="Q784" i="15"/>
  <c r="T710" i="15"/>
  <c r="Q923" i="15"/>
  <c r="R917" i="15"/>
  <c r="T761" i="15"/>
  <c r="R279" i="15"/>
  <c r="U802" i="15"/>
  <c r="T307" i="15"/>
  <c r="S479" i="15"/>
  <c r="U209" i="15"/>
  <c r="Q390" i="15"/>
  <c r="P236" i="15"/>
  <c r="R939" i="15"/>
  <c r="P702" i="15"/>
  <c r="S174" i="15"/>
  <c r="Q267" i="15"/>
  <c r="Q351" i="15"/>
  <c r="P176" i="15"/>
  <c r="P776" i="15"/>
  <c r="T847" i="15"/>
  <c r="U332" i="15"/>
  <c r="U785" i="15"/>
  <c r="S681" i="15"/>
  <c r="S637" i="15"/>
  <c r="R123" i="15"/>
  <c r="U474" i="15"/>
  <c r="U184" i="15"/>
  <c r="P12" i="15"/>
  <c r="R781" i="15"/>
  <c r="T484" i="15"/>
  <c r="S109" i="15"/>
  <c r="U676" i="15"/>
  <c r="S403" i="15"/>
  <c r="P115" i="15"/>
  <c r="S609" i="15"/>
  <c r="R397" i="15"/>
  <c r="S547" i="15"/>
  <c r="Q1001" i="15"/>
  <c r="P320" i="15"/>
  <c r="U916" i="15"/>
  <c r="U436" i="15"/>
  <c r="U597" i="15"/>
  <c r="U740" i="15"/>
  <c r="U750" i="15"/>
  <c r="T962" i="15"/>
  <c r="T468" i="15"/>
  <c r="R442" i="15"/>
  <c r="T194" i="15"/>
  <c r="S156" i="15"/>
  <c r="Q937" i="15"/>
  <c r="Q676" i="15"/>
  <c r="S555" i="15"/>
  <c r="S452" i="15"/>
  <c r="U176" i="15"/>
  <c r="T610" i="15"/>
  <c r="P540" i="15"/>
  <c r="S642" i="15"/>
  <c r="T789" i="15"/>
  <c r="P88" i="15"/>
  <c r="T64" i="15"/>
  <c r="U886" i="15"/>
  <c r="R296" i="15"/>
  <c r="R732" i="15"/>
  <c r="R489" i="15"/>
  <c r="R293" i="15"/>
  <c r="T471" i="15"/>
  <c r="S838" i="15"/>
  <c r="U110" i="15"/>
  <c r="S318" i="15"/>
  <c r="P370" i="15"/>
  <c r="U73" i="15"/>
  <c r="Q431" i="15"/>
  <c r="T201" i="15"/>
  <c r="P397" i="15"/>
  <c r="T145" i="15"/>
  <c r="P156" i="15"/>
  <c r="U126" i="15"/>
  <c r="P573" i="15"/>
  <c r="T744" i="15"/>
  <c r="Q19" i="15"/>
  <c r="S567" i="15"/>
  <c r="Q593" i="15"/>
  <c r="T668" i="15"/>
  <c r="U480" i="15"/>
  <c r="T922" i="15"/>
  <c r="S686" i="15"/>
  <c r="Q453" i="15"/>
  <c r="R471" i="15"/>
  <c r="R856" i="15"/>
  <c r="S423" i="15"/>
  <c r="U259" i="15"/>
  <c r="R99" i="15"/>
  <c r="P931" i="15"/>
  <c r="T549" i="15"/>
  <c r="S441" i="15"/>
  <c r="R302" i="15"/>
  <c r="R626" i="15"/>
  <c r="U561" i="15"/>
  <c r="Q657" i="15"/>
  <c r="U261" i="15"/>
  <c r="U202" i="15"/>
  <c r="S307" i="15"/>
  <c r="U212" i="15"/>
  <c r="U493" i="15"/>
  <c r="R684" i="15"/>
  <c r="Q908" i="15"/>
  <c r="Q456" i="15"/>
  <c r="R328" i="15"/>
  <c r="Q924" i="15"/>
  <c r="S860" i="15"/>
  <c r="R512" i="15"/>
  <c r="P692" i="15"/>
  <c r="R304" i="15"/>
  <c r="T190" i="15"/>
  <c r="T206" i="15"/>
  <c r="U982" i="15"/>
  <c r="T414" i="15"/>
  <c r="Q317" i="15"/>
  <c r="T824" i="15"/>
  <c r="Q703" i="15"/>
  <c r="P122" i="15"/>
  <c r="T684" i="15"/>
  <c r="T964" i="15"/>
  <c r="S74" i="15"/>
  <c r="T349" i="15"/>
  <c r="T487" i="15"/>
  <c r="S995" i="15"/>
  <c r="Q970" i="15"/>
  <c r="R109" i="15"/>
  <c r="P767" i="15"/>
  <c r="S771" i="15"/>
  <c r="R908" i="15"/>
  <c r="U949" i="15"/>
  <c r="P716" i="15"/>
  <c r="S250" i="15"/>
  <c r="Q340" i="15"/>
  <c r="R818" i="15"/>
  <c r="Q940" i="15"/>
  <c r="T276" i="15"/>
  <c r="T753" i="15"/>
  <c r="U24" i="15"/>
  <c r="U696" i="15"/>
  <c r="Q255" i="15"/>
  <c r="R143" i="15"/>
  <c r="R222" i="15"/>
  <c r="R18" i="15"/>
  <c r="U648" i="15"/>
  <c r="R714" i="15"/>
  <c r="Q260" i="15"/>
  <c r="T527" i="15"/>
  <c r="R227" i="15"/>
  <c r="U960" i="15"/>
  <c r="P580" i="15"/>
  <c r="P148" i="15"/>
  <c r="R646" i="15"/>
  <c r="P883" i="15"/>
  <c r="T897" i="15"/>
  <c r="S710" i="15"/>
  <c r="S293" i="15"/>
  <c r="P882" i="15"/>
  <c r="S248" i="15"/>
  <c r="S566" i="15"/>
  <c r="U926" i="15"/>
  <c r="S140" i="15"/>
  <c r="P16" i="15"/>
  <c r="R263" i="15"/>
  <c r="U629" i="15"/>
  <c r="S955" i="15"/>
  <c r="U341" i="15"/>
  <c r="Q146" i="15"/>
  <c r="P425" i="15"/>
  <c r="P22" i="15"/>
  <c r="S69" i="15"/>
  <c r="T207" i="15"/>
  <c r="U929" i="15"/>
  <c r="R261" i="15"/>
  <c r="T813" i="15"/>
  <c r="Q24" i="15"/>
  <c r="U747" i="15"/>
  <c r="P49" i="15"/>
  <c r="R735" i="15"/>
  <c r="U837" i="15"/>
  <c r="S117" i="15"/>
  <c r="T878" i="15"/>
  <c r="Q15" i="15"/>
  <c r="T1000" i="15"/>
  <c r="S181" i="15"/>
  <c r="Q621" i="15"/>
  <c r="T833" i="15"/>
  <c r="P249" i="15"/>
  <c r="U989" i="15"/>
  <c r="T60" i="15"/>
  <c r="Q304" i="15"/>
  <c r="P954" i="15"/>
  <c r="Q28" i="15"/>
  <c r="R43" i="15"/>
  <c r="Q242" i="15"/>
  <c r="S926" i="15"/>
  <c r="R919" i="15"/>
  <c r="S552" i="15"/>
  <c r="U240" i="15"/>
  <c r="P334" i="15"/>
  <c r="Q164" i="15"/>
  <c r="S674" i="15"/>
  <c r="R290" i="15"/>
  <c r="T203" i="15"/>
  <c r="U796" i="15"/>
  <c r="S500" i="15"/>
  <c r="P730" i="15"/>
  <c r="R637" i="15"/>
  <c r="T4" i="15"/>
  <c r="P933" i="15"/>
  <c r="Q918" i="15"/>
  <c r="P403" i="15"/>
  <c r="U734" i="15"/>
  <c r="S347" i="15"/>
  <c r="P18" i="15"/>
  <c r="Q610" i="15"/>
  <c r="P304" i="15"/>
  <c r="P645" i="15"/>
  <c r="S222" i="15"/>
  <c r="T958" i="15"/>
  <c r="P833" i="15"/>
  <c r="P135" i="15"/>
  <c r="R965" i="15"/>
  <c r="P554" i="15"/>
  <c r="Q811" i="15"/>
  <c r="U841" i="15"/>
  <c r="Q367" i="15"/>
  <c r="T869" i="15"/>
  <c r="T967" i="15"/>
  <c r="Q738" i="15"/>
  <c r="U836" i="15"/>
  <c r="S701" i="15"/>
  <c r="T256" i="15"/>
  <c r="Q97" i="15"/>
  <c r="Q759" i="15"/>
  <c r="U776" i="15"/>
  <c r="R432" i="15"/>
  <c r="T565" i="15"/>
  <c r="T925" i="15"/>
  <c r="U890" i="15"/>
  <c r="T509" i="15"/>
  <c r="U542" i="15"/>
  <c r="T27" i="15"/>
  <c r="U297" i="15"/>
  <c r="T916" i="15"/>
  <c r="T416" i="15"/>
  <c r="P495" i="15"/>
  <c r="U191" i="15"/>
  <c r="S591" i="15"/>
  <c r="Q889" i="15"/>
  <c r="T679" i="15"/>
  <c r="R911" i="15"/>
  <c r="S531" i="15"/>
  <c r="Q492" i="15"/>
  <c r="Q429" i="15"/>
  <c r="R968" i="15"/>
  <c r="U165" i="15"/>
  <c r="U711" i="15"/>
  <c r="S435" i="15"/>
  <c r="U605" i="15"/>
  <c r="T763" i="15"/>
  <c r="P108" i="15"/>
  <c r="R595" i="15"/>
  <c r="U289" i="15"/>
  <c r="P783" i="15"/>
  <c r="P875" i="15"/>
  <c r="T701" i="15"/>
  <c r="T39" i="15"/>
  <c r="Q823" i="15"/>
  <c r="S707" i="15"/>
  <c r="S279" i="15"/>
  <c r="P529" i="15"/>
  <c r="P804" i="15"/>
  <c r="Q226" i="15"/>
  <c r="S916" i="15"/>
  <c r="Q300" i="15"/>
  <c r="Q946" i="15"/>
  <c r="U831" i="15"/>
  <c r="Q522" i="15"/>
  <c r="S963" i="15"/>
  <c r="P634" i="15"/>
  <c r="T751" i="15"/>
  <c r="R589" i="15"/>
  <c r="Q156" i="15"/>
  <c r="R114" i="15"/>
  <c r="R881" i="15"/>
  <c r="P897" i="15"/>
  <c r="S684" i="15"/>
  <c r="T719" i="15"/>
  <c r="S460" i="15"/>
  <c r="U502" i="15"/>
  <c r="Q370" i="15"/>
  <c r="Q501" i="15"/>
  <c r="Q177" i="15"/>
  <c r="T654" i="15"/>
  <c r="U552" i="15"/>
  <c r="Q347" i="15"/>
  <c r="U724" i="15"/>
  <c r="T157" i="15"/>
  <c r="P620" i="15"/>
  <c r="P820" i="15"/>
  <c r="Q907" i="15"/>
  <c r="U824" i="15"/>
  <c r="U815" i="15"/>
  <c r="T77" i="15"/>
  <c r="R166" i="15"/>
  <c r="P835" i="15"/>
  <c r="U631" i="15"/>
  <c r="T348" i="15"/>
  <c r="P907" i="15"/>
  <c r="R711" i="15"/>
  <c r="R255" i="15"/>
  <c r="U465" i="15"/>
  <c r="R924" i="15"/>
  <c r="T876" i="15"/>
  <c r="T62" i="15"/>
  <c r="Q569" i="15"/>
  <c r="T267" i="15"/>
  <c r="U274" i="15"/>
  <c r="R830" i="15"/>
  <c r="Q874" i="15"/>
  <c r="P466" i="15"/>
  <c r="S60" i="15"/>
  <c r="R844" i="15"/>
  <c r="Q646" i="15"/>
  <c r="S365" i="15"/>
  <c r="R708" i="15"/>
  <c r="T104" i="15"/>
  <c r="Q173" i="15"/>
  <c r="S65" i="15"/>
  <c r="Q86" i="15"/>
  <c r="T614" i="15"/>
  <c r="U788" i="15"/>
  <c r="P916" i="15"/>
  <c r="T639" i="15"/>
  <c r="P478" i="15"/>
  <c r="T698" i="15"/>
  <c r="S714" i="15"/>
  <c r="R717" i="15"/>
  <c r="P665" i="15"/>
  <c r="U820" i="15"/>
  <c r="S461" i="15"/>
  <c r="T336" i="15"/>
  <c r="R511" i="15"/>
  <c r="R670" i="15"/>
  <c r="P681" i="15"/>
  <c r="S742" i="15"/>
  <c r="P599" i="15"/>
  <c r="T321" i="15"/>
  <c r="R386" i="15"/>
  <c r="R44" i="15"/>
  <c r="U546" i="15"/>
  <c r="R745" i="15"/>
  <c r="R941" i="15"/>
  <c r="R78" i="15"/>
  <c r="U430" i="15"/>
  <c r="Q445" i="15"/>
  <c r="R353" i="15"/>
  <c r="P462" i="15"/>
  <c r="Q748" i="15"/>
  <c r="P707" i="15"/>
  <c r="R9" i="15"/>
  <c r="S28" i="15"/>
  <c r="R500" i="15"/>
  <c r="Q606" i="15"/>
  <c r="S574" i="15"/>
  <c r="R821" i="15"/>
  <c r="Q47" i="15"/>
  <c r="Q460" i="15"/>
  <c r="U677" i="15"/>
  <c r="T248" i="15"/>
  <c r="P271" i="15"/>
  <c r="P17" i="15"/>
  <c r="S31" i="15"/>
  <c r="Q11" i="15"/>
  <c r="Q912" i="15"/>
  <c r="S922" i="15"/>
  <c r="U525" i="15"/>
  <c r="P766" i="15"/>
  <c r="S294" i="15"/>
  <c r="R780" i="15"/>
  <c r="U476" i="15"/>
  <c r="R841" i="15"/>
  <c r="Q862" i="15"/>
  <c r="T936" i="15"/>
  <c r="S408" i="15"/>
  <c r="Q530" i="15"/>
  <c r="Q311" i="15"/>
  <c r="R956" i="15"/>
  <c r="T213" i="15"/>
  <c r="S42" i="15"/>
  <c r="U940" i="15"/>
  <c r="S632" i="15"/>
  <c r="S148" i="15"/>
  <c r="P899" i="15"/>
  <c r="P313" i="15"/>
  <c r="U884" i="15"/>
  <c r="R872" i="15"/>
  <c r="T492" i="15"/>
  <c r="T530" i="15"/>
  <c r="S362" i="15"/>
  <c r="P912" i="15"/>
  <c r="U353" i="15"/>
  <c r="U517" i="15"/>
  <c r="U271" i="15"/>
  <c r="S655" i="15"/>
  <c r="P870" i="15"/>
  <c r="U207" i="15"/>
  <c r="Q595" i="15"/>
  <c r="T369" i="15"/>
  <c r="R456" i="15"/>
  <c r="U197" i="15"/>
  <c r="T119" i="15"/>
  <c r="Q472" i="15"/>
  <c r="T595" i="15"/>
  <c r="T593" i="15"/>
  <c r="Q835" i="15"/>
  <c r="U143" i="15"/>
  <c r="T180" i="15"/>
  <c r="T564" i="15"/>
  <c r="U418" i="15"/>
  <c r="Q989" i="15"/>
  <c r="T758" i="15"/>
  <c r="S934" i="15"/>
  <c r="Q425" i="15"/>
  <c r="U649" i="15"/>
  <c r="S817" i="15"/>
  <c r="Q508" i="15"/>
  <c r="R363" i="15"/>
  <c r="U777" i="15"/>
  <c r="U359" i="15"/>
  <c r="P153" i="15"/>
  <c r="U167" i="15"/>
  <c r="Q922" i="15"/>
  <c r="P565" i="15"/>
  <c r="P504" i="15"/>
  <c r="T722" i="15"/>
  <c r="R628" i="15"/>
  <c r="Q197" i="15"/>
  <c r="S746" i="15"/>
  <c r="Q948" i="15"/>
  <c r="P994" i="15"/>
  <c r="R987" i="15"/>
  <c r="Q698" i="15"/>
  <c r="Q711" i="15"/>
  <c r="Q6" i="15"/>
  <c r="U715" i="15"/>
  <c r="U611" i="15"/>
  <c r="U930" i="15"/>
  <c r="T598" i="15"/>
  <c r="P629" i="15"/>
  <c r="R990" i="15"/>
  <c r="P813" i="15"/>
  <c r="R487" i="15"/>
  <c r="T454" i="15"/>
  <c r="S206" i="15"/>
  <c r="R467" i="15"/>
  <c r="Q735" i="15"/>
  <c r="P75" i="15"/>
  <c r="U412" i="15"/>
  <c r="Q457" i="15"/>
  <c r="P263" i="15"/>
  <c r="P98" i="15"/>
  <c r="S658" i="15"/>
  <c r="U228" i="15"/>
  <c r="T193" i="15"/>
  <c r="T773" i="15"/>
  <c r="S114" i="15"/>
  <c r="R691" i="15"/>
  <c r="Q746" i="15"/>
  <c r="S75" i="15"/>
  <c r="R549" i="15"/>
  <c r="U986" i="15"/>
  <c r="T380" i="15"/>
  <c r="Q916" i="15"/>
  <c r="U618" i="15"/>
  <c r="Q418" i="15"/>
  <c r="R993" i="15"/>
  <c r="T585" i="15"/>
  <c r="Q893" i="15"/>
  <c r="U463" i="15"/>
  <c r="P963" i="15"/>
  <c r="P703" i="15"/>
  <c r="T729" i="15"/>
  <c r="R734" i="15"/>
  <c r="P100" i="15"/>
  <c r="U419" i="15"/>
  <c r="U937" i="15"/>
  <c r="U478" i="15"/>
  <c r="T953" i="15"/>
  <c r="Q109" i="15"/>
  <c r="R453" i="15"/>
  <c r="P384" i="15"/>
  <c r="R551" i="15"/>
  <c r="Q117" i="15"/>
  <c r="U638" i="15"/>
  <c r="Q401" i="15"/>
  <c r="T297" i="15"/>
  <c r="U679" i="15"/>
  <c r="R824" i="15"/>
  <c r="R372" i="15"/>
  <c r="P241" i="15"/>
  <c r="R268" i="15"/>
  <c r="R608" i="15"/>
  <c r="S677" i="15"/>
  <c r="U957" i="15"/>
  <c r="P490" i="15"/>
  <c r="R317" i="15"/>
  <c r="T759" i="15"/>
  <c r="T435" i="15"/>
  <c r="S584" i="15"/>
  <c r="U968" i="15"/>
  <c r="Q757" i="15"/>
  <c r="T689" i="15"/>
  <c r="U112" i="15"/>
  <c r="R320" i="15"/>
  <c r="T413" i="15"/>
  <c r="P404" i="15"/>
  <c r="T745" i="15"/>
  <c r="P250" i="15"/>
  <c r="Q663" i="15"/>
  <c r="P602" i="15"/>
  <c r="U415" i="15"/>
  <c r="Q35" i="15"/>
  <c r="T890" i="15"/>
  <c r="P789" i="15"/>
  <c r="S24" i="15"/>
  <c r="R554" i="15"/>
  <c r="T292" i="15"/>
  <c r="T586" i="15"/>
  <c r="U634" i="15"/>
  <c r="S830" i="15"/>
  <c r="P734" i="15"/>
  <c r="S888" i="15"/>
  <c r="Q272" i="15"/>
  <c r="Q977" i="15"/>
  <c r="R864" i="15"/>
  <c r="R399" i="15"/>
  <c r="Q628" i="15"/>
  <c r="P77" i="15"/>
  <c r="R480" i="15"/>
  <c r="Q762" i="15"/>
  <c r="R659" i="15"/>
  <c r="T125" i="15"/>
  <c r="T211" i="15"/>
  <c r="R845" i="15"/>
  <c r="Q892" i="15"/>
  <c r="T760" i="15"/>
  <c r="Q720" i="15"/>
  <c r="U1004" i="15"/>
  <c r="S422" i="15"/>
  <c r="P5" i="15"/>
  <c r="S803" i="15"/>
  <c r="Q40" i="15"/>
  <c r="S786" i="15"/>
  <c r="U797" i="15"/>
  <c r="S800" i="15"/>
  <c r="U838" i="15"/>
  <c r="Q719" i="15"/>
  <c r="R414" i="15"/>
  <c r="R940" i="15"/>
  <c r="U963" i="15"/>
  <c r="P465" i="15"/>
  <c r="U604" i="15"/>
  <c r="Q394" i="15"/>
  <c r="Q764" i="15"/>
  <c r="P87" i="15"/>
  <c r="T123" i="15"/>
  <c r="S937" i="15"/>
  <c r="Q884" i="15"/>
  <c r="P930" i="15"/>
  <c r="T160" i="15"/>
  <c r="P216" i="15"/>
  <c r="T250" i="15"/>
  <c r="Q997" i="15"/>
  <c r="P749" i="15"/>
  <c r="P695" i="15"/>
  <c r="U947" i="15"/>
  <c r="T99" i="15"/>
  <c r="U701" i="15"/>
  <c r="R736" i="15"/>
  <c r="S708" i="15"/>
  <c r="P535" i="15"/>
  <c r="S603" i="15"/>
  <c r="R250" i="15"/>
  <c r="T85" i="15"/>
  <c r="T780" i="15"/>
  <c r="P587" i="15"/>
  <c r="U380" i="15"/>
  <c r="P260" i="15"/>
  <c r="R788" i="15"/>
  <c r="P821" i="15"/>
  <c r="S334" i="15"/>
  <c r="U106" i="15"/>
  <c r="Q716" i="15"/>
  <c r="U970" i="15"/>
  <c r="U739" i="15"/>
  <c r="S453" i="15"/>
  <c r="Q577" i="15"/>
  <c r="S839" i="15"/>
  <c r="S290" i="15"/>
  <c r="Q809" i="15"/>
  <c r="Q955" i="15"/>
  <c r="U768" i="15"/>
  <c r="T911" i="15"/>
  <c r="R988" i="15"/>
  <c r="T50" i="15"/>
  <c r="T422" i="15"/>
  <c r="U140" i="15"/>
  <c r="R445" i="15"/>
  <c r="R750" i="15"/>
  <c r="P934" i="15"/>
  <c r="T70" i="15"/>
  <c r="R727" i="15"/>
  <c r="T299" i="15"/>
  <c r="T186" i="15"/>
  <c r="T1004" i="15"/>
  <c r="U23" i="15"/>
  <c r="U889" i="15"/>
  <c r="S345" i="15"/>
  <c r="S496" i="15"/>
  <c r="T538" i="15"/>
  <c r="S353" i="15"/>
  <c r="P485" i="15"/>
  <c r="Q455" i="15"/>
  <c r="S52" i="15"/>
  <c r="U247" i="15"/>
  <c r="Q503" i="15"/>
  <c r="R649" i="15"/>
  <c r="U410" i="15"/>
  <c r="S801" i="15"/>
  <c r="U619" i="15"/>
  <c r="S113" i="15"/>
  <c r="R165" i="15"/>
  <c r="U691" i="15"/>
  <c r="R541" i="15"/>
  <c r="S170" i="15"/>
  <c r="P589" i="15"/>
  <c r="T466" i="15"/>
  <c r="Q725" i="15"/>
  <c r="U584" i="15"/>
  <c r="Q723" i="15"/>
  <c r="S777" i="15"/>
  <c r="R627" i="15"/>
  <c r="T268" i="15"/>
  <c r="T852" i="15"/>
  <c r="T91" i="15"/>
  <c r="Q335" i="15"/>
  <c r="T628" i="15"/>
  <c r="P521" i="15"/>
  <c r="R747" i="15"/>
  <c r="S775" i="15"/>
  <c r="Q34" i="15"/>
  <c r="T114" i="15"/>
  <c r="P120" i="15"/>
  <c r="S91" i="15"/>
  <c r="Q251" i="15"/>
  <c r="T635" i="15"/>
  <c r="Q263" i="15"/>
  <c r="S917" i="15"/>
  <c r="R232" i="15"/>
  <c r="Q900" i="15"/>
  <c r="T543" i="15"/>
  <c r="P553" i="15"/>
  <c r="U205" i="15"/>
  <c r="S230" i="15"/>
  <c r="R961" i="15"/>
  <c r="T450" i="15"/>
  <c r="R174" i="15"/>
  <c r="Q683" i="15"/>
  <c r="R588" i="15"/>
  <c r="U932" i="15"/>
  <c r="P169" i="15"/>
  <c r="Q202" i="15"/>
  <c r="U725" i="15"/>
  <c r="R415" i="15"/>
  <c r="R212" i="15"/>
  <c r="P597" i="15"/>
  <c r="S772" i="15"/>
  <c r="T505" i="15"/>
  <c r="R944" i="15"/>
  <c r="Q952" i="15"/>
  <c r="R11" i="15"/>
  <c r="S20" i="15"/>
  <c r="S612" i="15"/>
  <c r="Q461" i="15"/>
  <c r="S154" i="15"/>
  <c r="R866" i="15"/>
  <c r="Q422" i="15"/>
  <c r="S692" i="15"/>
  <c r="Q935" i="15"/>
  <c r="Q929" i="15"/>
  <c r="Q830" i="15"/>
  <c r="Q316" i="15"/>
  <c r="S589" i="15"/>
  <c r="Q730" i="15"/>
  <c r="S837" i="15"/>
  <c r="S965" i="15"/>
  <c r="U829" i="15"/>
  <c r="T440" i="15"/>
  <c r="U590" i="15"/>
  <c r="R600" i="15"/>
  <c r="T169" i="15"/>
  <c r="P868" i="15"/>
  <c r="T660" i="15"/>
  <c r="S142" i="15"/>
  <c r="R94" i="15"/>
  <c r="P889" i="15"/>
  <c r="S61" i="15"/>
  <c r="T485" i="15"/>
  <c r="T29" i="15"/>
  <c r="P906" i="15"/>
  <c r="P448" i="15"/>
  <c r="T601" i="15"/>
  <c r="T864" i="15"/>
  <c r="T247" i="15"/>
  <c r="P242" i="15"/>
  <c r="P794" i="15"/>
  <c r="Q635" i="15"/>
  <c r="T774" i="15"/>
  <c r="R532" i="15"/>
  <c r="P660" i="15"/>
  <c r="R609" i="15"/>
  <c r="Q179" i="15"/>
  <c r="Q373" i="15"/>
  <c r="R969" i="15"/>
  <c r="U22" i="15"/>
  <c r="Q446" i="15"/>
  <c r="P421" i="15"/>
  <c r="U148" i="15"/>
  <c r="U125" i="15"/>
  <c r="S768" i="15"/>
  <c r="Q913" i="15"/>
  <c r="R382" i="15"/>
  <c r="Q224" i="15"/>
  <c r="T623" i="15"/>
  <c r="S245" i="15"/>
  <c r="R112" i="15"/>
  <c r="U567" i="15"/>
  <c r="U309" i="15"/>
  <c r="S971" i="15"/>
  <c r="S593" i="15"/>
  <c r="P701" i="15"/>
  <c r="U674" i="15"/>
  <c r="T195" i="15"/>
  <c r="R127" i="15"/>
  <c r="P205" i="15"/>
  <c r="S892" i="15"/>
  <c r="Q32" i="15"/>
  <c r="Q238" i="15"/>
  <c r="S559" i="15"/>
  <c r="U222" i="15"/>
  <c r="P609" i="15"/>
  <c r="S883" i="15"/>
  <c r="P988" i="15"/>
  <c r="U939" i="15"/>
  <c r="Q973" i="15"/>
  <c r="T462" i="15"/>
  <c r="R205" i="15"/>
  <c r="Q72" i="15"/>
  <c r="U573" i="15"/>
  <c r="Q538" i="15"/>
  <c r="T322" i="15"/>
  <c r="T996" i="15"/>
  <c r="Q875" i="15"/>
  <c r="T832" i="15"/>
  <c r="R875" i="15"/>
  <c r="P810" i="15"/>
  <c r="R192" i="15"/>
  <c r="Q196" i="15"/>
  <c r="R843" i="15"/>
  <c r="T473" i="15"/>
  <c r="T619" i="15"/>
  <c r="P758" i="15"/>
  <c r="T274" i="15"/>
  <c r="T230" i="15"/>
  <c r="T741" i="15"/>
  <c r="S770" i="15"/>
  <c r="U104" i="15"/>
  <c r="T820" i="15"/>
  <c r="T749" i="15"/>
  <c r="T235" i="15"/>
  <c r="P910" i="15"/>
  <c r="R890" i="15"/>
  <c r="S599" i="15"/>
  <c r="T262" i="15"/>
  <c r="S5" i="15"/>
  <c r="T105" i="15"/>
  <c r="T644" i="15"/>
  <c r="U589" i="15"/>
  <c r="U87" i="15"/>
  <c r="T444" i="15"/>
  <c r="P38" i="15"/>
  <c r="U781" i="15"/>
  <c r="S705" i="15"/>
  <c r="Q728" i="15"/>
  <c r="Q964" i="15"/>
  <c r="S30" i="15"/>
  <c r="T185" i="15"/>
  <c r="T912" i="15"/>
  <c r="U382" i="15"/>
  <c r="T721" i="15"/>
  <c r="U175" i="15"/>
  <c r="T775" i="15"/>
  <c r="S171" i="15"/>
  <c r="P134" i="15"/>
  <c r="E53" i="15" l="1"/>
  <c r="F53" i="15" s="1"/>
  <c r="E52" i="15"/>
  <c r="F52" i="15" s="1"/>
  <c r="E51" i="15"/>
  <c r="F51" i="15" s="1"/>
  <c r="E50" i="15"/>
  <c r="F50" i="15" s="1"/>
  <c r="E49" i="15"/>
  <c r="F49" i="15" s="1"/>
  <c r="E48" i="15"/>
  <c r="F48" i="15" s="1"/>
  <c r="E47" i="15"/>
  <c r="F47" i="15" s="1"/>
  <c r="E46" i="15"/>
  <c r="F46" i="15" s="1"/>
  <c r="AR942" i="15"/>
  <c r="AT942" i="15" s="1"/>
  <c r="AS942" i="15"/>
  <c r="AU942" i="15" s="1"/>
  <c r="AS94" i="15"/>
  <c r="AU94" i="15" s="1"/>
  <c r="AR94" i="15"/>
  <c r="AT94" i="15" s="1"/>
  <c r="AS781" i="15"/>
  <c r="AU781" i="15" s="1"/>
  <c r="AR781" i="15"/>
  <c r="AT781" i="15" s="1"/>
  <c r="AR513" i="15"/>
  <c r="AT513" i="15" s="1"/>
  <c r="AS513" i="15"/>
  <c r="AU513" i="15" s="1"/>
  <c r="AR540" i="15"/>
  <c r="AT540" i="15" s="1"/>
  <c r="AS540" i="15"/>
  <c r="AU540" i="15" s="1"/>
  <c r="AR368" i="15"/>
  <c r="AT368" i="15" s="1"/>
  <c r="AS368" i="15"/>
  <c r="AU368" i="15" s="1"/>
  <c r="AR916" i="15"/>
  <c r="AT916" i="15" s="1"/>
  <c r="AS916" i="15"/>
  <c r="AU916" i="15" s="1"/>
  <c r="AS383" i="15"/>
  <c r="AU383" i="15" s="1"/>
  <c r="AR383" i="15"/>
  <c r="AT383" i="15" s="1"/>
  <c r="AR544" i="15"/>
  <c r="AT544" i="15" s="1"/>
  <c r="AS544" i="15"/>
  <c r="AU544" i="15" s="1"/>
  <c r="AR444" i="15"/>
  <c r="AT444" i="15" s="1"/>
  <c r="AS444" i="15"/>
  <c r="AU444" i="15" s="1"/>
  <c r="AR64" i="15"/>
  <c r="AT64" i="15" s="1"/>
  <c r="AS64" i="15"/>
  <c r="AU64" i="15" s="1"/>
  <c r="AR705" i="15"/>
  <c r="AT705" i="15" s="1"/>
  <c r="AS705" i="15"/>
  <c r="AU705" i="15" s="1"/>
  <c r="AS236" i="15"/>
  <c r="AU236" i="15" s="1"/>
  <c r="AR236" i="15"/>
  <c r="AT236" i="15" s="1"/>
  <c r="AS700" i="15"/>
  <c r="AU700" i="15" s="1"/>
  <c r="AR700" i="15"/>
  <c r="AT700" i="15" s="1"/>
  <c r="AR150" i="15"/>
  <c r="AT150" i="15" s="1"/>
  <c r="AS150" i="15"/>
  <c r="AU150" i="15" s="1"/>
  <c r="AS46" i="15"/>
  <c r="AU46" i="15" s="1"/>
  <c r="AR46" i="15"/>
  <c r="AT46" i="15" s="1"/>
  <c r="AS461" i="15"/>
  <c r="AU461" i="15" s="1"/>
  <c r="AR461" i="15"/>
  <c r="AT461" i="15" s="1"/>
  <c r="AR672" i="15"/>
  <c r="AT672" i="15" s="1"/>
  <c r="AS672" i="15"/>
  <c r="AU672" i="15" s="1"/>
  <c r="AS613" i="15"/>
  <c r="AU613" i="15" s="1"/>
  <c r="AR613" i="15"/>
  <c r="AT613" i="15" s="1"/>
  <c r="AR989" i="15"/>
  <c r="AT989" i="15" s="1"/>
  <c r="AS989" i="15"/>
  <c r="AU989" i="15" s="1"/>
  <c r="AR715" i="15"/>
  <c r="AT715" i="15" s="1"/>
  <c r="AS715" i="15"/>
  <c r="AU715" i="15" s="1"/>
  <c r="AS227" i="15"/>
  <c r="AU227" i="15" s="1"/>
  <c r="AR227" i="15"/>
  <c r="AT227" i="15" s="1"/>
  <c r="AR127" i="15"/>
  <c r="AT127" i="15" s="1"/>
  <c r="AS127" i="15"/>
  <c r="AU127" i="15" s="1"/>
  <c r="AR296" i="15"/>
  <c r="AT296" i="15" s="1"/>
  <c r="AS296" i="15"/>
  <c r="AU296" i="15" s="1"/>
  <c r="AS635" i="15"/>
  <c r="AU635" i="15" s="1"/>
  <c r="AR635" i="15"/>
  <c r="AT635" i="15" s="1"/>
  <c r="AR338" i="15"/>
  <c r="AT338" i="15" s="1"/>
  <c r="AS338" i="15"/>
  <c r="AU338" i="15" s="1"/>
  <c r="AR536" i="15"/>
  <c r="AT536" i="15" s="1"/>
  <c r="AS536" i="15"/>
  <c r="AU536" i="15" s="1"/>
  <c r="AR967" i="15"/>
  <c r="AT967" i="15" s="1"/>
  <c r="AS967" i="15"/>
  <c r="AU967" i="15" s="1"/>
  <c r="AR364" i="15"/>
  <c r="AT364" i="15" s="1"/>
  <c r="AS364" i="15"/>
  <c r="AU364" i="15" s="1"/>
  <c r="AR875" i="15"/>
  <c r="AT875" i="15" s="1"/>
  <c r="AS875" i="15"/>
  <c r="AU875" i="15" s="1"/>
  <c r="AR842" i="15"/>
  <c r="AT842" i="15" s="1"/>
  <c r="AS842" i="15"/>
  <c r="AU842" i="15" s="1"/>
  <c r="AR743" i="15"/>
  <c r="AT743" i="15" s="1"/>
  <c r="AS743" i="15"/>
  <c r="AU743" i="15" s="1"/>
  <c r="AR84" i="15"/>
  <c r="AT84" i="15" s="1"/>
  <c r="AS84" i="15"/>
  <c r="AU84" i="15" s="1"/>
  <c r="AR729" i="15"/>
  <c r="AT729" i="15" s="1"/>
  <c r="AS729" i="15"/>
  <c r="AU729" i="15" s="1"/>
  <c r="AR155" i="15"/>
  <c r="AT155" i="15" s="1"/>
  <c r="AS155" i="15"/>
  <c r="AU155" i="15" s="1"/>
  <c r="AR983" i="15"/>
  <c r="AT983" i="15" s="1"/>
  <c r="AS983" i="15"/>
  <c r="AU983" i="15" s="1"/>
  <c r="AR63" i="15"/>
  <c r="AT63" i="15" s="1"/>
  <c r="AS63" i="15"/>
  <c r="AU63" i="15" s="1"/>
  <c r="AR934" i="15"/>
  <c r="AT934" i="15" s="1"/>
  <c r="AS934" i="15"/>
  <c r="AU934" i="15" s="1"/>
  <c r="AR41" i="15"/>
  <c r="AT41" i="15" s="1"/>
  <c r="AS41" i="15"/>
  <c r="AU41" i="15" s="1"/>
  <c r="AR517" i="15"/>
  <c r="AT517" i="15" s="1"/>
  <c r="AS517" i="15"/>
  <c r="AU517" i="15" s="1"/>
  <c r="AR98" i="15"/>
  <c r="AT98" i="15" s="1"/>
  <c r="AS98" i="15"/>
  <c r="AU98" i="15" s="1"/>
  <c r="AR174" i="15"/>
  <c r="AT174" i="15" s="1"/>
  <c r="AS174" i="15"/>
  <c r="AU174" i="15" s="1"/>
  <c r="AS973" i="15"/>
  <c r="AU973" i="15" s="1"/>
  <c r="AR973" i="15"/>
  <c r="AT973" i="15" s="1"/>
  <c r="AS855" i="15"/>
  <c r="AU855" i="15" s="1"/>
  <c r="AR855" i="15"/>
  <c r="AT855" i="15" s="1"/>
  <c r="AR117" i="15"/>
  <c r="AT117" i="15" s="1"/>
  <c r="AS117" i="15"/>
  <c r="AU117" i="15" s="1"/>
  <c r="AS605" i="15"/>
  <c r="AU605" i="15" s="1"/>
  <c r="AR605" i="15"/>
  <c r="AT605" i="15" s="1"/>
  <c r="AR642" i="15"/>
  <c r="AT642" i="15" s="1"/>
  <c r="AS642" i="15"/>
  <c r="AU642" i="15" s="1"/>
  <c r="AR811" i="15"/>
  <c r="AT811" i="15" s="1"/>
  <c r="AS811" i="15"/>
  <c r="AU811" i="15" s="1"/>
  <c r="AR175" i="15"/>
  <c r="AT175" i="15" s="1"/>
  <c r="AS175" i="15"/>
  <c r="AU175" i="15" s="1"/>
  <c r="AR214" i="15"/>
  <c r="AT214" i="15" s="1"/>
  <c r="AS214" i="15"/>
  <c r="AU214" i="15" s="1"/>
  <c r="AS977" i="15"/>
  <c r="AU977" i="15" s="1"/>
  <c r="AR977" i="15"/>
  <c r="AT977" i="15" s="1"/>
  <c r="AR937" i="15"/>
  <c r="AT937" i="15" s="1"/>
  <c r="AS937" i="15"/>
  <c r="AU937" i="15" s="1"/>
  <c r="AR1002" i="15"/>
  <c r="AT1002" i="15" s="1"/>
  <c r="AS1002" i="15"/>
  <c r="AU1002" i="15" s="1"/>
  <c r="AR462" i="15"/>
  <c r="AT462" i="15" s="1"/>
  <c r="AS462" i="15"/>
  <c r="AU462" i="15" s="1"/>
  <c r="AR313" i="15"/>
  <c r="AT313" i="15" s="1"/>
  <c r="AS313" i="15"/>
  <c r="AU313" i="15" s="1"/>
  <c r="AR120" i="15"/>
  <c r="AT120" i="15" s="1"/>
  <c r="AS120" i="15"/>
  <c r="AU120" i="15" s="1"/>
  <c r="AR856" i="15"/>
  <c r="AT856" i="15" s="1"/>
  <c r="AS856" i="15"/>
  <c r="AU856" i="15" s="1"/>
  <c r="AR980" i="15"/>
  <c r="AT980" i="15" s="1"/>
  <c r="AS980" i="15"/>
  <c r="AU980" i="15" s="1"/>
  <c r="AR378" i="15"/>
  <c r="AT378" i="15" s="1"/>
  <c r="AS378" i="15"/>
  <c r="AU378" i="15" s="1"/>
  <c r="AS563" i="15"/>
  <c r="AU563" i="15" s="1"/>
  <c r="AR563" i="15"/>
  <c r="AT563" i="15" s="1"/>
  <c r="AR903" i="15"/>
  <c r="AT903" i="15" s="1"/>
  <c r="AS903" i="15"/>
  <c r="AU903" i="15" s="1"/>
  <c r="AS366" i="15"/>
  <c r="AU366" i="15" s="1"/>
  <c r="AR366" i="15"/>
  <c r="AT366" i="15" s="1"/>
  <c r="AR921" i="15"/>
  <c r="AT921" i="15" s="1"/>
  <c r="AS921" i="15"/>
  <c r="AU921" i="15" s="1"/>
  <c r="AR159" i="15"/>
  <c r="AT159" i="15" s="1"/>
  <c r="AS159" i="15"/>
  <c r="AU159" i="15" s="1"/>
  <c r="AS581" i="15"/>
  <c r="AU581" i="15" s="1"/>
  <c r="AR581" i="15"/>
  <c r="AT581" i="15" s="1"/>
  <c r="AS863" i="15"/>
  <c r="AU863" i="15" s="1"/>
  <c r="AR863" i="15"/>
  <c r="AT863" i="15" s="1"/>
  <c r="AS382" i="15"/>
  <c r="AU382" i="15" s="1"/>
  <c r="AR382" i="15"/>
  <c r="AT382" i="15" s="1"/>
  <c r="AR725" i="15"/>
  <c r="AT725" i="15" s="1"/>
  <c r="AS725" i="15"/>
  <c r="AU725" i="15" s="1"/>
  <c r="AR57" i="15"/>
  <c r="AT57" i="15" s="1"/>
  <c r="AS57" i="15"/>
  <c r="AU57" i="15" s="1"/>
  <c r="AR93" i="15"/>
  <c r="AT93" i="15" s="1"/>
  <c r="AS93" i="15"/>
  <c r="AU93" i="15" s="1"/>
  <c r="AR677" i="15"/>
  <c r="AT677" i="15" s="1"/>
  <c r="AS677" i="15"/>
  <c r="AU677" i="15" s="1"/>
  <c r="AR990" i="15"/>
  <c r="AT990" i="15" s="1"/>
  <c r="AS990" i="15"/>
  <c r="AU990" i="15" s="1"/>
  <c r="AR208" i="15"/>
  <c r="AT208" i="15" s="1"/>
  <c r="AS208" i="15"/>
  <c r="AU208" i="15" s="1"/>
  <c r="AR611" i="15"/>
  <c r="AT611" i="15" s="1"/>
  <c r="AS611" i="15"/>
  <c r="AU611" i="15" s="1"/>
  <c r="AR754" i="15"/>
  <c r="AT754" i="15" s="1"/>
  <c r="AS754" i="15"/>
  <c r="AU754" i="15" s="1"/>
  <c r="AR719" i="15"/>
  <c r="AT719" i="15" s="1"/>
  <c r="AS719" i="15"/>
  <c r="AU719" i="15" s="1"/>
  <c r="AR241" i="15"/>
  <c r="AT241" i="15" s="1"/>
  <c r="AS241" i="15"/>
  <c r="AU241" i="15" s="1"/>
  <c r="AR891" i="15"/>
  <c r="AT891" i="15" s="1"/>
  <c r="AS891" i="15"/>
  <c r="AU891" i="15" s="1"/>
  <c r="AR263" i="15"/>
  <c r="AT263" i="15" s="1"/>
  <c r="AS263" i="15"/>
  <c r="AU263" i="15" s="1"/>
  <c r="AR670" i="15"/>
  <c r="AT670" i="15" s="1"/>
  <c r="AS670" i="15"/>
  <c r="AU670" i="15" s="1"/>
  <c r="AR134" i="15"/>
  <c r="AT134" i="15" s="1"/>
  <c r="AS134" i="15"/>
  <c r="AU134" i="15" s="1"/>
  <c r="AS796" i="15"/>
  <c r="AU796" i="15" s="1"/>
  <c r="AR796" i="15"/>
  <c r="AT796" i="15" s="1"/>
  <c r="AS910" i="15"/>
  <c r="AU910" i="15" s="1"/>
  <c r="AR910" i="15"/>
  <c r="AT910" i="15" s="1"/>
  <c r="AS62" i="15"/>
  <c r="AU62" i="15" s="1"/>
  <c r="AR62" i="15"/>
  <c r="AT62" i="15" s="1"/>
  <c r="AR886" i="15"/>
  <c r="AT886" i="15" s="1"/>
  <c r="AS886" i="15"/>
  <c r="AU886" i="15" s="1"/>
  <c r="AR885" i="15"/>
  <c r="AT885" i="15" s="1"/>
  <c r="AS885" i="15"/>
  <c r="AU885" i="15" s="1"/>
  <c r="AR640" i="15"/>
  <c r="AT640" i="15" s="1"/>
  <c r="AS640" i="15"/>
  <c r="AU640" i="15" s="1"/>
  <c r="AR935" i="15"/>
  <c r="AT935" i="15" s="1"/>
  <c r="AS935" i="15"/>
  <c r="AU935" i="15" s="1"/>
  <c r="AR332" i="15"/>
  <c r="AT332" i="15" s="1"/>
  <c r="AS332" i="15"/>
  <c r="AU332" i="15" s="1"/>
  <c r="AR549" i="15"/>
  <c r="AT549" i="15" s="1"/>
  <c r="AS549" i="15"/>
  <c r="AU549" i="15" s="1"/>
  <c r="AR917" i="15"/>
  <c r="AT917" i="15" s="1"/>
  <c r="AS917" i="15"/>
  <c r="AU917" i="15" s="1"/>
  <c r="AS627" i="15"/>
  <c r="AU627" i="15" s="1"/>
  <c r="AR627" i="15"/>
  <c r="AT627" i="15" s="1"/>
  <c r="AS764" i="15"/>
  <c r="AU764" i="15" s="1"/>
  <c r="AR764" i="15"/>
  <c r="AT764" i="15" s="1"/>
  <c r="AR42" i="15"/>
  <c r="AT42" i="15" s="1"/>
  <c r="AS42" i="15"/>
  <c r="AU42" i="15" s="1"/>
  <c r="AR222" i="15"/>
  <c r="AT222" i="15" s="1"/>
  <c r="AS222" i="15"/>
  <c r="AU222" i="15" s="1"/>
  <c r="AR593" i="15"/>
  <c r="AT593" i="15" s="1"/>
  <c r="AS593" i="15"/>
  <c r="AU593" i="15" s="1"/>
  <c r="AR867" i="15"/>
  <c r="AT867" i="15" s="1"/>
  <c r="AS867" i="15"/>
  <c r="AU867" i="15" s="1"/>
  <c r="AR810" i="15"/>
  <c r="AT810" i="15" s="1"/>
  <c r="AS810" i="15"/>
  <c r="AU810" i="15" s="1"/>
  <c r="AR311" i="15"/>
  <c r="AT311" i="15" s="1"/>
  <c r="AS311" i="15"/>
  <c r="AU311" i="15" s="1"/>
  <c r="AS262" i="15"/>
  <c r="AU262" i="15" s="1"/>
  <c r="AR262" i="15"/>
  <c r="AT262" i="15" s="1"/>
  <c r="AR995" i="15"/>
  <c r="AT995" i="15" s="1"/>
  <c r="AS995" i="15"/>
  <c r="AU995" i="15" s="1"/>
  <c r="AR437" i="15"/>
  <c r="AT437" i="15" s="1"/>
  <c r="AS437" i="15"/>
  <c r="AU437" i="15" s="1"/>
  <c r="AR277" i="15"/>
  <c r="AT277" i="15" s="1"/>
  <c r="AS277" i="15"/>
  <c r="AU277" i="15" s="1"/>
  <c r="AS400" i="15"/>
  <c r="AU400" i="15" s="1"/>
  <c r="AR400" i="15"/>
  <c r="AT400" i="15" s="1"/>
  <c r="AS561" i="15"/>
  <c r="AU561" i="15" s="1"/>
  <c r="AR561" i="15"/>
  <c r="AT561" i="15" s="1"/>
  <c r="AS312" i="15"/>
  <c r="AU312" i="15" s="1"/>
  <c r="AR312" i="15"/>
  <c r="AT312" i="15" s="1"/>
  <c r="AR674" i="15"/>
  <c r="AT674" i="15" s="1"/>
  <c r="AS674" i="15"/>
  <c r="AU674" i="15" s="1"/>
  <c r="AR410" i="15"/>
  <c r="AT410" i="15" s="1"/>
  <c r="AS410" i="15"/>
  <c r="AU410" i="15" s="1"/>
  <c r="AR365" i="15"/>
  <c r="AT365" i="15" s="1"/>
  <c r="AS365" i="15"/>
  <c r="AU365" i="15" s="1"/>
  <c r="AS591" i="15"/>
  <c r="AU591" i="15" s="1"/>
  <c r="AR591" i="15"/>
  <c r="AT591" i="15" s="1"/>
  <c r="AR340" i="15"/>
  <c r="AT340" i="15" s="1"/>
  <c r="AS340" i="15"/>
  <c r="AU340" i="15" s="1"/>
  <c r="AR992" i="15"/>
  <c r="AT992" i="15" s="1"/>
  <c r="AS992" i="15"/>
  <c r="AU992" i="15" s="1"/>
  <c r="AR347" i="15"/>
  <c r="AT347" i="15" s="1"/>
  <c r="AS347" i="15"/>
  <c r="AU347" i="15" s="1"/>
  <c r="AS817" i="15"/>
  <c r="AU817" i="15" s="1"/>
  <c r="AR817" i="15"/>
  <c r="AT817" i="15" s="1"/>
  <c r="AR5" i="15"/>
  <c r="AT5" i="15" s="1"/>
  <c r="AS5" i="15"/>
  <c r="AU5" i="15" s="1"/>
  <c r="AR638" i="15"/>
  <c r="AT638" i="15" s="1"/>
  <c r="AS638" i="15"/>
  <c r="AU638" i="15" s="1"/>
  <c r="AS945" i="15"/>
  <c r="AU945" i="15" s="1"/>
  <c r="AR945" i="15"/>
  <c r="AT945" i="15" s="1"/>
  <c r="AS297" i="15"/>
  <c r="AU297" i="15" s="1"/>
  <c r="AR297" i="15"/>
  <c r="AT297" i="15" s="1"/>
  <c r="AS272" i="15"/>
  <c r="AU272" i="15" s="1"/>
  <c r="AR272" i="15"/>
  <c r="AT272" i="15" s="1"/>
  <c r="AR952" i="15"/>
  <c r="AT952" i="15" s="1"/>
  <c r="AS952" i="15"/>
  <c r="AU952" i="15" s="1"/>
  <c r="AR319" i="15"/>
  <c r="AT319" i="15" s="1"/>
  <c r="AS319" i="15"/>
  <c r="AU319" i="15" s="1"/>
  <c r="AS547" i="15"/>
  <c r="AU547" i="15" s="1"/>
  <c r="AR547" i="15"/>
  <c r="AT547" i="15" s="1"/>
  <c r="AR668" i="15"/>
  <c r="AT668" i="15" s="1"/>
  <c r="AS668" i="15"/>
  <c r="AU668" i="15" s="1"/>
  <c r="AR846" i="15"/>
  <c r="AT846" i="15" s="1"/>
  <c r="AS846" i="15"/>
  <c r="AU846" i="15" s="1"/>
  <c r="AR577" i="15"/>
  <c r="AT577" i="15" s="1"/>
  <c r="AS577" i="15"/>
  <c r="AU577" i="15" s="1"/>
  <c r="AR330" i="15"/>
  <c r="AT330" i="15" s="1"/>
  <c r="AS330" i="15"/>
  <c r="AU330" i="15" s="1"/>
  <c r="AR253" i="15"/>
  <c r="AT253" i="15" s="1"/>
  <c r="AS253" i="15"/>
  <c r="AU253" i="15" s="1"/>
  <c r="AR649" i="15"/>
  <c r="AT649" i="15" s="1"/>
  <c r="AS649" i="15"/>
  <c r="AU649" i="15" s="1"/>
  <c r="AR777" i="15"/>
  <c r="AT777" i="15" s="1"/>
  <c r="AS777" i="15"/>
  <c r="AU777" i="15" s="1"/>
  <c r="AS360" i="15"/>
  <c r="AU360" i="15" s="1"/>
  <c r="AR360" i="15"/>
  <c r="AT360" i="15" s="1"/>
  <c r="AR374" i="15"/>
  <c r="AT374" i="15" s="1"/>
  <c r="AS374" i="15"/>
  <c r="AU374" i="15" s="1"/>
  <c r="AR115" i="15"/>
  <c r="AT115" i="15" s="1"/>
  <c r="AS115" i="15"/>
  <c r="AU115" i="15" s="1"/>
  <c r="AR422" i="15"/>
  <c r="AT422" i="15" s="1"/>
  <c r="AS422" i="15"/>
  <c r="AU422" i="15" s="1"/>
  <c r="AR223" i="15"/>
  <c r="AT223" i="15" s="1"/>
  <c r="AS223" i="15"/>
  <c r="AU223" i="15" s="1"/>
  <c r="AS556" i="15"/>
  <c r="AU556" i="15" s="1"/>
  <c r="AR556" i="15"/>
  <c r="AT556" i="15" s="1"/>
  <c r="AR943" i="15"/>
  <c r="AT943" i="15" s="1"/>
  <c r="AS943" i="15"/>
  <c r="AU943" i="15" s="1"/>
  <c r="AR170" i="15"/>
  <c r="AT170" i="15" s="1"/>
  <c r="AS170" i="15"/>
  <c r="AU170" i="15" s="1"/>
  <c r="AR132" i="15"/>
  <c r="AT132" i="15" s="1"/>
  <c r="AS132" i="15"/>
  <c r="AU132" i="15" s="1"/>
  <c r="AR349" i="15"/>
  <c r="AT349" i="15" s="1"/>
  <c r="AS349" i="15"/>
  <c r="AU349" i="15" s="1"/>
  <c r="AR828" i="15"/>
  <c r="AT828" i="15" s="1"/>
  <c r="AS828" i="15"/>
  <c r="AU828" i="15" s="1"/>
  <c r="AR445" i="15"/>
  <c r="AT445" i="15" s="1"/>
  <c r="AS445" i="15"/>
  <c r="AU445" i="15" s="1"/>
  <c r="AR318" i="15"/>
  <c r="AT318" i="15" s="1"/>
  <c r="AS318" i="15"/>
  <c r="AU318" i="15" s="1"/>
  <c r="AS653" i="15"/>
  <c r="AU653" i="15" s="1"/>
  <c r="AR653" i="15"/>
  <c r="AT653" i="15" s="1"/>
  <c r="AR494" i="15"/>
  <c r="AT494" i="15" s="1"/>
  <c r="AS494" i="15"/>
  <c r="AU494" i="15" s="1"/>
  <c r="AR177" i="15"/>
  <c r="AT177" i="15" s="1"/>
  <c r="AS177" i="15"/>
  <c r="AU177" i="15" s="1"/>
  <c r="AS418" i="15"/>
  <c r="AU418" i="15" s="1"/>
  <c r="AR418" i="15"/>
  <c r="AT418" i="15" s="1"/>
  <c r="AR182" i="15"/>
  <c r="AT182" i="15" s="1"/>
  <c r="AS182" i="15"/>
  <c r="AU182" i="15" s="1"/>
  <c r="AS1004" i="15"/>
  <c r="AU1004" i="15" s="1"/>
  <c r="AR1004" i="15"/>
  <c r="AT1004" i="15" s="1"/>
  <c r="AS808" i="15"/>
  <c r="AU808" i="15" s="1"/>
  <c r="AR808" i="15"/>
  <c r="AT808" i="15" s="1"/>
  <c r="AR488" i="15"/>
  <c r="AT488" i="15" s="1"/>
  <c r="AS488" i="15"/>
  <c r="AU488" i="15" s="1"/>
  <c r="AR398" i="15"/>
  <c r="AT398" i="15" s="1"/>
  <c r="AS398" i="15"/>
  <c r="AU398" i="15" s="1"/>
  <c r="AS679" i="15"/>
  <c r="AU679" i="15" s="1"/>
  <c r="AR679" i="15"/>
  <c r="AT679" i="15" s="1"/>
  <c r="AR225" i="15"/>
  <c r="AT225" i="15" s="1"/>
  <c r="AS225" i="15"/>
  <c r="AU225" i="15" s="1"/>
  <c r="AR278" i="15"/>
  <c r="AT278" i="15" s="1"/>
  <c r="AS278" i="15"/>
  <c r="AU278" i="15" s="1"/>
  <c r="AR126" i="15"/>
  <c r="AT126" i="15" s="1"/>
  <c r="AS126" i="15"/>
  <c r="AU126" i="15" s="1"/>
  <c r="AR914" i="15"/>
  <c r="AT914" i="15" s="1"/>
  <c r="AS914" i="15"/>
  <c r="AU914" i="15" s="1"/>
  <c r="AS578" i="15"/>
  <c r="AU578" i="15" s="1"/>
  <c r="AR578" i="15"/>
  <c r="AT578" i="15" s="1"/>
  <c r="AS345" i="15"/>
  <c r="AU345" i="15" s="1"/>
  <c r="AR345" i="15"/>
  <c r="AT345" i="15" s="1"/>
  <c r="AS607" i="15"/>
  <c r="AU607" i="15" s="1"/>
  <c r="AR607" i="15"/>
  <c r="AT607" i="15" s="1"/>
  <c r="AS354" i="15"/>
  <c r="AU354" i="15" s="1"/>
  <c r="AR354" i="15"/>
  <c r="AT354" i="15" s="1"/>
  <c r="AS785" i="15"/>
  <c r="AU785" i="15" s="1"/>
  <c r="AR785" i="15"/>
  <c r="AT785" i="15" s="1"/>
  <c r="AS643" i="15"/>
  <c r="AU643" i="15" s="1"/>
  <c r="AR643" i="15"/>
  <c r="AT643" i="15" s="1"/>
  <c r="AR728" i="15"/>
  <c r="AT728" i="15" s="1"/>
  <c r="AS728" i="15"/>
  <c r="AU728" i="15" s="1"/>
  <c r="AR190" i="15"/>
  <c r="AT190" i="15" s="1"/>
  <c r="AS190" i="15"/>
  <c r="AU190" i="15" s="1"/>
  <c r="AS803" i="15"/>
  <c r="AU803" i="15" s="1"/>
  <c r="AR803" i="15"/>
  <c r="AT803" i="15" s="1"/>
  <c r="AR346" i="15"/>
  <c r="AT346" i="15" s="1"/>
  <c r="AS346" i="15"/>
  <c r="AU346" i="15" s="1"/>
  <c r="AS565" i="15"/>
  <c r="AU565" i="15" s="1"/>
  <c r="AR565" i="15"/>
  <c r="AT565" i="15" s="1"/>
  <c r="AS809" i="15"/>
  <c r="AU809" i="15" s="1"/>
  <c r="AR809" i="15"/>
  <c r="AT809" i="15" s="1"/>
  <c r="AR412" i="15"/>
  <c r="AT412" i="15" s="1"/>
  <c r="AS412" i="15"/>
  <c r="AU412" i="15" s="1"/>
  <c r="AR906" i="15"/>
  <c r="AT906" i="15" s="1"/>
  <c r="AS906" i="15"/>
  <c r="AU906" i="15" s="1"/>
  <c r="AS865" i="15"/>
  <c r="AU865" i="15" s="1"/>
  <c r="AR865" i="15"/>
  <c r="AT865" i="15" s="1"/>
  <c r="AR984" i="15"/>
  <c r="AT984" i="15" s="1"/>
  <c r="AS984" i="15"/>
  <c r="AU984" i="15" s="1"/>
  <c r="AS598" i="15"/>
  <c r="AU598" i="15" s="1"/>
  <c r="AR598" i="15"/>
  <c r="AT598" i="15" s="1"/>
  <c r="AR622" i="15"/>
  <c r="AT622" i="15" s="1"/>
  <c r="AS622" i="15"/>
  <c r="AU622" i="15" s="1"/>
  <c r="AR327" i="15"/>
  <c r="AT327" i="15" s="1"/>
  <c r="AS327" i="15"/>
  <c r="AU327" i="15" s="1"/>
  <c r="AR620" i="15"/>
  <c r="AT620" i="15" s="1"/>
  <c r="AS620" i="15"/>
  <c r="AU620" i="15" s="1"/>
  <c r="AR270" i="15"/>
  <c r="AT270" i="15" s="1"/>
  <c r="AS270" i="15"/>
  <c r="AU270" i="15" s="1"/>
  <c r="AR888" i="15"/>
  <c r="AT888" i="15" s="1"/>
  <c r="AS888" i="15"/>
  <c r="AU888" i="15" s="1"/>
  <c r="AR317" i="15"/>
  <c r="AT317" i="15" s="1"/>
  <c r="AS317" i="15"/>
  <c r="AU317" i="15" s="1"/>
  <c r="AR376" i="15"/>
  <c r="AT376" i="15" s="1"/>
  <c r="AS376" i="15"/>
  <c r="AU376" i="15" s="1"/>
  <c r="AR590" i="15"/>
  <c r="AT590" i="15" s="1"/>
  <c r="AS590" i="15"/>
  <c r="AU590" i="15" s="1"/>
  <c r="AR574" i="15"/>
  <c r="AT574" i="15" s="1"/>
  <c r="AS574" i="15"/>
  <c r="AU574" i="15" s="1"/>
  <c r="AR939" i="15"/>
  <c r="AT939" i="15" s="1"/>
  <c r="AS939" i="15"/>
  <c r="AU939" i="15" s="1"/>
  <c r="AS406" i="15"/>
  <c r="AU406" i="15" s="1"/>
  <c r="AR406" i="15"/>
  <c r="AT406" i="15" s="1"/>
  <c r="AS799" i="15"/>
  <c r="AU799" i="15" s="1"/>
  <c r="AR799" i="15"/>
  <c r="AT799" i="15" s="1"/>
  <c r="AS396" i="15"/>
  <c r="AU396" i="15" s="1"/>
  <c r="AR396" i="15"/>
  <c r="AT396" i="15" s="1"/>
  <c r="AR666" i="15"/>
  <c r="AT666" i="15" s="1"/>
  <c r="AS666" i="15"/>
  <c r="AU666" i="15" s="1"/>
  <c r="AR289" i="15"/>
  <c r="AT289" i="15" s="1"/>
  <c r="AS289" i="15"/>
  <c r="AU289" i="15" s="1"/>
  <c r="AR548" i="15"/>
  <c r="AT548" i="15" s="1"/>
  <c r="AS548" i="15"/>
  <c r="AU548" i="15" s="1"/>
  <c r="AR972" i="15"/>
  <c r="AT972" i="15" s="1"/>
  <c r="AS972" i="15"/>
  <c r="AU972" i="15" s="1"/>
  <c r="AR661" i="15"/>
  <c r="AT661" i="15" s="1"/>
  <c r="AS661" i="15"/>
  <c r="AU661" i="15" s="1"/>
  <c r="AR774" i="15"/>
  <c r="AT774" i="15" s="1"/>
  <c r="AS774" i="15"/>
  <c r="AU774" i="15" s="1"/>
  <c r="AR397" i="15"/>
  <c r="AT397" i="15" s="1"/>
  <c r="AS397" i="15"/>
  <c r="AU397" i="15" s="1"/>
  <c r="AS862" i="15"/>
  <c r="AU862" i="15" s="1"/>
  <c r="AR862" i="15"/>
  <c r="AT862" i="15" s="1"/>
  <c r="AR438" i="15"/>
  <c r="AT438" i="15" s="1"/>
  <c r="AS438" i="15"/>
  <c r="AU438" i="15" s="1"/>
  <c r="AR731" i="15"/>
  <c r="AT731" i="15" s="1"/>
  <c r="AS731" i="15"/>
  <c r="AU731" i="15" s="1"/>
  <c r="AR101" i="15"/>
  <c r="AT101" i="15" s="1"/>
  <c r="AS101" i="15"/>
  <c r="AU101" i="15" s="1"/>
  <c r="AR509" i="15"/>
  <c r="AT509" i="15" s="1"/>
  <c r="AS509" i="15"/>
  <c r="AU509" i="15" s="1"/>
  <c r="AR451" i="15"/>
  <c r="AT451" i="15" s="1"/>
  <c r="AS451" i="15"/>
  <c r="AU451" i="15" s="1"/>
  <c r="AR526" i="15"/>
  <c r="AT526" i="15" s="1"/>
  <c r="AS526" i="15"/>
  <c r="AU526" i="15" s="1"/>
  <c r="AR912" i="15"/>
  <c r="AT912" i="15" s="1"/>
  <c r="AS912" i="15"/>
  <c r="AU912" i="15" s="1"/>
  <c r="AR285" i="15"/>
  <c r="AT285" i="15" s="1"/>
  <c r="AS285" i="15"/>
  <c r="AU285" i="15" s="1"/>
  <c r="AR152" i="15"/>
  <c r="AT152" i="15" s="1"/>
  <c r="AS152" i="15"/>
  <c r="AU152" i="15" s="1"/>
  <c r="AR145" i="15"/>
  <c r="AT145" i="15" s="1"/>
  <c r="AS145" i="15"/>
  <c r="AU145" i="15" s="1"/>
  <c r="AR162" i="15"/>
  <c r="AT162" i="15" s="1"/>
  <c r="AS162" i="15"/>
  <c r="AU162" i="15" s="1"/>
  <c r="AR113" i="15"/>
  <c r="AT113" i="15" s="1"/>
  <c r="AS113" i="15"/>
  <c r="AU113" i="15" s="1"/>
  <c r="AS40" i="15"/>
  <c r="AU40" i="15" s="1"/>
  <c r="AR40" i="15"/>
  <c r="AT40" i="15" s="1"/>
  <c r="AR414" i="15"/>
  <c r="AT414" i="15" s="1"/>
  <c r="AS414" i="15"/>
  <c r="AU414" i="15" s="1"/>
  <c r="AS963" i="15"/>
  <c r="AU963" i="15" s="1"/>
  <c r="AR963" i="15"/>
  <c r="AT963" i="15" s="1"/>
  <c r="AR840" i="15"/>
  <c r="AT840" i="15" s="1"/>
  <c r="AS840" i="15"/>
  <c r="AU840" i="15" s="1"/>
  <c r="AR295" i="15"/>
  <c r="AT295" i="15" s="1"/>
  <c r="AS295" i="15"/>
  <c r="AU295" i="15" s="1"/>
  <c r="AR287" i="15"/>
  <c r="AT287" i="15" s="1"/>
  <c r="AS287" i="15"/>
  <c r="AU287" i="15" s="1"/>
  <c r="AR247" i="15"/>
  <c r="AT247" i="15" s="1"/>
  <c r="AS247" i="15"/>
  <c r="AU247" i="15" s="1"/>
  <c r="AR826" i="15"/>
  <c r="AT826" i="15" s="1"/>
  <c r="AS826" i="15"/>
  <c r="AU826" i="15" s="1"/>
  <c r="AR604" i="15"/>
  <c r="AT604" i="15" s="1"/>
  <c r="AS604" i="15"/>
  <c r="AU604" i="15" s="1"/>
  <c r="AS469" i="15"/>
  <c r="AU469" i="15" s="1"/>
  <c r="AR469" i="15"/>
  <c r="AT469" i="15" s="1"/>
  <c r="AR27" i="15"/>
  <c r="AT27" i="15" s="1"/>
  <c r="AS27" i="15"/>
  <c r="AU27" i="15" s="1"/>
  <c r="AR966" i="15"/>
  <c r="AT966" i="15" s="1"/>
  <c r="AS966" i="15"/>
  <c r="AU966" i="15" s="1"/>
  <c r="AR125" i="15"/>
  <c r="AT125" i="15" s="1"/>
  <c r="AS125" i="15"/>
  <c r="AU125" i="15" s="1"/>
  <c r="AR358" i="15"/>
  <c r="AT358" i="15" s="1"/>
  <c r="AS358" i="15"/>
  <c r="AU358" i="15" s="1"/>
  <c r="AS588" i="15"/>
  <c r="AU588" i="15" s="1"/>
  <c r="AR588" i="15"/>
  <c r="AT588" i="15" s="1"/>
  <c r="AR228" i="15"/>
  <c r="AT228" i="15" s="1"/>
  <c r="AS228" i="15"/>
  <c r="AU228" i="15" s="1"/>
  <c r="AS712" i="15"/>
  <c r="AU712" i="15" s="1"/>
  <c r="AR712" i="15"/>
  <c r="AT712" i="15" s="1"/>
  <c r="AR883" i="15"/>
  <c r="AT883" i="15" s="1"/>
  <c r="AS883" i="15"/>
  <c r="AU883" i="15" s="1"/>
  <c r="AR508" i="15"/>
  <c r="AT508" i="15" s="1"/>
  <c r="AS508" i="15"/>
  <c r="AU508" i="15" s="1"/>
  <c r="AS233" i="15"/>
  <c r="AU233" i="15" s="1"/>
  <c r="AR233" i="15"/>
  <c r="AT233" i="15" s="1"/>
  <c r="AR447" i="15"/>
  <c r="AT447" i="15" s="1"/>
  <c r="AS447" i="15"/>
  <c r="AU447" i="15" s="1"/>
  <c r="AS291" i="15"/>
  <c r="AU291" i="15" s="1"/>
  <c r="AR291" i="15"/>
  <c r="AT291" i="15" s="1"/>
  <c r="AR180" i="15"/>
  <c r="AT180" i="15" s="1"/>
  <c r="AS180" i="15"/>
  <c r="AU180" i="15" s="1"/>
  <c r="AR334" i="15"/>
  <c r="AT334" i="15" s="1"/>
  <c r="AS334" i="15"/>
  <c r="AU334" i="15" s="1"/>
  <c r="AR110" i="15"/>
  <c r="AT110" i="15" s="1"/>
  <c r="AS110" i="15"/>
  <c r="AU110" i="15" s="1"/>
  <c r="AR60" i="15"/>
  <c r="AT60" i="15" s="1"/>
  <c r="AS60" i="15"/>
  <c r="AU60" i="15" s="1"/>
  <c r="AR130" i="15"/>
  <c r="AT130" i="15" s="1"/>
  <c r="AS130" i="15"/>
  <c r="AU130" i="15" s="1"/>
  <c r="AS804" i="15"/>
  <c r="AU804" i="15" s="1"/>
  <c r="AR804" i="15"/>
  <c r="AT804" i="15" s="1"/>
  <c r="AR196" i="15"/>
  <c r="AT196" i="15" s="1"/>
  <c r="AS196" i="15"/>
  <c r="AU196" i="15" s="1"/>
  <c r="AR822" i="15"/>
  <c r="AT822" i="15" s="1"/>
  <c r="AS822" i="15"/>
  <c r="AU822" i="15" s="1"/>
  <c r="AR197" i="15"/>
  <c r="AT197" i="15" s="1"/>
  <c r="AS197" i="15"/>
  <c r="AU197" i="15" s="1"/>
  <c r="AR96" i="15"/>
  <c r="AT96" i="15" s="1"/>
  <c r="AS96" i="15"/>
  <c r="AU96" i="15" s="1"/>
  <c r="AR481" i="15"/>
  <c r="AT481" i="15" s="1"/>
  <c r="AS481" i="15"/>
  <c r="AU481" i="15" s="1"/>
  <c r="AS667" i="15"/>
  <c r="AU667" i="15" s="1"/>
  <c r="AR667" i="15"/>
  <c r="AT667" i="15" s="1"/>
  <c r="AR169" i="15"/>
  <c r="AT169" i="15" s="1"/>
  <c r="AS169" i="15"/>
  <c r="AU169" i="15" s="1"/>
  <c r="AR43" i="15"/>
  <c r="AT43" i="15" s="1"/>
  <c r="AS43" i="15"/>
  <c r="AU43" i="15" s="1"/>
  <c r="AS88" i="15"/>
  <c r="AU88" i="15" s="1"/>
  <c r="AR88" i="15"/>
  <c r="AT88" i="15" s="1"/>
  <c r="AR550" i="15"/>
  <c r="AT550" i="15" s="1"/>
  <c r="AS550" i="15"/>
  <c r="AU550" i="15" s="1"/>
  <c r="AR913" i="15"/>
  <c r="AT913" i="15" s="1"/>
  <c r="AS913" i="15"/>
  <c r="AU913" i="15" s="1"/>
  <c r="AR576" i="15"/>
  <c r="AT576" i="15" s="1"/>
  <c r="AS576" i="15"/>
  <c r="AU576" i="15" s="1"/>
  <c r="AR279" i="15"/>
  <c r="AT279" i="15" s="1"/>
  <c r="AS279" i="15"/>
  <c r="AU279" i="15" s="1"/>
  <c r="AR501" i="15"/>
  <c r="AT501" i="15" s="1"/>
  <c r="AS501" i="15"/>
  <c r="AU501" i="15" s="1"/>
  <c r="AS818" i="15"/>
  <c r="AU818" i="15" s="1"/>
  <c r="AR818" i="15"/>
  <c r="AT818" i="15" s="1"/>
  <c r="AR336" i="15"/>
  <c r="AT336" i="15" s="1"/>
  <c r="AS336" i="15"/>
  <c r="AU336" i="15" s="1"/>
  <c r="AR506" i="15"/>
  <c r="AT506" i="15" s="1"/>
  <c r="AS506" i="15"/>
  <c r="AU506" i="15" s="1"/>
  <c r="AR480" i="15"/>
  <c r="AT480" i="15" s="1"/>
  <c r="AS480" i="15"/>
  <c r="AU480" i="15" s="1"/>
  <c r="AR687" i="15"/>
  <c r="AT687" i="15" s="1"/>
  <c r="AS687" i="15"/>
  <c r="AU687" i="15" s="1"/>
  <c r="AR551" i="15"/>
  <c r="AT551" i="15" s="1"/>
  <c r="AS551" i="15"/>
  <c r="AU551" i="15" s="1"/>
  <c r="AR779" i="15"/>
  <c r="AT779" i="15" s="1"/>
  <c r="AS779" i="15"/>
  <c r="AU779" i="15" s="1"/>
  <c r="AR38" i="15"/>
  <c r="AT38" i="15" s="1"/>
  <c r="AS38" i="15"/>
  <c r="AU38" i="15" s="1"/>
  <c r="AR539" i="15"/>
  <c r="AT539" i="15" s="1"/>
  <c r="AS539" i="15"/>
  <c r="AU539" i="15" s="1"/>
  <c r="AR631" i="15"/>
  <c r="AT631" i="15" s="1"/>
  <c r="AS631" i="15"/>
  <c r="AU631" i="15" s="1"/>
  <c r="AR102" i="15"/>
  <c r="AT102" i="15" s="1"/>
  <c r="AS102" i="15"/>
  <c r="AU102" i="15" s="1"/>
  <c r="AR492" i="15"/>
  <c r="AT492" i="15" s="1"/>
  <c r="AS492" i="15"/>
  <c r="AU492" i="15" s="1"/>
  <c r="AR154" i="15"/>
  <c r="AT154" i="15" s="1"/>
  <c r="AS154" i="15"/>
  <c r="AU154" i="15" s="1"/>
  <c r="AR449" i="15"/>
  <c r="AT449" i="15" s="1"/>
  <c r="AS449" i="15"/>
  <c r="AU449" i="15" s="1"/>
  <c r="AS55" i="15"/>
  <c r="AU55" i="15" s="1"/>
  <c r="AR55" i="15"/>
  <c r="AT55" i="15" s="1"/>
  <c r="AR211" i="15"/>
  <c r="AT211" i="15" s="1"/>
  <c r="AS211" i="15"/>
  <c r="AU211" i="15" s="1"/>
  <c r="AS595" i="15"/>
  <c r="AU595" i="15" s="1"/>
  <c r="AR595" i="15"/>
  <c r="AT595" i="15" s="1"/>
  <c r="AR260" i="15"/>
  <c r="AT260" i="15" s="1"/>
  <c r="AS260" i="15"/>
  <c r="AU260" i="15" s="1"/>
  <c r="AR786" i="15"/>
  <c r="AT786" i="15" s="1"/>
  <c r="AS786" i="15"/>
  <c r="AU786" i="15" s="1"/>
  <c r="AS78" i="15"/>
  <c r="AU78" i="15" s="1"/>
  <c r="AR78" i="15"/>
  <c r="AT78" i="15" s="1"/>
  <c r="AS873" i="15"/>
  <c r="AU873" i="15" s="1"/>
  <c r="AR873" i="15"/>
  <c r="AT873" i="15" s="1"/>
  <c r="AR446" i="15"/>
  <c r="AT446" i="15" s="1"/>
  <c r="AS446" i="15"/>
  <c r="AU446" i="15" s="1"/>
  <c r="AR795" i="15"/>
  <c r="AT795" i="15" s="1"/>
  <c r="AS795" i="15"/>
  <c r="AU795" i="15" s="1"/>
  <c r="AR112" i="15"/>
  <c r="AT112" i="15" s="1"/>
  <c r="AS112" i="15"/>
  <c r="AU112" i="15" s="1"/>
  <c r="AS869" i="15"/>
  <c r="AU869" i="15" s="1"/>
  <c r="AR869" i="15"/>
  <c r="AT869" i="15" s="1"/>
  <c r="AS655" i="15"/>
  <c r="AU655" i="15" s="1"/>
  <c r="AR655" i="15"/>
  <c r="AT655" i="15" s="1"/>
  <c r="AR805" i="15"/>
  <c r="AT805" i="15" s="1"/>
  <c r="AS805" i="15"/>
  <c r="AU805" i="15" s="1"/>
  <c r="AR238" i="15"/>
  <c r="AT238" i="15" s="1"/>
  <c r="AS238" i="15"/>
  <c r="AU238" i="15" s="1"/>
  <c r="AR998" i="15"/>
  <c r="AT998" i="15" s="1"/>
  <c r="AS998" i="15"/>
  <c r="AU998" i="15" s="1"/>
  <c r="AR206" i="15"/>
  <c r="AT206" i="15" s="1"/>
  <c r="AS206" i="15"/>
  <c r="AU206" i="15" s="1"/>
  <c r="AR149" i="15"/>
  <c r="AT149" i="15" s="1"/>
  <c r="AS149" i="15"/>
  <c r="AU149" i="15" s="1"/>
  <c r="AR352" i="15"/>
  <c r="AT352" i="15" s="1"/>
  <c r="AS352" i="15"/>
  <c r="AU352" i="15" s="1"/>
  <c r="AR72" i="15"/>
  <c r="AT72" i="15" s="1"/>
  <c r="AS72" i="15"/>
  <c r="AU72" i="15" s="1"/>
  <c r="AS636" i="15"/>
  <c r="AU636" i="15" s="1"/>
  <c r="AR636" i="15"/>
  <c r="AT636" i="15" s="1"/>
  <c r="AR827" i="15"/>
  <c r="AT827" i="15" s="1"/>
  <c r="AS827" i="15"/>
  <c r="AU827" i="15" s="1"/>
  <c r="AR874" i="15"/>
  <c r="AT874" i="15" s="1"/>
  <c r="AS874" i="15"/>
  <c r="AU874" i="15" s="1"/>
  <c r="AR476" i="15"/>
  <c r="AT476" i="15" s="1"/>
  <c r="AS476" i="15"/>
  <c r="AU476" i="15" s="1"/>
  <c r="AS609" i="15"/>
  <c r="AU609" i="15" s="1"/>
  <c r="AR609" i="15"/>
  <c r="AT609" i="15" s="1"/>
  <c r="AR143" i="15"/>
  <c r="AT143" i="15" s="1"/>
  <c r="AS143" i="15"/>
  <c r="AU143" i="15" s="1"/>
  <c r="AR213" i="15"/>
  <c r="AT213" i="15" s="1"/>
  <c r="AS213" i="15"/>
  <c r="AU213" i="15" s="1"/>
  <c r="AR541" i="15"/>
  <c r="AT541" i="15" s="1"/>
  <c r="AS541" i="15"/>
  <c r="AU541" i="15" s="1"/>
  <c r="AS103" i="15"/>
  <c r="AU103" i="15" s="1"/>
  <c r="AR103" i="15"/>
  <c r="AT103" i="15" s="1"/>
  <c r="AR100" i="15"/>
  <c r="AT100" i="15" s="1"/>
  <c r="AS100" i="15"/>
  <c r="AU100" i="15" s="1"/>
  <c r="AR124" i="15"/>
  <c r="AT124" i="15" s="1"/>
  <c r="AS124" i="15"/>
  <c r="AU124" i="15" s="1"/>
  <c r="AR739" i="15"/>
  <c r="AT739" i="15" s="1"/>
  <c r="AS739" i="15"/>
  <c r="AU739" i="15" s="1"/>
  <c r="AR632" i="15"/>
  <c r="AT632" i="15" s="1"/>
  <c r="AS632" i="15"/>
  <c r="AU632" i="15" s="1"/>
  <c r="AR695" i="15"/>
  <c r="AT695" i="15" s="1"/>
  <c r="AS695" i="15"/>
  <c r="AU695" i="15" s="1"/>
  <c r="AR146" i="15"/>
  <c r="AT146" i="15" s="1"/>
  <c r="AS146" i="15"/>
  <c r="AU146" i="15" s="1"/>
  <c r="AR684" i="15"/>
  <c r="AT684" i="15" s="1"/>
  <c r="AS684" i="15"/>
  <c r="AU684" i="15" s="1"/>
  <c r="AR12" i="15"/>
  <c r="AT12" i="15" s="1"/>
  <c r="AS12" i="15"/>
  <c r="AU12" i="15" s="1"/>
  <c r="AR970" i="15"/>
  <c r="AT970" i="15" s="1"/>
  <c r="AS970" i="15"/>
  <c r="AU970" i="15" s="1"/>
  <c r="AS562" i="15"/>
  <c r="AU562" i="15" s="1"/>
  <c r="AR562" i="15"/>
  <c r="AT562" i="15" s="1"/>
  <c r="AS727" i="15"/>
  <c r="AU727" i="15" s="1"/>
  <c r="AR727" i="15"/>
  <c r="AT727" i="15" s="1"/>
  <c r="AR931" i="15"/>
  <c r="AT931" i="15" s="1"/>
  <c r="AS931" i="15"/>
  <c r="AU931" i="15" s="1"/>
  <c r="AS357" i="15"/>
  <c r="AU357" i="15" s="1"/>
  <c r="AR357" i="15"/>
  <c r="AT357" i="15" s="1"/>
  <c r="AR119" i="15"/>
  <c r="AT119" i="15" s="1"/>
  <c r="AS119" i="15"/>
  <c r="AU119" i="15" s="1"/>
  <c r="AS524" i="15"/>
  <c r="AU524" i="15" s="1"/>
  <c r="AR524" i="15"/>
  <c r="AT524" i="15" s="1"/>
  <c r="AS612" i="15"/>
  <c r="AU612" i="15" s="1"/>
  <c r="AR612" i="15"/>
  <c r="AT612" i="15" s="1"/>
  <c r="AR505" i="15"/>
  <c r="AT505" i="15" s="1"/>
  <c r="AS505" i="15"/>
  <c r="AU505" i="15" s="1"/>
  <c r="AR189" i="15"/>
  <c r="AT189" i="15" s="1"/>
  <c r="AS189" i="15"/>
  <c r="AU189" i="15" s="1"/>
  <c r="AR925" i="15"/>
  <c r="AT925" i="15" s="1"/>
  <c r="AS925" i="15"/>
  <c r="AU925" i="15" s="1"/>
  <c r="AR455" i="15"/>
  <c r="AT455" i="15" s="1"/>
  <c r="AS455" i="15"/>
  <c r="AU455" i="15" s="1"/>
  <c r="AR529" i="15"/>
  <c r="AT529" i="15" s="1"/>
  <c r="AS529" i="15"/>
  <c r="AU529" i="15" s="1"/>
  <c r="AS8" i="15"/>
  <c r="AU8" i="15" s="1"/>
  <c r="AR8" i="15"/>
  <c r="AT8" i="15" s="1"/>
  <c r="AR546" i="15"/>
  <c r="AT546" i="15" s="1"/>
  <c r="AS546" i="15"/>
  <c r="AU546" i="15" s="1"/>
  <c r="AS634" i="15"/>
  <c r="AU634" i="15" s="1"/>
  <c r="AR634" i="15"/>
  <c r="AT634" i="15" s="1"/>
  <c r="AR203" i="15"/>
  <c r="AT203" i="15" s="1"/>
  <c r="AS203" i="15"/>
  <c r="AU203" i="15" s="1"/>
  <c r="AR835" i="15"/>
  <c r="AT835" i="15" s="1"/>
  <c r="AS835" i="15"/>
  <c r="AU835" i="15" s="1"/>
  <c r="AR133" i="15"/>
  <c r="AT133" i="15" s="1"/>
  <c r="AS133" i="15"/>
  <c r="AU133" i="15" s="1"/>
  <c r="AR26" i="15"/>
  <c r="AT26" i="15" s="1"/>
  <c r="AS26" i="15"/>
  <c r="AU26" i="15" s="1"/>
  <c r="AR701" i="15"/>
  <c r="AT701" i="15" s="1"/>
  <c r="AS701" i="15"/>
  <c r="AU701" i="15" s="1"/>
  <c r="AR516" i="15"/>
  <c r="AT516" i="15" s="1"/>
  <c r="AS516" i="15"/>
  <c r="AU516" i="15" s="1"/>
  <c r="AR997" i="15"/>
  <c r="AT997" i="15" s="1"/>
  <c r="AS997" i="15"/>
  <c r="AU997" i="15" s="1"/>
  <c r="AR771" i="15"/>
  <c r="AT771" i="15" s="1"/>
  <c r="AS771" i="15"/>
  <c r="AU771" i="15" s="1"/>
  <c r="AR324" i="15"/>
  <c r="AT324" i="15" s="1"/>
  <c r="AS324" i="15"/>
  <c r="AU324" i="15" s="1"/>
  <c r="AS554" i="15"/>
  <c r="AU554" i="15" s="1"/>
  <c r="AR554" i="15"/>
  <c r="AT554" i="15" s="1"/>
  <c r="AR537" i="15"/>
  <c r="AT537" i="15" s="1"/>
  <c r="AS537" i="15"/>
  <c r="AU537" i="15" s="1"/>
  <c r="AR663" i="15"/>
  <c r="AT663" i="15" s="1"/>
  <c r="AS663" i="15"/>
  <c r="AU663" i="15" s="1"/>
  <c r="AR858" i="15"/>
  <c r="AT858" i="15" s="1"/>
  <c r="AS858" i="15"/>
  <c r="AU858" i="15" s="1"/>
  <c r="AS466" i="15"/>
  <c r="AU466" i="15" s="1"/>
  <c r="AR466" i="15"/>
  <c r="AT466" i="15" s="1"/>
  <c r="AR273" i="15"/>
  <c r="AT273" i="15" s="1"/>
  <c r="AS273" i="15"/>
  <c r="AU273" i="15" s="1"/>
  <c r="AS816" i="15"/>
  <c r="AU816" i="15" s="1"/>
  <c r="AR816" i="15"/>
  <c r="AT816" i="15" s="1"/>
  <c r="AR741" i="15"/>
  <c r="AT741" i="15" s="1"/>
  <c r="AS741" i="15"/>
  <c r="AU741" i="15" s="1"/>
  <c r="AR487" i="15"/>
  <c r="AT487" i="15" s="1"/>
  <c r="AS487" i="15"/>
  <c r="AU487" i="15" s="1"/>
  <c r="AR237" i="15"/>
  <c r="AT237" i="15" s="1"/>
  <c r="AS237" i="15"/>
  <c r="AU237" i="15" s="1"/>
  <c r="AR304" i="15"/>
  <c r="AT304" i="15" s="1"/>
  <c r="AS304" i="15"/>
  <c r="AU304" i="15" s="1"/>
  <c r="AR637" i="15"/>
  <c r="AT637" i="15" s="1"/>
  <c r="AS637" i="15"/>
  <c r="AU637" i="15" s="1"/>
  <c r="AS749" i="15"/>
  <c r="AU749" i="15" s="1"/>
  <c r="AR749" i="15"/>
  <c r="AT749" i="15" s="1"/>
  <c r="AR47" i="15"/>
  <c r="AT47" i="15" s="1"/>
  <c r="AS47" i="15"/>
  <c r="AU47" i="15" s="1"/>
  <c r="AS853" i="15"/>
  <c r="AU853" i="15" s="1"/>
  <c r="AR853" i="15"/>
  <c r="AT853" i="15" s="1"/>
  <c r="AR521" i="15"/>
  <c r="AT521" i="15" s="1"/>
  <c r="AS521" i="15"/>
  <c r="AU521" i="15" s="1"/>
  <c r="AR173" i="15"/>
  <c r="AT173" i="15" s="1"/>
  <c r="AS173" i="15"/>
  <c r="AU173" i="15" s="1"/>
  <c r="AS866" i="15"/>
  <c r="AU866" i="15" s="1"/>
  <c r="AR866" i="15"/>
  <c r="AT866" i="15" s="1"/>
  <c r="AS403" i="15"/>
  <c r="AU403" i="15" s="1"/>
  <c r="AR403" i="15"/>
  <c r="AT403" i="15" s="1"/>
  <c r="AR763" i="15"/>
  <c r="AT763" i="15" s="1"/>
  <c r="AS763" i="15"/>
  <c r="AU763" i="15" s="1"/>
  <c r="AS375" i="15"/>
  <c r="AU375" i="15" s="1"/>
  <c r="AR375" i="15"/>
  <c r="AT375" i="15" s="1"/>
  <c r="AR951" i="15"/>
  <c r="AT951" i="15" s="1"/>
  <c r="AS951" i="15"/>
  <c r="AU951" i="15" s="1"/>
  <c r="AR882" i="15"/>
  <c r="AT882" i="15" s="1"/>
  <c r="AS882" i="15"/>
  <c r="AU882" i="15" s="1"/>
  <c r="AS770" i="15"/>
  <c r="AU770" i="15" s="1"/>
  <c r="AR770" i="15"/>
  <c r="AT770" i="15" s="1"/>
  <c r="AR329" i="15"/>
  <c r="AT329" i="15" s="1"/>
  <c r="AS329" i="15"/>
  <c r="AU329" i="15" s="1"/>
  <c r="AR514" i="15"/>
  <c r="AT514" i="15" s="1"/>
  <c r="AS514" i="15"/>
  <c r="AU514" i="15" s="1"/>
  <c r="AS930" i="15"/>
  <c r="AU930" i="15" s="1"/>
  <c r="AR930" i="15"/>
  <c r="AT930" i="15" s="1"/>
  <c r="AR955" i="15"/>
  <c r="AT955" i="15" s="1"/>
  <c r="AS955" i="15"/>
  <c r="AU955" i="15" s="1"/>
  <c r="AR819" i="15"/>
  <c r="AT819" i="15" s="1"/>
  <c r="AS819" i="15"/>
  <c r="AU819" i="15" s="1"/>
  <c r="AR690" i="15"/>
  <c r="AT690" i="15" s="1"/>
  <c r="AS690" i="15"/>
  <c r="AU690" i="15" s="1"/>
  <c r="AR440" i="15"/>
  <c r="AT440" i="15" s="1"/>
  <c r="AS440" i="15"/>
  <c r="AU440" i="15" s="1"/>
  <c r="AS530" i="15"/>
  <c r="AU530" i="15" s="1"/>
  <c r="AR530" i="15"/>
  <c r="AT530" i="15" s="1"/>
  <c r="AR847" i="15"/>
  <c r="AT847" i="15" s="1"/>
  <c r="AS847" i="15"/>
  <c r="AU847" i="15" s="1"/>
  <c r="AR77" i="15"/>
  <c r="AT77" i="15" s="1"/>
  <c r="AS77" i="15"/>
  <c r="AU77" i="15" s="1"/>
  <c r="AR450" i="15"/>
  <c r="AT450" i="15" s="1"/>
  <c r="AS450" i="15"/>
  <c r="AU450" i="15" s="1"/>
  <c r="AR220" i="15"/>
  <c r="AT220" i="15" s="1"/>
  <c r="AS220" i="15"/>
  <c r="AU220" i="15" s="1"/>
  <c r="AR341" i="15"/>
  <c r="AT341" i="15" s="1"/>
  <c r="AS341" i="15"/>
  <c r="AU341" i="15" s="1"/>
  <c r="AS878" i="15"/>
  <c r="AU878" i="15" s="1"/>
  <c r="AR878" i="15"/>
  <c r="AT878" i="15" s="1"/>
  <c r="AR484" i="15"/>
  <c r="AT484" i="15" s="1"/>
  <c r="AS484" i="15"/>
  <c r="AU484" i="15" s="1"/>
  <c r="AR933" i="15"/>
  <c r="AT933" i="15" s="1"/>
  <c r="AS933" i="15"/>
  <c r="AU933" i="15" s="1"/>
  <c r="AR788" i="15"/>
  <c r="AT788" i="15" s="1"/>
  <c r="AS788" i="15"/>
  <c r="AU788" i="15" s="1"/>
  <c r="AR545" i="15"/>
  <c r="AT545" i="15" s="1"/>
  <c r="AS545" i="15"/>
  <c r="AU545" i="15" s="1"/>
  <c r="AR36" i="15"/>
  <c r="AT36" i="15" s="1"/>
  <c r="AS36" i="15"/>
  <c r="AU36" i="15" s="1"/>
  <c r="AR730" i="15"/>
  <c r="AT730" i="15" s="1"/>
  <c r="AS730" i="15"/>
  <c r="AU730" i="15" s="1"/>
  <c r="AR199" i="15"/>
  <c r="AT199" i="15" s="1"/>
  <c r="AS199" i="15"/>
  <c r="AU199" i="15" s="1"/>
  <c r="AR718" i="15"/>
  <c r="AT718" i="15" s="1"/>
  <c r="AS718" i="15"/>
  <c r="AU718" i="15" s="1"/>
  <c r="AR733" i="15"/>
  <c r="AT733" i="15" s="1"/>
  <c r="AS733" i="15"/>
  <c r="AU733" i="15" s="1"/>
  <c r="AS151" i="15"/>
  <c r="AU151" i="15" s="1"/>
  <c r="AR151" i="15"/>
  <c r="AT151" i="15" s="1"/>
  <c r="AR252" i="15"/>
  <c r="AT252" i="15" s="1"/>
  <c r="AS252" i="15"/>
  <c r="AU252" i="15" s="1"/>
  <c r="AR986" i="15"/>
  <c r="AT986" i="15" s="1"/>
  <c r="AS986" i="15"/>
  <c r="AU986" i="15" s="1"/>
  <c r="AR65" i="15"/>
  <c r="AT65" i="15" s="1"/>
  <c r="AS65" i="15"/>
  <c r="AU65" i="15" s="1"/>
  <c r="AR431" i="15"/>
  <c r="AT431" i="15" s="1"/>
  <c r="AS431" i="15"/>
  <c r="AU431" i="15" s="1"/>
  <c r="AR232" i="15"/>
  <c r="AT232" i="15" s="1"/>
  <c r="AS232" i="15"/>
  <c r="AU232" i="15" s="1"/>
  <c r="AR580" i="15"/>
  <c r="AT580" i="15" s="1"/>
  <c r="AS580" i="15"/>
  <c r="AU580" i="15" s="1"/>
  <c r="AR879" i="15"/>
  <c r="AT879" i="15" s="1"/>
  <c r="AS879" i="15"/>
  <c r="AU879" i="15" s="1"/>
  <c r="AR654" i="15"/>
  <c r="AT654" i="15" s="1"/>
  <c r="AS654" i="15"/>
  <c r="AU654" i="15" s="1"/>
  <c r="AS527" i="15"/>
  <c r="AU527" i="15" s="1"/>
  <c r="AR527" i="15"/>
  <c r="AT527" i="15" s="1"/>
  <c r="AR665" i="15"/>
  <c r="AT665" i="15" s="1"/>
  <c r="AS665" i="15"/>
  <c r="AU665" i="15" s="1"/>
  <c r="AR756" i="15"/>
  <c r="AT756" i="15" s="1"/>
  <c r="AS756" i="15"/>
  <c r="AU756" i="15" s="1"/>
  <c r="AR293" i="15"/>
  <c r="AT293" i="15" s="1"/>
  <c r="AS293" i="15"/>
  <c r="AU293" i="15" s="1"/>
  <c r="AR204" i="15"/>
  <c r="AT204" i="15" s="1"/>
  <c r="AS204" i="15"/>
  <c r="AU204" i="15" s="1"/>
  <c r="AS947" i="15"/>
  <c r="AU947" i="15" s="1"/>
  <c r="AR947" i="15"/>
  <c r="AT947" i="15" s="1"/>
  <c r="AS726" i="15"/>
  <c r="AU726" i="15" s="1"/>
  <c r="AR726" i="15"/>
  <c r="AT726" i="15" s="1"/>
  <c r="AS890" i="15"/>
  <c r="AU890" i="15" s="1"/>
  <c r="AR890" i="15"/>
  <c r="AT890" i="15" s="1"/>
  <c r="AR958" i="15"/>
  <c r="AT958" i="15" s="1"/>
  <c r="AS958" i="15"/>
  <c r="AU958" i="15" s="1"/>
  <c r="AR1003" i="15"/>
  <c r="AT1003" i="15" s="1"/>
  <c r="AS1003" i="15"/>
  <c r="AU1003" i="15" s="1"/>
  <c r="AR80" i="15"/>
  <c r="AT80" i="15" s="1"/>
  <c r="AS80" i="15"/>
  <c r="AU80" i="15" s="1"/>
  <c r="AR413" i="15"/>
  <c r="AT413" i="15" s="1"/>
  <c r="AS413" i="15"/>
  <c r="AU413" i="15" s="1"/>
  <c r="AS309" i="15"/>
  <c r="AU309" i="15" s="1"/>
  <c r="AR309" i="15"/>
  <c r="AT309" i="15" s="1"/>
  <c r="AR212" i="15"/>
  <c r="AT212" i="15" s="1"/>
  <c r="AS212" i="15"/>
  <c r="AU212" i="15" s="1"/>
  <c r="AR429" i="15"/>
  <c r="AT429" i="15" s="1"/>
  <c r="AS429" i="15"/>
  <c r="AU429" i="15" s="1"/>
  <c r="AR178" i="15"/>
  <c r="AT178" i="15" s="1"/>
  <c r="AS178" i="15"/>
  <c r="AU178" i="15" s="1"/>
  <c r="AS691" i="15"/>
  <c r="AU691" i="15" s="1"/>
  <c r="AR691" i="15"/>
  <c r="AT691" i="15" s="1"/>
  <c r="AR430" i="15"/>
  <c r="AT430" i="15" s="1"/>
  <c r="AS430" i="15"/>
  <c r="AU430" i="15" s="1"/>
  <c r="AR186" i="15"/>
  <c r="AT186" i="15" s="1"/>
  <c r="AS186" i="15"/>
  <c r="AU186" i="15" s="1"/>
  <c r="AR652" i="15"/>
  <c r="AT652" i="15" s="1"/>
  <c r="AS652" i="15"/>
  <c r="AU652" i="15" s="1"/>
  <c r="AR426" i="15"/>
  <c r="AT426" i="15" s="1"/>
  <c r="AS426" i="15"/>
  <c r="AU426" i="15" s="1"/>
  <c r="AS735" i="15"/>
  <c r="AU735" i="15" s="1"/>
  <c r="AR735" i="15"/>
  <c r="AT735" i="15" s="1"/>
  <c r="AR380" i="15"/>
  <c r="AT380" i="15" s="1"/>
  <c r="AS380" i="15"/>
  <c r="AU380" i="15" s="1"/>
  <c r="AS71" i="15"/>
  <c r="AU71" i="15" s="1"/>
  <c r="AR71" i="15"/>
  <c r="AT71" i="15" s="1"/>
  <c r="AS941" i="15"/>
  <c r="AU941" i="15" s="1"/>
  <c r="AR941" i="15"/>
  <c r="AT941" i="15" s="1"/>
  <c r="AR123" i="15"/>
  <c r="AT123" i="15" s="1"/>
  <c r="AS123" i="15"/>
  <c r="AU123" i="15" s="1"/>
  <c r="AR58" i="15"/>
  <c r="AT58" i="15" s="1"/>
  <c r="AS58" i="15"/>
  <c r="AU58" i="15" s="1"/>
  <c r="AR829" i="15"/>
  <c r="AT829" i="15" s="1"/>
  <c r="AS829" i="15"/>
  <c r="AU829" i="15" s="1"/>
  <c r="AR294" i="15"/>
  <c r="AT294" i="15" s="1"/>
  <c r="AS294" i="15"/>
  <c r="AU294" i="15" s="1"/>
  <c r="AR742" i="15"/>
  <c r="AT742" i="15" s="1"/>
  <c r="AS742" i="15"/>
  <c r="AU742" i="15" s="1"/>
  <c r="AS724" i="15"/>
  <c r="AU724" i="15" s="1"/>
  <c r="AR724" i="15"/>
  <c r="AT724" i="15" s="1"/>
  <c r="AR892" i="15"/>
  <c r="AT892" i="15" s="1"/>
  <c r="AS892" i="15"/>
  <c r="AU892" i="15" s="1"/>
  <c r="AR282" i="15"/>
  <c r="AT282" i="15" s="1"/>
  <c r="AS282" i="15"/>
  <c r="AU282" i="15" s="1"/>
  <c r="AR164" i="15"/>
  <c r="AT164" i="15" s="1"/>
  <c r="AS164" i="15"/>
  <c r="AU164" i="15" s="1"/>
  <c r="AS557" i="15"/>
  <c r="AU557" i="15" s="1"/>
  <c r="AR557" i="15"/>
  <c r="AT557" i="15" s="1"/>
  <c r="AR172" i="15"/>
  <c r="AT172" i="15" s="1"/>
  <c r="AS172" i="15"/>
  <c r="AU172" i="15" s="1"/>
  <c r="AR35" i="15"/>
  <c r="AT35" i="15" s="1"/>
  <c r="AS35" i="15"/>
  <c r="AU35" i="15" s="1"/>
  <c r="AR316" i="15"/>
  <c r="AT316" i="15" s="1"/>
  <c r="AS316" i="15"/>
  <c r="AU316" i="15" s="1"/>
  <c r="AS957" i="15"/>
  <c r="AU957" i="15" s="1"/>
  <c r="AR957" i="15"/>
  <c r="AT957" i="15" s="1"/>
  <c r="AR45" i="15"/>
  <c r="AT45" i="15" s="1"/>
  <c r="AS45" i="15"/>
  <c r="AU45" i="15" s="1"/>
  <c r="AR850" i="15"/>
  <c r="AT850" i="15" s="1"/>
  <c r="AS850" i="15"/>
  <c r="AU850" i="15" s="1"/>
  <c r="AR953" i="15"/>
  <c r="AT953" i="15" s="1"/>
  <c r="AS953" i="15"/>
  <c r="AU953" i="15" s="1"/>
  <c r="AR326" i="15"/>
  <c r="AT326" i="15" s="1"/>
  <c r="AS326" i="15"/>
  <c r="AU326" i="15" s="1"/>
  <c r="AR436" i="15"/>
  <c r="AT436" i="15" s="1"/>
  <c r="AS436" i="15"/>
  <c r="AU436" i="15" s="1"/>
  <c r="AR944" i="15"/>
  <c r="AT944" i="15" s="1"/>
  <c r="AS944" i="15"/>
  <c r="AU944" i="15" s="1"/>
  <c r="AR474" i="15"/>
  <c r="AT474" i="15" s="1"/>
  <c r="AS474" i="15"/>
  <c r="AU474" i="15" s="1"/>
  <c r="AR283" i="15"/>
  <c r="AT283" i="15" s="1"/>
  <c r="AS283" i="15"/>
  <c r="AU283" i="15" s="1"/>
  <c r="AR575" i="15"/>
  <c r="AT575" i="15" s="1"/>
  <c r="AS575" i="15"/>
  <c r="AU575" i="15" s="1"/>
  <c r="AR187" i="15"/>
  <c r="AT187" i="15" s="1"/>
  <c r="AS187" i="15"/>
  <c r="AU187" i="15" s="1"/>
  <c r="AR15" i="15"/>
  <c r="AT15" i="15" s="1"/>
  <c r="AS15" i="15"/>
  <c r="AU15" i="15" s="1"/>
  <c r="AS122" i="15"/>
  <c r="AU122" i="15" s="1"/>
  <c r="AR122" i="15"/>
  <c r="AT122" i="15" s="1"/>
  <c r="AR585" i="15"/>
  <c r="AT585" i="15" s="1"/>
  <c r="AS585" i="15"/>
  <c r="AU585" i="15" s="1"/>
  <c r="AR305" i="15"/>
  <c r="AT305" i="15" s="1"/>
  <c r="AS305" i="15"/>
  <c r="AU305" i="15" s="1"/>
  <c r="AR153" i="15"/>
  <c r="AT153" i="15" s="1"/>
  <c r="AS153" i="15"/>
  <c r="AU153" i="15" s="1"/>
  <c r="AR355" i="15"/>
  <c r="AT355" i="15" s="1"/>
  <c r="AS355" i="15"/>
  <c r="AU355" i="15" s="1"/>
  <c r="AR965" i="15"/>
  <c r="AT965" i="15" s="1"/>
  <c r="AS965" i="15"/>
  <c r="AU965" i="15" s="1"/>
  <c r="AS639" i="15"/>
  <c r="AU639" i="15" s="1"/>
  <c r="AR639" i="15"/>
  <c r="AT639" i="15" s="1"/>
  <c r="AR394" i="15"/>
  <c r="AT394" i="15" s="1"/>
  <c r="AS394" i="15"/>
  <c r="AU394" i="15" s="1"/>
  <c r="AR217" i="15"/>
  <c r="AT217" i="15" s="1"/>
  <c r="AS217" i="15"/>
  <c r="AU217" i="15" s="1"/>
  <c r="AR192" i="15"/>
  <c r="AT192" i="15" s="1"/>
  <c r="AS192" i="15"/>
  <c r="AU192" i="15" s="1"/>
  <c r="AS269" i="15"/>
  <c r="AU269" i="15" s="1"/>
  <c r="AR269" i="15"/>
  <c r="AT269" i="15" s="1"/>
  <c r="AR673" i="15"/>
  <c r="AT673" i="15" s="1"/>
  <c r="AS673" i="15"/>
  <c r="AU673" i="15" s="1"/>
  <c r="AR114" i="15"/>
  <c r="AT114" i="15" s="1"/>
  <c r="AS114" i="15"/>
  <c r="AU114" i="15" s="1"/>
  <c r="AS415" i="15"/>
  <c r="AU415" i="15" s="1"/>
  <c r="AR415" i="15"/>
  <c r="AT415" i="15" s="1"/>
  <c r="AR601" i="15"/>
  <c r="AT601" i="15" s="1"/>
  <c r="AS601" i="15"/>
  <c r="AU601" i="15" s="1"/>
  <c r="AS148" i="15"/>
  <c r="AU148" i="15" s="1"/>
  <c r="AR148" i="15"/>
  <c r="AT148" i="15" s="1"/>
  <c r="AR798" i="15"/>
  <c r="AT798" i="15" s="1"/>
  <c r="AS798" i="15"/>
  <c r="AU798" i="15" s="1"/>
  <c r="AR419" i="15"/>
  <c r="AT419" i="15" s="1"/>
  <c r="AS419" i="15"/>
  <c r="AU419" i="15" s="1"/>
  <c r="AS993" i="15"/>
  <c r="AU993" i="15" s="1"/>
  <c r="AR993" i="15"/>
  <c r="AT993" i="15" s="1"/>
  <c r="AR76" i="15"/>
  <c r="AT76" i="15" s="1"/>
  <c r="AS76" i="15"/>
  <c r="AU76" i="15" s="1"/>
  <c r="AR775" i="15"/>
  <c r="AT775" i="15" s="1"/>
  <c r="AS775" i="15"/>
  <c r="AU775" i="15" s="1"/>
  <c r="AR495" i="15"/>
  <c r="AT495" i="15" s="1"/>
  <c r="AS495" i="15"/>
  <c r="AU495" i="15" s="1"/>
  <c r="AR107" i="15"/>
  <c r="AT107" i="15" s="1"/>
  <c r="AS107" i="15"/>
  <c r="AU107" i="15" s="1"/>
  <c r="AR453" i="15"/>
  <c r="AT453" i="15" s="1"/>
  <c r="AS453" i="15"/>
  <c r="AU453" i="15" s="1"/>
  <c r="AR893" i="15"/>
  <c r="AT893" i="15" s="1"/>
  <c r="AS893" i="15"/>
  <c r="AU893" i="15" s="1"/>
  <c r="AR32" i="15"/>
  <c r="AT32" i="15" s="1"/>
  <c r="AS32" i="15"/>
  <c r="AU32" i="15" s="1"/>
  <c r="AR766" i="15"/>
  <c r="AT766" i="15" s="1"/>
  <c r="AS766" i="15"/>
  <c r="AU766" i="15" s="1"/>
  <c r="AS773" i="15"/>
  <c r="AU773" i="15" s="1"/>
  <c r="AR773" i="15"/>
  <c r="AT773" i="15" s="1"/>
  <c r="AR707" i="15"/>
  <c r="AT707" i="15" s="1"/>
  <c r="AS707" i="15"/>
  <c r="AU707" i="15" s="1"/>
  <c r="AR441" i="15"/>
  <c r="AT441" i="15" s="1"/>
  <c r="AS441" i="15"/>
  <c r="AU441" i="15" s="1"/>
  <c r="AR136" i="15"/>
  <c r="AT136" i="15" s="1"/>
  <c r="AS136" i="15"/>
  <c r="AU136" i="15" s="1"/>
  <c r="AR664" i="15"/>
  <c r="AT664" i="15" s="1"/>
  <c r="AS664" i="15"/>
  <c r="AU664" i="15" s="1"/>
  <c r="AS717" i="15"/>
  <c r="AU717" i="15" s="1"/>
  <c r="AR717" i="15"/>
  <c r="AT717" i="15" s="1"/>
  <c r="AR748" i="15"/>
  <c r="AT748" i="15" s="1"/>
  <c r="AS748" i="15"/>
  <c r="AU748" i="15" s="1"/>
  <c r="AR442" i="15"/>
  <c r="AT442" i="15" s="1"/>
  <c r="AS442" i="15"/>
  <c r="AU442" i="15" s="1"/>
  <c r="AR210" i="15"/>
  <c r="AT210" i="15" s="1"/>
  <c r="AS210" i="15"/>
  <c r="AU210" i="15" s="1"/>
  <c r="AR884" i="15"/>
  <c r="AT884" i="15" s="1"/>
  <c r="AS884" i="15"/>
  <c r="AU884" i="15" s="1"/>
  <c r="AR310" i="15"/>
  <c r="AT310" i="15" s="1"/>
  <c r="AS310" i="15"/>
  <c r="AU310" i="15" s="1"/>
  <c r="AR477" i="15"/>
  <c r="AT477" i="15" s="1"/>
  <c r="AS477" i="15"/>
  <c r="AU477" i="15" s="1"/>
  <c r="AR49" i="15"/>
  <c r="AT49" i="15" s="1"/>
  <c r="AS49" i="15"/>
  <c r="AU49" i="15" s="1"/>
  <c r="AR434" i="15"/>
  <c r="AT434" i="15" s="1"/>
  <c r="AS434" i="15"/>
  <c r="AU434" i="15" s="1"/>
  <c r="AR216" i="15"/>
  <c r="AT216" i="15" s="1"/>
  <c r="AS216" i="15"/>
  <c r="AU216" i="15" s="1"/>
  <c r="AS854" i="15"/>
  <c r="AU854" i="15" s="1"/>
  <c r="AR854" i="15"/>
  <c r="AT854" i="15" s="1"/>
  <c r="AR467" i="15"/>
  <c r="AT467" i="15" s="1"/>
  <c r="AS467" i="15"/>
  <c r="AU467" i="15" s="1"/>
  <c r="AR13" i="15"/>
  <c r="AT13" i="15" s="1"/>
  <c r="AS13" i="15"/>
  <c r="AU13" i="15" s="1"/>
  <c r="AR20" i="15"/>
  <c r="AT20" i="15" s="1"/>
  <c r="AS20" i="15"/>
  <c r="AU20" i="15" s="1"/>
  <c r="AR299" i="15"/>
  <c r="AT299" i="15" s="1"/>
  <c r="AS299" i="15"/>
  <c r="AU299" i="15" s="1"/>
  <c r="AR644" i="15"/>
  <c r="AT644" i="15" s="1"/>
  <c r="AS644" i="15"/>
  <c r="AU644" i="15" s="1"/>
  <c r="AR868" i="15"/>
  <c r="AT868" i="15" s="1"/>
  <c r="AS868" i="15"/>
  <c r="AU868" i="15" s="1"/>
  <c r="AR226" i="15"/>
  <c r="AT226" i="15" s="1"/>
  <c r="AS226" i="15"/>
  <c r="AU226" i="15" s="1"/>
  <c r="AR489" i="15"/>
  <c r="AT489" i="15" s="1"/>
  <c r="AS489" i="15"/>
  <c r="AU489" i="15" s="1"/>
  <c r="AR234" i="15"/>
  <c r="AT234" i="15" s="1"/>
  <c r="AS234" i="15"/>
  <c r="AU234" i="15" s="1"/>
  <c r="AR301" i="15"/>
  <c r="AT301" i="15" s="1"/>
  <c r="AS301" i="15"/>
  <c r="AU301" i="15" s="1"/>
  <c r="AR356" i="15"/>
  <c r="AT356" i="15" s="1"/>
  <c r="AS356" i="15"/>
  <c r="AU356" i="15" s="1"/>
  <c r="AR459" i="15"/>
  <c r="AT459" i="15" s="1"/>
  <c r="AS459" i="15"/>
  <c r="AU459" i="15" s="1"/>
  <c r="AR948" i="15"/>
  <c r="AT948" i="15" s="1"/>
  <c r="AS948" i="15"/>
  <c r="AU948" i="15" s="1"/>
  <c r="AR367" i="15"/>
  <c r="AT367" i="15" s="1"/>
  <c r="AS367" i="15"/>
  <c r="AU367" i="15" s="1"/>
  <c r="AR323" i="15"/>
  <c r="AT323" i="15" s="1"/>
  <c r="AS323" i="15"/>
  <c r="AU323" i="15" s="1"/>
  <c r="AR985" i="15"/>
  <c r="AT985" i="15" s="1"/>
  <c r="AS985" i="15"/>
  <c r="AU985" i="15" s="1"/>
  <c r="AR801" i="15"/>
  <c r="AT801" i="15" s="1"/>
  <c r="AS801" i="15"/>
  <c r="AU801" i="15" s="1"/>
  <c r="AR18" i="15"/>
  <c r="AT18" i="15" s="1"/>
  <c r="AS18" i="15"/>
  <c r="AU18" i="15" s="1"/>
  <c r="AR250" i="15"/>
  <c r="AT250" i="15" s="1"/>
  <c r="AS250" i="15"/>
  <c r="AU250" i="15" s="1"/>
  <c r="AR111" i="15"/>
  <c r="AT111" i="15" s="1"/>
  <c r="AS111" i="15"/>
  <c r="AU111" i="15" s="1"/>
  <c r="AS790" i="15"/>
  <c r="AU790" i="15" s="1"/>
  <c r="AR790" i="15"/>
  <c r="AT790" i="15" s="1"/>
  <c r="AR53" i="15"/>
  <c r="AT53" i="15" s="1"/>
  <c r="AS53" i="15"/>
  <c r="AU53" i="15" s="1"/>
  <c r="AS694" i="15"/>
  <c r="AU694" i="15" s="1"/>
  <c r="AR694" i="15"/>
  <c r="AT694" i="15" s="1"/>
  <c r="AR99" i="15"/>
  <c r="AT99" i="15" s="1"/>
  <c r="AS99" i="15"/>
  <c r="AU99" i="15" s="1"/>
  <c r="AR870" i="15"/>
  <c r="AT870" i="15" s="1"/>
  <c r="AS870" i="15"/>
  <c r="AU870" i="15" s="1"/>
  <c r="AR780" i="15"/>
  <c r="AT780" i="15" s="1"/>
  <c r="AS780" i="15"/>
  <c r="AU780" i="15" s="1"/>
  <c r="AS703" i="15"/>
  <c r="AU703" i="15" s="1"/>
  <c r="AR703" i="15"/>
  <c r="AT703" i="15" s="1"/>
  <c r="AR857" i="15"/>
  <c r="AT857" i="15" s="1"/>
  <c r="AS857" i="15"/>
  <c r="AU857" i="15" s="1"/>
  <c r="AR485" i="15"/>
  <c r="AT485" i="15" s="1"/>
  <c r="AS485" i="15"/>
  <c r="AU485" i="15" s="1"/>
  <c r="AR825" i="15"/>
  <c r="AT825" i="15" s="1"/>
  <c r="AS825" i="15"/>
  <c r="AU825" i="15" s="1"/>
  <c r="AR475" i="15"/>
  <c r="AT475" i="15" s="1"/>
  <c r="AS475" i="15"/>
  <c r="AU475" i="15" s="1"/>
  <c r="AR427" i="15"/>
  <c r="AT427" i="15" s="1"/>
  <c r="AS427" i="15"/>
  <c r="AU427" i="15" s="1"/>
  <c r="AR520" i="15"/>
  <c r="AT520" i="15" s="1"/>
  <c r="AS520" i="15"/>
  <c r="AU520" i="15" s="1"/>
  <c r="AR21" i="15"/>
  <c r="AT21" i="15" s="1"/>
  <c r="AS21" i="15"/>
  <c r="AU21" i="15" s="1"/>
  <c r="AR671" i="15"/>
  <c r="AT671" i="15" s="1"/>
  <c r="AS671" i="15"/>
  <c r="AU671" i="15" s="1"/>
  <c r="AR339" i="15"/>
  <c r="AT339" i="15" s="1"/>
  <c r="AS339" i="15"/>
  <c r="AU339" i="15" s="1"/>
  <c r="AR567" i="15"/>
  <c r="AT567" i="15" s="1"/>
  <c r="AS567" i="15"/>
  <c r="AU567" i="15" s="1"/>
  <c r="AR483" i="15"/>
  <c r="AT483" i="15" s="1"/>
  <c r="AS483" i="15"/>
  <c r="AU483" i="15" s="1"/>
  <c r="AR496" i="15"/>
  <c r="AT496" i="15" s="1"/>
  <c r="AS496" i="15"/>
  <c r="AU496" i="15" s="1"/>
  <c r="AR559" i="15"/>
  <c r="AT559" i="15" s="1"/>
  <c r="AS559" i="15"/>
  <c r="AU559" i="15" s="1"/>
  <c r="AR381" i="15"/>
  <c r="AT381" i="15" s="1"/>
  <c r="AS381" i="15"/>
  <c r="AU381" i="15" s="1"/>
  <c r="AS619" i="15"/>
  <c r="AU619" i="15" s="1"/>
  <c r="AR619" i="15"/>
  <c r="AT619" i="15" s="1"/>
  <c r="AR523" i="15"/>
  <c r="AT523" i="15" s="1"/>
  <c r="AS523" i="15"/>
  <c r="AU523" i="15" s="1"/>
  <c r="AS706" i="15"/>
  <c r="AU706" i="15" s="1"/>
  <c r="AR706" i="15"/>
  <c r="AT706" i="15" s="1"/>
  <c r="AR583" i="15"/>
  <c r="AT583" i="15" s="1"/>
  <c r="AS583" i="15"/>
  <c r="AU583" i="15" s="1"/>
  <c r="AR135" i="15"/>
  <c r="AT135" i="15" s="1"/>
  <c r="AS135" i="15"/>
  <c r="AU135" i="15" s="1"/>
  <c r="AR630" i="15"/>
  <c r="AT630" i="15" s="1"/>
  <c r="AS630" i="15"/>
  <c r="AU630" i="15" s="1"/>
  <c r="AR697" i="15"/>
  <c r="AT697" i="15" s="1"/>
  <c r="AS697" i="15"/>
  <c r="AU697" i="15" s="1"/>
  <c r="AR144" i="15"/>
  <c r="AT144" i="15" s="1"/>
  <c r="AS144" i="15"/>
  <c r="AU144" i="15" s="1"/>
  <c r="AR838" i="15"/>
  <c r="AT838" i="15" s="1"/>
  <c r="AS838" i="15"/>
  <c r="AU838" i="15" s="1"/>
  <c r="AR999" i="15"/>
  <c r="AT999" i="15" s="1"/>
  <c r="AS999" i="15"/>
  <c r="AU999" i="15" s="1"/>
  <c r="AR7" i="15"/>
  <c r="AT7" i="15" s="1"/>
  <c r="AS7" i="15"/>
  <c r="AU7" i="15" s="1"/>
  <c r="AR284" i="15"/>
  <c r="AT284" i="15" s="1"/>
  <c r="AS284" i="15"/>
  <c r="AU284" i="15" s="1"/>
  <c r="AR95" i="15"/>
  <c r="AT95" i="15" s="1"/>
  <c r="AS95" i="15"/>
  <c r="AU95" i="15" s="1"/>
  <c r="AR369" i="15"/>
  <c r="AT369" i="15" s="1"/>
  <c r="AS369" i="15"/>
  <c r="AU369" i="15" s="1"/>
  <c r="AS927" i="15"/>
  <c r="AU927" i="15" s="1"/>
  <c r="AR927" i="15"/>
  <c r="AT927" i="15" s="1"/>
  <c r="AR157" i="15"/>
  <c r="AT157" i="15" s="1"/>
  <c r="AS157" i="15"/>
  <c r="AU157" i="15" s="1"/>
  <c r="AR401" i="15"/>
  <c r="AT401" i="15" s="1"/>
  <c r="AS401" i="15"/>
  <c r="AU401" i="15" s="1"/>
  <c r="AR421" i="15"/>
  <c r="AT421" i="15" s="1"/>
  <c r="AS421" i="15"/>
  <c r="AU421" i="15" s="1"/>
  <c r="AR176" i="15"/>
  <c r="AT176" i="15" s="1"/>
  <c r="AS176" i="15"/>
  <c r="AU176" i="15" s="1"/>
  <c r="AR458" i="15"/>
  <c r="AT458" i="15" s="1"/>
  <c r="AS458" i="15"/>
  <c r="AU458" i="15" s="1"/>
  <c r="AS242" i="15"/>
  <c r="AU242" i="15" s="1"/>
  <c r="AR242" i="15"/>
  <c r="AT242" i="15" s="1"/>
  <c r="AR624" i="15"/>
  <c r="AT624" i="15" s="1"/>
  <c r="AS624" i="15"/>
  <c r="AU624" i="15" s="1"/>
  <c r="AR454" i="15"/>
  <c r="AT454" i="15" s="1"/>
  <c r="AS454" i="15"/>
  <c r="AU454" i="15" s="1"/>
  <c r="AR698" i="15"/>
  <c r="AT698" i="15" s="1"/>
  <c r="AS698" i="15"/>
  <c r="AU698" i="15" s="1"/>
  <c r="AS919" i="15"/>
  <c r="AU919" i="15" s="1"/>
  <c r="AR919" i="15"/>
  <c r="AT919" i="15" s="1"/>
  <c r="AR215" i="15"/>
  <c r="AT215" i="15" s="1"/>
  <c r="AS215" i="15"/>
  <c r="AU215" i="15" s="1"/>
  <c r="AR648" i="15"/>
  <c r="AT648" i="15" s="1"/>
  <c r="AS648" i="15"/>
  <c r="AU648" i="15" s="1"/>
  <c r="AR68" i="15"/>
  <c r="AT68" i="15" s="1"/>
  <c r="AS68" i="15"/>
  <c r="AU68" i="15" s="1"/>
  <c r="AR89" i="15"/>
  <c r="AT89" i="15" s="1"/>
  <c r="AS89" i="15"/>
  <c r="AU89" i="15" s="1"/>
  <c r="AR768" i="15"/>
  <c r="AT768" i="15" s="1"/>
  <c r="AS768" i="15"/>
  <c r="AU768" i="15" s="1"/>
  <c r="AS245" i="15"/>
  <c r="AU245" i="15" s="1"/>
  <c r="AR245" i="15"/>
  <c r="AT245" i="15" s="1"/>
  <c r="AS915" i="15"/>
  <c r="AU915" i="15" s="1"/>
  <c r="AR915" i="15"/>
  <c r="AT915" i="15" s="1"/>
  <c r="AR940" i="15"/>
  <c r="AT940" i="15" s="1"/>
  <c r="AS940" i="15"/>
  <c r="AU940" i="15" s="1"/>
  <c r="AR769" i="15"/>
  <c r="AT769" i="15" s="1"/>
  <c r="AS769" i="15"/>
  <c r="AU769" i="15" s="1"/>
  <c r="AR922" i="15"/>
  <c r="AT922" i="15" s="1"/>
  <c r="AS922" i="15"/>
  <c r="AU922" i="15" s="1"/>
  <c r="AR128" i="15"/>
  <c r="AT128" i="15" s="1"/>
  <c r="AS128" i="15"/>
  <c r="AU128" i="15" s="1"/>
  <c r="AR468" i="15"/>
  <c r="AT468" i="15" s="1"/>
  <c r="AS468" i="15"/>
  <c r="AU468" i="15" s="1"/>
  <c r="AR456" i="15"/>
  <c r="AT456" i="15" s="1"/>
  <c r="AS456" i="15"/>
  <c r="AU456" i="15" s="1"/>
  <c r="AR183" i="15"/>
  <c r="AT183" i="15" s="1"/>
  <c r="AS183" i="15"/>
  <c r="AU183" i="15" s="1"/>
  <c r="AR722" i="15"/>
  <c r="AT722" i="15" s="1"/>
  <c r="AS722" i="15"/>
  <c r="AU722" i="15" s="1"/>
  <c r="AR243" i="15"/>
  <c r="AT243" i="15" s="1"/>
  <c r="AS243" i="15"/>
  <c r="AU243" i="15" s="1"/>
  <c r="AS594" i="15"/>
  <c r="AU594" i="15" s="1"/>
  <c r="AR594" i="15"/>
  <c r="AT594" i="15" s="1"/>
  <c r="AR491" i="15"/>
  <c r="AT491" i="15" s="1"/>
  <c r="AS491" i="15"/>
  <c r="AU491" i="15" s="1"/>
  <c r="AR275" i="15"/>
  <c r="AT275" i="15" s="1"/>
  <c r="AS275" i="15"/>
  <c r="AU275" i="15" s="1"/>
  <c r="AR623" i="15"/>
  <c r="AT623" i="15" s="1"/>
  <c r="AS623" i="15"/>
  <c r="AU623" i="15" s="1"/>
  <c r="AR996" i="15"/>
  <c r="AT996" i="15" s="1"/>
  <c r="AS996" i="15"/>
  <c r="AU996" i="15" s="1"/>
  <c r="AR87" i="15"/>
  <c r="AT87" i="15" s="1"/>
  <c r="AS87" i="15"/>
  <c r="AU87" i="15" s="1"/>
  <c r="AR659" i="15"/>
  <c r="AT659" i="15" s="1"/>
  <c r="AS659" i="15"/>
  <c r="AU659" i="15" s="1"/>
  <c r="AR813" i="15"/>
  <c r="AT813" i="15" s="1"/>
  <c r="AS813" i="15"/>
  <c r="AU813" i="15" s="1"/>
  <c r="AR439" i="15"/>
  <c r="AT439" i="15" s="1"/>
  <c r="AS439" i="15"/>
  <c r="AU439" i="15" s="1"/>
  <c r="AR680" i="15"/>
  <c r="AT680" i="15" s="1"/>
  <c r="AS680" i="15"/>
  <c r="AU680" i="15" s="1"/>
  <c r="AR83" i="15"/>
  <c r="AT83" i="15" s="1"/>
  <c r="AS83" i="15"/>
  <c r="AU83" i="15" s="1"/>
  <c r="AR342" i="15"/>
  <c r="AT342" i="15" s="1"/>
  <c r="AS342" i="15"/>
  <c r="AU342" i="15" s="1"/>
  <c r="AR499" i="15"/>
  <c r="AT499" i="15" s="1"/>
  <c r="AS499" i="15"/>
  <c r="AU499" i="15" s="1"/>
  <c r="AR108" i="15"/>
  <c r="AT108" i="15" s="1"/>
  <c r="AS108" i="15"/>
  <c r="AU108" i="15" s="1"/>
  <c r="AS901" i="15"/>
  <c r="AU901" i="15" s="1"/>
  <c r="AR901" i="15"/>
  <c r="AT901" i="15" s="1"/>
  <c r="AR482" i="15"/>
  <c r="AT482" i="15" s="1"/>
  <c r="AS482" i="15"/>
  <c r="AU482" i="15" s="1"/>
  <c r="AR350" i="15"/>
  <c r="AT350" i="15" s="1"/>
  <c r="AS350" i="15"/>
  <c r="AU350" i="15" s="1"/>
  <c r="AR224" i="15"/>
  <c r="AT224" i="15" s="1"/>
  <c r="AS224" i="15"/>
  <c r="AU224" i="15" s="1"/>
  <c r="AR911" i="15"/>
  <c r="AT911" i="15" s="1"/>
  <c r="AS911" i="15"/>
  <c r="AU911" i="15" s="1"/>
  <c r="AS25" i="15"/>
  <c r="AU25" i="15" s="1"/>
  <c r="AR25" i="15"/>
  <c r="AT25" i="15" s="1"/>
  <c r="AR370" i="15"/>
  <c r="AT370" i="15" s="1"/>
  <c r="AS370" i="15"/>
  <c r="AU370" i="15" s="1"/>
  <c r="AR880" i="15"/>
  <c r="AT880" i="15" s="1"/>
  <c r="AS880" i="15"/>
  <c r="AU880" i="15" s="1"/>
  <c r="AS899" i="15"/>
  <c r="AU899" i="15" s="1"/>
  <c r="AR899" i="15"/>
  <c r="AT899" i="15" s="1"/>
  <c r="AS300" i="15"/>
  <c r="AU300" i="15" s="1"/>
  <c r="AR300" i="15"/>
  <c r="AT300" i="15" s="1"/>
  <c r="AR6" i="15"/>
  <c r="AT6" i="15" s="1"/>
  <c r="AS6" i="15"/>
  <c r="AU6" i="15" s="1"/>
  <c r="AS59" i="15"/>
  <c r="AU59" i="15" s="1"/>
  <c r="AR59" i="15"/>
  <c r="AT59" i="15" s="1"/>
  <c r="AR258" i="15"/>
  <c r="AT258" i="15" s="1"/>
  <c r="AS258" i="15"/>
  <c r="AU258" i="15" s="1"/>
  <c r="AR261" i="15"/>
  <c r="AT261" i="15" s="1"/>
  <c r="AS261" i="15"/>
  <c r="AU261" i="15" s="1"/>
  <c r="AR408" i="15"/>
  <c r="AT408" i="15" s="1"/>
  <c r="AS408" i="15"/>
  <c r="AU408" i="15" s="1"/>
  <c r="AR61" i="15"/>
  <c r="AT61" i="15" s="1"/>
  <c r="AS61" i="15"/>
  <c r="AU61" i="15" s="1"/>
  <c r="AR759" i="15"/>
  <c r="AT759" i="15" s="1"/>
  <c r="AS759" i="15"/>
  <c r="AU759" i="15" s="1"/>
  <c r="AS533" i="15"/>
  <c r="AU533" i="15" s="1"/>
  <c r="AR533" i="15"/>
  <c r="AT533" i="15" s="1"/>
  <c r="AR165" i="15"/>
  <c r="AT165" i="15" s="1"/>
  <c r="AS165" i="15"/>
  <c r="AU165" i="15" s="1"/>
  <c r="AR362" i="15"/>
  <c r="AT362" i="15" s="1"/>
  <c r="AS362" i="15"/>
  <c r="AU362" i="15" s="1"/>
  <c r="AR473" i="15"/>
  <c r="AT473" i="15" s="1"/>
  <c r="AS473" i="15"/>
  <c r="AU473" i="15" s="1"/>
  <c r="AR70" i="15"/>
  <c r="AT70" i="15" s="1"/>
  <c r="AS70" i="15"/>
  <c r="AU70" i="15" s="1"/>
  <c r="AR229" i="15"/>
  <c r="AT229" i="15" s="1"/>
  <c r="AS229" i="15"/>
  <c r="AU229" i="15" s="1"/>
  <c r="AR181" i="15"/>
  <c r="AT181" i="15" s="1"/>
  <c r="AS181" i="15"/>
  <c r="AU181" i="15" s="1"/>
  <c r="AR510" i="15"/>
  <c r="AT510" i="15" s="1"/>
  <c r="AS510" i="15"/>
  <c r="AU510" i="15" s="1"/>
  <c r="AR372" i="15"/>
  <c r="AT372" i="15" s="1"/>
  <c r="AS372" i="15"/>
  <c r="AU372" i="15" s="1"/>
  <c r="AR373" i="15"/>
  <c r="AT373" i="15" s="1"/>
  <c r="AS373" i="15"/>
  <c r="AU373" i="15" s="1"/>
  <c r="AR833" i="15"/>
  <c r="AT833" i="15" s="1"/>
  <c r="AS833" i="15"/>
  <c r="AU833" i="15" s="1"/>
  <c r="AR512" i="15"/>
  <c r="AT512" i="15" s="1"/>
  <c r="AS512" i="15"/>
  <c r="AU512" i="15" s="1"/>
  <c r="AR10" i="15"/>
  <c r="AT10" i="15" s="1"/>
  <c r="AS10" i="15"/>
  <c r="AU10" i="15" s="1"/>
  <c r="AR48" i="15"/>
  <c r="AT48" i="15" s="1"/>
  <c r="AS48" i="15"/>
  <c r="AU48" i="15" s="1"/>
  <c r="AS566" i="15"/>
  <c r="AU566" i="15" s="1"/>
  <c r="AR566" i="15"/>
  <c r="AT566" i="15" s="1"/>
  <c r="AS956" i="15"/>
  <c r="AU956" i="15" s="1"/>
  <c r="AR956" i="15"/>
  <c r="AT956" i="15" s="1"/>
  <c r="AR675" i="15"/>
  <c r="AT675" i="15" s="1"/>
  <c r="AS675" i="15"/>
  <c r="AU675" i="15" s="1"/>
  <c r="AS432" i="15"/>
  <c r="AU432" i="15" s="1"/>
  <c r="AR432" i="15"/>
  <c r="AT432" i="15" s="1"/>
  <c r="AR433" i="15"/>
  <c r="AT433" i="15" s="1"/>
  <c r="AS433" i="15"/>
  <c r="AU433" i="15" s="1"/>
  <c r="AR54" i="15"/>
  <c r="AT54" i="15" s="1"/>
  <c r="AS54" i="15"/>
  <c r="AU54" i="15" s="1"/>
  <c r="AR288" i="15"/>
  <c r="AT288" i="15" s="1"/>
  <c r="AS288" i="15"/>
  <c r="AU288" i="15" s="1"/>
  <c r="AR757" i="15"/>
  <c r="AT757" i="15" s="1"/>
  <c r="AS757" i="15"/>
  <c r="AU757" i="15" s="1"/>
  <c r="AS553" i="15"/>
  <c r="AU553" i="15" s="1"/>
  <c r="AR553" i="15"/>
  <c r="AT553" i="15" s="1"/>
  <c r="AR497" i="15"/>
  <c r="AT497" i="15" s="1"/>
  <c r="AS497" i="15"/>
  <c r="AU497" i="15" s="1"/>
  <c r="AR493" i="15"/>
  <c r="AT493" i="15" s="1"/>
  <c r="AS493" i="15"/>
  <c r="AU493" i="15" s="1"/>
  <c r="AR29" i="15"/>
  <c r="AT29" i="15" s="1"/>
  <c r="AS29" i="15"/>
  <c r="AU29" i="15" s="1"/>
  <c r="AR104" i="15"/>
  <c r="AT104" i="15" s="1"/>
  <c r="AS104" i="15"/>
  <c r="AU104" i="15" s="1"/>
  <c r="AS543" i="15"/>
  <c r="AU543" i="15" s="1"/>
  <c r="AR543" i="15"/>
  <c r="AT543" i="15" s="1"/>
  <c r="AR761" i="15"/>
  <c r="AT761" i="15" s="1"/>
  <c r="AS761" i="15"/>
  <c r="AU761" i="15" s="1"/>
  <c r="AS787" i="15"/>
  <c r="AU787" i="15" s="1"/>
  <c r="AR787" i="15"/>
  <c r="AT787" i="15" s="1"/>
  <c r="AR633" i="15"/>
  <c r="AT633" i="15" s="1"/>
  <c r="AS633" i="15"/>
  <c r="AU633" i="15" s="1"/>
  <c r="AR290" i="15"/>
  <c r="AT290" i="15" s="1"/>
  <c r="AS290" i="15"/>
  <c r="AU290" i="15" s="1"/>
  <c r="AR836" i="15"/>
  <c r="AT836" i="15" s="1"/>
  <c r="AS836" i="15"/>
  <c r="AU836" i="15" s="1"/>
  <c r="AR503" i="15"/>
  <c r="AT503" i="15" s="1"/>
  <c r="AS503" i="15"/>
  <c r="AU503" i="15" s="1"/>
  <c r="AR606" i="15"/>
  <c r="AT606" i="15" s="1"/>
  <c r="AS606" i="15"/>
  <c r="AU606" i="15" s="1"/>
  <c r="AS626" i="15"/>
  <c r="AU626" i="15" s="1"/>
  <c r="AR626" i="15"/>
  <c r="AT626" i="15" s="1"/>
  <c r="AR188" i="15"/>
  <c r="AT188" i="15" s="1"/>
  <c r="AS188" i="15"/>
  <c r="AU188" i="15" s="1"/>
  <c r="AR457" i="15"/>
  <c r="AT457" i="15" s="1"/>
  <c r="AS457" i="15"/>
  <c r="AU457" i="15" s="1"/>
  <c r="AR52" i="15"/>
  <c r="AT52" i="15" s="1"/>
  <c r="AS52" i="15"/>
  <c r="AU52" i="15" s="1"/>
  <c r="AR276" i="15"/>
  <c r="AT276" i="15" s="1"/>
  <c r="AS276" i="15"/>
  <c r="AU276" i="15" s="1"/>
  <c r="AR783" i="15"/>
  <c r="AT783" i="15" s="1"/>
  <c r="AS783" i="15"/>
  <c r="AU783" i="15" s="1"/>
  <c r="AR794" i="15"/>
  <c r="AT794" i="15" s="1"/>
  <c r="AS794" i="15"/>
  <c r="AU794" i="15" s="1"/>
  <c r="AR848" i="15"/>
  <c r="AT848" i="15" s="1"/>
  <c r="AS848" i="15"/>
  <c r="AU848" i="15" s="1"/>
  <c r="AR163" i="15"/>
  <c r="AT163" i="15" s="1"/>
  <c r="AS163" i="15"/>
  <c r="AU163" i="15" s="1"/>
  <c r="AS385" i="15"/>
  <c r="AU385" i="15" s="1"/>
  <c r="AR385" i="15"/>
  <c r="AT385" i="15" s="1"/>
  <c r="AS257" i="15"/>
  <c r="AU257" i="15" s="1"/>
  <c r="AR257" i="15"/>
  <c r="AT257" i="15" s="1"/>
  <c r="AS645" i="15"/>
  <c r="AU645" i="15" s="1"/>
  <c r="AR645" i="15"/>
  <c r="AT645" i="15" s="1"/>
  <c r="AS589" i="15"/>
  <c r="AU589" i="15" s="1"/>
  <c r="AR589" i="15"/>
  <c r="AT589" i="15" s="1"/>
  <c r="AR599" i="15"/>
  <c r="AT599" i="15" s="1"/>
  <c r="AS599" i="15"/>
  <c r="AU599" i="15" s="1"/>
  <c r="AR859" i="15"/>
  <c r="AT859" i="15" s="1"/>
  <c r="AS859" i="15"/>
  <c r="AU859" i="15" s="1"/>
  <c r="AR560" i="15"/>
  <c r="AT560" i="15" s="1"/>
  <c r="AS560" i="15"/>
  <c r="AU560" i="15" s="1"/>
  <c r="AR789" i="15"/>
  <c r="AT789" i="15" s="1"/>
  <c r="AS789" i="15"/>
  <c r="AU789" i="15" s="1"/>
  <c r="AS776" i="15"/>
  <c r="AU776" i="15" s="1"/>
  <c r="AR776" i="15"/>
  <c r="AT776" i="15" s="1"/>
  <c r="AR573" i="15"/>
  <c r="AT573" i="15" s="1"/>
  <c r="AS573" i="15"/>
  <c r="AU573" i="15" s="1"/>
  <c r="AR486" i="15"/>
  <c r="AT486" i="15" s="1"/>
  <c r="AS486" i="15"/>
  <c r="AU486" i="15" s="1"/>
  <c r="AR772" i="15"/>
  <c r="AT772" i="15" s="1"/>
  <c r="AS772" i="15"/>
  <c r="AU772" i="15" s="1"/>
  <c r="AR629" i="15"/>
  <c r="AT629" i="15" s="1"/>
  <c r="AS629" i="15"/>
  <c r="AU629" i="15" s="1"/>
  <c r="AS641" i="15"/>
  <c r="AU641" i="15" s="1"/>
  <c r="AR641" i="15"/>
  <c r="AT641" i="15" s="1"/>
  <c r="AR532" i="15"/>
  <c r="AT532" i="15" s="1"/>
  <c r="AS532" i="15"/>
  <c r="AU532" i="15" s="1"/>
  <c r="AR555" i="15"/>
  <c r="AT555" i="15" s="1"/>
  <c r="AS555" i="15"/>
  <c r="AU555" i="15" s="1"/>
  <c r="AS584" i="15"/>
  <c r="AU584" i="15" s="1"/>
  <c r="AR584" i="15"/>
  <c r="AT584" i="15" s="1"/>
  <c r="AR209" i="15"/>
  <c r="AT209" i="15" s="1"/>
  <c r="AS209" i="15"/>
  <c r="AU209" i="15" s="1"/>
  <c r="AR66" i="15"/>
  <c r="AT66" i="15" s="1"/>
  <c r="AS66" i="15"/>
  <c r="AU66" i="15" s="1"/>
  <c r="AR264" i="15"/>
  <c r="AT264" i="15" s="1"/>
  <c r="AS264" i="15"/>
  <c r="AU264" i="15" s="1"/>
  <c r="AR824" i="15"/>
  <c r="AT824" i="15" s="1"/>
  <c r="AS824" i="15"/>
  <c r="AU824" i="15" s="1"/>
  <c r="AR896" i="15"/>
  <c r="AT896" i="15" s="1"/>
  <c r="AS896" i="15"/>
  <c r="AU896" i="15" s="1"/>
  <c r="AR33" i="15"/>
  <c r="AT33" i="15" s="1"/>
  <c r="AS33" i="15"/>
  <c r="AU33" i="15" s="1"/>
  <c r="AR542" i="15"/>
  <c r="AT542" i="15" s="1"/>
  <c r="AS542" i="15"/>
  <c r="AU542" i="15" s="1"/>
  <c r="AS443" i="15"/>
  <c r="AU443" i="15" s="1"/>
  <c r="AR443" i="15"/>
  <c r="AT443" i="15" s="1"/>
  <c r="AR976" i="15"/>
  <c r="AT976" i="15" s="1"/>
  <c r="AS976" i="15"/>
  <c r="AU976" i="15" s="1"/>
  <c r="AR307" i="15"/>
  <c r="AT307" i="15" s="1"/>
  <c r="AS307" i="15"/>
  <c r="AU307" i="15" s="1"/>
  <c r="AR651" i="15"/>
  <c r="AT651" i="15" s="1"/>
  <c r="AS651" i="15"/>
  <c r="AU651" i="15" s="1"/>
  <c r="AR425" i="15"/>
  <c r="AT425" i="15" s="1"/>
  <c r="AS425" i="15"/>
  <c r="AU425" i="15" s="1"/>
  <c r="AS399" i="15"/>
  <c r="AU399" i="15" s="1"/>
  <c r="AR399" i="15"/>
  <c r="AT399" i="15" s="1"/>
  <c r="AR363" i="15"/>
  <c r="AT363" i="15" s="1"/>
  <c r="AS363" i="15"/>
  <c r="AU363" i="15" s="1"/>
  <c r="AR686" i="15"/>
  <c r="AT686" i="15" s="1"/>
  <c r="AS686" i="15"/>
  <c r="AU686" i="15" s="1"/>
  <c r="AR969" i="15"/>
  <c r="AT969" i="15" s="1"/>
  <c r="AS969" i="15"/>
  <c r="AU969" i="15" s="1"/>
  <c r="AR807" i="15"/>
  <c r="AT807" i="15" s="1"/>
  <c r="AS807" i="15"/>
  <c r="AU807" i="15" s="1"/>
  <c r="AR511" i="15"/>
  <c r="AT511" i="15" s="1"/>
  <c r="AS511" i="15"/>
  <c r="AU511" i="15" s="1"/>
  <c r="AS723" i="15"/>
  <c r="AU723" i="15" s="1"/>
  <c r="AR723" i="15"/>
  <c r="AT723" i="15" s="1"/>
  <c r="AS844" i="15"/>
  <c r="AU844" i="15" s="1"/>
  <c r="AR844" i="15"/>
  <c r="AT844" i="15" s="1"/>
  <c r="AS552" i="15"/>
  <c r="AU552" i="15" s="1"/>
  <c r="AR552" i="15"/>
  <c r="AT552" i="15" s="1"/>
  <c r="AR387" i="15"/>
  <c r="AT387" i="15" s="1"/>
  <c r="AS387" i="15"/>
  <c r="AU387" i="15" s="1"/>
  <c r="AR502" i="15"/>
  <c r="AT502" i="15" s="1"/>
  <c r="AS502" i="15"/>
  <c r="AU502" i="15" s="1"/>
  <c r="AR184" i="15"/>
  <c r="AT184" i="15" s="1"/>
  <c r="AS184" i="15"/>
  <c r="AU184" i="15" s="1"/>
  <c r="AS37" i="15"/>
  <c r="AU37" i="15" s="1"/>
  <c r="AR37" i="15"/>
  <c r="AT37" i="15" s="1"/>
  <c r="AR660" i="15"/>
  <c r="AT660" i="15" s="1"/>
  <c r="AS660" i="15"/>
  <c r="AU660" i="15" s="1"/>
  <c r="AR528" i="15"/>
  <c r="AT528" i="15" s="1"/>
  <c r="AS528" i="15"/>
  <c r="AU528" i="15" s="1"/>
  <c r="AR158" i="15"/>
  <c r="AT158" i="15" s="1"/>
  <c r="AS158" i="15"/>
  <c r="AU158" i="15" s="1"/>
  <c r="AS179" i="15"/>
  <c r="AU179" i="15" s="1"/>
  <c r="AR179" i="15"/>
  <c r="AT179" i="15" s="1"/>
  <c r="AR792" i="15"/>
  <c r="AT792" i="15" s="1"/>
  <c r="AS792" i="15"/>
  <c r="AU792" i="15" s="1"/>
  <c r="AR303" i="15"/>
  <c r="AT303" i="15" s="1"/>
  <c r="AS303" i="15"/>
  <c r="AU303" i="15" s="1"/>
  <c r="AR139" i="15"/>
  <c r="AT139" i="15" s="1"/>
  <c r="AS139" i="15"/>
  <c r="AU139" i="15" s="1"/>
  <c r="AS628" i="15"/>
  <c r="AU628" i="15" s="1"/>
  <c r="AR628" i="15"/>
  <c r="AT628" i="15" s="1"/>
  <c r="AS602" i="15"/>
  <c r="AU602" i="15" s="1"/>
  <c r="AR602" i="15"/>
  <c r="AT602" i="15" s="1"/>
  <c r="AR981" i="15"/>
  <c r="AT981" i="15" s="1"/>
  <c r="AS981" i="15"/>
  <c r="AU981" i="15" s="1"/>
  <c r="AR129" i="15"/>
  <c r="AT129" i="15" s="1"/>
  <c r="AS129" i="15"/>
  <c r="AU129" i="15" s="1"/>
  <c r="AR907" i="15"/>
  <c r="AT907" i="15" s="1"/>
  <c r="AS907" i="15"/>
  <c r="AU907" i="15" s="1"/>
  <c r="AR194" i="15"/>
  <c r="AT194" i="15" s="1"/>
  <c r="AS194" i="15"/>
  <c r="AU194" i="15" s="1"/>
  <c r="AS689" i="15"/>
  <c r="AU689" i="15" s="1"/>
  <c r="AR689" i="15"/>
  <c r="AT689" i="15" s="1"/>
  <c r="AR938" i="15"/>
  <c r="AT938" i="15" s="1"/>
  <c r="AS938" i="15"/>
  <c r="AU938" i="15" s="1"/>
  <c r="AR569" i="15"/>
  <c r="AT569" i="15" s="1"/>
  <c r="AS569" i="15"/>
  <c r="AU569" i="15" s="1"/>
  <c r="AR392" i="15"/>
  <c r="AT392" i="15" s="1"/>
  <c r="AS392" i="15"/>
  <c r="AU392" i="15" s="1"/>
  <c r="AR928" i="15"/>
  <c r="AT928" i="15" s="1"/>
  <c r="AS928" i="15"/>
  <c r="AU928" i="15" s="1"/>
  <c r="AR478" i="15"/>
  <c r="AT478" i="15" s="1"/>
  <c r="AS478" i="15"/>
  <c r="AU478" i="15" s="1"/>
  <c r="AR361" i="15"/>
  <c r="AT361" i="15" s="1"/>
  <c r="AS361" i="15"/>
  <c r="AU361" i="15" s="1"/>
  <c r="AR333" i="15"/>
  <c r="AT333" i="15" s="1"/>
  <c r="AS333" i="15"/>
  <c r="AU333" i="15" s="1"/>
  <c r="AR343" i="15"/>
  <c r="AT343" i="15" s="1"/>
  <c r="AS343" i="15"/>
  <c r="AU343" i="15" s="1"/>
  <c r="AS185" i="15"/>
  <c r="AU185" i="15" s="1"/>
  <c r="AR185" i="15"/>
  <c r="AT185" i="15" s="1"/>
  <c r="AR740" i="15"/>
  <c r="AT740" i="15" s="1"/>
  <c r="AS740" i="15"/>
  <c r="AU740" i="15" s="1"/>
  <c r="AS860" i="15"/>
  <c r="AU860" i="15" s="1"/>
  <c r="AR860" i="15"/>
  <c r="AT860" i="15" s="1"/>
  <c r="AR424" i="15"/>
  <c r="AT424" i="15" s="1"/>
  <c r="AS424" i="15"/>
  <c r="AU424" i="15" s="1"/>
  <c r="AR235" i="15"/>
  <c r="AT235" i="15" s="1"/>
  <c r="AS235" i="15"/>
  <c r="AU235" i="15" s="1"/>
  <c r="AR746" i="15"/>
  <c r="AT746" i="15" s="1"/>
  <c r="AS746" i="15"/>
  <c r="AU746" i="15" s="1"/>
  <c r="AR302" i="15"/>
  <c r="AT302" i="15" s="1"/>
  <c r="AS302" i="15"/>
  <c r="AU302" i="15" s="1"/>
  <c r="AR393" i="15"/>
  <c r="AT393" i="15" s="1"/>
  <c r="AS393" i="15"/>
  <c r="AU393" i="15" s="1"/>
  <c r="AS968" i="15"/>
  <c r="AU968" i="15" s="1"/>
  <c r="AR968" i="15"/>
  <c r="AT968" i="15" s="1"/>
  <c r="AS531" i="15"/>
  <c r="AU531" i="15" s="1"/>
  <c r="AR531" i="15"/>
  <c r="AT531" i="15" s="1"/>
  <c r="AR971" i="15"/>
  <c r="AT971" i="15" s="1"/>
  <c r="AS971" i="15"/>
  <c r="AU971" i="15" s="1"/>
  <c r="AR308" i="15"/>
  <c r="AT308" i="15" s="1"/>
  <c r="AS308" i="15"/>
  <c r="AU308" i="15" s="1"/>
  <c r="AR571" i="15"/>
  <c r="AT571" i="15" s="1"/>
  <c r="AS571" i="15"/>
  <c r="AU571" i="15" s="1"/>
  <c r="AR407" i="15"/>
  <c r="AT407" i="15" s="1"/>
  <c r="AS407" i="15"/>
  <c r="AU407" i="15" s="1"/>
  <c r="AR79" i="15"/>
  <c r="AT79" i="15" s="1"/>
  <c r="AS79" i="15"/>
  <c r="AU79" i="15" s="1"/>
  <c r="AS322" i="15"/>
  <c r="AU322" i="15" s="1"/>
  <c r="AR322" i="15"/>
  <c r="AT322" i="15" s="1"/>
  <c r="AR218" i="15"/>
  <c r="AT218" i="15" s="1"/>
  <c r="AS218" i="15"/>
  <c r="AU218" i="15" s="1"/>
  <c r="AR416" i="15"/>
  <c r="AT416" i="15" s="1"/>
  <c r="AS416" i="15"/>
  <c r="AU416" i="15" s="1"/>
  <c r="AR832" i="15"/>
  <c r="AT832" i="15" s="1"/>
  <c r="AS832" i="15"/>
  <c r="AU832" i="15" s="1"/>
  <c r="AR171" i="15"/>
  <c r="AT171" i="15" s="1"/>
  <c r="AS171" i="15"/>
  <c r="AU171" i="15" s="1"/>
  <c r="AR39" i="15"/>
  <c r="AT39" i="15" s="1"/>
  <c r="AS39" i="15"/>
  <c r="AU39" i="15" s="1"/>
  <c r="AS306" i="15"/>
  <c r="AU306" i="15" s="1"/>
  <c r="AR306" i="15"/>
  <c r="AT306" i="15" s="1"/>
  <c r="AR778" i="15"/>
  <c r="AT778" i="15" s="1"/>
  <c r="AS778" i="15"/>
  <c r="AU778" i="15" s="1"/>
  <c r="AR74" i="15"/>
  <c r="AT74" i="15" s="1"/>
  <c r="AS74" i="15"/>
  <c r="AU74" i="15" s="1"/>
  <c r="AR56" i="15"/>
  <c r="AT56" i="15" s="1"/>
  <c r="AS56" i="15"/>
  <c r="AU56" i="15" s="1"/>
  <c r="AR603" i="15"/>
  <c r="AT603" i="15" s="1"/>
  <c r="AS603" i="15"/>
  <c r="AU603" i="15" s="1"/>
  <c r="AR81" i="15"/>
  <c r="AT81" i="15" s="1"/>
  <c r="AS81" i="15"/>
  <c r="AU81" i="15" s="1"/>
  <c r="AS732" i="15"/>
  <c r="AU732" i="15" s="1"/>
  <c r="AR732" i="15"/>
  <c r="AT732" i="15" s="1"/>
  <c r="AS465" i="15"/>
  <c r="AU465" i="15" s="1"/>
  <c r="AR465" i="15"/>
  <c r="AT465" i="15" s="1"/>
  <c r="AR617" i="15"/>
  <c r="AT617" i="15" s="1"/>
  <c r="AS617" i="15"/>
  <c r="AU617" i="15" s="1"/>
  <c r="AS845" i="15"/>
  <c r="AU845" i="15" s="1"/>
  <c r="AR845" i="15"/>
  <c r="AT845" i="15" s="1"/>
  <c r="AR92" i="15"/>
  <c r="AT92" i="15" s="1"/>
  <c r="AS92" i="15"/>
  <c r="AU92" i="15" s="1"/>
  <c r="AR720" i="15"/>
  <c r="AT720" i="15" s="1"/>
  <c r="AS720" i="15"/>
  <c r="AU720" i="15" s="1"/>
  <c r="AR961" i="15"/>
  <c r="AT961" i="15" s="1"/>
  <c r="AS961" i="15"/>
  <c r="AU961" i="15" s="1"/>
  <c r="AR351" i="15"/>
  <c r="AT351" i="15" s="1"/>
  <c r="AS351" i="15"/>
  <c r="AU351" i="15" s="1"/>
  <c r="AR82" i="15"/>
  <c r="AT82" i="15" s="1"/>
  <c r="AS82" i="15"/>
  <c r="AU82" i="15" s="1"/>
  <c r="AR23" i="15"/>
  <c r="AT23" i="15" s="1"/>
  <c r="AS23" i="15"/>
  <c r="AU23" i="15" s="1"/>
  <c r="AR423" i="15"/>
  <c r="AT423" i="15" s="1"/>
  <c r="AS423" i="15"/>
  <c r="AU423" i="15" s="1"/>
  <c r="AR579" i="15"/>
  <c r="AT579" i="15" s="1"/>
  <c r="AS579" i="15"/>
  <c r="AU579" i="15" s="1"/>
  <c r="AR147" i="15"/>
  <c r="AT147" i="15" s="1"/>
  <c r="AS147" i="15"/>
  <c r="AU147" i="15" s="1"/>
  <c r="AR1001" i="15"/>
  <c r="AT1001" i="15" s="1"/>
  <c r="AS1001" i="15"/>
  <c r="AU1001" i="15" s="1"/>
  <c r="AR428" i="15"/>
  <c r="AT428" i="15" s="1"/>
  <c r="AS428" i="15"/>
  <c r="AU428" i="15" s="1"/>
  <c r="AR388" i="15"/>
  <c r="AT388" i="15" s="1"/>
  <c r="AS388" i="15"/>
  <c r="AU388" i="15" s="1"/>
  <c r="AS755" i="15"/>
  <c r="AU755" i="15" s="1"/>
  <c r="AR755" i="15"/>
  <c r="AT755" i="15" s="1"/>
  <c r="AR800" i="15"/>
  <c r="AT800" i="15" s="1"/>
  <c r="AS800" i="15"/>
  <c r="AU800" i="15" s="1"/>
  <c r="AR894" i="15"/>
  <c r="AT894" i="15" s="1"/>
  <c r="AS894" i="15"/>
  <c r="AU894" i="15" s="1"/>
  <c r="AR4" i="15"/>
  <c r="AS4" i="15"/>
  <c r="AU4" i="15" s="1"/>
  <c r="AR105" i="15"/>
  <c r="AT105" i="15" s="1"/>
  <c r="AS105" i="15"/>
  <c r="AU105" i="15" s="1"/>
  <c r="AS820" i="15"/>
  <c r="AU820" i="15" s="1"/>
  <c r="AR820" i="15"/>
  <c r="AT820" i="15" s="1"/>
  <c r="AS325" i="15"/>
  <c r="AU325" i="15" s="1"/>
  <c r="AR325" i="15"/>
  <c r="AT325" i="15" s="1"/>
  <c r="AR500" i="15"/>
  <c r="AT500" i="15" s="1"/>
  <c r="AS500" i="15"/>
  <c r="AU500" i="15" s="1"/>
  <c r="AS962" i="15"/>
  <c r="AU962" i="15" s="1"/>
  <c r="AR962" i="15"/>
  <c r="AT962" i="15" s="1"/>
  <c r="AS721" i="15"/>
  <c r="AU721" i="15" s="1"/>
  <c r="AR721" i="15"/>
  <c r="AT721" i="15" s="1"/>
  <c r="AR750" i="15"/>
  <c r="AT750" i="15" s="1"/>
  <c r="AS750" i="15"/>
  <c r="AU750" i="15" s="1"/>
  <c r="AR572" i="15"/>
  <c r="AT572" i="15" s="1"/>
  <c r="AS572" i="15"/>
  <c r="AU572" i="15" s="1"/>
  <c r="AR498" i="15"/>
  <c r="AT498" i="15" s="1"/>
  <c r="AS498" i="15"/>
  <c r="AU498" i="15" s="1"/>
  <c r="AS34" i="15"/>
  <c r="AU34" i="15" s="1"/>
  <c r="AR34" i="15"/>
  <c r="AT34" i="15" s="1"/>
  <c r="AR274" i="15"/>
  <c r="AT274" i="15" s="1"/>
  <c r="AS274" i="15"/>
  <c r="AU274" i="15" s="1"/>
  <c r="AR765" i="15"/>
  <c r="AT765" i="15" s="1"/>
  <c r="AS765" i="15"/>
  <c r="AU765" i="15" s="1"/>
  <c r="AS959" i="15"/>
  <c r="AU959" i="15" s="1"/>
  <c r="AR959" i="15"/>
  <c r="AT959" i="15" s="1"/>
  <c r="AR73" i="15"/>
  <c r="AT73" i="15" s="1"/>
  <c r="AS73" i="15"/>
  <c r="AU73" i="15" s="1"/>
  <c r="AS600" i="15"/>
  <c r="AU600" i="15" s="1"/>
  <c r="AR600" i="15"/>
  <c r="AT600" i="15" s="1"/>
  <c r="AR926" i="15"/>
  <c r="AT926" i="15" s="1"/>
  <c r="AS926" i="15"/>
  <c r="AU926" i="15" s="1"/>
  <c r="AR658" i="15"/>
  <c r="AT658" i="15" s="1"/>
  <c r="AS658" i="15"/>
  <c r="AU658" i="15" s="1"/>
  <c r="AR692" i="15"/>
  <c r="AT692" i="15" s="1"/>
  <c r="AS692" i="15"/>
  <c r="AU692" i="15" s="1"/>
  <c r="AR682" i="15"/>
  <c r="AT682" i="15" s="1"/>
  <c r="AS682" i="15"/>
  <c r="AU682" i="15" s="1"/>
  <c r="AR830" i="15"/>
  <c r="AT830" i="15" s="1"/>
  <c r="AS830" i="15"/>
  <c r="AU830" i="15" s="1"/>
  <c r="AR17" i="15"/>
  <c r="AT17" i="15" s="1"/>
  <c r="AS17" i="15"/>
  <c r="AU17" i="15" s="1"/>
  <c r="AS568" i="15"/>
  <c r="AU568" i="15" s="1"/>
  <c r="AR568" i="15"/>
  <c r="AT568" i="15" s="1"/>
  <c r="AR923" i="15"/>
  <c r="AT923" i="15" s="1"/>
  <c r="AS923" i="15"/>
  <c r="AU923" i="15" s="1"/>
  <c r="AR24" i="15"/>
  <c r="AT24" i="15" s="1"/>
  <c r="AS24" i="15"/>
  <c r="AU24" i="15" s="1"/>
  <c r="AR106" i="15"/>
  <c r="AT106" i="15" s="1"/>
  <c r="AS106" i="15"/>
  <c r="AU106" i="15" s="1"/>
  <c r="AR960" i="15"/>
  <c r="AT960" i="15" s="1"/>
  <c r="AS960" i="15"/>
  <c r="AU960" i="15" s="1"/>
  <c r="AR463" i="15"/>
  <c r="AT463" i="15" s="1"/>
  <c r="AS463" i="15"/>
  <c r="AU463" i="15" s="1"/>
  <c r="AR905" i="15"/>
  <c r="AT905" i="15" s="1"/>
  <c r="AS905" i="15"/>
  <c r="AU905" i="15" s="1"/>
  <c r="AR30" i="15"/>
  <c r="AT30" i="15" s="1"/>
  <c r="AS30" i="15"/>
  <c r="AU30" i="15" s="1"/>
  <c r="AR647" i="15"/>
  <c r="AT647" i="15" s="1"/>
  <c r="AS647" i="15"/>
  <c r="AU647" i="15" s="1"/>
  <c r="AS872" i="15"/>
  <c r="AU872" i="15" s="1"/>
  <c r="AR872" i="15"/>
  <c r="AT872" i="15" s="1"/>
  <c r="AR538" i="15"/>
  <c r="AT538" i="15" s="1"/>
  <c r="AS538" i="15"/>
  <c r="AU538" i="15" s="1"/>
  <c r="AR711" i="15"/>
  <c r="AT711" i="15" s="1"/>
  <c r="AS711" i="15"/>
  <c r="AU711" i="15" s="1"/>
  <c r="AR823" i="15"/>
  <c r="AT823" i="15" s="1"/>
  <c r="AS823" i="15"/>
  <c r="AU823" i="15" s="1"/>
  <c r="AS1000" i="15"/>
  <c r="AU1000" i="15" s="1"/>
  <c r="AR1000" i="15"/>
  <c r="AT1000" i="15" s="1"/>
  <c r="AS28" i="15"/>
  <c r="AU28" i="15" s="1"/>
  <c r="AR28" i="15"/>
  <c r="AT28" i="15" s="1"/>
  <c r="AR747" i="15"/>
  <c r="AT747" i="15" s="1"/>
  <c r="AS747" i="15"/>
  <c r="AU747" i="15" s="1"/>
  <c r="AR131" i="15"/>
  <c r="AT131" i="15" s="1"/>
  <c r="AS131" i="15"/>
  <c r="AU131" i="15" s="1"/>
  <c r="AR877" i="15"/>
  <c r="AT877" i="15" s="1"/>
  <c r="AS877" i="15"/>
  <c r="AU877" i="15" s="1"/>
  <c r="AR298" i="15"/>
  <c r="AT298" i="15" s="1"/>
  <c r="AS298" i="15"/>
  <c r="AU298" i="15" s="1"/>
  <c r="AR831" i="15"/>
  <c r="AT831" i="15" s="1"/>
  <c r="AS831" i="15"/>
  <c r="AU831" i="15" s="1"/>
  <c r="AR610" i="15"/>
  <c r="AT610" i="15" s="1"/>
  <c r="AS610" i="15"/>
  <c r="AU610" i="15" s="1"/>
  <c r="AR681" i="15"/>
  <c r="AT681" i="15" s="1"/>
  <c r="AS681" i="15"/>
  <c r="AU681" i="15" s="1"/>
  <c r="AR249" i="15"/>
  <c r="AT249" i="15" s="1"/>
  <c r="AS249" i="15"/>
  <c r="AU249" i="15" s="1"/>
  <c r="AR386" i="15"/>
  <c r="AT386" i="15" s="1"/>
  <c r="AS386" i="15"/>
  <c r="AU386" i="15" s="1"/>
  <c r="AR900" i="15"/>
  <c r="AT900" i="15" s="1"/>
  <c r="AS900" i="15"/>
  <c r="AU900" i="15" s="1"/>
  <c r="AS615" i="15"/>
  <c r="AU615" i="15" s="1"/>
  <c r="AR615" i="15"/>
  <c r="AT615" i="15" s="1"/>
  <c r="AR251" i="15"/>
  <c r="AT251" i="15" s="1"/>
  <c r="AS251" i="15"/>
  <c r="AU251" i="15" s="1"/>
  <c r="AS656" i="15"/>
  <c r="AU656" i="15" s="1"/>
  <c r="AR656" i="15"/>
  <c r="AT656" i="15" s="1"/>
  <c r="AR843" i="15"/>
  <c r="AT843" i="15" s="1"/>
  <c r="AS843" i="15"/>
  <c r="AU843" i="15" s="1"/>
  <c r="AR200" i="15"/>
  <c r="AT200" i="15" s="1"/>
  <c r="AS200" i="15"/>
  <c r="AU200" i="15" s="1"/>
  <c r="AR898" i="15"/>
  <c r="AT898" i="15" s="1"/>
  <c r="AS898" i="15"/>
  <c r="AU898" i="15" s="1"/>
  <c r="AR50" i="15"/>
  <c r="AT50" i="15" s="1"/>
  <c r="AS50" i="15"/>
  <c r="AU50" i="15" s="1"/>
  <c r="AR861" i="15"/>
  <c r="AT861" i="15" s="1"/>
  <c r="AS861" i="15"/>
  <c r="AU861" i="15" s="1"/>
  <c r="AR821" i="15"/>
  <c r="AT821" i="15" s="1"/>
  <c r="AS821" i="15"/>
  <c r="AU821" i="15" s="1"/>
  <c r="AS328" i="15"/>
  <c r="AU328" i="15" s="1"/>
  <c r="AR328" i="15"/>
  <c r="AT328" i="15" s="1"/>
  <c r="AR760" i="15"/>
  <c r="AT760" i="15" s="1"/>
  <c r="AS760" i="15"/>
  <c r="AU760" i="15" s="1"/>
  <c r="AR337" i="15"/>
  <c r="AT337" i="15" s="1"/>
  <c r="AS337" i="15"/>
  <c r="AU337" i="15" s="1"/>
  <c r="AR335" i="15"/>
  <c r="AT335" i="15" s="1"/>
  <c r="AS335" i="15"/>
  <c r="AU335" i="15" s="1"/>
  <c r="AR315" i="15"/>
  <c r="AT315" i="15" s="1"/>
  <c r="AS315" i="15"/>
  <c r="AU315" i="15" s="1"/>
  <c r="AR97" i="15"/>
  <c r="AT97" i="15" s="1"/>
  <c r="AS97" i="15"/>
  <c r="AU97" i="15" s="1"/>
  <c r="AR460" i="15"/>
  <c r="AT460" i="15" s="1"/>
  <c r="AS460" i="15"/>
  <c r="AU460" i="15" s="1"/>
  <c r="AS924" i="15"/>
  <c r="AU924" i="15" s="1"/>
  <c r="AR924" i="15"/>
  <c r="AT924" i="15" s="1"/>
  <c r="AR137" i="15"/>
  <c r="AT137" i="15" s="1"/>
  <c r="AS137" i="15"/>
  <c r="AU137" i="15" s="1"/>
  <c r="AR91" i="15"/>
  <c r="AT91" i="15" s="1"/>
  <c r="AS91" i="15"/>
  <c r="AU91" i="15" s="1"/>
  <c r="AR268" i="15"/>
  <c r="AT268" i="15" s="1"/>
  <c r="AS268" i="15"/>
  <c r="AU268" i="15" s="1"/>
  <c r="AR166" i="15"/>
  <c r="AT166" i="15" s="1"/>
  <c r="AS166" i="15"/>
  <c r="AU166" i="15" s="1"/>
  <c r="AR420" i="15"/>
  <c r="AT420" i="15" s="1"/>
  <c r="AS420" i="15"/>
  <c r="AU420" i="15" s="1"/>
  <c r="AR841" i="15"/>
  <c r="AT841" i="15" s="1"/>
  <c r="AS841" i="15"/>
  <c r="AU841" i="15" s="1"/>
  <c r="AR751" i="15"/>
  <c r="AT751" i="15" s="1"/>
  <c r="AS751" i="15"/>
  <c r="AU751" i="15" s="1"/>
  <c r="AR597" i="15"/>
  <c r="AT597" i="15" s="1"/>
  <c r="AS597" i="15"/>
  <c r="AU597" i="15" s="1"/>
  <c r="AS479" i="15"/>
  <c r="AU479" i="15" s="1"/>
  <c r="AR479" i="15"/>
  <c r="AT479" i="15" s="1"/>
  <c r="AS248" i="15"/>
  <c r="AU248" i="15" s="1"/>
  <c r="AR248" i="15"/>
  <c r="AT248" i="15" s="1"/>
  <c r="AR344" i="15"/>
  <c r="AT344" i="15" s="1"/>
  <c r="AS344" i="15"/>
  <c r="AU344" i="15" s="1"/>
  <c r="AR974" i="15"/>
  <c r="AT974" i="15" s="1"/>
  <c r="AS974" i="15"/>
  <c r="AU974" i="15" s="1"/>
  <c r="AS657" i="15"/>
  <c r="AU657" i="15" s="1"/>
  <c r="AR657" i="15"/>
  <c r="AT657" i="15" s="1"/>
  <c r="AR44" i="15"/>
  <c r="AT44" i="15" s="1"/>
  <c r="AS44" i="15"/>
  <c r="AU44" i="15" s="1"/>
  <c r="AR286" i="15"/>
  <c r="AT286" i="15" s="1"/>
  <c r="AS286" i="15"/>
  <c r="AU286" i="15" s="1"/>
  <c r="AR470" i="15"/>
  <c r="AT470" i="15" s="1"/>
  <c r="AS470" i="15"/>
  <c r="AU470" i="15" s="1"/>
  <c r="AS802" i="15"/>
  <c r="AU802" i="15" s="1"/>
  <c r="AR802" i="15"/>
  <c r="AT802" i="15" s="1"/>
  <c r="AR168" i="15"/>
  <c r="AT168" i="15" s="1"/>
  <c r="AS168" i="15"/>
  <c r="AU168" i="15" s="1"/>
  <c r="AR90" i="15"/>
  <c r="AT90" i="15" s="1"/>
  <c r="AS90" i="15"/>
  <c r="AU90" i="15" s="1"/>
  <c r="AR9" i="15"/>
  <c r="AT9" i="15" s="1"/>
  <c r="AS9" i="15"/>
  <c r="AU9" i="15" s="1"/>
  <c r="AR198" i="15"/>
  <c r="AT198" i="15" s="1"/>
  <c r="AS198" i="15"/>
  <c r="AU198" i="15" s="1"/>
  <c r="AS621" i="15"/>
  <c r="AU621" i="15" s="1"/>
  <c r="AR621" i="15"/>
  <c r="AT621" i="15" s="1"/>
  <c r="AS138" i="15"/>
  <c r="AU138" i="15" s="1"/>
  <c r="AR138" i="15"/>
  <c r="AT138" i="15" s="1"/>
  <c r="AR320" i="15"/>
  <c r="AT320" i="15" s="1"/>
  <c r="AS320" i="15"/>
  <c r="AU320" i="15" s="1"/>
  <c r="AR987" i="15"/>
  <c r="AT987" i="15" s="1"/>
  <c r="AS987" i="15"/>
  <c r="AU987" i="15" s="1"/>
  <c r="AR267" i="15"/>
  <c r="AT267" i="15" s="1"/>
  <c r="AS267" i="15"/>
  <c r="AU267" i="15" s="1"/>
  <c r="AR762" i="15"/>
  <c r="AT762" i="15" s="1"/>
  <c r="AS762" i="15"/>
  <c r="AU762" i="15" s="1"/>
  <c r="AS75" i="15"/>
  <c r="AU75" i="15" s="1"/>
  <c r="AR75" i="15"/>
  <c r="AT75" i="15" s="1"/>
  <c r="AR141" i="15"/>
  <c r="AT141" i="15" s="1"/>
  <c r="AS141" i="15"/>
  <c r="AU141" i="15" s="1"/>
  <c r="AR471" i="15"/>
  <c r="AT471" i="15" s="1"/>
  <c r="AS471" i="15"/>
  <c r="AU471" i="15" s="1"/>
  <c r="AR908" i="15"/>
  <c r="AT908" i="15" s="1"/>
  <c r="AS908" i="15"/>
  <c r="AU908" i="15" s="1"/>
  <c r="AR815" i="15"/>
  <c r="AT815" i="15" s="1"/>
  <c r="AS815" i="15"/>
  <c r="AU815" i="15" s="1"/>
  <c r="AR696" i="15"/>
  <c r="AT696" i="15" s="1"/>
  <c r="AS696" i="15"/>
  <c r="AU696" i="15" s="1"/>
  <c r="AR321" i="15"/>
  <c r="AT321" i="15" s="1"/>
  <c r="AS321" i="15"/>
  <c r="AU321" i="15" s="1"/>
  <c r="AR417" i="15"/>
  <c r="AT417" i="15" s="1"/>
  <c r="AS417" i="15"/>
  <c r="AU417" i="15" s="1"/>
  <c r="AS348" i="15"/>
  <c r="AU348" i="15" s="1"/>
  <c r="AR348" i="15"/>
  <c r="AT348" i="15" s="1"/>
  <c r="AS379" i="15"/>
  <c r="AU379" i="15" s="1"/>
  <c r="AR379" i="15"/>
  <c r="AT379" i="15" s="1"/>
  <c r="AR31" i="15"/>
  <c r="AT31" i="15" s="1"/>
  <c r="AS31" i="15"/>
  <c r="AU31" i="15" s="1"/>
  <c r="AS975" i="15"/>
  <c r="AU975" i="15" s="1"/>
  <c r="AR975" i="15"/>
  <c r="AT975" i="15" s="1"/>
  <c r="AR265" i="15"/>
  <c r="AT265" i="15" s="1"/>
  <c r="AS265" i="15"/>
  <c r="AU265" i="15" s="1"/>
  <c r="AR109" i="15"/>
  <c r="AT109" i="15" s="1"/>
  <c r="AS109" i="15"/>
  <c r="AU109" i="15" s="1"/>
  <c r="AR452" i="15"/>
  <c r="AT452" i="15" s="1"/>
  <c r="AS452" i="15"/>
  <c r="AU452" i="15" s="1"/>
  <c r="AR161" i="15"/>
  <c r="AT161" i="15" s="1"/>
  <c r="AS161" i="15"/>
  <c r="AU161" i="15" s="1"/>
  <c r="AR14" i="15"/>
  <c r="AT14" i="15" s="1"/>
  <c r="AS14" i="15"/>
  <c r="AU14" i="15" s="1"/>
  <c r="AR587" i="15"/>
  <c r="AT587" i="15" s="1"/>
  <c r="AS587" i="15"/>
  <c r="AU587" i="15" s="1"/>
  <c r="AR448" i="15"/>
  <c r="AT448" i="15" s="1"/>
  <c r="AS448" i="15"/>
  <c r="AU448" i="15" s="1"/>
  <c r="AR193" i="15"/>
  <c r="AT193" i="15" s="1"/>
  <c r="AS193" i="15"/>
  <c r="AU193" i="15" s="1"/>
  <c r="AS395" i="15"/>
  <c r="AU395" i="15" s="1"/>
  <c r="AR395" i="15"/>
  <c r="AT395" i="15" s="1"/>
  <c r="AR142" i="15"/>
  <c r="AT142" i="15" s="1"/>
  <c r="AS142" i="15"/>
  <c r="AU142" i="15" s="1"/>
  <c r="AS988" i="15"/>
  <c r="AU988" i="15" s="1"/>
  <c r="AR988" i="15"/>
  <c r="AT988" i="15" s="1"/>
  <c r="AR405" i="15"/>
  <c r="AT405" i="15" s="1"/>
  <c r="AS405" i="15"/>
  <c r="AU405" i="15" s="1"/>
  <c r="AR784" i="15"/>
  <c r="AT784" i="15" s="1"/>
  <c r="AS784" i="15"/>
  <c r="AU784" i="15" s="1"/>
  <c r="AR812" i="15"/>
  <c r="AT812" i="15" s="1"/>
  <c r="AS812" i="15"/>
  <c r="AU812" i="15" s="1"/>
  <c r="AR281" i="15"/>
  <c r="AT281" i="15" s="1"/>
  <c r="AS281" i="15"/>
  <c r="AU281" i="15" s="1"/>
  <c r="AR929" i="15"/>
  <c r="AT929" i="15" s="1"/>
  <c r="AS929" i="15"/>
  <c r="AU929" i="15" s="1"/>
  <c r="AR246" i="15"/>
  <c r="AT246" i="15" s="1"/>
  <c r="AS246" i="15"/>
  <c r="AU246" i="15" s="1"/>
  <c r="AR244" i="15"/>
  <c r="AT244" i="15" s="1"/>
  <c r="AS244" i="15"/>
  <c r="AU244" i="15" s="1"/>
  <c r="AR683" i="15"/>
  <c r="AT683" i="15" s="1"/>
  <c r="AS683" i="15"/>
  <c r="AU683" i="15" s="1"/>
  <c r="AR472" i="15"/>
  <c r="AT472" i="15" s="1"/>
  <c r="AS472" i="15"/>
  <c r="AU472" i="15" s="1"/>
  <c r="AR522" i="15"/>
  <c r="AT522" i="15" s="1"/>
  <c r="AS522" i="15"/>
  <c r="AU522" i="15" s="1"/>
  <c r="AR384" i="15"/>
  <c r="AT384" i="15" s="1"/>
  <c r="AS384" i="15"/>
  <c r="AU384" i="15" s="1"/>
  <c r="AR389" i="15"/>
  <c r="AT389" i="15" s="1"/>
  <c r="AS389" i="15"/>
  <c r="AU389" i="15" s="1"/>
  <c r="AR752" i="15"/>
  <c r="AT752" i="15" s="1"/>
  <c r="AS752" i="15"/>
  <c r="AU752" i="15" s="1"/>
  <c r="AR11" i="15"/>
  <c r="AT11" i="15" s="1"/>
  <c r="AS11" i="15"/>
  <c r="AU11" i="15" s="1"/>
  <c r="AR219" i="15"/>
  <c r="AT219" i="15" s="1"/>
  <c r="AS219" i="15"/>
  <c r="AU219" i="15" s="1"/>
  <c r="AR202" i="15"/>
  <c r="AT202" i="15" s="1"/>
  <c r="AS202" i="15"/>
  <c r="AU202" i="15" s="1"/>
  <c r="AS85" i="15"/>
  <c r="AU85" i="15" s="1"/>
  <c r="AR85" i="15"/>
  <c r="AT85" i="15" s="1"/>
  <c r="AR669" i="15"/>
  <c r="AT669" i="15" s="1"/>
  <c r="AS669" i="15"/>
  <c r="AU669" i="15" s="1"/>
  <c r="AR806" i="15"/>
  <c r="AT806" i="15" s="1"/>
  <c r="AS806" i="15"/>
  <c r="AU806" i="15" s="1"/>
  <c r="AR716" i="15"/>
  <c r="AT716" i="15" s="1"/>
  <c r="AS716" i="15"/>
  <c r="AU716" i="15" s="1"/>
  <c r="AR949" i="15"/>
  <c r="AT949" i="15" s="1"/>
  <c r="AS949" i="15"/>
  <c r="AU949" i="15" s="1"/>
  <c r="AR86" i="15"/>
  <c r="AT86" i="15" s="1"/>
  <c r="AS86" i="15"/>
  <c r="AU86" i="15" s="1"/>
  <c r="AR839" i="15"/>
  <c r="AT839" i="15" s="1"/>
  <c r="AS839" i="15"/>
  <c r="AU839" i="15" s="1"/>
  <c r="AR377" i="15"/>
  <c r="AT377" i="15" s="1"/>
  <c r="AS377" i="15"/>
  <c r="AU377" i="15" s="1"/>
  <c r="AS650" i="15"/>
  <c r="AU650" i="15" s="1"/>
  <c r="AR650" i="15"/>
  <c r="AT650" i="15" s="1"/>
  <c r="AS834" i="15"/>
  <c r="AU834" i="15" s="1"/>
  <c r="AR834" i="15"/>
  <c r="AT834" i="15" s="1"/>
  <c r="AS909" i="15"/>
  <c r="AU909" i="15" s="1"/>
  <c r="AR909" i="15"/>
  <c r="AT909" i="15" s="1"/>
  <c r="AR876" i="15"/>
  <c r="AT876" i="15" s="1"/>
  <c r="AS876" i="15"/>
  <c r="AU876" i="15" s="1"/>
  <c r="AR231" i="15"/>
  <c r="AT231" i="15" s="1"/>
  <c r="AS231" i="15"/>
  <c r="AU231" i="15" s="1"/>
  <c r="AR140" i="15"/>
  <c r="AT140" i="15" s="1"/>
  <c r="AS140" i="15"/>
  <c r="AU140" i="15" s="1"/>
  <c r="AR614" i="15"/>
  <c r="AT614" i="15" s="1"/>
  <c r="AS614" i="15"/>
  <c r="AU614" i="15" s="1"/>
  <c r="AR525" i="15"/>
  <c r="AT525" i="15" s="1"/>
  <c r="AS525" i="15"/>
  <c r="AU525" i="15" s="1"/>
  <c r="AR954" i="15"/>
  <c r="AT954" i="15" s="1"/>
  <c r="AS954" i="15"/>
  <c r="AU954" i="15" s="1"/>
  <c r="AS391" i="15"/>
  <c r="AU391" i="15" s="1"/>
  <c r="AR391" i="15"/>
  <c r="AT391" i="15" s="1"/>
  <c r="AR515" i="15"/>
  <c r="AT515" i="15" s="1"/>
  <c r="AS515" i="15"/>
  <c r="AU515" i="15" s="1"/>
  <c r="AS564" i="15"/>
  <c r="AU564" i="15" s="1"/>
  <c r="AR564" i="15"/>
  <c r="AT564" i="15" s="1"/>
  <c r="AS738" i="15"/>
  <c r="AU738" i="15" s="1"/>
  <c r="AR738" i="15"/>
  <c r="AT738" i="15" s="1"/>
  <c r="AS744" i="15"/>
  <c r="AU744" i="15" s="1"/>
  <c r="AR744" i="15"/>
  <c r="AT744" i="15" s="1"/>
  <c r="AS994" i="15"/>
  <c r="AU994" i="15" s="1"/>
  <c r="AR994" i="15"/>
  <c r="AT994" i="15" s="1"/>
  <c r="AR688" i="15"/>
  <c r="AT688" i="15" s="1"/>
  <c r="AS688" i="15"/>
  <c r="AU688" i="15" s="1"/>
  <c r="AR371" i="15"/>
  <c r="AT371" i="15" s="1"/>
  <c r="AS371" i="15"/>
  <c r="AU371" i="15" s="1"/>
  <c r="AR518" i="15"/>
  <c r="AT518" i="15" s="1"/>
  <c r="AS518" i="15"/>
  <c r="AU518" i="15" s="1"/>
  <c r="AS887" i="15"/>
  <c r="AU887" i="15" s="1"/>
  <c r="AR887" i="15"/>
  <c r="AT887" i="15" s="1"/>
  <c r="AS608" i="15"/>
  <c r="AU608" i="15" s="1"/>
  <c r="AR608" i="15"/>
  <c r="AT608" i="15" s="1"/>
  <c r="AR814" i="15"/>
  <c r="AT814" i="15" s="1"/>
  <c r="AS814" i="15"/>
  <c r="AU814" i="15" s="1"/>
  <c r="AR464" i="15"/>
  <c r="AT464" i="15" s="1"/>
  <c r="AS464" i="15"/>
  <c r="AU464" i="15" s="1"/>
  <c r="AR359" i="15"/>
  <c r="AT359" i="15" s="1"/>
  <c r="AS359" i="15"/>
  <c r="AU359" i="15" s="1"/>
  <c r="AR221" i="15"/>
  <c r="AT221" i="15" s="1"/>
  <c r="AS221" i="15"/>
  <c r="AU221" i="15" s="1"/>
  <c r="AR978" i="15"/>
  <c r="AT978" i="15" s="1"/>
  <c r="AS978" i="15"/>
  <c r="AU978" i="15" s="1"/>
  <c r="AS271" i="15"/>
  <c r="AU271" i="15" s="1"/>
  <c r="AR271" i="15"/>
  <c r="AT271" i="15" s="1"/>
  <c r="AR331" i="15"/>
  <c r="AT331" i="15" s="1"/>
  <c r="AS331" i="15"/>
  <c r="AU331" i="15" s="1"/>
  <c r="AS791" i="15"/>
  <c r="AU791" i="15" s="1"/>
  <c r="AR791" i="15"/>
  <c r="AT791" i="15" s="1"/>
  <c r="AR693" i="15"/>
  <c r="AT693" i="15" s="1"/>
  <c r="AS693" i="15"/>
  <c r="AU693" i="15" s="1"/>
  <c r="AR713" i="15"/>
  <c r="AT713" i="15" s="1"/>
  <c r="AS713" i="15"/>
  <c r="AU713" i="15" s="1"/>
  <c r="AR239" i="15"/>
  <c r="AT239" i="15" s="1"/>
  <c r="AS239" i="15"/>
  <c r="AU239" i="15" s="1"/>
  <c r="AS851" i="15"/>
  <c r="AU851" i="15" s="1"/>
  <c r="AR851" i="15"/>
  <c r="AT851" i="15" s="1"/>
  <c r="AR704" i="15"/>
  <c r="AT704" i="15" s="1"/>
  <c r="AS704" i="15"/>
  <c r="AU704" i="15" s="1"/>
  <c r="AR402" i="15"/>
  <c r="AT402" i="15" s="1"/>
  <c r="AS402" i="15"/>
  <c r="AU402" i="15" s="1"/>
  <c r="AR490" i="15"/>
  <c r="AT490" i="15" s="1"/>
  <c r="AS490" i="15"/>
  <c r="AU490" i="15" s="1"/>
  <c r="AS753" i="15"/>
  <c r="AU753" i="15" s="1"/>
  <c r="AR753" i="15"/>
  <c r="AT753" i="15" s="1"/>
  <c r="AR871" i="15"/>
  <c r="AT871" i="15" s="1"/>
  <c r="AS871" i="15"/>
  <c r="AU871" i="15" s="1"/>
  <c r="AR167" i="15"/>
  <c r="AT167" i="15" s="1"/>
  <c r="AS167" i="15"/>
  <c r="AU167" i="15" s="1"/>
  <c r="AS256" i="15"/>
  <c r="AU256" i="15" s="1"/>
  <c r="AR256" i="15"/>
  <c r="AT256" i="15" s="1"/>
  <c r="AR19" i="15"/>
  <c r="AT19" i="15" s="1"/>
  <c r="AS19" i="15"/>
  <c r="AU19" i="15" s="1"/>
  <c r="AS881" i="15"/>
  <c r="AU881" i="15" s="1"/>
  <c r="AR881" i="15"/>
  <c r="AT881" i="15" s="1"/>
  <c r="AR156" i="15"/>
  <c r="AT156" i="15" s="1"/>
  <c r="AS156" i="15"/>
  <c r="AU156" i="15" s="1"/>
  <c r="AR964" i="15"/>
  <c r="AT964" i="15" s="1"/>
  <c r="AS964" i="15"/>
  <c r="AU964" i="15" s="1"/>
  <c r="AS936" i="15"/>
  <c r="AU936" i="15" s="1"/>
  <c r="AR936" i="15"/>
  <c r="AT936" i="15" s="1"/>
  <c r="AR864" i="15"/>
  <c r="AT864" i="15" s="1"/>
  <c r="AS864" i="15"/>
  <c r="AU864" i="15" s="1"/>
  <c r="AS979" i="15"/>
  <c r="AU979" i="15" s="1"/>
  <c r="AR979" i="15"/>
  <c r="AT979" i="15" s="1"/>
  <c r="AR292" i="15"/>
  <c r="AT292" i="15" s="1"/>
  <c r="AS292" i="15"/>
  <c r="AU292" i="15" s="1"/>
  <c r="AR618" i="15"/>
  <c r="AT618" i="15" s="1"/>
  <c r="AS618" i="15"/>
  <c r="AU618" i="15" s="1"/>
  <c r="AR625" i="15"/>
  <c r="AT625" i="15" s="1"/>
  <c r="AS625" i="15"/>
  <c r="AU625" i="15" s="1"/>
  <c r="AS709" i="15"/>
  <c r="AU709" i="15" s="1"/>
  <c r="AR709" i="15"/>
  <c r="AT709" i="15" s="1"/>
  <c r="AS982" i="15"/>
  <c r="AU982" i="15" s="1"/>
  <c r="AR982" i="15"/>
  <c r="AT982" i="15" s="1"/>
  <c r="AS767" i="15"/>
  <c r="AU767" i="15" s="1"/>
  <c r="AR767" i="15"/>
  <c r="AT767" i="15" s="1"/>
  <c r="AR16" i="15"/>
  <c r="AT16" i="15" s="1"/>
  <c r="AS16" i="15"/>
  <c r="AU16" i="15" s="1"/>
  <c r="AR734" i="15"/>
  <c r="AT734" i="15" s="1"/>
  <c r="AS734" i="15"/>
  <c r="AU734" i="15" s="1"/>
  <c r="AR230" i="15"/>
  <c r="AT230" i="15" s="1"/>
  <c r="AS230" i="15"/>
  <c r="AU230" i="15" s="1"/>
  <c r="AS920" i="15"/>
  <c r="AU920" i="15" s="1"/>
  <c r="AR920" i="15"/>
  <c r="AT920" i="15" s="1"/>
  <c r="AR592" i="15"/>
  <c r="AT592" i="15" s="1"/>
  <c r="AS592" i="15"/>
  <c r="AU592" i="15" s="1"/>
  <c r="AR69" i="15"/>
  <c r="AT69" i="15" s="1"/>
  <c r="AS69" i="15"/>
  <c r="AU69" i="15" s="1"/>
  <c r="AS918" i="15"/>
  <c r="AU918" i="15" s="1"/>
  <c r="AR918" i="15"/>
  <c r="AT918" i="15" s="1"/>
  <c r="AR435" i="15"/>
  <c r="AT435" i="15" s="1"/>
  <c r="AS435" i="15"/>
  <c r="AU435" i="15" s="1"/>
  <c r="AR793" i="15"/>
  <c r="AT793" i="15" s="1"/>
  <c r="AS793" i="15"/>
  <c r="AU793" i="15" s="1"/>
  <c r="AR67" i="15"/>
  <c r="AT67" i="15" s="1"/>
  <c r="AS67" i="15"/>
  <c r="AU67" i="15" s="1"/>
  <c r="AR946" i="15"/>
  <c r="AT946" i="15" s="1"/>
  <c r="AS946" i="15"/>
  <c r="AU946" i="15" s="1"/>
  <c r="AS676" i="15"/>
  <c r="AU676" i="15" s="1"/>
  <c r="AR676" i="15"/>
  <c r="AT676" i="15" s="1"/>
  <c r="AS782" i="15"/>
  <c r="AU782" i="15" s="1"/>
  <c r="AR782" i="15"/>
  <c r="AT782" i="15" s="1"/>
  <c r="AR353" i="15"/>
  <c r="AT353" i="15" s="1"/>
  <c r="AS353" i="15"/>
  <c r="AU353" i="15" s="1"/>
  <c r="AR266" i="15"/>
  <c r="AT266" i="15" s="1"/>
  <c r="AS266" i="15"/>
  <c r="AU266" i="15" s="1"/>
  <c r="AR745" i="15"/>
  <c r="AT745" i="15" s="1"/>
  <c r="AS745" i="15"/>
  <c r="AU745" i="15" s="1"/>
  <c r="AR710" i="15"/>
  <c r="AT710" i="15" s="1"/>
  <c r="AS710" i="15"/>
  <c r="AU710" i="15" s="1"/>
  <c r="AR714" i="15"/>
  <c r="AT714" i="15" s="1"/>
  <c r="AS714" i="15"/>
  <c r="AU714" i="15" s="1"/>
  <c r="AR280" i="15"/>
  <c r="AT280" i="15" s="1"/>
  <c r="AS280" i="15"/>
  <c r="AU280" i="15" s="1"/>
  <c r="AS736" i="15"/>
  <c r="AU736" i="15" s="1"/>
  <c r="AR736" i="15"/>
  <c r="AT736" i="15" s="1"/>
  <c r="AR596" i="15"/>
  <c r="AT596" i="15" s="1"/>
  <c r="AS596" i="15"/>
  <c r="AU596" i="15" s="1"/>
  <c r="AR852" i="15"/>
  <c r="AT852" i="15" s="1"/>
  <c r="AS852" i="15"/>
  <c r="AU852" i="15" s="1"/>
  <c r="AS207" i="15"/>
  <c r="AU207" i="15" s="1"/>
  <c r="AR207" i="15"/>
  <c r="AT207" i="15" s="1"/>
  <c r="AR702" i="15"/>
  <c r="AT702" i="15" s="1"/>
  <c r="AS702" i="15"/>
  <c r="AU702" i="15" s="1"/>
  <c r="AS902" i="15"/>
  <c r="AU902" i="15" s="1"/>
  <c r="AR902" i="15"/>
  <c r="AT902" i="15" s="1"/>
  <c r="AS685" i="15"/>
  <c r="AU685" i="15" s="1"/>
  <c r="AR685" i="15"/>
  <c r="AT685" i="15" s="1"/>
  <c r="AS586" i="15"/>
  <c r="AU586" i="15" s="1"/>
  <c r="AR586" i="15"/>
  <c r="AT586" i="15" s="1"/>
  <c r="AS404" i="15"/>
  <c r="AU404" i="15" s="1"/>
  <c r="AR404" i="15"/>
  <c r="AT404" i="15" s="1"/>
  <c r="AR118" i="15"/>
  <c r="AT118" i="15" s="1"/>
  <c r="AS118" i="15"/>
  <c r="AU118" i="15" s="1"/>
  <c r="AR699" i="15"/>
  <c r="AT699" i="15" s="1"/>
  <c r="AS699" i="15"/>
  <c r="AU699" i="15" s="1"/>
  <c r="AR646" i="15"/>
  <c r="AT646" i="15" s="1"/>
  <c r="AS646" i="15"/>
  <c r="AU646" i="15" s="1"/>
  <c r="AS570" i="15"/>
  <c r="AU570" i="15" s="1"/>
  <c r="AR570" i="15"/>
  <c r="AT570" i="15" s="1"/>
  <c r="AR255" i="15"/>
  <c r="AT255" i="15" s="1"/>
  <c r="AS255" i="15"/>
  <c r="AU255" i="15" s="1"/>
  <c r="AR121" i="15"/>
  <c r="AT121" i="15" s="1"/>
  <c r="AS121" i="15"/>
  <c r="AU121" i="15" s="1"/>
  <c r="AR22" i="15"/>
  <c r="AT22" i="15" s="1"/>
  <c r="AS22" i="15"/>
  <c r="AU22" i="15" s="1"/>
  <c r="AR314" i="15"/>
  <c r="AT314" i="15" s="1"/>
  <c r="AS314" i="15"/>
  <c r="AU314" i="15" s="1"/>
  <c r="AR507" i="15"/>
  <c r="AT507" i="15" s="1"/>
  <c r="AS507" i="15"/>
  <c r="AU507" i="15" s="1"/>
  <c r="AR535" i="15"/>
  <c r="AT535" i="15" s="1"/>
  <c r="AS535" i="15"/>
  <c r="AU535" i="15" s="1"/>
  <c r="AR708" i="15"/>
  <c r="AT708" i="15" s="1"/>
  <c r="AS708" i="15"/>
  <c r="AU708" i="15" s="1"/>
  <c r="AR897" i="15"/>
  <c r="AT897" i="15" s="1"/>
  <c r="AS897" i="15"/>
  <c r="AU897" i="15" s="1"/>
  <c r="AS797" i="15"/>
  <c r="AU797" i="15" s="1"/>
  <c r="AR797" i="15"/>
  <c r="AT797" i="15" s="1"/>
  <c r="AR409" i="15"/>
  <c r="AT409" i="15" s="1"/>
  <c r="AS409" i="15"/>
  <c r="AU409" i="15" s="1"/>
  <c r="AS519" i="15"/>
  <c r="AU519" i="15" s="1"/>
  <c r="AR519" i="15"/>
  <c r="AT519" i="15" s="1"/>
  <c r="AR889" i="15"/>
  <c r="AT889" i="15" s="1"/>
  <c r="AS889" i="15"/>
  <c r="AU889" i="15" s="1"/>
  <c r="AR904" i="15"/>
  <c r="AT904" i="15" s="1"/>
  <c r="AS904" i="15"/>
  <c r="AU904" i="15" s="1"/>
  <c r="AR504" i="15"/>
  <c r="AT504" i="15" s="1"/>
  <c r="AS504" i="15"/>
  <c r="AU504" i="15" s="1"/>
  <c r="AR240" i="15"/>
  <c r="AT240" i="15" s="1"/>
  <c r="AS240" i="15"/>
  <c r="AU240" i="15" s="1"/>
  <c r="AS849" i="15"/>
  <c r="AU849" i="15" s="1"/>
  <c r="AR849" i="15"/>
  <c r="AT849" i="15" s="1"/>
  <c r="AS534" i="15"/>
  <c r="AU534" i="15" s="1"/>
  <c r="AR534" i="15"/>
  <c r="AT534" i="15" s="1"/>
  <c r="AS758" i="15"/>
  <c r="AU758" i="15" s="1"/>
  <c r="AR758" i="15"/>
  <c r="AT758" i="15" s="1"/>
  <c r="AR895" i="15"/>
  <c r="AT895" i="15" s="1"/>
  <c r="AS895" i="15"/>
  <c r="AU895" i="15" s="1"/>
  <c r="AR51" i="15"/>
  <c r="AT51" i="15" s="1"/>
  <c r="AS51" i="15"/>
  <c r="AU51" i="15" s="1"/>
  <c r="AR116" i="15"/>
  <c r="AT116" i="15" s="1"/>
  <c r="AS116" i="15"/>
  <c r="AU116" i="15" s="1"/>
  <c r="AR737" i="15"/>
  <c r="AT737" i="15" s="1"/>
  <c r="AS737" i="15"/>
  <c r="AU737" i="15" s="1"/>
  <c r="AR411" i="15"/>
  <c r="AT411" i="15" s="1"/>
  <c r="AS411" i="15"/>
  <c r="AU411" i="15" s="1"/>
  <c r="AR205" i="15"/>
  <c r="AT205" i="15" s="1"/>
  <c r="AS205" i="15"/>
  <c r="AU205" i="15" s="1"/>
  <c r="AS662" i="15"/>
  <c r="AU662" i="15" s="1"/>
  <c r="AR662" i="15"/>
  <c r="AT662" i="15" s="1"/>
  <c r="AR932" i="15"/>
  <c r="AT932" i="15" s="1"/>
  <c r="AS932" i="15"/>
  <c r="AU932" i="15" s="1"/>
  <c r="AR678" i="15"/>
  <c r="AT678" i="15" s="1"/>
  <c r="AS678" i="15"/>
  <c r="AU678" i="15" s="1"/>
  <c r="AS390" i="15"/>
  <c r="AU390" i="15" s="1"/>
  <c r="AR390" i="15"/>
  <c r="AT390" i="15" s="1"/>
  <c r="AR160" i="15"/>
  <c r="AT160" i="15" s="1"/>
  <c r="AS160" i="15"/>
  <c r="AU160" i="15" s="1"/>
  <c r="AR191" i="15"/>
  <c r="AT191" i="15" s="1"/>
  <c r="AS191" i="15"/>
  <c r="AU191" i="15" s="1"/>
  <c r="AR582" i="15"/>
  <c r="AT582" i="15" s="1"/>
  <c r="AS582" i="15"/>
  <c r="AU582" i="15" s="1"/>
  <c r="AR837" i="15"/>
  <c r="AT837" i="15" s="1"/>
  <c r="AS837" i="15"/>
  <c r="AU837" i="15" s="1"/>
  <c r="AR558" i="15"/>
  <c r="AT558" i="15" s="1"/>
  <c r="AS558" i="15"/>
  <c r="AU558" i="15" s="1"/>
  <c r="AS201" i="15"/>
  <c r="AU201" i="15" s="1"/>
  <c r="AR201" i="15"/>
  <c r="AT201" i="15" s="1"/>
  <c r="AS950" i="15"/>
  <c r="AU950" i="15" s="1"/>
  <c r="AR950" i="15"/>
  <c r="AT950" i="15" s="1"/>
  <c r="AS195" i="15"/>
  <c r="AU195" i="15" s="1"/>
  <c r="AR195" i="15"/>
  <c r="AT195" i="15" s="1"/>
  <c r="AS616" i="15"/>
  <c r="AU616" i="15" s="1"/>
  <c r="AR616" i="15"/>
  <c r="AT616" i="15" s="1"/>
  <c r="AR259" i="15"/>
  <c r="AT259" i="15" s="1"/>
  <c r="AS259" i="15"/>
  <c r="AU259" i="15" s="1"/>
  <c r="AS991" i="15"/>
  <c r="AU991" i="15" s="1"/>
  <c r="AR991" i="15"/>
  <c r="AT991" i="15" s="1"/>
  <c r="AR254" i="15"/>
  <c r="AT254" i="15" s="1"/>
  <c r="AS254" i="15"/>
  <c r="AU254" i="15" s="1"/>
  <c r="W559" i="15"/>
  <c r="Y559" i="15" s="1"/>
  <c r="V559" i="15"/>
  <c r="X559" i="15" s="1"/>
  <c r="V589" i="15"/>
  <c r="X589" i="15" s="1"/>
  <c r="W589" i="15"/>
  <c r="Y589" i="15" s="1"/>
  <c r="V154" i="15"/>
  <c r="X154" i="15" s="1"/>
  <c r="W154" i="15"/>
  <c r="Y154" i="15" s="1"/>
  <c r="V772" i="15"/>
  <c r="X772" i="15" s="1"/>
  <c r="W772" i="15"/>
  <c r="Y772" i="15" s="1"/>
  <c r="V801" i="15"/>
  <c r="X801" i="15" s="1"/>
  <c r="W801" i="15"/>
  <c r="Y801" i="15" s="1"/>
  <c r="W353" i="15"/>
  <c r="Y353" i="15" s="1"/>
  <c r="V353" i="15"/>
  <c r="X353" i="15" s="1"/>
  <c r="V422" i="15"/>
  <c r="X422" i="15" s="1"/>
  <c r="W422" i="15"/>
  <c r="Y422" i="15" s="1"/>
  <c r="V24" i="15"/>
  <c r="X24" i="15" s="1"/>
  <c r="W24" i="15"/>
  <c r="Y24" i="15" s="1"/>
  <c r="W584" i="15"/>
  <c r="Y584" i="15" s="1"/>
  <c r="V584" i="15"/>
  <c r="X584" i="15" s="1"/>
  <c r="W75" i="15"/>
  <c r="Y75" i="15" s="1"/>
  <c r="V75" i="15"/>
  <c r="X75" i="15" s="1"/>
  <c r="W42" i="15"/>
  <c r="Y42" i="15" s="1"/>
  <c r="V42" i="15"/>
  <c r="X42" i="15" s="1"/>
  <c r="W279" i="15"/>
  <c r="Y279" i="15" s="1"/>
  <c r="V279" i="15"/>
  <c r="X279" i="15" s="1"/>
  <c r="V248" i="15"/>
  <c r="X248" i="15" s="1"/>
  <c r="W248" i="15"/>
  <c r="Y248" i="15" s="1"/>
  <c r="W567" i="15"/>
  <c r="Y567" i="15" s="1"/>
  <c r="V567" i="15"/>
  <c r="X567" i="15" s="1"/>
  <c r="W642" i="15"/>
  <c r="Y642" i="15" s="1"/>
  <c r="V642" i="15"/>
  <c r="X642" i="15" s="1"/>
  <c r="V156" i="15"/>
  <c r="X156" i="15" s="1"/>
  <c r="W156" i="15"/>
  <c r="Y156" i="15" s="1"/>
  <c r="W403" i="15"/>
  <c r="Y403" i="15" s="1"/>
  <c r="V403" i="15"/>
  <c r="X403" i="15" s="1"/>
  <c r="W479" i="15"/>
  <c r="Y479" i="15" s="1"/>
  <c r="V479" i="15"/>
  <c r="X479" i="15" s="1"/>
  <c r="W985" i="15"/>
  <c r="Y985" i="15" s="1"/>
  <c r="V985" i="15"/>
  <c r="X985" i="15" s="1"/>
  <c r="V167" i="15"/>
  <c r="X167" i="15" s="1"/>
  <c r="W167" i="15"/>
  <c r="Y167" i="15" s="1"/>
  <c r="W656" i="15"/>
  <c r="Y656" i="15" s="1"/>
  <c r="V656" i="15"/>
  <c r="X656" i="15" s="1"/>
  <c r="V79" i="15"/>
  <c r="X79" i="15" s="1"/>
  <c r="W79" i="15"/>
  <c r="Y79" i="15" s="1"/>
  <c r="V882" i="15"/>
  <c r="X882" i="15" s="1"/>
  <c r="W882" i="15"/>
  <c r="Y882" i="15" s="1"/>
  <c r="V297" i="15"/>
  <c r="X297" i="15" s="1"/>
  <c r="W297" i="15"/>
  <c r="Y297" i="15" s="1"/>
  <c r="V256" i="15"/>
  <c r="X256" i="15" s="1"/>
  <c r="W256" i="15"/>
  <c r="Y256" i="15" s="1"/>
  <c r="V976" i="15"/>
  <c r="X976" i="15" s="1"/>
  <c r="W976" i="15"/>
  <c r="Y976" i="15" s="1"/>
  <c r="W585" i="15"/>
  <c r="Y585" i="15" s="1"/>
  <c r="V585" i="15"/>
  <c r="X585" i="15" s="1"/>
  <c r="V832" i="15"/>
  <c r="X832" i="15" s="1"/>
  <c r="W832" i="15"/>
  <c r="Y832" i="15" s="1"/>
  <c r="W446" i="15"/>
  <c r="Y446" i="15" s="1"/>
  <c r="V446" i="15"/>
  <c r="X446" i="15" s="1"/>
  <c r="W349" i="15"/>
  <c r="Y349" i="15" s="1"/>
  <c r="V349" i="15"/>
  <c r="X349" i="15" s="1"/>
  <c r="W537" i="15"/>
  <c r="Y537" i="15" s="1"/>
  <c r="V537" i="15"/>
  <c r="X537" i="15" s="1"/>
  <c r="W383" i="15"/>
  <c r="Y383" i="15" s="1"/>
  <c r="V383" i="15"/>
  <c r="X383" i="15" s="1"/>
  <c r="V508" i="15"/>
  <c r="X508" i="15" s="1"/>
  <c r="W508" i="15"/>
  <c r="Y508" i="15" s="1"/>
  <c r="V964" i="15"/>
  <c r="X964" i="15" s="1"/>
  <c r="W964" i="15"/>
  <c r="Y964" i="15" s="1"/>
  <c r="W339" i="15"/>
  <c r="Y339" i="15" s="1"/>
  <c r="V339" i="15"/>
  <c r="X339" i="15" s="1"/>
  <c r="W845" i="15"/>
  <c r="Y845" i="15" s="1"/>
  <c r="V845" i="15"/>
  <c r="X845" i="15" s="1"/>
  <c r="V342" i="15"/>
  <c r="X342" i="15" s="1"/>
  <c r="W342" i="15"/>
  <c r="Y342" i="15" s="1"/>
  <c r="W67" i="15"/>
  <c r="Y67" i="15" s="1"/>
  <c r="V67" i="15"/>
  <c r="X67" i="15" s="1"/>
  <c r="V641" i="15"/>
  <c r="X641" i="15" s="1"/>
  <c r="W641" i="15"/>
  <c r="Y641" i="15" s="1"/>
  <c r="W810" i="15"/>
  <c r="Y810" i="15" s="1"/>
  <c r="V810" i="15"/>
  <c r="X810" i="15" s="1"/>
  <c r="V261" i="15"/>
  <c r="X261" i="15" s="1"/>
  <c r="W261" i="15"/>
  <c r="Y261" i="15" s="1"/>
  <c r="W544" i="15"/>
  <c r="Y544" i="15" s="1"/>
  <c r="V544" i="15"/>
  <c r="X544" i="15" s="1"/>
  <c r="V292" i="15"/>
  <c r="X292" i="15" s="1"/>
  <c r="W292" i="15"/>
  <c r="Y292" i="15" s="1"/>
  <c r="V128" i="15"/>
  <c r="X128" i="15" s="1"/>
  <c r="W128" i="15"/>
  <c r="Y128" i="15" s="1"/>
  <c r="W414" i="15"/>
  <c r="Y414" i="15" s="1"/>
  <c r="V414" i="15"/>
  <c r="X414" i="15" s="1"/>
  <c r="W153" i="15"/>
  <c r="Y153" i="15" s="1"/>
  <c r="V153" i="15"/>
  <c r="X153" i="15" s="1"/>
  <c r="W158" i="15"/>
  <c r="Y158" i="15" s="1"/>
  <c r="V158" i="15"/>
  <c r="X158" i="15" s="1"/>
  <c r="W992" i="15"/>
  <c r="Y992" i="15" s="1"/>
  <c r="V992" i="15"/>
  <c r="X992" i="15" s="1"/>
  <c r="W186" i="15"/>
  <c r="Y186" i="15" s="1"/>
  <c r="V186" i="15"/>
  <c r="X186" i="15" s="1"/>
  <c r="W620" i="15"/>
  <c r="Y620" i="15" s="1"/>
  <c r="V620" i="15"/>
  <c r="X620" i="15" s="1"/>
  <c r="V811" i="15"/>
  <c r="X811" i="15" s="1"/>
  <c r="W811" i="15"/>
  <c r="Y811" i="15" s="1"/>
  <c r="W891" i="15"/>
  <c r="Y891" i="15" s="1"/>
  <c r="V891" i="15"/>
  <c r="X891" i="15" s="1"/>
  <c r="V116" i="15"/>
  <c r="X116" i="15" s="1"/>
  <c r="W116" i="15"/>
  <c r="Y116" i="15" s="1"/>
  <c r="V924" i="15"/>
  <c r="X924" i="15" s="1"/>
  <c r="W924" i="15"/>
  <c r="Y924" i="15" s="1"/>
  <c r="V450" i="15"/>
  <c r="X450" i="15" s="1"/>
  <c r="W450" i="15"/>
  <c r="Y450" i="15" s="1"/>
  <c r="V535" i="15"/>
  <c r="X535" i="15" s="1"/>
  <c r="W535" i="15"/>
  <c r="Y535" i="15" s="1"/>
  <c r="W846" i="15"/>
  <c r="Y846" i="15" s="1"/>
  <c r="V846" i="15"/>
  <c r="X846" i="15" s="1"/>
  <c r="V164" i="15"/>
  <c r="X164" i="15" s="1"/>
  <c r="W164" i="15"/>
  <c r="Y164" i="15" s="1"/>
  <c r="W33" i="15"/>
  <c r="Y33" i="15" s="1"/>
  <c r="V33" i="15"/>
  <c r="X33" i="15" s="1"/>
  <c r="W9" i="15"/>
  <c r="Y9" i="15" s="1"/>
  <c r="V9" i="15"/>
  <c r="X9" i="15" s="1"/>
  <c r="V18" i="15"/>
  <c r="X18" i="15" s="1"/>
  <c r="W18" i="15"/>
  <c r="Y18" i="15" s="1"/>
  <c r="W407" i="15"/>
  <c r="Y407" i="15" s="1"/>
  <c r="V407" i="15"/>
  <c r="X407" i="15" s="1"/>
  <c r="V448" i="15"/>
  <c r="X448" i="15" s="1"/>
  <c r="W448" i="15"/>
  <c r="Y448" i="15" s="1"/>
  <c r="W563" i="15"/>
  <c r="Y563" i="15" s="1"/>
  <c r="V563" i="15"/>
  <c r="X563" i="15" s="1"/>
  <c r="W688" i="15"/>
  <c r="Y688" i="15" s="1"/>
  <c r="V688" i="15"/>
  <c r="X688" i="15" s="1"/>
  <c r="V878" i="15"/>
  <c r="X878" i="15" s="1"/>
  <c r="W878" i="15"/>
  <c r="Y878" i="15" s="1"/>
  <c r="W120" i="15"/>
  <c r="Y120" i="15" s="1"/>
  <c r="V120" i="15"/>
  <c r="X120" i="15" s="1"/>
  <c r="V659" i="15"/>
  <c r="X659" i="15" s="1"/>
  <c r="W659" i="15"/>
  <c r="Y659" i="15" s="1"/>
  <c r="W46" i="15"/>
  <c r="Y46" i="15" s="1"/>
  <c r="V46" i="15"/>
  <c r="X46" i="15" s="1"/>
  <c r="V874" i="15"/>
  <c r="X874" i="15" s="1"/>
  <c r="W874" i="15"/>
  <c r="Y874" i="15" s="1"/>
  <c r="W932" i="15"/>
  <c r="Y932" i="15" s="1"/>
  <c r="V932" i="15"/>
  <c r="X932" i="15" s="1"/>
  <c r="V470" i="15"/>
  <c r="X470" i="15" s="1"/>
  <c r="W470" i="15"/>
  <c r="Y470" i="15" s="1"/>
  <c r="V863" i="15"/>
  <c r="X863" i="15" s="1"/>
  <c r="W863" i="15"/>
  <c r="Y863" i="15" s="1"/>
  <c r="W163" i="15"/>
  <c r="Y163" i="15" s="1"/>
  <c r="V163" i="15"/>
  <c r="X163" i="15" s="1"/>
  <c r="V870" i="15"/>
  <c r="X870" i="15" s="1"/>
  <c r="W870" i="15"/>
  <c r="Y870" i="15" s="1"/>
  <c r="V71" i="15"/>
  <c r="X71" i="15" s="1"/>
  <c r="W71" i="15"/>
  <c r="Y71" i="15" s="1"/>
  <c r="W865" i="15"/>
  <c r="Y865" i="15" s="1"/>
  <c r="V865" i="15"/>
  <c r="X865" i="15" s="1"/>
  <c r="W951" i="15"/>
  <c r="Y951" i="15" s="1"/>
  <c r="V951" i="15"/>
  <c r="X951" i="15" s="1"/>
  <c r="W994" i="15"/>
  <c r="Y994" i="15" s="1"/>
  <c r="V994" i="15"/>
  <c r="X994" i="15" s="1"/>
  <c r="V102" i="15"/>
  <c r="X102" i="15" s="1"/>
  <c r="W102" i="15"/>
  <c r="Y102" i="15" s="1"/>
  <c r="V437" i="15"/>
  <c r="X437" i="15" s="1"/>
  <c r="W437" i="15"/>
  <c r="Y437" i="15" s="1"/>
  <c r="W325" i="15"/>
  <c r="Y325" i="15" s="1"/>
  <c r="V325" i="15"/>
  <c r="X325" i="15" s="1"/>
  <c r="V12" i="15"/>
  <c r="X12" i="15" s="1"/>
  <c r="W12" i="15"/>
  <c r="Y12" i="15" s="1"/>
  <c r="W85" i="15"/>
  <c r="Y85" i="15" s="1"/>
  <c r="V85" i="15"/>
  <c r="X85" i="15" s="1"/>
  <c r="V960" i="15"/>
  <c r="X960" i="15" s="1"/>
  <c r="W960" i="15"/>
  <c r="Y960" i="15" s="1"/>
  <c r="V981" i="15"/>
  <c r="X981" i="15" s="1"/>
  <c r="W981" i="15"/>
  <c r="Y981" i="15" s="1"/>
  <c r="V911" i="15"/>
  <c r="X911" i="15" s="1"/>
  <c r="W911" i="15"/>
  <c r="Y911" i="15" s="1"/>
  <c r="W815" i="15"/>
  <c r="Y815" i="15" s="1"/>
  <c r="V815" i="15"/>
  <c r="X815" i="15" s="1"/>
  <c r="V426" i="15"/>
  <c r="X426" i="15" s="1"/>
  <c r="W426" i="15"/>
  <c r="Y426" i="15" s="1"/>
  <c r="V439" i="15"/>
  <c r="X439" i="15" s="1"/>
  <c r="W439" i="15"/>
  <c r="Y439" i="15" s="1"/>
  <c r="W37" i="15"/>
  <c r="Y37" i="15" s="1"/>
  <c r="V37" i="15"/>
  <c r="X37" i="15" s="1"/>
  <c r="V340" i="15"/>
  <c r="X340" i="15" s="1"/>
  <c r="W340" i="15"/>
  <c r="Y340" i="15" s="1"/>
  <c r="V898" i="15"/>
  <c r="X898" i="15" s="1"/>
  <c r="W898" i="15"/>
  <c r="Y898" i="15" s="1"/>
  <c r="V354" i="15"/>
  <c r="X354" i="15" s="1"/>
  <c r="W354" i="15"/>
  <c r="Y354" i="15" s="1"/>
  <c r="W657" i="15"/>
  <c r="Y657" i="15" s="1"/>
  <c r="V657" i="15"/>
  <c r="X657" i="15" s="1"/>
  <c r="W857" i="15"/>
  <c r="Y857" i="15" s="1"/>
  <c r="V857" i="15"/>
  <c r="X857" i="15" s="1"/>
  <c r="V492" i="15"/>
  <c r="X492" i="15" s="1"/>
  <c r="W492" i="15"/>
  <c r="Y492" i="15" s="1"/>
  <c r="W253" i="15"/>
  <c r="Y253" i="15" s="1"/>
  <c r="V253" i="15"/>
  <c r="X253" i="15" s="1"/>
  <c r="V1001" i="15"/>
  <c r="X1001" i="15" s="1"/>
  <c r="W1001" i="15"/>
  <c r="Y1001" i="15" s="1"/>
  <c r="V391" i="15"/>
  <c r="X391" i="15" s="1"/>
  <c r="W391" i="15"/>
  <c r="Y391" i="15" s="1"/>
  <c r="W841" i="15"/>
  <c r="Y841" i="15" s="1"/>
  <c r="V841" i="15"/>
  <c r="X841" i="15" s="1"/>
  <c r="W523" i="15"/>
  <c r="Y523" i="15" s="1"/>
  <c r="V523" i="15"/>
  <c r="X523" i="15" s="1"/>
  <c r="W219" i="15"/>
  <c r="Y219" i="15" s="1"/>
  <c r="V219" i="15"/>
  <c r="X219" i="15" s="1"/>
  <c r="W412" i="15"/>
  <c r="Y412" i="15" s="1"/>
  <c r="V412" i="15"/>
  <c r="X412" i="15" s="1"/>
  <c r="W346" i="15"/>
  <c r="Y346" i="15" s="1"/>
  <c r="V346" i="15"/>
  <c r="X346" i="15" s="1"/>
  <c r="V639" i="15"/>
  <c r="X639" i="15" s="1"/>
  <c r="W639" i="15"/>
  <c r="Y639" i="15" s="1"/>
  <c r="W393" i="15"/>
  <c r="Y393" i="15" s="1"/>
  <c r="V393" i="15"/>
  <c r="X393" i="15" s="1"/>
  <c r="W899" i="15"/>
  <c r="Y899" i="15" s="1"/>
  <c r="V899" i="15"/>
  <c r="X899" i="15" s="1"/>
  <c r="V57" i="15"/>
  <c r="X57" i="15" s="1"/>
  <c r="W57" i="15"/>
  <c r="Y57" i="15" s="1"/>
  <c r="W90" i="15"/>
  <c r="Y90" i="15" s="1"/>
  <c r="V90" i="15"/>
  <c r="X90" i="15" s="1"/>
  <c r="W316" i="15"/>
  <c r="Y316" i="15" s="1"/>
  <c r="V316" i="15"/>
  <c r="X316" i="15" s="1"/>
  <c r="V201" i="15"/>
  <c r="X201" i="15" s="1"/>
  <c r="W201" i="15"/>
  <c r="Y201" i="15" s="1"/>
  <c r="V283" i="15"/>
  <c r="X283" i="15" s="1"/>
  <c r="W283" i="15"/>
  <c r="Y283" i="15" s="1"/>
  <c r="W602" i="15"/>
  <c r="Y602" i="15" s="1"/>
  <c r="V602" i="15"/>
  <c r="X602" i="15" s="1"/>
  <c r="V557" i="15"/>
  <c r="X557" i="15" s="1"/>
  <c r="W557" i="15"/>
  <c r="Y557" i="15" s="1"/>
  <c r="W64" i="15"/>
  <c r="Y64" i="15" s="1"/>
  <c r="V64" i="15"/>
  <c r="X64" i="15" s="1"/>
  <c r="V244" i="15"/>
  <c r="X244" i="15" s="1"/>
  <c r="W244" i="15"/>
  <c r="Y244" i="15" s="1"/>
  <c r="V30" i="15"/>
  <c r="X30" i="15" s="1"/>
  <c r="W30" i="15"/>
  <c r="Y30" i="15" s="1"/>
  <c r="W593" i="15"/>
  <c r="Y593" i="15" s="1"/>
  <c r="V593" i="15"/>
  <c r="X593" i="15" s="1"/>
  <c r="W453" i="15"/>
  <c r="Y453" i="15" s="1"/>
  <c r="V453" i="15"/>
  <c r="X453" i="15" s="1"/>
  <c r="V708" i="15"/>
  <c r="X708" i="15" s="1"/>
  <c r="W708" i="15"/>
  <c r="Y708" i="15" s="1"/>
  <c r="V888" i="15"/>
  <c r="X888" i="15" s="1"/>
  <c r="W888" i="15"/>
  <c r="Y888" i="15" s="1"/>
  <c r="V655" i="15"/>
  <c r="X655" i="15" s="1"/>
  <c r="W655" i="15"/>
  <c r="Y655" i="15" s="1"/>
  <c r="V31" i="15"/>
  <c r="X31" i="15" s="1"/>
  <c r="W31" i="15"/>
  <c r="Y31" i="15" s="1"/>
  <c r="V574" i="15"/>
  <c r="X574" i="15" s="1"/>
  <c r="W574" i="15"/>
  <c r="Y574" i="15" s="1"/>
  <c r="V461" i="15"/>
  <c r="X461" i="15" s="1"/>
  <c r="W461" i="15"/>
  <c r="Y461" i="15" s="1"/>
  <c r="V365" i="15"/>
  <c r="X365" i="15" s="1"/>
  <c r="W365" i="15"/>
  <c r="Y365" i="15" s="1"/>
  <c r="V707" i="15"/>
  <c r="X707" i="15" s="1"/>
  <c r="W707" i="15"/>
  <c r="Y707" i="15" s="1"/>
  <c r="W347" i="15"/>
  <c r="Y347" i="15" s="1"/>
  <c r="V347" i="15"/>
  <c r="X347" i="15" s="1"/>
  <c r="W500" i="15"/>
  <c r="Y500" i="15" s="1"/>
  <c r="V500" i="15"/>
  <c r="X500" i="15" s="1"/>
  <c r="V552" i="15"/>
  <c r="X552" i="15" s="1"/>
  <c r="W552" i="15"/>
  <c r="Y552" i="15" s="1"/>
  <c r="V955" i="15"/>
  <c r="X955" i="15" s="1"/>
  <c r="W955" i="15"/>
  <c r="Y955" i="15" s="1"/>
  <c r="W637" i="15"/>
  <c r="Y637" i="15" s="1"/>
  <c r="V637" i="15"/>
  <c r="X637" i="15" s="1"/>
  <c r="V633" i="15"/>
  <c r="X633" i="15" s="1"/>
  <c r="W633" i="15"/>
  <c r="Y633" i="15" s="1"/>
  <c r="W89" i="15"/>
  <c r="Y89" i="15" s="1"/>
  <c r="V89" i="15"/>
  <c r="X89" i="15" s="1"/>
  <c r="W991" i="15"/>
  <c r="Y991" i="15" s="1"/>
  <c r="V991" i="15"/>
  <c r="X991" i="15" s="1"/>
  <c r="W185" i="15"/>
  <c r="Y185" i="15" s="1"/>
  <c r="V185" i="15"/>
  <c r="X185" i="15" s="1"/>
  <c r="V320" i="15"/>
  <c r="X320" i="15" s="1"/>
  <c r="W320" i="15"/>
  <c r="Y320" i="15" s="1"/>
  <c r="W277" i="15"/>
  <c r="Y277" i="15" s="1"/>
  <c r="V277" i="15"/>
  <c r="X277" i="15" s="1"/>
  <c r="W306" i="15"/>
  <c r="Y306" i="15" s="1"/>
  <c r="V306" i="15"/>
  <c r="X306" i="15" s="1"/>
  <c r="V828" i="15"/>
  <c r="X828" i="15" s="1"/>
  <c r="W828" i="15"/>
  <c r="Y828" i="15" s="1"/>
  <c r="W197" i="15"/>
  <c r="Y197" i="15" s="1"/>
  <c r="V197" i="15"/>
  <c r="X197" i="15" s="1"/>
  <c r="W689" i="15"/>
  <c r="Y689" i="15" s="1"/>
  <c r="V689" i="15"/>
  <c r="X689" i="15" s="1"/>
  <c r="W341" i="15"/>
  <c r="Y341" i="15" s="1"/>
  <c r="V341" i="15"/>
  <c r="X341" i="15" s="1"/>
  <c r="V265" i="15"/>
  <c r="X265" i="15" s="1"/>
  <c r="W265" i="15"/>
  <c r="Y265" i="15" s="1"/>
  <c r="V23" i="15"/>
  <c r="X23" i="15" s="1"/>
  <c r="W23" i="15"/>
  <c r="Y23" i="15" s="1"/>
  <c r="V139" i="15"/>
  <c r="X139" i="15" s="1"/>
  <c r="W139" i="15"/>
  <c r="Y139" i="15" s="1"/>
  <c r="V400" i="15"/>
  <c r="X400" i="15" s="1"/>
  <c r="W400" i="15"/>
  <c r="Y400" i="15" s="1"/>
  <c r="W149" i="15"/>
  <c r="Y149" i="15" s="1"/>
  <c r="V149" i="15"/>
  <c r="X149" i="15" s="1"/>
  <c r="V257" i="15"/>
  <c r="X257" i="15" s="1"/>
  <c r="W257" i="15"/>
  <c r="Y257" i="15" s="1"/>
  <c r="V864" i="15"/>
  <c r="X864" i="15" s="1"/>
  <c r="W864" i="15"/>
  <c r="Y864" i="15" s="1"/>
  <c r="W856" i="15"/>
  <c r="Y856" i="15" s="1"/>
  <c r="V856" i="15"/>
  <c r="X856" i="15" s="1"/>
  <c r="W522" i="15"/>
  <c r="Y522" i="15" s="1"/>
  <c r="V522" i="15"/>
  <c r="X522" i="15" s="1"/>
  <c r="C53" i="15"/>
  <c r="D53" i="15" s="1"/>
  <c r="C52" i="15"/>
  <c r="D52" i="15" s="1"/>
  <c r="W207" i="15"/>
  <c r="Y207" i="15" s="1"/>
  <c r="V207" i="15"/>
  <c r="X207" i="15" s="1"/>
  <c r="W431" i="15"/>
  <c r="Y431" i="15" s="1"/>
  <c r="V431" i="15"/>
  <c r="X431" i="15" s="1"/>
  <c r="W55" i="15"/>
  <c r="Y55" i="15" s="1"/>
  <c r="V55" i="15"/>
  <c r="X55" i="15" s="1"/>
  <c r="W975" i="15"/>
  <c r="Y975" i="15" s="1"/>
  <c r="V975" i="15"/>
  <c r="X975" i="15" s="1"/>
  <c r="W419" i="15"/>
  <c r="Y419" i="15" s="1"/>
  <c r="V419" i="15"/>
  <c r="X419" i="15" s="1"/>
  <c r="V546" i="15"/>
  <c r="X546" i="15" s="1"/>
  <c r="W546" i="15"/>
  <c r="Y546" i="15" s="1"/>
  <c r="V515" i="15"/>
  <c r="X515" i="15" s="1"/>
  <c r="W515" i="15"/>
  <c r="Y515" i="15" s="1"/>
  <c r="W793" i="15"/>
  <c r="Y793" i="15" s="1"/>
  <c r="V793" i="15"/>
  <c r="X793" i="15" s="1"/>
  <c r="V259" i="15"/>
  <c r="X259" i="15" s="1"/>
  <c r="W259" i="15"/>
  <c r="Y259" i="15" s="1"/>
  <c r="W893" i="15"/>
  <c r="Y893" i="15" s="1"/>
  <c r="V893" i="15"/>
  <c r="X893" i="15" s="1"/>
  <c r="V968" i="15"/>
  <c r="X968" i="15" s="1"/>
  <c r="W968" i="15"/>
  <c r="Y968" i="15" s="1"/>
  <c r="V203" i="15"/>
  <c r="X203" i="15" s="1"/>
  <c r="W203" i="15"/>
  <c r="Y203" i="15" s="1"/>
  <c r="W260" i="15"/>
  <c r="Y260" i="15" s="1"/>
  <c r="V260" i="15"/>
  <c r="X260" i="15" s="1"/>
  <c r="W40" i="15"/>
  <c r="Y40" i="15" s="1"/>
  <c r="V40" i="15"/>
  <c r="X40" i="15" s="1"/>
  <c r="V829" i="15"/>
  <c r="X829" i="15" s="1"/>
  <c r="W829" i="15"/>
  <c r="Y829" i="15" s="1"/>
  <c r="V709" i="15"/>
  <c r="X709" i="15" s="1"/>
  <c r="W709" i="15"/>
  <c r="Y709" i="15" s="1"/>
  <c r="W14" i="15"/>
  <c r="Y14" i="15" s="1"/>
  <c r="V14" i="15"/>
  <c r="X14" i="15" s="1"/>
  <c r="W224" i="15"/>
  <c r="Y224" i="15" s="1"/>
  <c r="V224" i="15"/>
  <c r="X224" i="15" s="1"/>
  <c r="W467" i="15"/>
  <c r="Y467" i="15" s="1"/>
  <c r="V467" i="15"/>
  <c r="X467" i="15" s="1"/>
  <c r="V159" i="15"/>
  <c r="X159" i="15" s="1"/>
  <c r="W159" i="15"/>
  <c r="Y159" i="15" s="1"/>
  <c r="W424" i="15"/>
  <c r="Y424" i="15" s="1"/>
  <c r="V424" i="15"/>
  <c r="X424" i="15" s="1"/>
  <c r="V96" i="15"/>
  <c r="X96" i="15" s="1"/>
  <c r="W96" i="15"/>
  <c r="Y96" i="15" s="1"/>
  <c r="W242" i="15"/>
  <c r="Y242" i="15" s="1"/>
  <c r="V242" i="15"/>
  <c r="X242" i="15" s="1"/>
  <c r="V760" i="15"/>
  <c r="X760" i="15" s="1"/>
  <c r="W760" i="15"/>
  <c r="Y760" i="15" s="1"/>
  <c r="V624" i="15"/>
  <c r="X624" i="15" s="1"/>
  <c r="W624" i="15"/>
  <c r="Y624" i="15" s="1"/>
  <c r="V16" i="15"/>
  <c r="X16" i="15" s="1"/>
  <c r="W16" i="15"/>
  <c r="Y16" i="15" s="1"/>
  <c r="W322" i="15"/>
  <c r="Y322" i="15" s="1"/>
  <c r="V322" i="15"/>
  <c r="X322" i="15" s="1"/>
  <c r="W296" i="15"/>
  <c r="Y296" i="15" s="1"/>
  <c r="V296" i="15"/>
  <c r="X296" i="15" s="1"/>
  <c r="W813" i="15"/>
  <c r="Y813" i="15" s="1"/>
  <c r="V813" i="15"/>
  <c r="X813" i="15" s="1"/>
  <c r="V366" i="15"/>
  <c r="X366" i="15" s="1"/>
  <c r="W366" i="15"/>
  <c r="Y366" i="15" s="1"/>
  <c r="W152" i="15"/>
  <c r="Y152" i="15" s="1"/>
  <c r="V152" i="15"/>
  <c r="X152" i="15" s="1"/>
  <c r="V440" i="15"/>
  <c r="X440" i="15" s="1"/>
  <c r="W440" i="15"/>
  <c r="Y440" i="15" s="1"/>
  <c r="V762" i="15"/>
  <c r="X762" i="15" s="1"/>
  <c r="W762" i="15"/>
  <c r="Y762" i="15" s="1"/>
  <c r="W287" i="15"/>
  <c r="Y287" i="15" s="1"/>
  <c r="V287" i="15"/>
  <c r="X287" i="15" s="1"/>
  <c r="W747" i="15"/>
  <c r="Y747" i="15" s="1"/>
  <c r="V747" i="15"/>
  <c r="X747" i="15" s="1"/>
  <c r="V797" i="15"/>
  <c r="X797" i="15" s="1"/>
  <c r="W797" i="15"/>
  <c r="Y797" i="15" s="1"/>
  <c r="W281" i="15"/>
  <c r="Y281" i="15" s="1"/>
  <c r="V281" i="15"/>
  <c r="X281" i="15" s="1"/>
  <c r="W853" i="15"/>
  <c r="Y853" i="15" s="1"/>
  <c r="V853" i="15"/>
  <c r="X853" i="15" s="1"/>
  <c r="V861" i="15"/>
  <c r="X861" i="15" s="1"/>
  <c r="W861" i="15"/>
  <c r="Y861" i="15" s="1"/>
  <c r="V986" i="15"/>
  <c r="X986" i="15" s="1"/>
  <c r="W986" i="15"/>
  <c r="Y986" i="15" s="1"/>
  <c r="W92" i="15"/>
  <c r="Y92" i="15" s="1"/>
  <c r="V92" i="15"/>
  <c r="X92" i="15" s="1"/>
  <c r="V216" i="15"/>
  <c r="X216" i="15" s="1"/>
  <c r="W216" i="15"/>
  <c r="Y216" i="15" s="1"/>
  <c r="W228" i="15"/>
  <c r="Y228" i="15" s="1"/>
  <c r="V228" i="15"/>
  <c r="X228" i="15" s="1"/>
  <c r="W220" i="15"/>
  <c r="Y220" i="15" s="1"/>
  <c r="V220" i="15"/>
  <c r="X220" i="15" s="1"/>
  <c r="V785" i="15"/>
  <c r="X785" i="15" s="1"/>
  <c r="W785" i="15"/>
  <c r="Y785" i="15" s="1"/>
  <c r="W827" i="15"/>
  <c r="Y827" i="15" s="1"/>
  <c r="V827" i="15"/>
  <c r="X827" i="15" s="1"/>
  <c r="W730" i="15"/>
  <c r="Y730" i="15" s="1"/>
  <c r="V730" i="15"/>
  <c r="X730" i="15" s="1"/>
  <c r="W737" i="15"/>
  <c r="Y737" i="15" s="1"/>
  <c r="V737" i="15"/>
  <c r="X737" i="15" s="1"/>
  <c r="W611" i="15"/>
  <c r="Y611" i="15" s="1"/>
  <c r="V611" i="15"/>
  <c r="X611" i="15" s="1"/>
  <c r="V781" i="15"/>
  <c r="X781" i="15" s="1"/>
  <c r="W781" i="15"/>
  <c r="Y781" i="15" s="1"/>
  <c r="W350" i="15"/>
  <c r="Y350" i="15" s="1"/>
  <c r="V350" i="15"/>
  <c r="X350" i="15" s="1"/>
  <c r="V541" i="15"/>
  <c r="X541" i="15" s="1"/>
  <c r="W541" i="15"/>
  <c r="Y541" i="15" s="1"/>
  <c r="W943" i="15"/>
  <c r="Y943" i="15" s="1"/>
  <c r="V943" i="15"/>
  <c r="X943" i="15" s="1"/>
  <c r="V588" i="15"/>
  <c r="X588" i="15" s="1"/>
  <c r="W588" i="15"/>
  <c r="Y588" i="15" s="1"/>
  <c r="V83" i="15"/>
  <c r="X83" i="15" s="1"/>
  <c r="W83" i="15"/>
  <c r="Y83" i="15" s="1"/>
  <c r="V977" i="15"/>
  <c r="X977" i="15" s="1"/>
  <c r="W977" i="15"/>
  <c r="Y977" i="15" s="1"/>
  <c r="W834" i="15"/>
  <c r="Y834" i="15" s="1"/>
  <c r="V834" i="15"/>
  <c r="X834" i="15" s="1"/>
  <c r="V869" i="15"/>
  <c r="X869" i="15" s="1"/>
  <c r="W869" i="15"/>
  <c r="Y869" i="15" s="1"/>
  <c r="V885" i="15"/>
  <c r="X885" i="15" s="1"/>
  <c r="W885" i="15"/>
  <c r="Y885" i="15" s="1"/>
  <c r="W690" i="15"/>
  <c r="Y690" i="15" s="1"/>
  <c r="V690" i="15"/>
  <c r="X690" i="15" s="1"/>
  <c r="W904" i="15"/>
  <c r="Y904" i="15" s="1"/>
  <c r="V904" i="15"/>
  <c r="X904" i="15" s="1"/>
  <c r="V357" i="15"/>
  <c r="X357" i="15" s="1"/>
  <c r="W357" i="15"/>
  <c r="Y357" i="15" s="1"/>
  <c r="W740" i="15"/>
  <c r="Y740" i="15" s="1"/>
  <c r="V740" i="15"/>
  <c r="X740" i="15" s="1"/>
  <c r="W246" i="15"/>
  <c r="Y246" i="15" s="1"/>
  <c r="V246" i="15"/>
  <c r="X246" i="15" s="1"/>
  <c r="V833" i="15"/>
  <c r="X833" i="15" s="1"/>
  <c r="W833" i="15"/>
  <c r="Y833" i="15" s="1"/>
  <c r="V858" i="15"/>
  <c r="X858" i="15" s="1"/>
  <c r="W858" i="15"/>
  <c r="Y858" i="15" s="1"/>
  <c r="W264" i="15"/>
  <c r="Y264" i="15" s="1"/>
  <c r="V264" i="15"/>
  <c r="X264" i="15" s="1"/>
  <c r="V99" i="15"/>
  <c r="X99" i="15" s="1"/>
  <c r="W99" i="15"/>
  <c r="Y99" i="15" s="1"/>
  <c r="V7" i="15"/>
  <c r="X7" i="15" s="1"/>
  <c r="W7" i="15"/>
  <c r="Y7" i="15" s="1"/>
  <c r="V678" i="15"/>
  <c r="X678" i="15" s="1"/>
  <c r="W678" i="15"/>
  <c r="Y678" i="15" s="1"/>
  <c r="V13" i="15"/>
  <c r="X13" i="15" s="1"/>
  <c r="W13" i="15"/>
  <c r="Y13" i="15" s="1"/>
  <c r="C47" i="15"/>
  <c r="D47" i="15" s="1"/>
  <c r="C46" i="15"/>
  <c r="D46" i="15" s="1"/>
  <c r="V255" i="15"/>
  <c r="X255" i="15" s="1"/>
  <c r="W255" i="15"/>
  <c r="Y255" i="15" s="1"/>
  <c r="V335" i="15"/>
  <c r="X335" i="15" s="1"/>
  <c r="W335" i="15"/>
  <c r="Y335" i="15" s="1"/>
  <c r="V310" i="15"/>
  <c r="X310" i="15" s="1"/>
  <c r="W310" i="15"/>
  <c r="Y310" i="15" s="1"/>
  <c r="W35" i="15"/>
  <c r="Y35" i="15" s="1"/>
  <c r="V35" i="15"/>
  <c r="X35" i="15" s="1"/>
  <c r="V134" i="15"/>
  <c r="X134" i="15" s="1"/>
  <c r="W134" i="15"/>
  <c r="Y134" i="15" s="1"/>
  <c r="W272" i="15"/>
  <c r="Y272" i="15" s="1"/>
  <c r="V272" i="15"/>
  <c r="X272" i="15" s="1"/>
  <c r="W171" i="15"/>
  <c r="Y171" i="15" s="1"/>
  <c r="V171" i="15"/>
  <c r="X171" i="15" s="1"/>
  <c r="W971" i="15"/>
  <c r="Y971" i="15" s="1"/>
  <c r="V971" i="15"/>
  <c r="X971" i="15" s="1"/>
  <c r="W61" i="15"/>
  <c r="Y61" i="15" s="1"/>
  <c r="V61" i="15"/>
  <c r="X61" i="15" s="1"/>
  <c r="V612" i="15"/>
  <c r="X612" i="15" s="1"/>
  <c r="W612" i="15"/>
  <c r="Y612" i="15" s="1"/>
  <c r="W170" i="15"/>
  <c r="Y170" i="15" s="1"/>
  <c r="V170" i="15"/>
  <c r="X170" i="15" s="1"/>
  <c r="V496" i="15"/>
  <c r="X496" i="15" s="1"/>
  <c r="W496" i="15"/>
  <c r="Y496" i="15" s="1"/>
  <c r="W800" i="15"/>
  <c r="Y800" i="15" s="1"/>
  <c r="V800" i="15"/>
  <c r="X800" i="15" s="1"/>
  <c r="V531" i="15"/>
  <c r="X531" i="15" s="1"/>
  <c r="W531" i="15"/>
  <c r="Y531" i="15" s="1"/>
  <c r="V117" i="15"/>
  <c r="X117" i="15" s="1"/>
  <c r="W117" i="15"/>
  <c r="Y117" i="15" s="1"/>
  <c r="W293" i="15"/>
  <c r="Y293" i="15" s="1"/>
  <c r="V293" i="15"/>
  <c r="X293" i="15" s="1"/>
  <c r="W250" i="15"/>
  <c r="Y250" i="15" s="1"/>
  <c r="V250" i="15"/>
  <c r="X250" i="15" s="1"/>
  <c r="V995" i="15"/>
  <c r="X995" i="15" s="1"/>
  <c r="W995" i="15"/>
  <c r="Y995" i="15" s="1"/>
  <c r="W441" i="15"/>
  <c r="Y441" i="15" s="1"/>
  <c r="V441" i="15"/>
  <c r="X441" i="15" s="1"/>
  <c r="V109" i="15"/>
  <c r="X109" i="15" s="1"/>
  <c r="W109" i="15"/>
  <c r="Y109" i="15" s="1"/>
  <c r="V681" i="15"/>
  <c r="X681" i="15" s="1"/>
  <c r="W681" i="15"/>
  <c r="Y681" i="15" s="1"/>
  <c r="V174" i="15"/>
  <c r="X174" i="15" s="1"/>
  <c r="W174" i="15"/>
  <c r="Y174" i="15" s="1"/>
  <c r="V739" i="15"/>
  <c r="X739" i="15" s="1"/>
  <c r="W739" i="15"/>
  <c r="Y739" i="15" s="1"/>
  <c r="V237" i="15"/>
  <c r="X237" i="15" s="1"/>
  <c r="W237" i="15"/>
  <c r="Y237" i="15" s="1"/>
  <c r="V806" i="15"/>
  <c r="X806" i="15" s="1"/>
  <c r="W806" i="15"/>
  <c r="Y806" i="15" s="1"/>
  <c r="W118" i="15"/>
  <c r="Y118" i="15" s="1"/>
  <c r="V118" i="15"/>
  <c r="X118" i="15" s="1"/>
  <c r="W251" i="15"/>
  <c r="Y251" i="15" s="1"/>
  <c r="V251" i="15"/>
  <c r="X251" i="15" s="1"/>
  <c r="V727" i="15"/>
  <c r="X727" i="15" s="1"/>
  <c r="W727" i="15"/>
  <c r="Y727" i="15" s="1"/>
  <c r="V594" i="15"/>
  <c r="X594" i="15" s="1"/>
  <c r="W594" i="15"/>
  <c r="Y594" i="15" s="1"/>
  <c r="W732" i="15"/>
  <c r="Y732" i="15" s="1"/>
  <c r="V732" i="15"/>
  <c r="X732" i="15" s="1"/>
  <c r="V63" i="15"/>
  <c r="X63" i="15" s="1"/>
  <c r="W63" i="15"/>
  <c r="Y63" i="15" s="1"/>
  <c r="V195" i="15"/>
  <c r="X195" i="15" s="1"/>
  <c r="W195" i="15"/>
  <c r="Y195" i="15" s="1"/>
  <c r="V848" i="15"/>
  <c r="X848" i="15" s="1"/>
  <c r="W848" i="15"/>
  <c r="Y848" i="15" s="1"/>
  <c r="W300" i="15"/>
  <c r="Y300" i="15" s="1"/>
  <c r="V300" i="15"/>
  <c r="X300" i="15" s="1"/>
  <c r="W59" i="15"/>
  <c r="Y59" i="15" s="1"/>
  <c r="V59" i="15"/>
  <c r="X59" i="15" s="1"/>
  <c r="W249" i="15"/>
  <c r="Y249" i="15" s="1"/>
  <c r="V249" i="15"/>
  <c r="X249" i="15" s="1"/>
  <c r="W940" i="15"/>
  <c r="Y940" i="15" s="1"/>
  <c r="V940" i="15"/>
  <c r="X940" i="15" s="1"/>
  <c r="V238" i="15"/>
  <c r="X238" i="15" s="1"/>
  <c r="W238" i="15"/>
  <c r="Y238" i="15" s="1"/>
  <c r="W112" i="15"/>
  <c r="Y112" i="15" s="1"/>
  <c r="V112" i="15"/>
  <c r="X112" i="15" s="1"/>
  <c r="W847" i="15"/>
  <c r="Y847" i="15" s="1"/>
  <c r="V847" i="15"/>
  <c r="X847" i="15" s="1"/>
  <c r="V266" i="15"/>
  <c r="X266" i="15" s="1"/>
  <c r="W266" i="15"/>
  <c r="Y266" i="15" s="1"/>
  <c r="W329" i="15"/>
  <c r="Y329" i="15" s="1"/>
  <c r="V329" i="15"/>
  <c r="X329" i="15" s="1"/>
  <c r="V758" i="15"/>
  <c r="X758" i="15" s="1"/>
  <c r="W758" i="15"/>
  <c r="Y758" i="15" s="1"/>
  <c r="V267" i="15"/>
  <c r="X267" i="15" s="1"/>
  <c r="W267" i="15"/>
  <c r="Y267" i="15" s="1"/>
  <c r="W80" i="15"/>
  <c r="Y80" i="15" s="1"/>
  <c r="V80" i="15"/>
  <c r="X80" i="15" s="1"/>
  <c r="W896" i="15"/>
  <c r="Y896" i="15" s="1"/>
  <c r="V896" i="15"/>
  <c r="X896" i="15" s="1"/>
  <c r="W601" i="15"/>
  <c r="Y601" i="15" s="1"/>
  <c r="V601" i="15"/>
  <c r="X601" i="15" s="1"/>
  <c r="V967" i="15"/>
  <c r="X967" i="15" s="1"/>
  <c r="W967" i="15"/>
  <c r="Y967" i="15" s="1"/>
  <c r="V908" i="15"/>
  <c r="X908" i="15" s="1"/>
  <c r="W908" i="15"/>
  <c r="Y908" i="15" s="1"/>
  <c r="V398" i="15"/>
  <c r="X398" i="15" s="1"/>
  <c r="W398" i="15"/>
  <c r="Y398" i="15" s="1"/>
  <c r="W840" i="15"/>
  <c r="Y840" i="15" s="1"/>
  <c r="V840" i="15"/>
  <c r="X840" i="15" s="1"/>
  <c r="V274" i="15"/>
  <c r="X274" i="15" s="1"/>
  <c r="W274" i="15"/>
  <c r="Y274" i="15" s="1"/>
  <c r="W875" i="15"/>
  <c r="Y875" i="15" s="1"/>
  <c r="V875" i="15"/>
  <c r="X875" i="15" s="1"/>
  <c r="W513" i="15"/>
  <c r="Y513" i="15" s="1"/>
  <c r="V513" i="15"/>
  <c r="X513" i="15" s="1"/>
  <c r="W289" i="15"/>
  <c r="Y289" i="15" s="1"/>
  <c r="V289" i="15"/>
  <c r="X289" i="15" s="1"/>
  <c r="W646" i="15"/>
  <c r="Y646" i="15" s="1"/>
  <c r="V646" i="15"/>
  <c r="X646" i="15" s="1"/>
  <c r="W317" i="15"/>
  <c r="Y317" i="15" s="1"/>
  <c r="V317" i="15"/>
  <c r="X317" i="15" s="1"/>
  <c r="V871" i="15"/>
  <c r="X871" i="15" s="1"/>
  <c r="W871" i="15"/>
  <c r="Y871" i="15" s="1"/>
  <c r="W367" i="15"/>
  <c r="Y367" i="15" s="1"/>
  <c r="V367" i="15"/>
  <c r="X367" i="15" s="1"/>
  <c r="W867" i="15"/>
  <c r="Y867" i="15" s="1"/>
  <c r="V867" i="15"/>
  <c r="X867" i="15" s="1"/>
  <c r="V77" i="15"/>
  <c r="X77" i="15" s="1"/>
  <c r="W77" i="15"/>
  <c r="Y77" i="15" s="1"/>
  <c r="V132" i="15"/>
  <c r="X132" i="15" s="1"/>
  <c r="W132" i="15"/>
  <c r="Y132" i="15" s="1"/>
  <c r="V360" i="15"/>
  <c r="X360" i="15" s="1"/>
  <c r="W360" i="15"/>
  <c r="Y360" i="15" s="1"/>
  <c r="V178" i="15"/>
  <c r="X178" i="15" s="1"/>
  <c r="W178" i="15"/>
  <c r="Y178" i="15" s="1"/>
  <c r="W133" i="15"/>
  <c r="Y133" i="15" s="1"/>
  <c r="V133" i="15"/>
  <c r="X133" i="15" s="1"/>
  <c r="V484" i="15"/>
  <c r="X484" i="15" s="1"/>
  <c r="W484" i="15"/>
  <c r="Y484" i="15" s="1"/>
  <c r="V735" i="15"/>
  <c r="X735" i="15" s="1"/>
  <c r="W735" i="15"/>
  <c r="Y735" i="15" s="1"/>
  <c r="V693" i="15"/>
  <c r="X693" i="15" s="1"/>
  <c r="W693" i="15"/>
  <c r="Y693" i="15" s="1"/>
  <c r="V538" i="15"/>
  <c r="X538" i="15" s="1"/>
  <c r="W538" i="15"/>
  <c r="Y538" i="15" s="1"/>
  <c r="W997" i="15"/>
  <c r="Y997" i="15" s="1"/>
  <c r="V997" i="15"/>
  <c r="X997" i="15" s="1"/>
  <c r="V498" i="15"/>
  <c r="X498" i="15" s="1"/>
  <c r="W498" i="15"/>
  <c r="Y498" i="15" s="1"/>
  <c r="W236" i="15"/>
  <c r="Y236" i="15" s="1"/>
  <c r="V236" i="15"/>
  <c r="X236" i="15" s="1"/>
  <c r="W458" i="15"/>
  <c r="Y458" i="15" s="1"/>
  <c r="V458" i="15"/>
  <c r="X458" i="15" s="1"/>
  <c r="V851" i="15"/>
  <c r="X851" i="15" s="1"/>
  <c r="W851" i="15"/>
  <c r="Y851" i="15" s="1"/>
  <c r="W101" i="15"/>
  <c r="Y101" i="15" s="1"/>
  <c r="V101" i="15"/>
  <c r="X101" i="15" s="1"/>
  <c r="W56" i="15"/>
  <c r="Y56" i="15" s="1"/>
  <c r="V56" i="15"/>
  <c r="X56" i="15" s="1"/>
  <c r="V873" i="15"/>
  <c r="X873" i="15" s="1"/>
  <c r="W873" i="15"/>
  <c r="Y873" i="15" s="1"/>
  <c r="W252" i="15"/>
  <c r="Y252" i="15" s="1"/>
  <c r="V252" i="15"/>
  <c r="X252" i="15" s="1"/>
  <c r="W676" i="15"/>
  <c r="Y676" i="15" s="1"/>
  <c r="V676" i="15"/>
  <c r="X676" i="15" s="1"/>
  <c r="W119" i="15"/>
  <c r="Y119" i="15" s="1"/>
  <c r="V119" i="15"/>
  <c r="X119" i="15" s="1"/>
  <c r="V495" i="15"/>
  <c r="X495" i="15" s="1"/>
  <c r="W495" i="15"/>
  <c r="Y495" i="15" s="1"/>
  <c r="V405" i="15"/>
  <c r="X405" i="15" s="1"/>
  <c r="W405" i="15"/>
  <c r="Y405" i="15" s="1"/>
  <c r="V794" i="15"/>
  <c r="X794" i="15" s="1"/>
  <c r="W794" i="15"/>
  <c r="Y794" i="15" s="1"/>
  <c r="W539" i="15"/>
  <c r="Y539" i="15" s="1"/>
  <c r="V539" i="15"/>
  <c r="X539" i="15" s="1"/>
  <c r="W918" i="15"/>
  <c r="Y918" i="15" s="1"/>
  <c r="V918" i="15"/>
  <c r="X918" i="15" s="1"/>
  <c r="V703" i="15"/>
  <c r="X703" i="15" s="1"/>
  <c r="W703" i="15"/>
  <c r="Y703" i="15" s="1"/>
  <c r="W670" i="15"/>
  <c r="Y670" i="15" s="1"/>
  <c r="V670" i="15"/>
  <c r="X670" i="15" s="1"/>
  <c r="V371" i="15"/>
  <c r="X371" i="15" s="1"/>
  <c r="W371" i="15"/>
  <c r="Y371" i="15" s="1"/>
  <c r="W223" i="15"/>
  <c r="Y223" i="15" s="1"/>
  <c r="V223" i="15"/>
  <c r="X223" i="15" s="1"/>
  <c r="W618" i="15"/>
  <c r="Y618" i="15" s="1"/>
  <c r="V618" i="15"/>
  <c r="X618" i="15" s="1"/>
  <c r="W517" i="15"/>
  <c r="Y517" i="15" s="1"/>
  <c r="V517" i="15"/>
  <c r="X517" i="15" s="1"/>
  <c r="V399" i="15"/>
  <c r="X399" i="15" s="1"/>
  <c r="W399" i="15"/>
  <c r="Y399" i="15" s="1"/>
  <c r="V438" i="15"/>
  <c r="X438" i="15" s="1"/>
  <c r="W438" i="15"/>
  <c r="Y438" i="15" s="1"/>
  <c r="V849" i="15"/>
  <c r="X849" i="15" s="1"/>
  <c r="W849" i="15"/>
  <c r="Y849" i="15" s="1"/>
  <c r="V87" i="15"/>
  <c r="X87" i="15" s="1"/>
  <c r="W87" i="15"/>
  <c r="Y87" i="15" s="1"/>
  <c r="V213" i="15"/>
  <c r="X213" i="15" s="1"/>
  <c r="W213" i="15"/>
  <c r="Y213" i="15" s="1"/>
  <c r="W235" i="15"/>
  <c r="Y235" i="15" s="1"/>
  <c r="V235" i="15"/>
  <c r="X235" i="15" s="1"/>
  <c r="W987" i="15"/>
  <c r="Y987" i="15" s="1"/>
  <c r="V987" i="15"/>
  <c r="X987" i="15" s="1"/>
  <c r="W889" i="15"/>
  <c r="Y889" i="15" s="1"/>
  <c r="V889" i="15"/>
  <c r="X889" i="15" s="1"/>
  <c r="V679" i="15"/>
  <c r="X679" i="15" s="1"/>
  <c r="W679" i="15"/>
  <c r="Y679" i="15" s="1"/>
  <c r="V34" i="15"/>
  <c r="X34" i="15" s="1"/>
  <c r="W34" i="15"/>
  <c r="Y34" i="15" s="1"/>
  <c r="W804" i="15"/>
  <c r="Y804" i="15" s="1"/>
  <c r="V804" i="15"/>
  <c r="X804" i="15" s="1"/>
  <c r="V210" i="15"/>
  <c r="X210" i="15" s="1"/>
  <c r="W210" i="15"/>
  <c r="Y210" i="15" s="1"/>
  <c r="V327" i="15"/>
  <c r="X327" i="15" s="1"/>
  <c r="W327" i="15"/>
  <c r="Y327" i="15" s="1"/>
  <c r="W429" i="15"/>
  <c r="Y429" i="15" s="1"/>
  <c r="V429" i="15"/>
  <c r="X429" i="15" s="1"/>
  <c r="V106" i="15"/>
  <c r="X106" i="15" s="1"/>
  <c r="W106" i="15"/>
  <c r="Y106" i="15" s="1"/>
  <c r="W268" i="15"/>
  <c r="Y268" i="15" s="1"/>
  <c r="V268" i="15"/>
  <c r="X268" i="15" s="1"/>
  <c r="W454" i="15"/>
  <c r="Y454" i="15" s="1"/>
  <c r="V454" i="15"/>
  <c r="X454" i="15" s="1"/>
  <c r="W843" i="15"/>
  <c r="Y843" i="15" s="1"/>
  <c r="V843" i="15"/>
  <c r="X843" i="15" s="1"/>
  <c r="W757" i="15"/>
  <c r="Y757" i="15" s="1"/>
  <c r="V757" i="15"/>
  <c r="X757" i="15" s="1"/>
  <c r="V798" i="15"/>
  <c r="X798" i="15" s="1"/>
  <c r="W798" i="15"/>
  <c r="Y798" i="15" s="1"/>
  <c r="W715" i="15"/>
  <c r="Y715" i="15" s="1"/>
  <c r="V715" i="15"/>
  <c r="X715" i="15" s="1"/>
  <c r="V578" i="15"/>
  <c r="X578" i="15" s="1"/>
  <c r="W578" i="15"/>
  <c r="Y578" i="15" s="1"/>
  <c r="W939" i="15"/>
  <c r="Y939" i="15" s="1"/>
  <c r="V939" i="15"/>
  <c r="X939" i="15" s="1"/>
  <c r="V892" i="15"/>
  <c r="X892" i="15" s="1"/>
  <c r="W892" i="15"/>
  <c r="Y892" i="15" s="1"/>
  <c r="W768" i="15"/>
  <c r="Y768" i="15" s="1"/>
  <c r="V768" i="15"/>
  <c r="X768" i="15" s="1"/>
  <c r="V20" i="15"/>
  <c r="X20" i="15" s="1"/>
  <c r="W20" i="15"/>
  <c r="Y20" i="15" s="1"/>
  <c r="W917" i="15"/>
  <c r="Y917" i="15" s="1"/>
  <c r="V917" i="15"/>
  <c r="X917" i="15" s="1"/>
  <c r="V775" i="15"/>
  <c r="X775" i="15" s="1"/>
  <c r="W775" i="15"/>
  <c r="Y775" i="15" s="1"/>
  <c r="W345" i="15"/>
  <c r="Y345" i="15" s="1"/>
  <c r="V345" i="15"/>
  <c r="X345" i="15" s="1"/>
  <c r="W830" i="15"/>
  <c r="Y830" i="15" s="1"/>
  <c r="V830" i="15"/>
  <c r="X830" i="15" s="1"/>
  <c r="W114" i="15"/>
  <c r="Y114" i="15" s="1"/>
  <c r="V114" i="15"/>
  <c r="X114" i="15" s="1"/>
  <c r="V294" i="15"/>
  <c r="X294" i="15" s="1"/>
  <c r="W294" i="15"/>
  <c r="Y294" i="15" s="1"/>
  <c r="V926" i="15"/>
  <c r="X926" i="15" s="1"/>
  <c r="W926" i="15"/>
  <c r="Y926" i="15" s="1"/>
  <c r="V710" i="15"/>
  <c r="X710" i="15" s="1"/>
  <c r="W710" i="15"/>
  <c r="Y710" i="15" s="1"/>
  <c r="W860" i="15"/>
  <c r="Y860" i="15" s="1"/>
  <c r="V860" i="15"/>
  <c r="X860" i="15" s="1"/>
  <c r="V307" i="15"/>
  <c r="X307" i="15" s="1"/>
  <c r="W307" i="15"/>
  <c r="Y307" i="15" s="1"/>
  <c r="W381" i="15"/>
  <c r="Y381" i="15" s="1"/>
  <c r="V381" i="15"/>
  <c r="X381" i="15" s="1"/>
  <c r="W643" i="15"/>
  <c r="Y643" i="15" s="1"/>
  <c r="V643" i="15"/>
  <c r="X643" i="15" s="1"/>
  <c r="W333" i="15"/>
  <c r="Y333" i="15" s="1"/>
  <c r="V333" i="15"/>
  <c r="X333" i="15" s="1"/>
  <c r="W744" i="15"/>
  <c r="Y744" i="15" s="1"/>
  <c r="V744" i="15"/>
  <c r="X744" i="15" s="1"/>
  <c r="W88" i="15"/>
  <c r="Y88" i="15" s="1"/>
  <c r="V88" i="15"/>
  <c r="X88" i="15" s="1"/>
  <c r="V616" i="15"/>
  <c r="X616" i="15" s="1"/>
  <c r="W616" i="15"/>
  <c r="Y616" i="15" s="1"/>
  <c r="W386" i="15"/>
  <c r="Y386" i="15" s="1"/>
  <c r="V386" i="15"/>
  <c r="X386" i="15" s="1"/>
  <c r="V202" i="15"/>
  <c r="X202" i="15" s="1"/>
  <c r="W202" i="15"/>
  <c r="Y202" i="15" s="1"/>
  <c r="V17" i="15"/>
  <c r="X17" i="15" s="1"/>
  <c r="W17" i="15"/>
  <c r="Y17" i="15" s="1"/>
  <c r="V298" i="15"/>
  <c r="X298" i="15" s="1"/>
  <c r="W298" i="15"/>
  <c r="Y298" i="15" s="1"/>
  <c r="W374" i="15"/>
  <c r="Y374" i="15" s="1"/>
  <c r="V374" i="15"/>
  <c r="X374" i="15" s="1"/>
  <c r="W983" i="15"/>
  <c r="Y983" i="15" s="1"/>
  <c r="V983" i="15"/>
  <c r="X983" i="15" s="1"/>
  <c r="V956" i="15"/>
  <c r="X956" i="15" s="1"/>
  <c r="W956" i="15"/>
  <c r="Y956" i="15" s="1"/>
  <c r="V957" i="15"/>
  <c r="X957" i="15" s="1"/>
  <c r="W957" i="15"/>
  <c r="Y957" i="15" s="1"/>
  <c r="W278" i="15"/>
  <c r="Y278" i="15" s="1"/>
  <c r="V278" i="15"/>
  <c r="X278" i="15" s="1"/>
  <c r="V303" i="15"/>
  <c r="X303" i="15" s="1"/>
  <c r="W303" i="15"/>
  <c r="Y303" i="15" s="1"/>
  <c r="W697" i="15"/>
  <c r="Y697" i="15" s="1"/>
  <c r="V697" i="15"/>
  <c r="X697" i="15" s="1"/>
  <c r="W97" i="15"/>
  <c r="Y97" i="15" s="1"/>
  <c r="V97" i="15"/>
  <c r="X97" i="15" s="1"/>
  <c r="V525" i="15"/>
  <c r="X525" i="15" s="1"/>
  <c r="W525" i="15"/>
  <c r="Y525" i="15" s="1"/>
  <c r="W558" i="15"/>
  <c r="Y558" i="15" s="1"/>
  <c r="V558" i="15"/>
  <c r="X558" i="15" s="1"/>
  <c r="W466" i="15"/>
  <c r="Y466" i="15" s="1"/>
  <c r="V466" i="15"/>
  <c r="X466" i="15" s="1"/>
  <c r="V850" i="15"/>
  <c r="X850" i="15" s="1"/>
  <c r="W850" i="15"/>
  <c r="Y850" i="15" s="1"/>
  <c r="W36" i="15"/>
  <c r="Y36" i="15" s="1"/>
  <c r="V36" i="15"/>
  <c r="X36" i="15" s="1"/>
  <c r="V953" i="15"/>
  <c r="X953" i="15" s="1"/>
  <c r="W953" i="15"/>
  <c r="Y953" i="15" s="1"/>
  <c r="W319" i="15"/>
  <c r="Y319" i="15" s="1"/>
  <c r="V319" i="15"/>
  <c r="X319" i="15" s="1"/>
  <c r="V406" i="15"/>
  <c r="X406" i="15" s="1"/>
  <c r="W406" i="15"/>
  <c r="Y406" i="15" s="1"/>
  <c r="W733" i="15"/>
  <c r="Y733" i="15" s="1"/>
  <c r="V733" i="15"/>
  <c r="X733" i="15" s="1"/>
  <c r="W903" i="15"/>
  <c r="Y903" i="15" s="1"/>
  <c r="V903" i="15"/>
  <c r="X903" i="15" s="1"/>
  <c r="V731" i="15"/>
  <c r="X731" i="15" s="1"/>
  <c r="W731" i="15"/>
  <c r="Y731" i="15" s="1"/>
  <c r="V529" i="15"/>
  <c r="X529" i="15" s="1"/>
  <c r="W529" i="15"/>
  <c r="Y529" i="15" s="1"/>
  <c r="V385" i="15"/>
  <c r="X385" i="15" s="1"/>
  <c r="W385" i="15"/>
  <c r="Y385" i="15" s="1"/>
  <c r="W73" i="15"/>
  <c r="Y73" i="15" s="1"/>
  <c r="V73" i="15"/>
  <c r="X73" i="15" s="1"/>
  <c r="W48" i="15"/>
  <c r="Y48" i="15" s="1"/>
  <c r="V48" i="15"/>
  <c r="X48" i="15" s="1"/>
  <c r="V648" i="15"/>
  <c r="X648" i="15" s="1"/>
  <c r="W648" i="15"/>
  <c r="Y648" i="15" s="1"/>
  <c r="W606" i="15"/>
  <c r="Y606" i="15" s="1"/>
  <c r="V606" i="15"/>
  <c r="X606" i="15" s="1"/>
  <c r="V651" i="15"/>
  <c r="X651" i="15" s="1"/>
  <c r="W651" i="15"/>
  <c r="Y651" i="15" s="1"/>
  <c r="V973" i="15"/>
  <c r="X973" i="15" s="1"/>
  <c r="W973" i="15"/>
  <c r="Y973" i="15" s="1"/>
  <c r="V240" i="15"/>
  <c r="X240" i="15" s="1"/>
  <c r="W240" i="15"/>
  <c r="Y240" i="15" s="1"/>
  <c r="W282" i="15"/>
  <c r="Y282" i="15" s="1"/>
  <c r="V282" i="15"/>
  <c r="X282" i="15" s="1"/>
  <c r="W199" i="15"/>
  <c r="Y199" i="15" s="1"/>
  <c r="V199" i="15"/>
  <c r="X199" i="15" s="1"/>
  <c r="V301" i="15"/>
  <c r="X301" i="15" s="1"/>
  <c r="W301" i="15"/>
  <c r="Y301" i="15" s="1"/>
  <c r="V27" i="15"/>
  <c r="X27" i="15" s="1"/>
  <c r="W27" i="15"/>
  <c r="Y27" i="15" s="1"/>
  <c r="V247" i="15"/>
  <c r="X247" i="15" s="1"/>
  <c r="W247" i="15"/>
  <c r="Y247" i="15" s="1"/>
  <c r="W647" i="15"/>
  <c r="Y647" i="15" s="1"/>
  <c r="V647" i="15"/>
  <c r="X647" i="15" s="1"/>
  <c r="W526" i="15"/>
  <c r="Y526" i="15" s="1"/>
  <c r="V526" i="15"/>
  <c r="X526" i="15" s="1"/>
  <c r="W54" i="15"/>
  <c r="Y54" i="15" s="1"/>
  <c r="V54" i="15"/>
  <c r="X54" i="15" s="1"/>
  <c r="V98" i="15"/>
  <c r="X98" i="15" s="1"/>
  <c r="W98" i="15"/>
  <c r="Y98" i="15" s="1"/>
  <c r="W51" i="15"/>
  <c r="Y51" i="15" s="1"/>
  <c r="V51" i="15"/>
  <c r="X51" i="15" s="1"/>
  <c r="V984" i="15"/>
  <c r="X984" i="15" s="1"/>
  <c r="W984" i="15"/>
  <c r="Y984" i="15" s="1"/>
  <c r="V576" i="15"/>
  <c r="X576" i="15" s="1"/>
  <c r="W576" i="15"/>
  <c r="Y576" i="15" s="1"/>
  <c r="W722" i="15"/>
  <c r="Y722" i="15" s="1"/>
  <c r="V722" i="15"/>
  <c r="X722" i="15" s="1"/>
  <c r="V653" i="15"/>
  <c r="X653" i="15" s="1"/>
  <c r="W653" i="15"/>
  <c r="Y653" i="15" s="1"/>
  <c r="W162" i="15"/>
  <c r="Y162" i="15" s="1"/>
  <c r="V162" i="15"/>
  <c r="X162" i="15" s="1"/>
  <c r="W564" i="15"/>
  <c r="Y564" i="15" s="1"/>
  <c r="V564" i="15"/>
  <c r="X564" i="15" s="1"/>
  <c r="V823" i="15"/>
  <c r="X823" i="15" s="1"/>
  <c r="W823" i="15"/>
  <c r="Y823" i="15" s="1"/>
  <c r="V993" i="15"/>
  <c r="X993" i="15" s="1"/>
  <c r="W993" i="15"/>
  <c r="Y993" i="15" s="1"/>
  <c r="W923" i="15"/>
  <c r="Y923" i="15" s="1"/>
  <c r="V923" i="15"/>
  <c r="X923" i="15" s="1"/>
  <c r="V719" i="15"/>
  <c r="X719" i="15" s="1"/>
  <c r="W719" i="15"/>
  <c r="Y719" i="15" s="1"/>
  <c r="W745" i="15"/>
  <c r="Y745" i="15" s="1"/>
  <c r="V745" i="15"/>
  <c r="X745" i="15" s="1"/>
  <c r="W717" i="15"/>
  <c r="Y717" i="15" s="1"/>
  <c r="V717" i="15"/>
  <c r="X717" i="15" s="1"/>
  <c r="W947" i="15"/>
  <c r="Y947" i="15" s="1"/>
  <c r="V947" i="15"/>
  <c r="X947" i="15" s="1"/>
  <c r="W950" i="15"/>
  <c r="Y950" i="15" s="1"/>
  <c r="V950" i="15"/>
  <c r="X950" i="15" s="1"/>
  <c r="V805" i="15"/>
  <c r="X805" i="15" s="1"/>
  <c r="W805" i="15"/>
  <c r="Y805" i="15" s="1"/>
  <c r="W209" i="15"/>
  <c r="Y209" i="15" s="1"/>
  <c r="V209" i="15"/>
  <c r="X209" i="15" s="1"/>
  <c r="W998" i="15"/>
  <c r="Y998" i="15" s="1"/>
  <c r="V998" i="15"/>
  <c r="X998" i="15" s="1"/>
  <c r="W269" i="15"/>
  <c r="Y269" i="15" s="1"/>
  <c r="V269" i="15"/>
  <c r="X269" i="15" s="1"/>
  <c r="V664" i="15"/>
  <c r="X664" i="15" s="1"/>
  <c r="W664" i="15"/>
  <c r="Y664" i="15" s="1"/>
  <c r="V232" i="15"/>
  <c r="X232" i="15" s="1"/>
  <c r="W232" i="15"/>
  <c r="Y232" i="15" s="1"/>
  <c r="V887" i="15"/>
  <c r="X887" i="15" s="1"/>
  <c r="W887" i="15"/>
  <c r="Y887" i="15" s="1"/>
  <c r="W514" i="15"/>
  <c r="Y514" i="15" s="1"/>
  <c r="V514" i="15"/>
  <c r="X514" i="15" s="1"/>
  <c r="V819" i="15"/>
  <c r="X819" i="15" s="1"/>
  <c r="W819" i="15"/>
  <c r="Y819" i="15" s="1"/>
  <c r="V389" i="15"/>
  <c r="X389" i="15" s="1"/>
  <c r="W389" i="15"/>
  <c r="Y389" i="15" s="1"/>
  <c r="V175" i="15"/>
  <c r="X175" i="15" s="1"/>
  <c r="W175" i="15"/>
  <c r="Y175" i="15" s="1"/>
  <c r="W669" i="15"/>
  <c r="Y669" i="15" s="1"/>
  <c r="V669" i="15"/>
  <c r="X669" i="15" s="1"/>
  <c r="W702" i="15"/>
  <c r="Y702" i="15" s="1"/>
  <c r="V702" i="15"/>
  <c r="X702" i="15" s="1"/>
  <c r="W791" i="15"/>
  <c r="Y791" i="15" s="1"/>
  <c r="V791" i="15"/>
  <c r="X791" i="15" s="1"/>
  <c r="V126" i="15"/>
  <c r="X126" i="15" s="1"/>
  <c r="W126" i="15"/>
  <c r="Y126" i="15" s="1"/>
  <c r="V970" i="15"/>
  <c r="X970" i="15" s="1"/>
  <c r="W970" i="15"/>
  <c r="Y970" i="15" s="1"/>
  <c r="V1003" i="15"/>
  <c r="X1003" i="15" s="1"/>
  <c r="W1003" i="15"/>
  <c r="Y1003" i="15" s="1"/>
  <c r="W752" i="15"/>
  <c r="Y752" i="15" s="1"/>
  <c r="V752" i="15"/>
  <c r="X752" i="15" s="1"/>
  <c r="W155" i="15"/>
  <c r="Y155" i="15" s="1"/>
  <c r="V155" i="15"/>
  <c r="X155" i="15" s="1"/>
  <c r="W465" i="15"/>
  <c r="Y465" i="15" s="1"/>
  <c r="V465" i="15"/>
  <c r="X465" i="15" s="1"/>
  <c r="V944" i="15"/>
  <c r="X944" i="15" s="1"/>
  <c r="W944" i="15"/>
  <c r="Y944" i="15" s="1"/>
  <c r="V115" i="15"/>
  <c r="X115" i="15" s="1"/>
  <c r="W115" i="15"/>
  <c r="Y115" i="15" s="1"/>
  <c r="W534" i="15"/>
  <c r="Y534" i="15" s="1"/>
  <c r="V534" i="15"/>
  <c r="X534" i="15" s="1"/>
  <c r="V783" i="15"/>
  <c r="X783" i="15" s="1"/>
  <c r="W783" i="15"/>
  <c r="Y783" i="15" s="1"/>
  <c r="V451" i="15"/>
  <c r="X451" i="15" s="1"/>
  <c r="W451" i="15"/>
  <c r="Y451" i="15" s="1"/>
  <c r="V796" i="15"/>
  <c r="X796" i="15" s="1"/>
  <c r="W796" i="15"/>
  <c r="Y796" i="15" s="1"/>
  <c r="V505" i="15"/>
  <c r="X505" i="15" s="1"/>
  <c r="W505" i="15"/>
  <c r="Y505" i="15" s="1"/>
  <c r="W980" i="15"/>
  <c r="Y980" i="15" s="1"/>
  <c r="V980" i="15"/>
  <c r="X980" i="15" s="1"/>
  <c r="V190" i="15"/>
  <c r="X190" i="15" s="1"/>
  <c r="W190" i="15"/>
  <c r="Y190" i="15" s="1"/>
  <c r="W312" i="15"/>
  <c r="Y312" i="15" s="1"/>
  <c r="V312" i="15"/>
  <c r="X312" i="15" s="1"/>
  <c r="W948" i="15"/>
  <c r="Y948" i="15" s="1"/>
  <c r="V948" i="15"/>
  <c r="X948" i="15" s="1"/>
  <c r="W331" i="15"/>
  <c r="Y331" i="15" s="1"/>
  <c r="V331" i="15"/>
  <c r="X331" i="15" s="1"/>
  <c r="V204" i="15"/>
  <c r="X204" i="15" s="1"/>
  <c r="W204" i="15"/>
  <c r="Y204" i="15" s="1"/>
  <c r="V682" i="15"/>
  <c r="X682" i="15" s="1"/>
  <c r="W682" i="15"/>
  <c r="Y682" i="15" s="1"/>
  <c r="W144" i="15"/>
  <c r="Y144" i="15" s="1"/>
  <c r="V144" i="15"/>
  <c r="X144" i="15" s="1"/>
  <c r="V532" i="15"/>
  <c r="X532" i="15" s="1"/>
  <c r="W532" i="15"/>
  <c r="Y532" i="15" s="1"/>
  <c r="W866" i="15"/>
  <c r="Y866" i="15" s="1"/>
  <c r="V866" i="15"/>
  <c r="X866" i="15" s="1"/>
  <c r="V100" i="15"/>
  <c r="X100" i="15" s="1"/>
  <c r="W100" i="15"/>
  <c r="Y100" i="15" s="1"/>
  <c r="W769" i="15"/>
  <c r="Y769" i="15" s="1"/>
  <c r="V769" i="15"/>
  <c r="X769" i="15" s="1"/>
  <c r="W572" i="15"/>
  <c r="Y572" i="15" s="1"/>
  <c r="V572" i="15"/>
  <c r="X572" i="15" s="1"/>
  <c r="W91" i="15"/>
  <c r="Y91" i="15" s="1"/>
  <c r="V91" i="15"/>
  <c r="X91" i="15" s="1"/>
  <c r="W839" i="15"/>
  <c r="Y839" i="15" s="1"/>
  <c r="V839" i="15"/>
  <c r="X839" i="15" s="1"/>
  <c r="V603" i="15"/>
  <c r="X603" i="15" s="1"/>
  <c r="W603" i="15"/>
  <c r="Y603" i="15" s="1"/>
  <c r="W658" i="15"/>
  <c r="Y658" i="15" s="1"/>
  <c r="V658" i="15"/>
  <c r="X658" i="15" s="1"/>
  <c r="V206" i="15"/>
  <c r="X206" i="15" s="1"/>
  <c r="W206" i="15"/>
  <c r="Y206" i="15" s="1"/>
  <c r="V746" i="15"/>
  <c r="X746" i="15" s="1"/>
  <c r="W746" i="15"/>
  <c r="Y746" i="15" s="1"/>
  <c r="V934" i="15"/>
  <c r="X934" i="15" s="1"/>
  <c r="W934" i="15"/>
  <c r="Y934" i="15" s="1"/>
  <c r="V684" i="15"/>
  <c r="X684" i="15" s="1"/>
  <c r="W684" i="15"/>
  <c r="Y684" i="15" s="1"/>
  <c r="W963" i="15"/>
  <c r="Y963" i="15" s="1"/>
  <c r="V963" i="15"/>
  <c r="X963" i="15" s="1"/>
  <c r="W701" i="15"/>
  <c r="Y701" i="15" s="1"/>
  <c r="V701" i="15"/>
  <c r="X701" i="15" s="1"/>
  <c r="W566" i="15"/>
  <c r="Y566" i="15" s="1"/>
  <c r="V566" i="15"/>
  <c r="X566" i="15" s="1"/>
  <c r="W423" i="15"/>
  <c r="Y423" i="15" s="1"/>
  <c r="V423" i="15"/>
  <c r="X423" i="15" s="1"/>
  <c r="W928" i="15"/>
  <c r="Y928" i="15" s="1"/>
  <c r="V928" i="15"/>
  <c r="X928" i="15" s="1"/>
  <c r="V910" i="15"/>
  <c r="X910" i="15" s="1"/>
  <c r="W910" i="15"/>
  <c r="Y910" i="15" s="1"/>
  <c r="W104" i="15"/>
  <c r="Y104" i="15" s="1"/>
  <c r="V104" i="15"/>
  <c r="X104" i="15" s="1"/>
  <c r="W330" i="15"/>
  <c r="Y330" i="15" s="1"/>
  <c r="V330" i="15"/>
  <c r="X330" i="15" s="1"/>
  <c r="V504" i="15"/>
  <c r="X504" i="15" s="1"/>
  <c r="W504" i="15"/>
  <c r="Y504" i="15" s="1"/>
  <c r="W138" i="15"/>
  <c r="Y138" i="15" s="1"/>
  <c r="V138" i="15"/>
  <c r="X138" i="15" s="1"/>
  <c r="V617" i="15"/>
  <c r="X617" i="15" s="1"/>
  <c r="W617" i="15"/>
  <c r="Y617" i="15" s="1"/>
  <c r="W409" i="15"/>
  <c r="Y409" i="15" s="1"/>
  <c r="V409" i="15"/>
  <c r="X409" i="15" s="1"/>
  <c r="W749" i="15"/>
  <c r="Y749" i="15" s="1"/>
  <c r="V749" i="15"/>
  <c r="X749" i="15" s="1"/>
  <c r="W909" i="15"/>
  <c r="Y909" i="15" s="1"/>
  <c r="V909" i="15"/>
  <c r="X909" i="15" s="1"/>
  <c r="V521" i="15"/>
  <c r="X521" i="15" s="1"/>
  <c r="W521" i="15"/>
  <c r="Y521" i="15" s="1"/>
  <c r="V959" i="15"/>
  <c r="X959" i="15" s="1"/>
  <c r="W959" i="15"/>
  <c r="Y959" i="15" s="1"/>
  <c r="V370" i="15"/>
  <c r="X370" i="15" s="1"/>
  <c r="W370" i="15"/>
  <c r="Y370" i="15" s="1"/>
  <c r="V143" i="15"/>
  <c r="X143" i="15" s="1"/>
  <c r="W143" i="15"/>
  <c r="Y143" i="15" s="1"/>
  <c r="V200" i="15"/>
  <c r="X200" i="15" s="1"/>
  <c r="W200" i="15"/>
  <c r="Y200" i="15" s="1"/>
  <c r="V826" i="15"/>
  <c r="X826" i="15" s="1"/>
  <c r="W826" i="15"/>
  <c r="Y826" i="15" s="1"/>
  <c r="W110" i="15"/>
  <c r="Y110" i="15" s="1"/>
  <c r="V110" i="15"/>
  <c r="X110" i="15" s="1"/>
  <c r="V533" i="15"/>
  <c r="X533" i="15" s="1"/>
  <c r="W533" i="15"/>
  <c r="Y533" i="15" s="1"/>
  <c r="W982" i="15"/>
  <c r="Y982" i="15" s="1"/>
  <c r="V982" i="15"/>
  <c r="X982" i="15" s="1"/>
  <c r="V629" i="15"/>
  <c r="X629" i="15" s="1"/>
  <c r="W629" i="15"/>
  <c r="Y629" i="15" s="1"/>
  <c r="V425" i="15"/>
  <c r="X425" i="15" s="1"/>
  <c r="W425" i="15"/>
  <c r="Y425" i="15" s="1"/>
  <c r="W254" i="15"/>
  <c r="Y254" i="15" s="1"/>
  <c r="V254" i="15"/>
  <c r="X254" i="15" s="1"/>
  <c r="W165" i="15"/>
  <c r="Y165" i="15" s="1"/>
  <c r="V165" i="15"/>
  <c r="X165" i="15" s="1"/>
  <c r="V788" i="15"/>
  <c r="X788" i="15" s="1"/>
  <c r="W788" i="15"/>
  <c r="Y788" i="15" s="1"/>
  <c r="V890" i="15"/>
  <c r="X890" i="15" s="1"/>
  <c r="W890" i="15"/>
  <c r="Y890" i="15" s="1"/>
  <c r="V969" i="15"/>
  <c r="X969" i="15" s="1"/>
  <c r="W969" i="15"/>
  <c r="Y969" i="15" s="1"/>
  <c r="W596" i="15"/>
  <c r="Y596" i="15" s="1"/>
  <c r="V596" i="15"/>
  <c r="X596" i="15" s="1"/>
  <c r="V476" i="15"/>
  <c r="X476" i="15" s="1"/>
  <c r="W476" i="15"/>
  <c r="Y476" i="15" s="1"/>
  <c r="V519" i="15"/>
  <c r="X519" i="15" s="1"/>
  <c r="W519" i="15"/>
  <c r="Y519" i="15" s="1"/>
  <c r="V471" i="15"/>
  <c r="X471" i="15" s="1"/>
  <c r="W471" i="15"/>
  <c r="Y471" i="15" s="1"/>
  <c r="V225" i="15"/>
  <c r="X225" i="15" s="1"/>
  <c r="W225" i="15"/>
  <c r="Y225" i="15" s="1"/>
  <c r="V194" i="15"/>
  <c r="X194" i="15" s="1"/>
  <c r="W194" i="15"/>
  <c r="Y194" i="15" s="1"/>
  <c r="V743" i="15"/>
  <c r="X743" i="15" s="1"/>
  <c r="W743" i="15"/>
  <c r="Y743" i="15" s="1"/>
  <c r="W81" i="15"/>
  <c r="Y81" i="15" s="1"/>
  <c r="V81" i="15"/>
  <c r="X81" i="15" s="1"/>
  <c r="W404" i="15"/>
  <c r="Y404" i="15" s="1"/>
  <c r="V404" i="15"/>
  <c r="X404" i="15" s="1"/>
  <c r="V605" i="15"/>
  <c r="X605" i="15" s="1"/>
  <c r="W605" i="15"/>
  <c r="Y605" i="15" s="1"/>
  <c r="V107" i="15"/>
  <c r="X107" i="15" s="1"/>
  <c r="W107" i="15"/>
  <c r="Y107" i="15" s="1"/>
  <c r="V502" i="15"/>
  <c r="X502" i="15" s="1"/>
  <c r="W502" i="15"/>
  <c r="Y502" i="15" s="1"/>
  <c r="V554" i="15"/>
  <c r="X554" i="15" s="1"/>
  <c r="W554" i="15"/>
  <c r="Y554" i="15" s="1"/>
  <c r="V212" i="15"/>
  <c r="X212" i="15" s="1"/>
  <c r="W212" i="15"/>
  <c r="Y212" i="15" s="1"/>
  <c r="W675" i="15"/>
  <c r="Y675" i="15" s="1"/>
  <c r="V675" i="15"/>
  <c r="X675" i="15" s="1"/>
  <c r="W765" i="15"/>
  <c r="Y765" i="15" s="1"/>
  <c r="V765" i="15"/>
  <c r="X765" i="15" s="1"/>
  <c r="W628" i="15"/>
  <c r="Y628" i="15" s="1"/>
  <c r="V628" i="15"/>
  <c r="X628" i="15" s="1"/>
  <c r="V607" i="15"/>
  <c r="X607" i="15" s="1"/>
  <c r="W607" i="15"/>
  <c r="Y607" i="15" s="1"/>
  <c r="V587" i="15"/>
  <c r="X587" i="15" s="1"/>
  <c r="W587" i="15"/>
  <c r="Y587" i="15" s="1"/>
  <c r="W262" i="15"/>
  <c r="Y262" i="15" s="1"/>
  <c r="V262" i="15"/>
  <c r="X262" i="15" s="1"/>
  <c r="V905" i="15"/>
  <c r="X905" i="15" s="1"/>
  <c r="W905" i="15"/>
  <c r="Y905" i="15" s="1"/>
  <c r="V444" i="15"/>
  <c r="X444" i="15" s="1"/>
  <c r="W444" i="15"/>
  <c r="Y444" i="15" s="1"/>
  <c r="W443" i="15"/>
  <c r="Y443" i="15" s="1"/>
  <c r="V443" i="15"/>
  <c r="X443" i="15" s="1"/>
  <c r="W377" i="15"/>
  <c r="Y377" i="15" s="1"/>
  <c r="V377" i="15"/>
  <c r="X377" i="15" s="1"/>
  <c r="V528" i="15"/>
  <c r="X528" i="15" s="1"/>
  <c r="W528" i="15"/>
  <c r="Y528" i="15" s="1"/>
  <c r="V490" i="15"/>
  <c r="X490" i="15" s="1"/>
  <c r="W490" i="15"/>
  <c r="Y490" i="15" s="1"/>
  <c r="V447" i="15"/>
  <c r="X447" i="15" s="1"/>
  <c r="W447" i="15"/>
  <c r="Y447" i="15" s="1"/>
  <c r="W442" i="15"/>
  <c r="Y442" i="15" s="1"/>
  <c r="V442" i="15"/>
  <c r="X442" i="15" s="1"/>
  <c r="W241" i="15"/>
  <c r="Y241" i="15" s="1"/>
  <c r="V241" i="15"/>
  <c r="X241" i="15" s="1"/>
  <c r="W474" i="15"/>
  <c r="Y474" i="15" s="1"/>
  <c r="V474" i="15"/>
  <c r="X474" i="15" s="1"/>
  <c r="W989" i="15"/>
  <c r="Y989" i="15" s="1"/>
  <c r="V989" i="15"/>
  <c r="X989" i="15" s="1"/>
  <c r="V582" i="15"/>
  <c r="X582" i="15" s="1"/>
  <c r="W582" i="15"/>
  <c r="Y582" i="15" s="1"/>
  <c r="V395" i="15"/>
  <c r="X395" i="15" s="1"/>
  <c r="W395" i="15"/>
  <c r="Y395" i="15" s="1"/>
  <c r="V509" i="15"/>
  <c r="X509" i="15" s="1"/>
  <c r="W509" i="15"/>
  <c r="Y509" i="15" s="1"/>
  <c r="W685" i="15"/>
  <c r="Y685" i="15" s="1"/>
  <c r="V685" i="15"/>
  <c r="X685" i="15" s="1"/>
  <c r="W146" i="15"/>
  <c r="Y146" i="15" s="1"/>
  <c r="V146" i="15"/>
  <c r="X146" i="15" s="1"/>
  <c r="W363" i="15"/>
  <c r="Y363" i="15" s="1"/>
  <c r="V363" i="15"/>
  <c r="X363" i="15" s="1"/>
  <c r="V348" i="15"/>
  <c r="X348" i="15" s="1"/>
  <c r="W348" i="15"/>
  <c r="Y348" i="15" s="1"/>
  <c r="V487" i="15"/>
  <c r="X487" i="15" s="1"/>
  <c r="W487" i="15"/>
  <c r="Y487" i="15" s="1"/>
  <c r="W754" i="15"/>
  <c r="Y754" i="15" s="1"/>
  <c r="V754" i="15"/>
  <c r="X754" i="15" s="1"/>
  <c r="V214" i="15"/>
  <c r="X214" i="15" s="1"/>
  <c r="W214" i="15"/>
  <c r="Y214" i="15" s="1"/>
  <c r="V795" i="15"/>
  <c r="X795" i="15" s="1"/>
  <c r="W795" i="15"/>
  <c r="Y795" i="15" s="1"/>
  <c r="W756" i="15"/>
  <c r="Y756" i="15" s="1"/>
  <c r="V756" i="15"/>
  <c r="X756" i="15" s="1"/>
  <c r="V718" i="15"/>
  <c r="X718" i="15" s="1"/>
  <c r="W718" i="15"/>
  <c r="Y718" i="15" s="1"/>
  <c r="V8" i="15"/>
  <c r="X8" i="15" s="1"/>
  <c r="W8" i="15"/>
  <c r="Y8" i="15" s="1"/>
  <c r="W147" i="15"/>
  <c r="Y147" i="15" s="1"/>
  <c r="V147" i="15"/>
  <c r="X147" i="15" s="1"/>
  <c r="W568" i="15"/>
  <c r="Y568" i="15" s="1"/>
  <c r="V568" i="15"/>
  <c r="X568" i="15" s="1"/>
  <c r="V388" i="15"/>
  <c r="X388" i="15" s="1"/>
  <c r="W388" i="15"/>
  <c r="Y388" i="15" s="1"/>
  <c r="W818" i="15"/>
  <c r="Y818" i="15" s="1"/>
  <c r="V818" i="15"/>
  <c r="X818" i="15" s="1"/>
  <c r="V952" i="15"/>
  <c r="X952" i="15" s="1"/>
  <c r="W952" i="15"/>
  <c r="Y952" i="15" s="1"/>
  <c r="W723" i="15"/>
  <c r="Y723" i="15" s="1"/>
  <c r="V723" i="15"/>
  <c r="X723" i="15" s="1"/>
  <c r="V489" i="15"/>
  <c r="X489" i="15" s="1"/>
  <c r="W489" i="15"/>
  <c r="Y489" i="15" s="1"/>
  <c r="W503" i="15"/>
  <c r="Y503" i="15" s="1"/>
  <c r="V503" i="15"/>
  <c r="X503" i="15" s="1"/>
  <c r="W767" i="15"/>
  <c r="Y767" i="15" s="1"/>
  <c r="V767" i="15"/>
  <c r="X767" i="15" s="1"/>
  <c r="W482" i="15"/>
  <c r="Y482" i="15" s="1"/>
  <c r="V482" i="15"/>
  <c r="X482" i="15" s="1"/>
  <c r="V660" i="15"/>
  <c r="X660" i="15" s="1"/>
  <c r="W660" i="15"/>
  <c r="Y660" i="15" s="1"/>
  <c r="V668" i="15"/>
  <c r="X668" i="15" s="1"/>
  <c r="W668" i="15"/>
  <c r="Y668" i="15" s="1"/>
  <c r="V663" i="15"/>
  <c r="X663" i="15" s="1"/>
  <c r="W663" i="15"/>
  <c r="Y663" i="15" s="1"/>
  <c r="W822" i="15"/>
  <c r="Y822" i="15" s="1"/>
  <c r="V822" i="15"/>
  <c r="X822" i="15" s="1"/>
  <c r="V172" i="15"/>
  <c r="X172" i="15" s="1"/>
  <c r="W172" i="15"/>
  <c r="Y172" i="15" s="1"/>
  <c r="W344" i="15"/>
  <c r="Y344" i="15" s="1"/>
  <c r="V344" i="15"/>
  <c r="X344" i="15" s="1"/>
  <c r="V397" i="15"/>
  <c r="X397" i="15" s="1"/>
  <c r="W397" i="15"/>
  <c r="Y397" i="15" s="1"/>
  <c r="W483" i="15"/>
  <c r="Y483" i="15" s="1"/>
  <c r="V483" i="15"/>
  <c r="X483" i="15" s="1"/>
  <c r="W137" i="15"/>
  <c r="Y137" i="15" s="1"/>
  <c r="V137" i="15"/>
  <c r="X137" i="15" s="1"/>
  <c r="W750" i="15"/>
  <c r="Y750" i="15" s="1"/>
  <c r="V750" i="15"/>
  <c r="X750" i="15" s="1"/>
  <c r="W901" i="15"/>
  <c r="Y901" i="15" s="1"/>
  <c r="V901" i="15"/>
  <c r="X901" i="15" s="1"/>
  <c r="V376" i="15"/>
  <c r="X376" i="15" s="1"/>
  <c r="W376" i="15"/>
  <c r="Y376" i="15" s="1"/>
  <c r="W324" i="15"/>
  <c r="Y324" i="15" s="1"/>
  <c r="V324" i="15"/>
  <c r="X324" i="15" s="1"/>
  <c r="W6" i="15"/>
  <c r="Y6" i="15" s="1"/>
  <c r="V6" i="15"/>
  <c r="X6" i="15" s="1"/>
  <c r="W417" i="15"/>
  <c r="Y417" i="15" s="1"/>
  <c r="V417" i="15"/>
  <c r="X417" i="15" s="1"/>
  <c r="W364" i="15"/>
  <c r="Y364" i="15" s="1"/>
  <c r="V364" i="15"/>
  <c r="X364" i="15" s="1"/>
  <c r="V280" i="15"/>
  <c r="X280" i="15" s="1"/>
  <c r="W280" i="15"/>
  <c r="Y280" i="15" s="1"/>
  <c r="V666" i="15"/>
  <c r="X666" i="15" s="1"/>
  <c r="W666" i="15"/>
  <c r="Y666" i="15" s="1"/>
  <c r="W543" i="15"/>
  <c r="Y543" i="15" s="1"/>
  <c r="V543" i="15"/>
  <c r="X543" i="15" s="1"/>
  <c r="V192" i="15"/>
  <c r="X192" i="15" s="1"/>
  <c r="W192" i="15"/>
  <c r="Y192" i="15" s="1"/>
  <c r="V630" i="15"/>
  <c r="X630" i="15" s="1"/>
  <c r="W630" i="15"/>
  <c r="Y630" i="15" s="1"/>
  <c r="W188" i="15"/>
  <c r="Y188" i="15" s="1"/>
  <c r="V188" i="15"/>
  <c r="X188" i="15" s="1"/>
  <c r="V720" i="15"/>
  <c r="X720" i="15" s="1"/>
  <c r="W720" i="15"/>
  <c r="Y720" i="15" s="1"/>
  <c r="W41" i="15"/>
  <c r="Y41" i="15" s="1"/>
  <c r="V41" i="15"/>
  <c r="X41" i="15" s="1"/>
  <c r="V401" i="15"/>
  <c r="X401" i="15" s="1"/>
  <c r="W401" i="15"/>
  <c r="Y401" i="15" s="1"/>
  <c r="W263" i="15"/>
  <c r="Y263" i="15" s="1"/>
  <c r="V263" i="15"/>
  <c r="X263" i="15" s="1"/>
  <c r="W127" i="15"/>
  <c r="Y127" i="15" s="1"/>
  <c r="V127" i="15"/>
  <c r="X127" i="15" s="1"/>
  <c r="W217" i="15"/>
  <c r="Y217" i="15" s="1"/>
  <c r="V217" i="15"/>
  <c r="X217" i="15" s="1"/>
  <c r="V270" i="15"/>
  <c r="X270" i="15" s="1"/>
  <c r="W270" i="15"/>
  <c r="Y270" i="15" s="1"/>
  <c r="V497" i="15"/>
  <c r="X497" i="15" s="1"/>
  <c r="W497" i="15"/>
  <c r="Y497" i="15" s="1"/>
  <c r="V70" i="15"/>
  <c r="X70" i="15" s="1"/>
  <c r="W70" i="15"/>
  <c r="Y70" i="15" s="1"/>
  <c r="V802" i="15"/>
  <c r="X802" i="15" s="1"/>
  <c r="W802" i="15"/>
  <c r="Y802" i="15" s="1"/>
  <c r="W551" i="15"/>
  <c r="Y551" i="15" s="1"/>
  <c r="V551" i="15"/>
  <c r="X551" i="15" s="1"/>
  <c r="W463" i="15"/>
  <c r="Y463" i="15" s="1"/>
  <c r="V463" i="15"/>
  <c r="X463" i="15" s="1"/>
  <c r="W336" i="15"/>
  <c r="Y336" i="15" s="1"/>
  <c r="V336" i="15"/>
  <c r="X336" i="15" s="1"/>
  <c r="W1004" i="15"/>
  <c r="Y1004" i="15" s="1"/>
  <c r="V1004" i="15"/>
  <c r="X1004" i="15" s="1"/>
  <c r="W234" i="15"/>
  <c r="Y234" i="15" s="1"/>
  <c r="V234" i="15"/>
  <c r="X234" i="15" s="1"/>
  <c r="V571" i="15"/>
  <c r="X571" i="15" s="1"/>
  <c r="W571" i="15"/>
  <c r="Y571" i="15" s="1"/>
  <c r="V686" i="15"/>
  <c r="X686" i="15" s="1"/>
  <c r="W686" i="15"/>
  <c r="Y686" i="15" s="1"/>
  <c r="W288" i="15"/>
  <c r="Y288" i="15" s="1"/>
  <c r="V288" i="15"/>
  <c r="X288" i="15" s="1"/>
  <c r="W705" i="15"/>
  <c r="Y705" i="15" s="1"/>
  <c r="V705" i="15"/>
  <c r="X705" i="15" s="1"/>
  <c r="V5" i="15"/>
  <c r="X5" i="15" s="1"/>
  <c r="W5" i="15"/>
  <c r="Y5" i="15" s="1"/>
  <c r="W777" i="15"/>
  <c r="Y777" i="15" s="1"/>
  <c r="V777" i="15"/>
  <c r="X777" i="15" s="1"/>
  <c r="W786" i="15"/>
  <c r="Y786" i="15" s="1"/>
  <c r="V786" i="15"/>
  <c r="X786" i="15" s="1"/>
  <c r="V817" i="15"/>
  <c r="X817" i="15" s="1"/>
  <c r="W817" i="15"/>
  <c r="Y817" i="15" s="1"/>
  <c r="V28" i="15"/>
  <c r="X28" i="15" s="1"/>
  <c r="W28" i="15"/>
  <c r="Y28" i="15" s="1"/>
  <c r="W742" i="15"/>
  <c r="Y742" i="15" s="1"/>
  <c r="V742" i="15"/>
  <c r="X742" i="15" s="1"/>
  <c r="V60" i="15"/>
  <c r="X60" i="15" s="1"/>
  <c r="W60" i="15"/>
  <c r="Y60" i="15" s="1"/>
  <c r="W916" i="15"/>
  <c r="Y916" i="15" s="1"/>
  <c r="V916" i="15"/>
  <c r="X916" i="15" s="1"/>
  <c r="V435" i="15"/>
  <c r="X435" i="15" s="1"/>
  <c r="W435" i="15"/>
  <c r="Y435" i="15" s="1"/>
  <c r="V222" i="15"/>
  <c r="X222" i="15" s="1"/>
  <c r="W222" i="15"/>
  <c r="Y222" i="15" s="1"/>
  <c r="V69" i="15"/>
  <c r="X69" i="15" s="1"/>
  <c r="W69" i="15"/>
  <c r="Y69" i="15" s="1"/>
  <c r="W318" i="15"/>
  <c r="Y318" i="15" s="1"/>
  <c r="V318" i="15"/>
  <c r="X318" i="15" s="1"/>
  <c r="W452" i="15"/>
  <c r="Y452" i="15" s="1"/>
  <c r="V452" i="15"/>
  <c r="X452" i="15" s="1"/>
  <c r="V547" i="15"/>
  <c r="X547" i="15" s="1"/>
  <c r="W547" i="15"/>
  <c r="Y547" i="15" s="1"/>
  <c r="V900" i="15"/>
  <c r="X900" i="15" s="1"/>
  <c r="W900" i="15"/>
  <c r="Y900" i="15" s="1"/>
  <c r="V111" i="15"/>
  <c r="X111" i="15" s="1"/>
  <c r="W111" i="15"/>
  <c r="Y111" i="15" s="1"/>
  <c r="W577" i="15"/>
  <c r="Y577" i="15" s="1"/>
  <c r="V577" i="15"/>
  <c r="X577" i="15" s="1"/>
  <c r="V1002" i="15"/>
  <c r="X1002" i="15" s="1"/>
  <c r="W1002" i="15"/>
  <c r="Y1002" i="15" s="1"/>
  <c r="W187" i="15"/>
  <c r="Y187" i="15" s="1"/>
  <c r="V187" i="15"/>
  <c r="X187" i="15" s="1"/>
  <c r="W946" i="15"/>
  <c r="Y946" i="15" s="1"/>
  <c r="V946" i="15"/>
  <c r="X946" i="15" s="1"/>
  <c r="V313" i="15"/>
  <c r="X313" i="15" s="1"/>
  <c r="W313" i="15"/>
  <c r="Y313" i="15" s="1"/>
  <c r="V579" i="15"/>
  <c r="X579" i="15" s="1"/>
  <c r="W579" i="15"/>
  <c r="Y579" i="15" s="1"/>
  <c r="W958" i="15"/>
  <c r="Y958" i="15" s="1"/>
  <c r="V958" i="15"/>
  <c r="X958" i="15" s="1"/>
  <c r="V906" i="15"/>
  <c r="X906" i="15" s="1"/>
  <c r="W906" i="15"/>
  <c r="Y906" i="15" s="1"/>
  <c r="W592" i="15"/>
  <c r="Y592" i="15" s="1"/>
  <c r="V592" i="15"/>
  <c r="X592" i="15" s="1"/>
  <c r="W667" i="15"/>
  <c r="Y667" i="15" s="1"/>
  <c r="V667" i="15"/>
  <c r="X667" i="15" s="1"/>
  <c r="V597" i="15"/>
  <c r="X597" i="15" s="1"/>
  <c r="W597" i="15"/>
  <c r="Y597" i="15" s="1"/>
  <c r="V881" i="15"/>
  <c r="X881" i="15" s="1"/>
  <c r="W881" i="15"/>
  <c r="Y881" i="15" s="1"/>
  <c r="V821" i="15"/>
  <c r="X821" i="15" s="1"/>
  <c r="W821" i="15"/>
  <c r="Y821" i="15" s="1"/>
  <c r="W972" i="15"/>
  <c r="Y972" i="15" s="1"/>
  <c r="V972" i="15"/>
  <c r="X972" i="15" s="1"/>
  <c r="W208" i="15"/>
  <c r="Y208" i="15" s="1"/>
  <c r="V208" i="15"/>
  <c r="X208" i="15" s="1"/>
  <c r="V387" i="15"/>
  <c r="X387" i="15" s="1"/>
  <c r="W387" i="15"/>
  <c r="Y387" i="15" s="1"/>
  <c r="W378" i="15"/>
  <c r="Y378" i="15" s="1"/>
  <c r="V378" i="15"/>
  <c r="X378" i="15" s="1"/>
  <c r="V323" i="15"/>
  <c r="X323" i="15" s="1"/>
  <c r="W323" i="15"/>
  <c r="Y323" i="15" s="1"/>
  <c r="W53" i="15"/>
  <c r="Y53" i="15" s="1"/>
  <c r="V53" i="15"/>
  <c r="X53" i="15" s="1"/>
  <c r="W19" i="15"/>
  <c r="Y19" i="15" s="1"/>
  <c r="V19" i="15"/>
  <c r="X19" i="15" s="1"/>
  <c r="V211" i="15"/>
  <c r="X211" i="15" s="1"/>
  <c r="W211" i="15"/>
  <c r="Y211" i="15" s="1"/>
  <c r="W26" i="15"/>
  <c r="Y26" i="15" s="1"/>
  <c r="V26" i="15"/>
  <c r="X26" i="15" s="1"/>
  <c r="V716" i="15"/>
  <c r="X716" i="15" s="1"/>
  <c r="W716" i="15"/>
  <c r="Y716" i="15" s="1"/>
  <c r="V305" i="15"/>
  <c r="X305" i="15" s="1"/>
  <c r="W305" i="15"/>
  <c r="Y305" i="15" s="1"/>
  <c r="W477" i="15"/>
  <c r="Y477" i="15" s="1"/>
  <c r="V477" i="15"/>
  <c r="X477" i="15" s="1"/>
  <c r="W842" i="15"/>
  <c r="Y842" i="15" s="1"/>
  <c r="V842" i="15"/>
  <c r="X842" i="15" s="1"/>
  <c r="V411" i="15"/>
  <c r="X411" i="15" s="1"/>
  <c r="W411" i="15"/>
  <c r="Y411" i="15" s="1"/>
  <c r="V654" i="15"/>
  <c r="X654" i="15" s="1"/>
  <c r="W654" i="15"/>
  <c r="Y654" i="15" s="1"/>
  <c r="W161" i="15"/>
  <c r="Y161" i="15" s="1"/>
  <c r="V161" i="15"/>
  <c r="X161" i="15" s="1"/>
  <c r="V384" i="15"/>
  <c r="X384" i="15" s="1"/>
  <c r="W384" i="15"/>
  <c r="Y384" i="15" s="1"/>
  <c r="W640" i="15"/>
  <c r="Y640" i="15" s="1"/>
  <c r="V640" i="15"/>
  <c r="X640" i="15" s="1"/>
  <c r="W358" i="15"/>
  <c r="Y358" i="15" s="1"/>
  <c r="V358" i="15"/>
  <c r="X358" i="15" s="1"/>
  <c r="V894" i="15"/>
  <c r="X894" i="15" s="1"/>
  <c r="W894" i="15"/>
  <c r="Y894" i="15" s="1"/>
  <c r="W704" i="15"/>
  <c r="Y704" i="15" s="1"/>
  <c r="V704" i="15"/>
  <c r="X704" i="15" s="1"/>
  <c r="V229" i="15"/>
  <c r="X229" i="15" s="1"/>
  <c r="W229" i="15"/>
  <c r="Y229" i="15" s="1"/>
  <c r="W472" i="15"/>
  <c r="Y472" i="15" s="1"/>
  <c r="V472" i="15"/>
  <c r="X472" i="15" s="1"/>
  <c r="V491" i="15"/>
  <c r="X491" i="15" s="1"/>
  <c r="W491" i="15"/>
  <c r="Y491" i="15" s="1"/>
  <c r="V480" i="15"/>
  <c r="X480" i="15" s="1"/>
  <c r="W480" i="15"/>
  <c r="Y480" i="15" s="1"/>
  <c r="V304" i="15"/>
  <c r="X304" i="15" s="1"/>
  <c r="W304" i="15"/>
  <c r="Y304" i="15" s="1"/>
  <c r="V193" i="15"/>
  <c r="X193" i="15" s="1"/>
  <c r="W193" i="15"/>
  <c r="Y193" i="15" s="1"/>
  <c r="W945" i="15"/>
  <c r="Y945" i="15" s="1"/>
  <c r="V945" i="15"/>
  <c r="X945" i="15" s="1"/>
  <c r="W695" i="15"/>
  <c r="Y695" i="15" s="1"/>
  <c r="V695" i="15"/>
  <c r="X695" i="15" s="1"/>
  <c r="V729" i="15"/>
  <c r="X729" i="15" s="1"/>
  <c r="W729" i="15"/>
  <c r="Y729" i="15" s="1"/>
  <c r="V645" i="15"/>
  <c r="X645" i="15" s="1"/>
  <c r="W645" i="15"/>
  <c r="Y645" i="15" s="1"/>
  <c r="W736" i="15"/>
  <c r="Y736" i="15" s="1"/>
  <c r="V736" i="15"/>
  <c r="X736" i="15" s="1"/>
  <c r="V182" i="15"/>
  <c r="X182" i="15" s="1"/>
  <c r="W182" i="15"/>
  <c r="Y182" i="15" s="1"/>
  <c r="W25" i="15"/>
  <c r="Y25" i="15" s="1"/>
  <c r="V25" i="15"/>
  <c r="X25" i="15" s="1"/>
  <c r="V694" i="15"/>
  <c r="X694" i="15" s="1"/>
  <c r="W694" i="15"/>
  <c r="Y694" i="15" s="1"/>
  <c r="V784" i="15"/>
  <c r="X784" i="15" s="1"/>
  <c r="W784" i="15"/>
  <c r="Y784" i="15" s="1"/>
  <c r="W375" i="15"/>
  <c r="Y375" i="15" s="1"/>
  <c r="V375" i="15"/>
  <c r="X375" i="15" s="1"/>
  <c r="V696" i="15"/>
  <c r="X696" i="15" s="1"/>
  <c r="W696" i="15"/>
  <c r="Y696" i="15" s="1"/>
  <c r="W626" i="15"/>
  <c r="Y626" i="15" s="1"/>
  <c r="V626" i="15"/>
  <c r="X626" i="15" s="1"/>
  <c r="V160" i="15"/>
  <c r="X160" i="15" s="1"/>
  <c r="W160" i="15"/>
  <c r="Y160" i="15" s="1"/>
  <c r="W988" i="15"/>
  <c r="Y988" i="15" s="1"/>
  <c r="V988" i="15"/>
  <c r="X988" i="15" s="1"/>
  <c r="V604" i="15"/>
  <c r="X604" i="15" s="1"/>
  <c r="W604" i="15"/>
  <c r="Y604" i="15" s="1"/>
  <c r="V86" i="15"/>
  <c r="X86" i="15" s="1"/>
  <c r="W86" i="15"/>
  <c r="Y86" i="15" s="1"/>
  <c r="W635" i="15"/>
  <c r="Y635" i="15" s="1"/>
  <c r="V635" i="15"/>
  <c r="X635" i="15" s="1"/>
  <c r="V108" i="15"/>
  <c r="X108" i="15" s="1"/>
  <c r="W108" i="15"/>
  <c r="Y108" i="15" s="1"/>
  <c r="W84" i="15"/>
  <c r="Y84" i="15" s="1"/>
  <c r="V84" i="15"/>
  <c r="X84" i="15" s="1"/>
  <c r="W449" i="15"/>
  <c r="Y449" i="15" s="1"/>
  <c r="V449" i="15"/>
  <c r="X449" i="15" s="1"/>
  <c r="V711" i="15"/>
  <c r="X711" i="15" s="1"/>
  <c r="W711" i="15"/>
  <c r="Y711" i="15" s="1"/>
  <c r="V1000" i="15"/>
  <c r="X1000" i="15" s="1"/>
  <c r="W1000" i="15"/>
  <c r="Y1000" i="15" s="1"/>
  <c r="W512" i="15"/>
  <c r="Y512" i="15" s="1"/>
  <c r="V512" i="15"/>
  <c r="X512" i="15" s="1"/>
  <c r="V550" i="15"/>
  <c r="X550" i="15" s="1"/>
  <c r="W550" i="15"/>
  <c r="Y550" i="15" s="1"/>
  <c r="W761" i="15"/>
  <c r="Y761" i="15" s="1"/>
  <c r="V761" i="15"/>
  <c r="X761" i="15" s="1"/>
  <c r="W634" i="15"/>
  <c r="Y634" i="15" s="1"/>
  <c r="V634" i="15"/>
  <c r="X634" i="15" s="1"/>
  <c r="W854" i="15"/>
  <c r="Y854" i="15" s="1"/>
  <c r="V854" i="15"/>
  <c r="X854" i="15" s="1"/>
  <c r="W124" i="15"/>
  <c r="Y124" i="15" s="1"/>
  <c r="V124" i="15"/>
  <c r="X124" i="15" s="1"/>
  <c r="W565" i="15"/>
  <c r="Y565" i="15" s="1"/>
  <c r="V565" i="15"/>
  <c r="X565" i="15" s="1"/>
  <c r="V169" i="15"/>
  <c r="X169" i="15" s="1"/>
  <c r="W169" i="15"/>
  <c r="Y169" i="15" s="1"/>
  <c r="W644" i="15"/>
  <c r="Y644" i="15" s="1"/>
  <c r="V644" i="15"/>
  <c r="X644" i="15" s="1"/>
  <c r="V481" i="15"/>
  <c r="X481" i="15" s="1"/>
  <c r="W481" i="15"/>
  <c r="Y481" i="15" s="1"/>
  <c r="V227" i="15"/>
  <c r="X227" i="15" s="1"/>
  <c r="W227" i="15"/>
  <c r="Y227" i="15" s="1"/>
  <c r="V359" i="15"/>
  <c r="X359" i="15" s="1"/>
  <c r="W359" i="15"/>
  <c r="Y359" i="15" s="1"/>
  <c r="V372" i="15"/>
  <c r="X372" i="15" s="1"/>
  <c r="W372" i="15"/>
  <c r="Y372" i="15" s="1"/>
  <c r="W258" i="15"/>
  <c r="Y258" i="15" s="1"/>
  <c r="V258" i="15"/>
  <c r="X258" i="15" s="1"/>
  <c r="V478" i="15"/>
  <c r="X478" i="15" s="1"/>
  <c r="W478" i="15"/>
  <c r="Y478" i="15" s="1"/>
  <c r="V809" i="15"/>
  <c r="X809" i="15" s="1"/>
  <c r="W809" i="15"/>
  <c r="Y809" i="15" s="1"/>
  <c r="W475" i="15"/>
  <c r="Y475" i="15" s="1"/>
  <c r="V475" i="15"/>
  <c r="X475" i="15" s="1"/>
  <c r="W361" i="15"/>
  <c r="Y361" i="15" s="1"/>
  <c r="V361" i="15"/>
  <c r="X361" i="15" s="1"/>
  <c r="W962" i="15"/>
  <c r="Y962" i="15" s="1"/>
  <c r="V962" i="15"/>
  <c r="X962" i="15" s="1"/>
  <c r="V392" i="15"/>
  <c r="X392" i="15" s="1"/>
  <c r="W392" i="15"/>
  <c r="Y392" i="15" s="1"/>
  <c r="W29" i="15"/>
  <c r="Y29" i="15" s="1"/>
  <c r="V29" i="15"/>
  <c r="X29" i="15" s="1"/>
  <c r="W410" i="15"/>
  <c r="Y410" i="15" s="1"/>
  <c r="V410" i="15"/>
  <c r="X410" i="15" s="1"/>
  <c r="W520" i="15"/>
  <c r="Y520" i="15" s="1"/>
  <c r="V520" i="15"/>
  <c r="X520" i="15" s="1"/>
  <c r="V872" i="15"/>
  <c r="X872" i="15" s="1"/>
  <c r="W872" i="15"/>
  <c r="Y872" i="15" s="1"/>
  <c r="W166" i="15"/>
  <c r="Y166" i="15" s="1"/>
  <c r="V166" i="15"/>
  <c r="X166" i="15" s="1"/>
  <c r="V622" i="15"/>
  <c r="X622" i="15" s="1"/>
  <c r="W622" i="15"/>
  <c r="Y622" i="15" s="1"/>
  <c r="V600" i="15"/>
  <c r="X600" i="15" s="1"/>
  <c r="W600" i="15"/>
  <c r="Y600" i="15" s="1"/>
  <c r="W824" i="15"/>
  <c r="Y824" i="15" s="1"/>
  <c r="V824" i="15"/>
  <c r="X824" i="15" s="1"/>
  <c r="V103" i="15"/>
  <c r="X103" i="15" s="1"/>
  <c r="W103" i="15"/>
  <c r="Y103" i="15" s="1"/>
  <c r="V494" i="15"/>
  <c r="X494" i="15" s="1"/>
  <c r="W494" i="15"/>
  <c r="Y494" i="15" s="1"/>
  <c r="W457" i="15"/>
  <c r="Y457" i="15" s="1"/>
  <c r="V457" i="15"/>
  <c r="X457" i="15" s="1"/>
  <c r="V123" i="15"/>
  <c r="X123" i="15" s="1"/>
  <c r="W123" i="15"/>
  <c r="Y123" i="15" s="1"/>
  <c r="V920" i="15"/>
  <c r="X920" i="15" s="1"/>
  <c r="W920" i="15"/>
  <c r="Y920" i="15" s="1"/>
  <c r="V776" i="15"/>
  <c r="X776" i="15" s="1"/>
  <c r="W776" i="15"/>
  <c r="Y776" i="15" s="1"/>
  <c r="V764" i="15"/>
  <c r="X764" i="15" s="1"/>
  <c r="W764" i="15"/>
  <c r="Y764" i="15" s="1"/>
  <c r="V728" i="15"/>
  <c r="X728" i="15" s="1"/>
  <c r="W728" i="15"/>
  <c r="Y728" i="15" s="1"/>
  <c r="W271" i="15"/>
  <c r="Y271" i="15" s="1"/>
  <c r="V271" i="15"/>
  <c r="X271" i="15" s="1"/>
  <c r="V615" i="15"/>
  <c r="X615" i="15" s="1"/>
  <c r="W615" i="15"/>
  <c r="Y615" i="15" s="1"/>
  <c r="W778" i="15"/>
  <c r="Y778" i="15" s="1"/>
  <c r="V778" i="15"/>
  <c r="X778" i="15" s="1"/>
  <c r="V672" i="15"/>
  <c r="X672" i="15" s="1"/>
  <c r="W672" i="15"/>
  <c r="Y672" i="15" s="1"/>
  <c r="V76" i="15"/>
  <c r="X76" i="15" s="1"/>
  <c r="W76" i="15"/>
  <c r="Y76" i="15" s="1"/>
  <c r="W343" i="15"/>
  <c r="Y343" i="15" s="1"/>
  <c r="V343" i="15"/>
  <c r="X343" i="15" s="1"/>
  <c r="W902" i="15"/>
  <c r="Y902" i="15" s="1"/>
  <c r="V902" i="15"/>
  <c r="X902" i="15" s="1"/>
  <c r="W78" i="15"/>
  <c r="Y78" i="15" s="1"/>
  <c r="V78" i="15"/>
  <c r="X78" i="15" s="1"/>
  <c r="W680" i="15"/>
  <c r="Y680" i="15" s="1"/>
  <c r="V680" i="15"/>
  <c r="X680" i="15" s="1"/>
  <c r="W499" i="15"/>
  <c r="Y499" i="15" s="1"/>
  <c r="V499" i="15"/>
  <c r="X499" i="15" s="1"/>
  <c r="V150" i="15"/>
  <c r="X150" i="15" s="1"/>
  <c r="W150" i="15"/>
  <c r="Y150" i="15" s="1"/>
  <c r="W95" i="15"/>
  <c r="Y95" i="15" s="1"/>
  <c r="V95" i="15"/>
  <c r="X95" i="15" s="1"/>
  <c r="V135" i="15"/>
  <c r="X135" i="15" s="1"/>
  <c r="W135" i="15"/>
  <c r="Y135" i="15" s="1"/>
  <c r="W770" i="15"/>
  <c r="Y770" i="15" s="1"/>
  <c r="V770" i="15"/>
  <c r="X770" i="15" s="1"/>
  <c r="W883" i="15"/>
  <c r="Y883" i="15" s="1"/>
  <c r="V883" i="15"/>
  <c r="X883" i="15" s="1"/>
  <c r="W142" i="15"/>
  <c r="Y142" i="15" s="1"/>
  <c r="V142" i="15"/>
  <c r="X142" i="15" s="1"/>
  <c r="W965" i="15"/>
  <c r="Y965" i="15" s="1"/>
  <c r="V965" i="15"/>
  <c r="X965" i="15" s="1"/>
  <c r="W692" i="15"/>
  <c r="Y692" i="15" s="1"/>
  <c r="V692" i="15"/>
  <c r="X692" i="15" s="1"/>
  <c r="V230" i="15"/>
  <c r="X230" i="15" s="1"/>
  <c r="W230" i="15"/>
  <c r="Y230" i="15" s="1"/>
  <c r="V52" i="15"/>
  <c r="X52" i="15" s="1"/>
  <c r="W52" i="15"/>
  <c r="Y52" i="15" s="1"/>
  <c r="V148" i="15"/>
  <c r="X148" i="15" s="1"/>
  <c r="W148" i="15"/>
  <c r="Y148" i="15" s="1"/>
  <c r="W408" i="15"/>
  <c r="Y408" i="15" s="1"/>
  <c r="V408" i="15"/>
  <c r="X408" i="15" s="1"/>
  <c r="V714" i="15"/>
  <c r="X714" i="15" s="1"/>
  <c r="W714" i="15"/>
  <c r="Y714" i="15" s="1"/>
  <c r="W65" i="15"/>
  <c r="Y65" i="15" s="1"/>
  <c r="V65" i="15"/>
  <c r="X65" i="15" s="1"/>
  <c r="W460" i="15"/>
  <c r="Y460" i="15" s="1"/>
  <c r="V460" i="15"/>
  <c r="X460" i="15" s="1"/>
  <c r="W674" i="15"/>
  <c r="Y674" i="15" s="1"/>
  <c r="V674" i="15"/>
  <c r="X674" i="15" s="1"/>
  <c r="W140" i="15"/>
  <c r="Y140" i="15" s="1"/>
  <c r="V140" i="15"/>
  <c r="X140" i="15" s="1"/>
  <c r="V74" i="15"/>
  <c r="X74" i="15" s="1"/>
  <c r="W74" i="15"/>
  <c r="Y74" i="15" s="1"/>
  <c r="V555" i="15"/>
  <c r="X555" i="15" s="1"/>
  <c r="W555" i="15"/>
  <c r="Y555" i="15" s="1"/>
  <c r="W698" i="15"/>
  <c r="Y698" i="15" s="1"/>
  <c r="V698" i="15"/>
  <c r="X698" i="15" s="1"/>
  <c r="W661" i="15"/>
  <c r="Y661" i="15" s="1"/>
  <c r="V661" i="15"/>
  <c r="X661" i="15" s="1"/>
  <c r="W510" i="15"/>
  <c r="Y510" i="15" s="1"/>
  <c r="V510" i="15"/>
  <c r="X510" i="15" s="1"/>
  <c r="W231" i="15"/>
  <c r="Y231" i="15" s="1"/>
  <c r="V231" i="15"/>
  <c r="X231" i="15" s="1"/>
  <c r="V780" i="15"/>
  <c r="X780" i="15" s="1"/>
  <c r="W780" i="15"/>
  <c r="Y780" i="15" s="1"/>
  <c r="V724" i="15"/>
  <c r="X724" i="15" s="1"/>
  <c r="W724" i="15"/>
  <c r="Y724" i="15" s="1"/>
  <c r="W549" i="15"/>
  <c r="Y549" i="15" s="1"/>
  <c r="V549" i="15"/>
  <c r="X549" i="15" s="1"/>
  <c r="V462" i="15"/>
  <c r="X462" i="15" s="1"/>
  <c r="W462" i="15"/>
  <c r="Y462" i="15" s="1"/>
  <c r="V226" i="15"/>
  <c r="X226" i="15" s="1"/>
  <c r="W226" i="15"/>
  <c r="Y226" i="15" s="1"/>
  <c r="W473" i="15"/>
  <c r="Y473" i="15" s="1"/>
  <c r="V473" i="15"/>
  <c r="X473" i="15" s="1"/>
  <c r="W941" i="15"/>
  <c r="Y941" i="15" s="1"/>
  <c r="V941" i="15"/>
  <c r="X941" i="15" s="1"/>
  <c r="W468" i="15"/>
  <c r="Y468" i="15" s="1"/>
  <c r="V468" i="15"/>
  <c r="X468" i="15" s="1"/>
  <c r="W433" i="15"/>
  <c r="Y433" i="15" s="1"/>
  <c r="V433" i="15"/>
  <c r="X433" i="15" s="1"/>
  <c r="V763" i="15"/>
  <c r="X763" i="15" s="1"/>
  <c r="W763" i="15"/>
  <c r="Y763" i="15" s="1"/>
  <c r="W610" i="15"/>
  <c r="Y610" i="15" s="1"/>
  <c r="V610" i="15"/>
  <c r="X610" i="15" s="1"/>
  <c r="W527" i="15"/>
  <c r="Y527" i="15" s="1"/>
  <c r="V527" i="15"/>
  <c r="X527" i="15" s="1"/>
  <c r="V792" i="15"/>
  <c r="X792" i="15" s="1"/>
  <c r="W792" i="15"/>
  <c r="Y792" i="15" s="1"/>
  <c r="V836" i="15"/>
  <c r="X836" i="15" s="1"/>
  <c r="W836" i="15"/>
  <c r="Y836" i="15" s="1"/>
  <c r="W302" i="15"/>
  <c r="Y302" i="15" s="1"/>
  <c r="V302" i="15"/>
  <c r="X302" i="15" s="1"/>
  <c r="V999" i="15"/>
  <c r="X999" i="15" s="1"/>
  <c r="W999" i="15"/>
  <c r="Y999" i="15" s="1"/>
  <c r="W428" i="15"/>
  <c r="Y428" i="15" s="1"/>
  <c r="V428" i="15"/>
  <c r="X428" i="15" s="1"/>
  <c r="W831" i="15"/>
  <c r="Y831" i="15" s="1"/>
  <c r="V831" i="15"/>
  <c r="X831" i="15" s="1"/>
  <c r="W966" i="15"/>
  <c r="Y966" i="15" s="1"/>
  <c r="V966" i="15"/>
  <c r="X966" i="15" s="1"/>
  <c r="W650" i="15"/>
  <c r="Y650" i="15" s="1"/>
  <c r="V650" i="15"/>
  <c r="X650" i="15" s="1"/>
  <c r="V168" i="15"/>
  <c r="X168" i="15" s="1"/>
  <c r="W168" i="15"/>
  <c r="Y168" i="15" s="1"/>
  <c r="V884" i="15"/>
  <c r="X884" i="15" s="1"/>
  <c r="W884" i="15"/>
  <c r="Y884" i="15" s="1"/>
  <c r="W524" i="15"/>
  <c r="Y524" i="15" s="1"/>
  <c r="V524" i="15"/>
  <c r="X524" i="15" s="1"/>
  <c r="W286" i="15"/>
  <c r="Y286" i="15" s="1"/>
  <c r="V286" i="15"/>
  <c r="X286" i="15" s="1"/>
  <c r="W748" i="15"/>
  <c r="Y748" i="15" s="1"/>
  <c r="V748" i="15"/>
  <c r="X748" i="15" s="1"/>
  <c r="V518" i="15"/>
  <c r="X518" i="15" s="1"/>
  <c r="W518" i="15"/>
  <c r="Y518" i="15" s="1"/>
  <c r="V430" i="15"/>
  <c r="X430" i="15" s="1"/>
  <c r="W430" i="15"/>
  <c r="Y430" i="15" s="1"/>
  <c r="V979" i="15"/>
  <c r="X979" i="15" s="1"/>
  <c r="W979" i="15"/>
  <c r="Y979" i="15" s="1"/>
  <c r="W915" i="15"/>
  <c r="Y915" i="15" s="1"/>
  <c r="V915" i="15"/>
  <c r="X915" i="15" s="1"/>
  <c r="V936" i="15"/>
  <c r="X936" i="15" s="1"/>
  <c r="W936" i="15"/>
  <c r="Y936" i="15" s="1"/>
  <c r="V215" i="15"/>
  <c r="X215" i="15" s="1"/>
  <c r="W215" i="15"/>
  <c r="Y215" i="15" s="1"/>
  <c r="W369" i="15"/>
  <c r="Y369" i="15" s="1"/>
  <c r="V369" i="15"/>
  <c r="X369" i="15" s="1"/>
  <c r="W774" i="15"/>
  <c r="Y774" i="15" s="1"/>
  <c r="V774" i="15"/>
  <c r="X774" i="15" s="1"/>
  <c r="V129" i="15"/>
  <c r="X129" i="15" s="1"/>
  <c r="W129" i="15"/>
  <c r="Y129" i="15" s="1"/>
  <c r="W931" i="15"/>
  <c r="Y931" i="15" s="1"/>
  <c r="V931" i="15"/>
  <c r="X931" i="15" s="1"/>
  <c r="V10" i="15"/>
  <c r="X10" i="15" s="1"/>
  <c r="W10" i="15"/>
  <c r="Y10" i="15" s="1"/>
  <c r="W122" i="15"/>
  <c r="Y122" i="15" s="1"/>
  <c r="V122" i="15"/>
  <c r="X122" i="15" s="1"/>
  <c r="V11" i="15"/>
  <c r="X11" i="15" s="1"/>
  <c r="W11" i="15"/>
  <c r="Y11" i="15" s="1"/>
  <c r="V812" i="15"/>
  <c r="X812" i="15" s="1"/>
  <c r="W812" i="15"/>
  <c r="Y812" i="15" s="1"/>
  <c r="V413" i="15"/>
  <c r="X413" i="15" s="1"/>
  <c r="W413" i="15"/>
  <c r="Y413" i="15" s="1"/>
  <c r="W548" i="15"/>
  <c r="Y548" i="15" s="1"/>
  <c r="V548" i="15"/>
  <c r="X548" i="15" s="1"/>
  <c r="V996" i="15"/>
  <c r="X996" i="15" s="1"/>
  <c r="W996" i="15"/>
  <c r="Y996" i="15" s="1"/>
  <c r="V379" i="15"/>
  <c r="X379" i="15" s="1"/>
  <c r="W379" i="15"/>
  <c r="Y379" i="15" s="1"/>
  <c r="V455" i="15"/>
  <c r="X455" i="15" s="1"/>
  <c r="W455" i="15"/>
  <c r="Y455" i="15" s="1"/>
  <c r="V49" i="15"/>
  <c r="X49" i="15" s="1"/>
  <c r="W49" i="15"/>
  <c r="Y49" i="15" s="1"/>
  <c r="W879" i="15"/>
  <c r="Y879" i="15" s="1"/>
  <c r="V879" i="15"/>
  <c r="X879" i="15" s="1"/>
  <c r="V598" i="15"/>
  <c r="X598" i="15" s="1"/>
  <c r="W598" i="15"/>
  <c r="Y598" i="15" s="1"/>
  <c r="W741" i="15"/>
  <c r="Y741" i="15" s="1"/>
  <c r="V741" i="15"/>
  <c r="X741" i="15" s="1"/>
  <c r="W542" i="15"/>
  <c r="Y542" i="15" s="1"/>
  <c r="V542" i="15"/>
  <c r="X542" i="15" s="1"/>
  <c r="V540" i="15"/>
  <c r="X540" i="15" s="1"/>
  <c r="W540" i="15"/>
  <c r="Y540" i="15" s="1"/>
  <c r="W625" i="15"/>
  <c r="Y625" i="15" s="1"/>
  <c r="V625" i="15"/>
  <c r="X625" i="15" s="1"/>
  <c r="W47" i="15"/>
  <c r="Y47" i="15" s="1"/>
  <c r="V47" i="15"/>
  <c r="X47" i="15" s="1"/>
  <c r="V734" i="15"/>
  <c r="X734" i="15" s="1"/>
  <c r="W734" i="15"/>
  <c r="Y734" i="15" s="1"/>
  <c r="V183" i="15"/>
  <c r="X183" i="15" s="1"/>
  <c r="W183" i="15"/>
  <c r="Y183" i="15" s="1"/>
  <c r="W45" i="15"/>
  <c r="Y45" i="15" s="1"/>
  <c r="V45" i="15"/>
  <c r="X45" i="15" s="1"/>
  <c r="V773" i="15"/>
  <c r="X773" i="15" s="1"/>
  <c r="W773" i="15"/>
  <c r="Y773" i="15" s="1"/>
  <c r="W38" i="15"/>
  <c r="Y38" i="15" s="1"/>
  <c r="V38" i="15"/>
  <c r="X38" i="15" s="1"/>
  <c r="W191" i="15"/>
  <c r="Y191" i="15" s="1"/>
  <c r="V191" i="15"/>
  <c r="X191" i="15" s="1"/>
  <c r="W961" i="15"/>
  <c r="Y961" i="15" s="1"/>
  <c r="V961" i="15"/>
  <c r="X961" i="15" s="1"/>
  <c r="V145" i="15"/>
  <c r="X145" i="15" s="1"/>
  <c r="W145" i="15"/>
  <c r="Y145" i="15" s="1"/>
  <c r="W299" i="15"/>
  <c r="Y299" i="15" s="1"/>
  <c r="V299" i="15"/>
  <c r="X299" i="15" s="1"/>
  <c r="V921" i="15"/>
  <c r="X921" i="15" s="1"/>
  <c r="W921" i="15"/>
  <c r="Y921" i="15" s="1"/>
  <c r="V196" i="15"/>
  <c r="X196" i="15" s="1"/>
  <c r="W196" i="15"/>
  <c r="Y196" i="15" s="1"/>
  <c r="W402" i="15"/>
  <c r="Y402" i="15" s="1"/>
  <c r="V402" i="15"/>
  <c r="X402" i="15" s="1"/>
  <c r="V929" i="15"/>
  <c r="X929" i="15" s="1"/>
  <c r="W929" i="15"/>
  <c r="Y929" i="15" s="1"/>
  <c r="W380" i="15"/>
  <c r="Y380" i="15" s="1"/>
  <c r="V380" i="15"/>
  <c r="X380" i="15" s="1"/>
  <c r="W673" i="15"/>
  <c r="Y673" i="15" s="1"/>
  <c r="V673" i="15"/>
  <c r="X673" i="15" s="1"/>
  <c r="V782" i="15"/>
  <c r="X782" i="15" s="1"/>
  <c r="W782" i="15"/>
  <c r="Y782" i="15" s="1"/>
  <c r="V485" i="15"/>
  <c r="X485" i="15" s="1"/>
  <c r="W485" i="15"/>
  <c r="Y485" i="15" s="1"/>
  <c r="W638" i="15"/>
  <c r="Y638" i="15" s="1"/>
  <c r="V638" i="15"/>
  <c r="X638" i="15" s="1"/>
  <c r="W273" i="15"/>
  <c r="Y273" i="15" s="1"/>
  <c r="V273" i="15"/>
  <c r="X273" i="15" s="1"/>
  <c r="W954" i="15"/>
  <c r="Y954" i="15" s="1"/>
  <c r="V954" i="15"/>
  <c r="X954" i="15" s="1"/>
  <c r="V623" i="15"/>
  <c r="X623" i="15" s="1"/>
  <c r="W623" i="15"/>
  <c r="Y623" i="15" s="1"/>
  <c r="V68" i="15"/>
  <c r="X68" i="15" s="1"/>
  <c r="W68" i="15"/>
  <c r="Y68" i="15" s="1"/>
  <c r="W974" i="15"/>
  <c r="Y974" i="15" s="1"/>
  <c r="V974" i="15"/>
  <c r="X974" i="15" s="1"/>
  <c r="V179" i="15"/>
  <c r="X179" i="15" s="1"/>
  <c r="W179" i="15"/>
  <c r="Y179" i="15" s="1"/>
  <c r="V990" i="15"/>
  <c r="X990" i="15" s="1"/>
  <c r="W990" i="15"/>
  <c r="Y990" i="15" s="1"/>
  <c r="V396" i="15"/>
  <c r="X396" i="15" s="1"/>
  <c r="W396" i="15"/>
  <c r="Y396" i="15" s="1"/>
  <c r="W662" i="15"/>
  <c r="Y662" i="15" s="1"/>
  <c r="V662" i="15"/>
  <c r="X662" i="15" s="1"/>
  <c r="W295" i="15"/>
  <c r="Y295" i="15" s="1"/>
  <c r="V295" i="15"/>
  <c r="X295" i="15" s="1"/>
  <c r="W22" i="15"/>
  <c r="Y22" i="15" s="1"/>
  <c r="V22" i="15"/>
  <c r="X22" i="15" s="1"/>
  <c r="W21" i="15"/>
  <c r="Y21" i="15" s="1"/>
  <c r="V21" i="15"/>
  <c r="X21" i="15" s="1"/>
  <c r="W706" i="15"/>
  <c r="Y706" i="15" s="1"/>
  <c r="V706" i="15"/>
  <c r="X706" i="15" s="1"/>
  <c r="V506" i="15"/>
  <c r="X506" i="15" s="1"/>
  <c r="W506" i="15"/>
  <c r="Y506" i="15" s="1"/>
  <c r="W501" i="15"/>
  <c r="Y501" i="15" s="1"/>
  <c r="V501" i="15"/>
  <c r="X501" i="15" s="1"/>
  <c r="W221" i="15"/>
  <c r="Y221" i="15" s="1"/>
  <c r="V221" i="15"/>
  <c r="X221" i="15" s="1"/>
  <c r="W58" i="15"/>
  <c r="Y58" i="15" s="1"/>
  <c r="V58" i="15"/>
  <c r="X58" i="15" s="1"/>
  <c r="W427" i="15"/>
  <c r="Y427" i="15" s="1"/>
  <c r="V427" i="15"/>
  <c r="X427" i="15" s="1"/>
  <c r="V421" i="15"/>
  <c r="X421" i="15" s="1"/>
  <c r="W421" i="15"/>
  <c r="Y421" i="15" s="1"/>
  <c r="W459" i="15"/>
  <c r="Y459" i="15" s="1"/>
  <c r="V459" i="15"/>
  <c r="X459" i="15" s="1"/>
  <c r="W912" i="15"/>
  <c r="Y912" i="15" s="1"/>
  <c r="V912" i="15"/>
  <c r="X912" i="15" s="1"/>
  <c r="V726" i="15"/>
  <c r="X726" i="15" s="1"/>
  <c r="W726" i="15"/>
  <c r="Y726" i="15" s="1"/>
  <c r="W328" i="15"/>
  <c r="Y328" i="15" s="1"/>
  <c r="V328" i="15"/>
  <c r="X328" i="15" s="1"/>
  <c r="W807" i="15"/>
  <c r="Y807" i="15" s="1"/>
  <c r="V807" i="15"/>
  <c r="X807" i="15" s="1"/>
  <c r="V536" i="15"/>
  <c r="X536" i="15" s="1"/>
  <c r="W536" i="15"/>
  <c r="Y536" i="15" s="1"/>
  <c r="W753" i="15"/>
  <c r="Y753" i="15" s="1"/>
  <c r="V753" i="15"/>
  <c r="X753" i="15" s="1"/>
  <c r="W368" i="15"/>
  <c r="Y368" i="15" s="1"/>
  <c r="V368" i="15"/>
  <c r="X368" i="15" s="1"/>
  <c r="W321" i="15"/>
  <c r="Y321" i="15" s="1"/>
  <c r="V321" i="15"/>
  <c r="X321" i="15" s="1"/>
  <c r="V488" i="15"/>
  <c r="X488" i="15" s="1"/>
  <c r="W488" i="15"/>
  <c r="Y488" i="15" s="1"/>
  <c r="W721" i="15"/>
  <c r="Y721" i="15" s="1"/>
  <c r="V721" i="15"/>
  <c r="X721" i="15" s="1"/>
  <c r="V189" i="15"/>
  <c r="X189" i="15" s="1"/>
  <c r="W189" i="15"/>
  <c r="Y189" i="15" s="1"/>
  <c r="V351" i="15"/>
  <c r="X351" i="15" s="1"/>
  <c r="W351" i="15"/>
  <c r="Y351" i="15" s="1"/>
  <c r="W420" i="15"/>
  <c r="Y420" i="15" s="1"/>
  <c r="V420" i="15"/>
  <c r="X420" i="15" s="1"/>
  <c r="V173" i="15"/>
  <c r="X173" i="15" s="1"/>
  <c r="W173" i="15"/>
  <c r="Y173" i="15" s="1"/>
  <c r="C48" i="15"/>
  <c r="D48" i="15" s="1"/>
  <c r="W4" i="15"/>
  <c r="Y4" i="15" s="1"/>
  <c r="C49" i="15"/>
  <c r="D49" i="15" s="1"/>
  <c r="V4" i="15"/>
  <c r="W907" i="15"/>
  <c r="Y907" i="15" s="1"/>
  <c r="V907" i="15"/>
  <c r="X907" i="15" s="1"/>
  <c r="V44" i="15"/>
  <c r="X44" i="15" s="1"/>
  <c r="W44" i="15"/>
  <c r="Y44" i="15" s="1"/>
  <c r="V94" i="15"/>
  <c r="X94" i="15" s="1"/>
  <c r="W94" i="15"/>
  <c r="Y94" i="15" s="1"/>
  <c r="W895" i="15"/>
  <c r="Y895" i="15" s="1"/>
  <c r="V895" i="15"/>
  <c r="X895" i="15" s="1"/>
  <c r="W218" i="15"/>
  <c r="Y218" i="15" s="1"/>
  <c r="V218" i="15"/>
  <c r="X218" i="15" s="1"/>
  <c r="W311" i="15"/>
  <c r="Y311" i="15" s="1"/>
  <c r="V311" i="15"/>
  <c r="X311" i="15" s="1"/>
  <c r="V394" i="15"/>
  <c r="X394" i="15" s="1"/>
  <c r="W394" i="15"/>
  <c r="Y394" i="15" s="1"/>
  <c r="V445" i="15"/>
  <c r="X445" i="15" s="1"/>
  <c r="W445" i="15"/>
  <c r="Y445" i="15" s="1"/>
  <c r="W125" i="15"/>
  <c r="Y125" i="15" s="1"/>
  <c r="V125" i="15"/>
  <c r="X125" i="15" s="1"/>
  <c r="W573" i="15"/>
  <c r="Y573" i="15" s="1"/>
  <c r="V573" i="15"/>
  <c r="X573" i="15" s="1"/>
  <c r="W275" i="15"/>
  <c r="Y275" i="15" s="1"/>
  <c r="V275" i="15"/>
  <c r="X275" i="15" s="1"/>
  <c r="V599" i="15"/>
  <c r="X599" i="15" s="1"/>
  <c r="W599" i="15"/>
  <c r="Y599" i="15" s="1"/>
  <c r="V245" i="15"/>
  <c r="X245" i="15" s="1"/>
  <c r="W245" i="15"/>
  <c r="Y245" i="15" s="1"/>
  <c r="V837" i="15"/>
  <c r="X837" i="15" s="1"/>
  <c r="W837" i="15"/>
  <c r="Y837" i="15" s="1"/>
  <c r="V113" i="15"/>
  <c r="X113" i="15" s="1"/>
  <c r="W113" i="15"/>
  <c r="Y113" i="15" s="1"/>
  <c r="W290" i="15"/>
  <c r="Y290" i="15" s="1"/>
  <c r="V290" i="15"/>
  <c r="X290" i="15" s="1"/>
  <c r="W334" i="15"/>
  <c r="Y334" i="15" s="1"/>
  <c r="V334" i="15"/>
  <c r="X334" i="15" s="1"/>
  <c r="V937" i="15"/>
  <c r="X937" i="15" s="1"/>
  <c r="W937" i="15"/>
  <c r="Y937" i="15" s="1"/>
  <c r="W803" i="15"/>
  <c r="Y803" i="15" s="1"/>
  <c r="V803" i="15"/>
  <c r="X803" i="15" s="1"/>
  <c r="V677" i="15"/>
  <c r="X677" i="15" s="1"/>
  <c r="W677" i="15"/>
  <c r="Y677" i="15" s="1"/>
  <c r="V362" i="15"/>
  <c r="X362" i="15" s="1"/>
  <c r="W362" i="15"/>
  <c r="Y362" i="15" s="1"/>
  <c r="W632" i="15"/>
  <c r="Y632" i="15" s="1"/>
  <c r="V632" i="15"/>
  <c r="X632" i="15" s="1"/>
  <c r="W922" i="15"/>
  <c r="Y922" i="15" s="1"/>
  <c r="V922" i="15"/>
  <c r="X922" i="15" s="1"/>
  <c r="W591" i="15"/>
  <c r="Y591" i="15" s="1"/>
  <c r="V591" i="15"/>
  <c r="X591" i="15" s="1"/>
  <c r="C50" i="15"/>
  <c r="D50" i="15" s="1"/>
  <c r="C51" i="15"/>
  <c r="D51" i="15" s="1"/>
  <c r="V181" i="15"/>
  <c r="X181" i="15" s="1"/>
  <c r="W181" i="15"/>
  <c r="Y181" i="15" s="1"/>
  <c r="W771" i="15"/>
  <c r="Y771" i="15" s="1"/>
  <c r="V771" i="15"/>
  <c r="X771" i="15" s="1"/>
  <c r="V838" i="15"/>
  <c r="X838" i="15" s="1"/>
  <c r="W838" i="15"/>
  <c r="Y838" i="15" s="1"/>
  <c r="W609" i="15"/>
  <c r="Y609" i="15" s="1"/>
  <c r="V609" i="15"/>
  <c r="X609" i="15" s="1"/>
  <c r="W141" i="15"/>
  <c r="Y141" i="15" s="1"/>
  <c r="V141" i="15"/>
  <c r="X141" i="15" s="1"/>
  <c r="V649" i="15"/>
  <c r="X649" i="15" s="1"/>
  <c r="W649" i="15"/>
  <c r="Y649" i="15" s="1"/>
  <c r="W927" i="15"/>
  <c r="Y927" i="15" s="1"/>
  <c r="V927" i="15"/>
  <c r="X927" i="15" s="1"/>
  <c r="V390" i="15"/>
  <c r="X390" i="15" s="1"/>
  <c r="W390" i="15"/>
  <c r="Y390" i="15" s="1"/>
  <c r="W712" i="15"/>
  <c r="Y712" i="15" s="1"/>
  <c r="V712" i="15"/>
  <c r="X712" i="15" s="1"/>
  <c r="W530" i="15"/>
  <c r="Y530" i="15" s="1"/>
  <c r="V530" i="15"/>
  <c r="X530" i="15" s="1"/>
  <c r="V66" i="15"/>
  <c r="X66" i="15" s="1"/>
  <c r="W66" i="15"/>
  <c r="Y66" i="15" s="1"/>
  <c r="V636" i="15"/>
  <c r="X636" i="15" s="1"/>
  <c r="W636" i="15"/>
  <c r="Y636" i="15" s="1"/>
  <c r="V43" i="15"/>
  <c r="X43" i="15" s="1"/>
  <c r="W43" i="15"/>
  <c r="Y43" i="15" s="1"/>
  <c r="V562" i="15"/>
  <c r="X562" i="15" s="1"/>
  <c r="W562" i="15"/>
  <c r="Y562" i="15" s="1"/>
  <c r="V779" i="15"/>
  <c r="X779" i="15" s="1"/>
  <c r="W779" i="15"/>
  <c r="Y779" i="15" s="1"/>
  <c r="V935" i="15"/>
  <c r="X935" i="15" s="1"/>
  <c r="W935" i="15"/>
  <c r="Y935" i="15" s="1"/>
  <c r="V198" i="15"/>
  <c r="X198" i="15" s="1"/>
  <c r="W198" i="15"/>
  <c r="Y198" i="15" s="1"/>
  <c r="V919" i="15"/>
  <c r="X919" i="15" s="1"/>
  <c r="W919" i="15"/>
  <c r="Y919" i="15" s="1"/>
  <c r="W177" i="15"/>
  <c r="Y177" i="15" s="1"/>
  <c r="V177" i="15"/>
  <c r="X177" i="15" s="1"/>
  <c r="W789" i="15"/>
  <c r="Y789" i="15" s="1"/>
  <c r="V789" i="15"/>
  <c r="X789" i="15" s="1"/>
  <c r="W913" i="15"/>
  <c r="Y913" i="15" s="1"/>
  <c r="V913" i="15"/>
  <c r="X913" i="15" s="1"/>
  <c r="V787" i="15"/>
  <c r="X787" i="15" s="1"/>
  <c r="W787" i="15"/>
  <c r="Y787" i="15" s="1"/>
  <c r="W671" i="15"/>
  <c r="Y671" i="15" s="1"/>
  <c r="V671" i="15"/>
  <c r="X671" i="15" s="1"/>
  <c r="W176" i="15"/>
  <c r="Y176" i="15" s="1"/>
  <c r="V176" i="15"/>
  <c r="X176" i="15" s="1"/>
  <c r="W816" i="15"/>
  <c r="Y816" i="15" s="1"/>
  <c r="V816" i="15"/>
  <c r="X816" i="15" s="1"/>
  <c r="V665" i="15"/>
  <c r="X665" i="15" s="1"/>
  <c r="W665" i="15"/>
  <c r="Y665" i="15" s="1"/>
  <c r="V713" i="15"/>
  <c r="X713" i="15" s="1"/>
  <c r="W713" i="15"/>
  <c r="Y713" i="15" s="1"/>
  <c r="V151" i="15"/>
  <c r="X151" i="15" s="1"/>
  <c r="W151" i="15"/>
  <c r="Y151" i="15" s="1"/>
  <c r="V855" i="15"/>
  <c r="X855" i="15" s="1"/>
  <c r="W855" i="15"/>
  <c r="Y855" i="15" s="1"/>
  <c r="W627" i="15"/>
  <c r="Y627" i="15" s="1"/>
  <c r="V627" i="15"/>
  <c r="X627" i="15" s="1"/>
  <c r="V276" i="15"/>
  <c r="X276" i="15" s="1"/>
  <c r="W276" i="15"/>
  <c r="Y276" i="15" s="1"/>
  <c r="W938" i="15"/>
  <c r="Y938" i="15" s="1"/>
  <c r="V938" i="15"/>
  <c r="X938" i="15" s="1"/>
  <c r="W886" i="15"/>
  <c r="Y886" i="15" s="1"/>
  <c r="V886" i="15"/>
  <c r="X886" i="15" s="1"/>
  <c r="V608" i="15"/>
  <c r="X608" i="15" s="1"/>
  <c r="W608" i="15"/>
  <c r="Y608" i="15" s="1"/>
  <c r="V942" i="15"/>
  <c r="X942" i="15" s="1"/>
  <c r="W942" i="15"/>
  <c r="Y942" i="15" s="1"/>
  <c r="V844" i="15"/>
  <c r="X844" i="15" s="1"/>
  <c r="W844" i="15"/>
  <c r="Y844" i="15" s="1"/>
  <c r="W50" i="15"/>
  <c r="Y50" i="15" s="1"/>
  <c r="V50" i="15"/>
  <c r="X50" i="15" s="1"/>
  <c r="V82" i="15"/>
  <c r="X82" i="15" s="1"/>
  <c r="W82" i="15"/>
  <c r="Y82" i="15" s="1"/>
  <c r="V570" i="15"/>
  <c r="X570" i="15" s="1"/>
  <c r="W570" i="15"/>
  <c r="Y570" i="15" s="1"/>
  <c r="W613" i="15"/>
  <c r="Y613" i="15" s="1"/>
  <c r="V613" i="15"/>
  <c r="X613" i="15" s="1"/>
  <c r="V614" i="15"/>
  <c r="X614" i="15" s="1"/>
  <c r="W614" i="15"/>
  <c r="Y614" i="15" s="1"/>
  <c r="V382" i="15"/>
  <c r="X382" i="15" s="1"/>
  <c r="W382" i="15"/>
  <c r="Y382" i="15" s="1"/>
  <c r="W590" i="15"/>
  <c r="Y590" i="15" s="1"/>
  <c r="V590" i="15"/>
  <c r="X590" i="15" s="1"/>
  <c r="V157" i="15"/>
  <c r="X157" i="15" s="1"/>
  <c r="W157" i="15"/>
  <c r="Y157" i="15" s="1"/>
  <c r="V184" i="15"/>
  <c r="X184" i="15" s="1"/>
  <c r="W184" i="15"/>
  <c r="Y184" i="15" s="1"/>
  <c r="V516" i="15"/>
  <c r="X516" i="15" s="1"/>
  <c r="W516" i="15"/>
  <c r="Y516" i="15" s="1"/>
  <c r="W569" i="15"/>
  <c r="Y569" i="15" s="1"/>
  <c r="V569" i="15"/>
  <c r="X569" i="15" s="1"/>
  <c r="W738" i="15"/>
  <c r="Y738" i="15" s="1"/>
  <c r="V738" i="15"/>
  <c r="X738" i="15" s="1"/>
  <c r="V580" i="15"/>
  <c r="X580" i="15" s="1"/>
  <c r="W580" i="15"/>
  <c r="Y580" i="15" s="1"/>
  <c r="V308" i="15"/>
  <c r="X308" i="15" s="1"/>
  <c r="W308" i="15"/>
  <c r="Y308" i="15" s="1"/>
  <c r="V239" i="15"/>
  <c r="X239" i="15" s="1"/>
  <c r="W239" i="15"/>
  <c r="Y239" i="15" s="1"/>
  <c r="W621" i="15"/>
  <c r="Y621" i="15" s="1"/>
  <c r="V621" i="15"/>
  <c r="X621" i="15" s="1"/>
  <c r="V416" i="15"/>
  <c r="X416" i="15" s="1"/>
  <c r="W416" i="15"/>
  <c r="Y416" i="15" s="1"/>
  <c r="V933" i="15"/>
  <c r="X933" i="15" s="1"/>
  <c r="W933" i="15"/>
  <c r="Y933" i="15" s="1"/>
  <c r="W852" i="15"/>
  <c r="Y852" i="15" s="1"/>
  <c r="V852" i="15"/>
  <c r="X852" i="15" s="1"/>
  <c r="W825" i="15"/>
  <c r="Y825" i="15" s="1"/>
  <c r="V825" i="15"/>
  <c r="X825" i="15" s="1"/>
  <c r="V862" i="15"/>
  <c r="X862" i="15" s="1"/>
  <c r="W862" i="15"/>
  <c r="Y862" i="15" s="1"/>
  <c r="V486" i="15"/>
  <c r="X486" i="15" s="1"/>
  <c r="W486" i="15"/>
  <c r="Y486" i="15" s="1"/>
  <c r="W32" i="15"/>
  <c r="Y32" i="15" s="1"/>
  <c r="V32" i="15"/>
  <c r="X32" i="15" s="1"/>
  <c r="W315" i="15"/>
  <c r="Y315" i="15" s="1"/>
  <c r="V315" i="15"/>
  <c r="X315" i="15" s="1"/>
  <c r="V62" i="15"/>
  <c r="X62" i="15" s="1"/>
  <c r="W62" i="15"/>
  <c r="Y62" i="15" s="1"/>
  <c r="W586" i="15"/>
  <c r="Y586" i="15" s="1"/>
  <c r="V586" i="15"/>
  <c r="X586" i="15" s="1"/>
  <c r="V755" i="15"/>
  <c r="X755" i="15" s="1"/>
  <c r="W755" i="15"/>
  <c r="Y755" i="15" s="1"/>
  <c r="W337" i="15"/>
  <c r="Y337" i="15" s="1"/>
  <c r="V337" i="15"/>
  <c r="X337" i="15" s="1"/>
  <c r="V876" i="15"/>
  <c r="X876" i="15" s="1"/>
  <c r="W876" i="15"/>
  <c r="Y876" i="15" s="1"/>
  <c r="V683" i="15"/>
  <c r="X683" i="15" s="1"/>
  <c r="W683" i="15"/>
  <c r="Y683" i="15" s="1"/>
  <c r="V332" i="15"/>
  <c r="X332" i="15" s="1"/>
  <c r="W332" i="15"/>
  <c r="Y332" i="15" s="1"/>
  <c r="W820" i="15"/>
  <c r="Y820" i="15" s="1"/>
  <c r="V820" i="15"/>
  <c r="X820" i="15" s="1"/>
  <c r="W356" i="15"/>
  <c r="Y356" i="15" s="1"/>
  <c r="V356" i="15"/>
  <c r="X356" i="15" s="1"/>
  <c r="W373" i="15"/>
  <c r="Y373" i="15" s="1"/>
  <c r="V373" i="15"/>
  <c r="X373" i="15" s="1"/>
  <c r="V691" i="15"/>
  <c r="X691" i="15" s="1"/>
  <c r="W691" i="15"/>
  <c r="Y691" i="15" s="1"/>
  <c r="W180" i="15"/>
  <c r="Y180" i="15" s="1"/>
  <c r="V180" i="15"/>
  <c r="X180" i="15" s="1"/>
  <c r="V930" i="15"/>
  <c r="X930" i="15" s="1"/>
  <c r="W930" i="15"/>
  <c r="Y930" i="15" s="1"/>
  <c r="V556" i="15"/>
  <c r="X556" i="15" s="1"/>
  <c r="W556" i="15"/>
  <c r="Y556" i="15" s="1"/>
  <c r="V790" i="15"/>
  <c r="X790" i="15" s="1"/>
  <c r="W790" i="15"/>
  <c r="Y790" i="15" s="1"/>
  <c r="W418" i="15"/>
  <c r="Y418" i="15" s="1"/>
  <c r="V418" i="15"/>
  <c r="X418" i="15" s="1"/>
  <c r="W880" i="15"/>
  <c r="Y880" i="15" s="1"/>
  <c r="V880" i="15"/>
  <c r="X880" i="15" s="1"/>
  <c r="W560" i="15"/>
  <c r="Y560" i="15" s="1"/>
  <c r="V560" i="15"/>
  <c r="X560" i="15" s="1"/>
  <c r="V131" i="15"/>
  <c r="X131" i="15" s="1"/>
  <c r="W131" i="15"/>
  <c r="Y131" i="15" s="1"/>
  <c r="V493" i="15"/>
  <c r="X493" i="15" s="1"/>
  <c r="W493" i="15"/>
  <c r="Y493" i="15" s="1"/>
  <c r="V355" i="15"/>
  <c r="X355" i="15" s="1"/>
  <c r="W355" i="15"/>
  <c r="Y355" i="15" s="1"/>
  <c r="W105" i="15"/>
  <c r="Y105" i="15" s="1"/>
  <c r="V105" i="15"/>
  <c r="X105" i="15" s="1"/>
  <c r="W464" i="15"/>
  <c r="Y464" i="15" s="1"/>
  <c r="V464" i="15"/>
  <c r="X464" i="15" s="1"/>
  <c r="W687" i="15"/>
  <c r="Y687" i="15" s="1"/>
  <c r="V687" i="15"/>
  <c r="X687" i="15" s="1"/>
  <c r="V136" i="15"/>
  <c r="X136" i="15" s="1"/>
  <c r="W136" i="15"/>
  <c r="Y136" i="15" s="1"/>
  <c r="V205" i="15"/>
  <c r="X205" i="15" s="1"/>
  <c r="W205" i="15"/>
  <c r="Y205" i="15" s="1"/>
  <c r="V545" i="15"/>
  <c r="X545" i="15" s="1"/>
  <c r="W545" i="15"/>
  <c r="Y545" i="15" s="1"/>
  <c r="V799" i="15"/>
  <c r="X799" i="15" s="1"/>
  <c r="W799" i="15"/>
  <c r="Y799" i="15" s="1"/>
  <c r="W291" i="15"/>
  <c r="Y291" i="15" s="1"/>
  <c r="V291" i="15"/>
  <c r="X291" i="15" s="1"/>
  <c r="V725" i="15"/>
  <c r="X725" i="15" s="1"/>
  <c r="W725" i="15"/>
  <c r="Y725" i="15" s="1"/>
  <c r="W432" i="15"/>
  <c r="Y432" i="15" s="1"/>
  <c r="V432" i="15"/>
  <c r="X432" i="15" s="1"/>
  <c r="W949" i="15"/>
  <c r="Y949" i="15" s="1"/>
  <c r="V949" i="15"/>
  <c r="X949" i="15" s="1"/>
  <c r="W338" i="15"/>
  <c r="Y338" i="15" s="1"/>
  <c r="V338" i="15"/>
  <c r="X338" i="15" s="1"/>
  <c r="W814" i="15"/>
  <c r="Y814" i="15" s="1"/>
  <c r="V814" i="15"/>
  <c r="X814" i="15" s="1"/>
  <c r="W575" i="15"/>
  <c r="Y575" i="15" s="1"/>
  <c r="V575" i="15"/>
  <c r="X575" i="15" s="1"/>
  <c r="V314" i="15"/>
  <c r="X314" i="15" s="1"/>
  <c r="W314" i="15"/>
  <c r="Y314" i="15" s="1"/>
  <c r="W72" i="15"/>
  <c r="Y72" i="15" s="1"/>
  <c r="V72" i="15"/>
  <c r="X72" i="15" s="1"/>
  <c r="V978" i="15"/>
  <c r="X978" i="15" s="1"/>
  <c r="W978" i="15"/>
  <c r="Y978" i="15" s="1"/>
  <c r="V897" i="15"/>
  <c r="X897" i="15" s="1"/>
  <c r="W897" i="15"/>
  <c r="Y897" i="15" s="1"/>
  <c r="V456" i="15"/>
  <c r="X456" i="15" s="1"/>
  <c r="W456" i="15"/>
  <c r="Y456" i="15" s="1"/>
  <c r="W835" i="15"/>
  <c r="Y835" i="15" s="1"/>
  <c r="V835" i="15"/>
  <c r="X835" i="15" s="1"/>
  <c r="V436" i="15"/>
  <c r="X436" i="15" s="1"/>
  <c r="W436" i="15"/>
  <c r="Y436" i="15" s="1"/>
  <c r="W619" i="15"/>
  <c r="Y619" i="15" s="1"/>
  <c r="V619" i="15"/>
  <c r="X619" i="15" s="1"/>
  <c r="V130" i="15"/>
  <c r="X130" i="15" s="1"/>
  <c r="W130" i="15"/>
  <c r="Y130" i="15" s="1"/>
  <c r="V507" i="15"/>
  <c r="X507" i="15" s="1"/>
  <c r="W507" i="15"/>
  <c r="Y507" i="15" s="1"/>
  <c r="W808" i="15"/>
  <c r="Y808" i="15" s="1"/>
  <c r="V808" i="15"/>
  <c r="X808" i="15" s="1"/>
  <c r="V877" i="15"/>
  <c r="X877" i="15" s="1"/>
  <c r="W877" i="15"/>
  <c r="Y877" i="15" s="1"/>
  <c r="V434" i="15"/>
  <c r="X434" i="15" s="1"/>
  <c r="W434" i="15"/>
  <c r="Y434" i="15" s="1"/>
  <c r="V751" i="15"/>
  <c r="X751" i="15" s="1"/>
  <c r="W751" i="15"/>
  <c r="Y751" i="15" s="1"/>
  <c r="V583" i="15"/>
  <c r="X583" i="15" s="1"/>
  <c r="W583" i="15"/>
  <c r="Y583" i="15" s="1"/>
  <c r="V581" i="15"/>
  <c r="X581" i="15" s="1"/>
  <c r="W581" i="15"/>
  <c r="Y581" i="15" s="1"/>
  <c r="V859" i="15"/>
  <c r="X859" i="15" s="1"/>
  <c r="W859" i="15"/>
  <c r="Y859" i="15" s="1"/>
  <c r="W511" i="15"/>
  <c r="Y511" i="15" s="1"/>
  <c r="V511" i="15"/>
  <c r="X511" i="15" s="1"/>
  <c r="W700" i="15"/>
  <c r="Y700" i="15" s="1"/>
  <c r="V700" i="15"/>
  <c r="X700" i="15" s="1"/>
  <c r="V415" i="15"/>
  <c r="X415" i="15" s="1"/>
  <c r="W415" i="15"/>
  <c r="Y415" i="15" s="1"/>
  <c r="W39" i="15"/>
  <c r="Y39" i="15" s="1"/>
  <c r="V39" i="15"/>
  <c r="X39" i="15" s="1"/>
  <c r="W699" i="15"/>
  <c r="Y699" i="15" s="1"/>
  <c r="V699" i="15"/>
  <c r="X699" i="15" s="1"/>
  <c r="W868" i="15"/>
  <c r="Y868" i="15" s="1"/>
  <c r="V868" i="15"/>
  <c r="X868" i="15" s="1"/>
  <c r="V561" i="15"/>
  <c r="X561" i="15" s="1"/>
  <c r="W561" i="15"/>
  <c r="Y561" i="15" s="1"/>
  <c r="W759" i="15"/>
  <c r="Y759" i="15" s="1"/>
  <c r="V759" i="15"/>
  <c r="X759" i="15" s="1"/>
  <c r="V233" i="15"/>
  <c r="X233" i="15" s="1"/>
  <c r="W233" i="15"/>
  <c r="Y233" i="15" s="1"/>
  <c r="W93" i="15"/>
  <c r="Y93" i="15" s="1"/>
  <c r="V93" i="15"/>
  <c r="X93" i="15" s="1"/>
  <c r="W652" i="15"/>
  <c r="Y652" i="15" s="1"/>
  <c r="V652" i="15"/>
  <c r="X652" i="15" s="1"/>
  <c r="V631" i="15"/>
  <c r="X631" i="15" s="1"/>
  <c r="W631" i="15"/>
  <c r="Y631" i="15" s="1"/>
  <c r="W326" i="15"/>
  <c r="Y326" i="15" s="1"/>
  <c r="V326" i="15"/>
  <c r="X326" i="15" s="1"/>
  <c r="V595" i="15"/>
  <c r="X595" i="15" s="1"/>
  <c r="W595" i="15"/>
  <c r="Y595" i="15" s="1"/>
  <c r="V285" i="15"/>
  <c r="X285" i="15" s="1"/>
  <c r="W285" i="15"/>
  <c r="Y285" i="15" s="1"/>
  <c r="W925" i="15"/>
  <c r="Y925" i="15" s="1"/>
  <c r="V925" i="15"/>
  <c r="X925" i="15" s="1"/>
  <c r="V284" i="15"/>
  <c r="X284" i="15" s="1"/>
  <c r="W284" i="15"/>
  <c r="Y284" i="15" s="1"/>
  <c r="V243" i="15"/>
  <c r="X243" i="15" s="1"/>
  <c r="W243" i="15"/>
  <c r="Y243" i="15" s="1"/>
  <c r="W469" i="15"/>
  <c r="Y469" i="15" s="1"/>
  <c r="V469" i="15"/>
  <c r="X469" i="15" s="1"/>
  <c r="W914" i="15"/>
  <c r="Y914" i="15" s="1"/>
  <c r="V914" i="15"/>
  <c r="X914" i="15" s="1"/>
  <c r="W15" i="15"/>
  <c r="Y15" i="15" s="1"/>
  <c r="V15" i="15"/>
  <c r="X15" i="15" s="1"/>
  <c r="V766" i="15"/>
  <c r="X766" i="15" s="1"/>
  <c r="W766" i="15"/>
  <c r="Y766" i="15" s="1"/>
  <c r="W121" i="15"/>
  <c r="Y121" i="15" s="1"/>
  <c r="V121" i="15"/>
  <c r="X121" i="15" s="1"/>
  <c r="V309" i="15"/>
  <c r="X309" i="15" s="1"/>
  <c r="W309" i="15"/>
  <c r="Y309" i="15" s="1"/>
  <c r="V553" i="15"/>
  <c r="X553" i="15" s="1"/>
  <c r="W553" i="15"/>
  <c r="Y553" i="15" s="1"/>
  <c r="V352" i="15"/>
  <c r="X352" i="15" s="1"/>
  <c r="W352" i="15"/>
  <c r="Y352" i="15" s="1"/>
  <c r="E55" i="15" l="1"/>
  <c r="C55" i="15"/>
  <c r="E45" i="15"/>
  <c r="F45" i="15" s="1"/>
  <c r="E44" i="15"/>
  <c r="F44" i="15" s="1"/>
  <c r="AT4" i="15"/>
  <c r="E54" i="15" s="1"/>
  <c r="E43" i="15"/>
  <c r="F43" i="15" s="1"/>
  <c r="E42" i="15"/>
  <c r="F42" i="15" s="1"/>
  <c r="C45" i="15"/>
  <c r="D45" i="15" s="1"/>
  <c r="C44" i="15"/>
  <c r="D44" i="15" s="1"/>
  <c r="C42" i="15"/>
  <c r="D42" i="15" s="1"/>
  <c r="X4" i="15"/>
  <c r="C54" i="15" s="1"/>
  <c r="C43" i="15"/>
  <c r="D43" i="15" s="1"/>
  <c r="F54" i="15" l="1"/>
  <c r="F55" i="15"/>
  <c r="D54" i="15"/>
  <c r="D5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EADS</author>
    <author>Andrés Javier Ortiz soriano</author>
  </authors>
  <commentList>
    <comment ref="L3" authorId="0" shapeId="0" xr:uid="{00000000-0006-0000-0100-000001000000}">
      <text>
        <r>
          <rPr>
            <b/>
            <sz val="9"/>
            <color indexed="81"/>
            <rFont val="Tahoma"/>
            <charset val="1"/>
          </rPr>
          <t>Andrés Javier Ortiz Soriano:</t>
        </r>
        <r>
          <rPr>
            <sz val="9"/>
            <color indexed="81"/>
            <rFont val="Tahoma"/>
            <charset val="1"/>
          </rPr>
          <t xml:space="preserve">
Si se oculta este bloque desaparece la representación gráfica de la evolución de la sección por limitaciones de Excel</t>
        </r>
      </text>
    </comment>
    <comment ref="M3" authorId="0" shapeId="0" xr:uid="{00000000-0006-0000-0100-000002000000}">
      <text>
        <r>
          <rPr>
            <b/>
            <sz val="9"/>
            <color indexed="81"/>
            <rFont val="Tahoma"/>
            <charset val="1"/>
          </rPr>
          <t>Andrés Javier Ortiz Soriano:</t>
        </r>
        <r>
          <rPr>
            <sz val="9"/>
            <color indexed="81"/>
            <rFont val="Tahoma"/>
            <charset val="1"/>
          </rPr>
          <t xml:space="preserve">
Si se oculta este bloque desaparece la representación gráfica de la evolución de la sección por limitaciones de Excel</t>
        </r>
      </text>
    </comment>
    <comment ref="AR3" authorId="0" shapeId="0" xr:uid="{00000000-0006-0000-0100-000003000000}">
      <text>
        <r>
          <rPr>
            <b/>
            <sz val="9"/>
            <color indexed="81"/>
            <rFont val="Tahoma"/>
            <family val="2"/>
          </rPr>
          <t>Andrés Javier Ortiz Soriano:</t>
        </r>
        <r>
          <rPr>
            <sz val="9"/>
            <color indexed="81"/>
            <rFont val="Tahoma"/>
            <family val="2"/>
          </rPr>
          <t xml:space="preserve">
No se tiene en cuenta la componente axial pura</t>
        </r>
      </text>
    </comment>
    <comment ref="AS3" authorId="0" shapeId="0" xr:uid="{00000000-0006-0000-0100-000004000000}">
      <text>
        <r>
          <rPr>
            <b/>
            <sz val="9"/>
            <color indexed="81"/>
            <rFont val="Tahoma"/>
            <family val="2"/>
          </rPr>
          <t>Andrés Javier Ortiz Soriano:</t>
        </r>
        <r>
          <rPr>
            <sz val="9"/>
            <color indexed="81"/>
            <rFont val="Tahoma"/>
            <family val="2"/>
          </rPr>
          <t xml:space="preserve">
No se tiene en cuenta la componente axial pura</t>
        </r>
      </text>
    </comment>
    <comment ref="E4" authorId="0" shapeId="0" xr:uid="{00000000-0006-0000-0100-000005000000}">
      <text>
        <r>
          <rPr>
            <b/>
            <sz val="9"/>
            <color indexed="81"/>
            <rFont val="Tahoma"/>
            <family val="2"/>
          </rPr>
          <t xml:space="preserve">Andrés Javier Ortiz Soriano:
</t>
        </r>
        <r>
          <rPr>
            <sz val="9"/>
            <color indexed="81"/>
            <rFont val="Tahoma"/>
            <family val="2"/>
          </rPr>
          <t xml:space="preserve">
</t>
        </r>
        <r>
          <rPr>
            <b/>
            <sz val="9"/>
            <color indexed="81"/>
            <rFont val="Tahoma"/>
            <family val="2"/>
          </rPr>
          <t>LIMITACIONES CONOCIDAS:</t>
        </r>
        <r>
          <rPr>
            <sz val="9"/>
            <color indexed="81"/>
            <rFont val="Tahoma"/>
            <family val="2"/>
          </rPr>
          <t xml:space="preserve">
-Si se introducen dos apoyos en la misma ubicación el resultado se ve alterado ligeramente (errores numéricos). Es decir, no se obvia uno de los dos.
-Si se introduce un apoyo entre dos puntos de integración, la reacción aparecerá dividida entre ellos proporcionalmente a la posición del apoyo entre ambos.
-Con el actual algoritmo, no está garantizada 100% la convergencia del problema. Conviene chequear los resultados. Para tratar de forzar que el programa converja se puede jugar con los siguientes parámetros:
     -</t>
        </r>
        <r>
          <rPr>
            <b/>
            <sz val="9"/>
            <color indexed="81"/>
            <rFont val="Tahoma"/>
            <family val="2"/>
          </rPr>
          <t>Max iterations:</t>
        </r>
        <r>
          <rPr>
            <sz val="9"/>
            <color indexed="81"/>
            <rFont val="Tahoma"/>
            <family val="2"/>
          </rPr>
          <t xml:space="preserve"> A mayor número de iteraciones más probabilidad de que el problema converja
     -</t>
        </r>
        <r>
          <rPr>
            <b/>
            <sz val="9"/>
            <color indexed="81"/>
            <rFont val="Tahoma"/>
            <family val="2"/>
          </rPr>
          <t>Coeficiente de convergencia:</t>
        </r>
        <r>
          <rPr>
            <sz val="9"/>
            <color indexed="81"/>
            <rFont val="Tahoma"/>
            <family val="2"/>
          </rPr>
          <t xml:space="preserve"> A mayor número más probabilidad de que el problema converja, pero al mismo tiempo lo hará más despacio
</t>
        </r>
        <r>
          <rPr>
            <b/>
            <sz val="9"/>
            <color indexed="81"/>
            <rFont val="Tahoma"/>
            <family val="2"/>
          </rPr>
          <t xml:space="preserve">     -Error en los apoyos:</t>
        </r>
        <r>
          <rPr>
            <sz val="9"/>
            <color indexed="81"/>
            <rFont val="Tahoma"/>
            <family val="2"/>
          </rPr>
          <t xml:space="preserve"> A mayor error más probabilidad de que converja, pero se perderá precisión
-El programa falla cuando se introducen apoyos y cargas puntuales en el mismo punto. Se recomienda modificar la posición de uno de los dos para que estén en posiciones inmediatamente adyacentes de modo que el impacto en los resultados sea mínimo
-La siguiente combinación de inputs puede llegar a suponer un tiempo de cálculo muy elevado:
     -Condición de contorno FF o FS
     -Apoyos intermedios
     -Distribución de "E" o "I" variable
-Si a cualquier combinación de inputs se le añade la activación del cálculo no lineal (debido a la carga axial) el tiempo de cálculo se prolonga aún más, por lo que hay que tener especial cuidado en activarlo con la combinación anterior</t>
        </r>
      </text>
    </comment>
    <comment ref="F4" authorId="0" shapeId="0" xr:uid="{00000000-0006-0000-0100-000006000000}">
      <text>
        <r>
          <rPr>
            <b/>
            <sz val="9"/>
            <color indexed="81"/>
            <rFont val="Tahoma"/>
            <charset val="1"/>
          </rPr>
          <t>Andrés Javier Ortiz Soriano:</t>
        </r>
        <r>
          <rPr>
            <sz val="9"/>
            <color indexed="81"/>
            <rFont val="Tahoma"/>
            <charset val="1"/>
          </rPr>
          <t xml:space="preserve">
Se pueden modificar el número de apoyos insertando/eliminando bloques de celdas</t>
        </r>
      </text>
    </comment>
    <comment ref="G4" authorId="1" shapeId="0" xr:uid="{00000000-0006-0000-0100-000007000000}">
      <text>
        <r>
          <rPr>
            <b/>
            <sz val="9"/>
            <color indexed="81"/>
            <rFont val="Tahoma"/>
            <family val="2"/>
          </rPr>
          <t>Andrés Javier Ortiz soriano:</t>
        </r>
        <r>
          <rPr>
            <sz val="9"/>
            <color indexed="81"/>
            <rFont val="Tahoma"/>
            <family val="2"/>
          </rPr>
          <t xml:space="preserve">
Desactiva/Activa el apoyo</t>
        </r>
      </text>
    </comment>
    <comment ref="H4" authorId="1" shapeId="0" xr:uid="{00000000-0006-0000-0100-000008000000}">
      <text>
        <r>
          <rPr>
            <b/>
            <sz val="9"/>
            <color indexed="81"/>
            <rFont val="Tahoma"/>
            <charset val="1"/>
          </rPr>
          <t>Andrés Javier Ortiz soriano:</t>
        </r>
        <r>
          <rPr>
            <sz val="9"/>
            <color indexed="81"/>
            <rFont val="Tahoma"/>
            <charset val="1"/>
          </rPr>
          <t xml:space="preserve">
El programa devuelve un mensaje de WARNING! Si se introduce un apoyo </t>
        </r>
        <r>
          <rPr>
            <b/>
            <sz val="9"/>
            <color indexed="81"/>
            <rFont val="Tahoma"/>
            <family val="2"/>
          </rPr>
          <t>activo</t>
        </r>
        <r>
          <rPr>
            <sz val="9"/>
            <color indexed="81"/>
            <rFont val="Tahoma"/>
            <charset val="1"/>
          </rPr>
          <t xml:space="preserve"> en el mismo lugar en el que hay una fuerza puntual </t>
        </r>
        <r>
          <rPr>
            <b/>
            <sz val="9"/>
            <color indexed="81"/>
            <rFont val="Tahoma"/>
            <family val="2"/>
          </rPr>
          <t>activa</t>
        </r>
      </text>
    </comment>
    <comment ref="C9" authorId="0" shapeId="0" xr:uid="{00000000-0006-0000-0100-000009000000}">
      <text>
        <r>
          <rPr>
            <b/>
            <sz val="9"/>
            <color indexed="81"/>
            <rFont val="Tahoma"/>
            <charset val="1"/>
          </rPr>
          <t>Andrés Javier Ortiz Soriano:</t>
        </r>
        <r>
          <rPr>
            <sz val="9"/>
            <color indexed="81"/>
            <rFont val="Tahoma"/>
            <charset val="1"/>
          </rPr>
          <t xml:space="preserve">
Aunque tenga fórmula, este valor hay que introducirle manualmente</t>
        </r>
      </text>
    </comment>
    <comment ref="C10" authorId="0" shapeId="0" xr:uid="{00000000-0006-0000-0100-00000A000000}">
      <text>
        <r>
          <rPr>
            <b/>
            <sz val="9"/>
            <color indexed="81"/>
            <rFont val="Tahoma"/>
            <charset val="1"/>
          </rPr>
          <t>Andrés Javier Ortiz Soriano:</t>
        </r>
        <r>
          <rPr>
            <sz val="9"/>
            <color indexed="81"/>
            <rFont val="Tahoma"/>
            <charset val="1"/>
          </rPr>
          <t xml:space="preserve">
Aunque tenga fórmula, este valor hay que introducirle manualmente</t>
        </r>
      </text>
    </comment>
    <comment ref="C11" authorId="0" shapeId="0" xr:uid="{00000000-0006-0000-0100-00000B000000}">
      <text>
        <r>
          <rPr>
            <b/>
            <sz val="9"/>
            <color indexed="81"/>
            <rFont val="Tahoma"/>
            <charset val="1"/>
          </rPr>
          <t>Andrés Javier Ortiz Soriano:</t>
        </r>
        <r>
          <rPr>
            <sz val="9"/>
            <color indexed="81"/>
            <rFont val="Tahoma"/>
            <charset val="1"/>
          </rPr>
          <t xml:space="preserve">
Incluir una distribución variable de "E" o "I" supone una carga computacional muy elevada por la necesidad de resolver muchas integrales numéricas. Esto conlleva un aumento del tiempo y el error</t>
        </r>
      </text>
    </comment>
    <comment ref="F11" authorId="0" shapeId="0" xr:uid="{00000000-0006-0000-0100-00000C000000}">
      <text>
        <r>
          <rPr>
            <b/>
            <sz val="9"/>
            <color indexed="81"/>
            <rFont val="Tahoma"/>
            <charset val="1"/>
          </rPr>
          <t>Andrés Javier Ortiz Soriano:</t>
        </r>
        <r>
          <rPr>
            <sz val="9"/>
            <color indexed="81"/>
            <rFont val="Tahoma"/>
            <charset val="1"/>
          </rPr>
          <t xml:space="preserve">
Se pueden modificar el número de fuerzas insertando/eliminando bloques de celdas</t>
        </r>
      </text>
    </comment>
    <comment ref="G11" authorId="1" shapeId="0" xr:uid="{00000000-0006-0000-0100-00000D000000}">
      <text>
        <r>
          <rPr>
            <b/>
            <sz val="9"/>
            <color indexed="81"/>
            <rFont val="Tahoma"/>
            <family val="2"/>
          </rPr>
          <t>Andrés Javier Ortiz soriano:</t>
        </r>
        <r>
          <rPr>
            <sz val="9"/>
            <color indexed="81"/>
            <rFont val="Tahoma"/>
            <family val="2"/>
          </rPr>
          <t xml:space="preserve">
Desactiva/Activa la fuerza puntual</t>
        </r>
      </text>
    </comment>
    <comment ref="C15" authorId="0" shapeId="0" xr:uid="{00000000-0006-0000-0100-00000E000000}">
      <text>
        <r>
          <rPr>
            <b/>
            <sz val="9"/>
            <color indexed="81"/>
            <rFont val="Tahoma"/>
            <charset val="1"/>
          </rPr>
          <t>Andrés Javier Ortiz Soriano:</t>
        </r>
        <r>
          <rPr>
            <sz val="9"/>
            <color indexed="81"/>
            <rFont val="Tahoma"/>
            <charset val="1"/>
          </rPr>
          <t xml:space="preserve">
Incluir una distribución variable de "E" o "I" supone una carga computacional muy elevada por la necesidad de resolver muchas integrales numéricas. Esto conlleva un aumento del tiempo y el error</t>
        </r>
      </text>
    </comment>
    <comment ref="C17" authorId="0" shapeId="0" xr:uid="{00000000-0006-0000-0100-00000F000000}">
      <text>
        <r>
          <rPr>
            <b/>
            <sz val="9"/>
            <color indexed="81"/>
            <rFont val="Tahoma"/>
            <charset val="1"/>
          </rPr>
          <t>Andrés Javier Ortiz Soriano:</t>
        </r>
        <r>
          <rPr>
            <sz val="9"/>
            <color indexed="81"/>
            <rFont val="Tahoma"/>
            <charset val="1"/>
          </rPr>
          <t xml:space="preserve">
Solo afecta a los extremos de la viga. Los apoyos intermedios son siempre apoyos, es decir, no restringen el giro</t>
        </r>
      </text>
    </comment>
    <comment ref="C18" authorId="0" shapeId="0" xr:uid="{00000000-0006-0000-0100-000010000000}">
      <text>
        <r>
          <rPr>
            <b/>
            <sz val="9"/>
            <color indexed="81"/>
            <rFont val="Tahoma"/>
            <family val="2"/>
          </rPr>
          <t>Andrés Javier Ortiz Soriano:</t>
        </r>
        <r>
          <rPr>
            <sz val="9"/>
            <color indexed="81"/>
            <rFont val="Tahoma"/>
            <family val="2"/>
          </rPr>
          <t xml:space="preserve">
No influye en el cálculo. Solo sirve para calcular el RF al final</t>
        </r>
      </text>
    </comment>
    <comment ref="F19" authorId="0" shapeId="0" xr:uid="{00000000-0006-0000-0100-000011000000}">
      <text>
        <r>
          <rPr>
            <b/>
            <sz val="9"/>
            <color indexed="81"/>
            <rFont val="Tahoma"/>
            <charset val="1"/>
          </rPr>
          <t>Andrés Javier Ortiz Soriano:</t>
        </r>
        <r>
          <rPr>
            <sz val="9"/>
            <color indexed="81"/>
            <rFont val="Tahoma"/>
            <charset val="1"/>
          </rPr>
          <t xml:space="preserve">
Se pueden modificar el número de momentos insertando/eliminando bloques de celdas</t>
        </r>
      </text>
    </comment>
    <comment ref="G19" authorId="1" shapeId="0" xr:uid="{00000000-0006-0000-0100-000012000000}">
      <text>
        <r>
          <rPr>
            <b/>
            <sz val="9"/>
            <color indexed="81"/>
            <rFont val="Tahoma"/>
            <family val="2"/>
          </rPr>
          <t>Andrés Javier Ortiz soriano:</t>
        </r>
        <r>
          <rPr>
            <sz val="9"/>
            <color indexed="81"/>
            <rFont val="Tahoma"/>
            <family val="2"/>
          </rPr>
          <t xml:space="preserve">
Desactiva/Activa el momento</t>
        </r>
      </text>
    </comment>
    <comment ref="C20" authorId="0" shapeId="0" xr:uid="{00000000-0006-0000-0100-000013000000}">
      <text>
        <r>
          <rPr>
            <b/>
            <sz val="9"/>
            <color indexed="81"/>
            <rFont val="Tahoma"/>
            <family val="2"/>
          </rPr>
          <t>Andrés Javier Ortiz Soriano:</t>
        </r>
        <r>
          <rPr>
            <sz val="9"/>
            <color indexed="81"/>
            <rFont val="Tahoma"/>
            <family val="2"/>
          </rPr>
          <t xml:space="preserve">
-Activa el cálculo no lineal
-Se trata de un algoritmo que tiene en cuenta el momento secundario que genera la carga axial multiplicada por la flecha procedente del cálculo lineal
-Por ahora se encuentra limitado a la condición de contorno "Supported-Supported"</t>
        </r>
      </text>
    </comment>
    <comment ref="C22" authorId="0" shapeId="0" xr:uid="{00000000-0006-0000-0100-000014000000}">
      <text>
        <r>
          <rPr>
            <b/>
            <sz val="9"/>
            <color indexed="81"/>
            <rFont val="Tahoma"/>
            <family val="2"/>
          </rPr>
          <t>Andrés Javier Ortiz Soriano:</t>
        </r>
        <r>
          <rPr>
            <sz val="9"/>
            <color indexed="81"/>
            <rFont val="Tahoma"/>
            <family val="2"/>
          </rPr>
          <t xml:space="preserve">
-El calculo no lineal continúa hasta que el error baja por debajo de este nivel a menos que se alcance el número de iteraciones máximo.
-Se calcula como abs(max flecha)/abs(max flecha IT-1)-1
-Tiene que ser &gt; 0</t>
        </r>
      </text>
    </comment>
    <comment ref="C23" authorId="0" shapeId="0" xr:uid="{00000000-0006-0000-0100-000015000000}">
      <text>
        <r>
          <rPr>
            <b/>
            <sz val="9"/>
            <color indexed="81"/>
            <rFont val="Tahoma"/>
            <family val="2"/>
          </rPr>
          <t>Andrés Javier Ortiz Soriano:</t>
        </r>
        <r>
          <rPr>
            <sz val="9"/>
            <color indexed="81"/>
            <rFont val="Tahoma"/>
            <family val="2"/>
          </rPr>
          <t xml:space="preserve">
-Si se alcanza este número de iteraciones el cálculo no lineal se detiene independientemente de si se ha alcanzado el error admisible.
-Este número está limitado a 1000 iteraciones.</t>
        </r>
      </text>
    </comment>
    <comment ref="C24" authorId="0" shapeId="0" xr:uid="{00000000-0006-0000-0100-000016000000}">
      <text>
        <r>
          <rPr>
            <b/>
            <sz val="9"/>
            <color indexed="81"/>
            <rFont val="Tahoma"/>
            <family val="2"/>
          </rPr>
          <t>Andrés Javier Ortiz Soriano:</t>
        </r>
        <r>
          <rPr>
            <sz val="9"/>
            <color indexed="81"/>
            <rFont val="Tahoma"/>
            <family val="2"/>
          </rPr>
          <t xml:space="preserve">
-Activa la flecha inicial en el caso de que, por ejemplo, debido a holguras o defectos, la viga no se encuentre perfectamente alineada con los puntos de aplicación de la carga
-Para que funcione hay que poner al menos una carga transversal, aunque sea despreciable</t>
        </r>
      </text>
    </comment>
    <comment ref="C25" authorId="0" shapeId="0" xr:uid="{00000000-0006-0000-0100-000017000000}">
      <text>
        <r>
          <rPr>
            <b/>
            <sz val="9"/>
            <color indexed="81"/>
            <rFont val="Tahoma"/>
            <family val="2"/>
          </rPr>
          <t>Andrés Javier Ortiz Soriano:</t>
        </r>
        <r>
          <rPr>
            <sz val="9"/>
            <color indexed="81"/>
            <rFont val="Tahoma"/>
            <family val="2"/>
          </rPr>
          <t xml:space="preserve">
-Este campo no es obligatorio. Por defecto y como ayuda, el programa está configurado para que la flecha inicial corresponda con esta función (la función "eva", evalua un string en la letra "x" en un punto cualquiera). Para ello se rellena este campo que se evalúa en la columna "AG". Es esa columna la que realmente se tiene en cuenta en el cálculo.
-Si por ejemplo, la flecha inicial fuese un vector de datos que viene de otra parte, bastaría con borrar la fórmula que ahí se encuentra y pegar en su lugar el vector con los valores deseados.
-El algoritmo corresponde con la teoría del libro "Bruhn_Supplement-William F McCombs"
-Según el documento anterior, una flecha inicial típica sería "L/800"</t>
        </r>
      </text>
    </comment>
    <comment ref="C27" authorId="0" shapeId="0" xr:uid="{00000000-0006-0000-0100-000018000000}">
      <text>
        <r>
          <rPr>
            <b/>
            <sz val="9"/>
            <color indexed="81"/>
            <rFont val="Tahoma"/>
            <charset val="1"/>
          </rPr>
          <t>Andrés Javier Ortiz soriano:</t>
        </r>
        <r>
          <rPr>
            <sz val="9"/>
            <color indexed="81"/>
            <rFont val="Tahoma"/>
            <charset val="1"/>
          </rPr>
          <t xml:space="preserve">
-Solo es necesario si hay al menos 1 apoyo intermedio activo.
-A mayor número de iteraciones mejora la precisión del resultado.</t>
        </r>
      </text>
    </comment>
    <comment ref="C28" authorId="0" shapeId="0" xr:uid="{00000000-0006-0000-0100-000019000000}">
      <text>
        <r>
          <rPr>
            <b/>
            <sz val="9"/>
            <color indexed="81"/>
            <rFont val="Tahoma"/>
            <charset val="1"/>
          </rPr>
          <t>Andrés Javier Ortiz Soriano:</t>
        </r>
        <r>
          <rPr>
            <sz val="9"/>
            <color indexed="81"/>
            <rFont val="Tahoma"/>
            <charset val="1"/>
          </rPr>
          <t xml:space="preserve">
-Solo es necesario si hay al menos 1 apoyo intermedio activo.
-Cuanto mayor es este coeficiente es más problable que el problema converja pero lo hace despacio.
-El valor "neutro" de este coeficiente es "1"</t>
        </r>
      </text>
    </comment>
    <comment ref="B31" authorId="0" shapeId="0" xr:uid="{00000000-0006-0000-0100-00001A000000}">
      <text>
        <r>
          <rPr>
            <b/>
            <sz val="9"/>
            <color indexed="81"/>
            <rFont val="Tahoma"/>
            <family val="2"/>
          </rPr>
          <t>Andrés Javier Ortiz Soriano:</t>
        </r>
        <r>
          <rPr>
            <sz val="9"/>
            <color indexed="81"/>
            <rFont val="Tahoma"/>
            <family val="2"/>
          </rPr>
          <t xml:space="preserve">
Sumatorio de cada una de las cargas y del total de todas ellas</t>
        </r>
      </text>
    </comment>
    <comment ref="C31" authorId="0" shapeId="0" xr:uid="{00000000-0006-0000-0100-00001B000000}">
      <text>
        <r>
          <rPr>
            <b/>
            <sz val="9"/>
            <color indexed="81"/>
            <rFont val="Tahoma"/>
            <charset val="1"/>
          </rPr>
          <t>Andrés Javier Ortiz Soriano:</t>
        </r>
        <r>
          <rPr>
            <sz val="9"/>
            <color indexed="81"/>
            <rFont val="Tahoma"/>
            <charset val="1"/>
          </rPr>
          <t xml:space="preserve">
"xini" tiene que ser mayor o igual que cero. De lo contrario se ignora la carga</t>
        </r>
      </text>
    </comment>
    <comment ref="D31" authorId="0" shapeId="0" xr:uid="{00000000-0006-0000-0100-00001C000000}">
      <text>
        <r>
          <rPr>
            <b/>
            <sz val="9"/>
            <color indexed="81"/>
            <rFont val="Tahoma"/>
            <family val="2"/>
          </rPr>
          <t>Andrés Javier Ortiz soriano:</t>
        </r>
        <r>
          <rPr>
            <sz val="9"/>
            <color indexed="81"/>
            <rFont val="Tahoma"/>
            <family val="2"/>
          </rPr>
          <t xml:space="preserve">
"xfin" tiene que ser menor o igual que la longitud de la viga y mayor que xini. De lo contrario se ignora la carga</t>
        </r>
      </text>
    </comment>
    <comment ref="E31" authorId="0" shapeId="0" xr:uid="{00000000-0006-0000-0100-00001D000000}">
      <text>
        <r>
          <rPr>
            <b/>
            <sz val="9"/>
            <color indexed="81"/>
            <rFont val="Tahoma"/>
            <charset val="1"/>
          </rPr>
          <t>Andrés Javier Ortiz Soriano:</t>
        </r>
        <r>
          <rPr>
            <sz val="9"/>
            <color indexed="81"/>
            <rFont val="Tahoma"/>
            <charset val="1"/>
          </rPr>
          <t xml:space="preserve">
Se pueden modificar el número de cargas distribuidas insertando/eliminando bloques de celdas</t>
        </r>
      </text>
    </comment>
    <comment ref="G31" authorId="1" shapeId="0" xr:uid="{00000000-0006-0000-0100-00001E000000}">
      <text>
        <r>
          <rPr>
            <b/>
            <sz val="9"/>
            <color indexed="81"/>
            <rFont val="Tahoma"/>
            <family val="2"/>
          </rPr>
          <t>Andrés Javier Ortiz soriano:</t>
        </r>
        <r>
          <rPr>
            <sz val="9"/>
            <color indexed="81"/>
            <rFont val="Tahoma"/>
            <family val="2"/>
          </rPr>
          <t xml:space="preserve">
Desactiva/Activa la carga distribuida</t>
        </r>
      </text>
    </comment>
    <comment ref="E56" authorId="0" shapeId="0" xr:uid="{00000000-0006-0000-0100-00001F000000}">
      <text>
        <r>
          <rPr>
            <b/>
            <sz val="9"/>
            <color indexed="81"/>
            <rFont val="Tahoma"/>
            <family val="2"/>
          </rPr>
          <t>Andrés Javier Ortiz Soriano:</t>
        </r>
        <r>
          <rPr>
            <sz val="9"/>
            <color indexed="81"/>
            <rFont val="Tahoma"/>
            <family val="2"/>
          </rPr>
          <t xml:space="preserve">
Si el parámetro de convergencia tiende a un número &gt;=1 entonces con cada iteració se genera más flecha que en la anterior, lo cual significa que el problema es divergente y, por tanto, la viga pandea.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EADS</author>
    <author>Andrés Javier Ortiz soriano</author>
  </authors>
  <commentList>
    <comment ref="E4" authorId="0" shapeId="0" xr:uid="{00000000-0006-0000-0400-000001000000}">
      <text>
        <r>
          <rPr>
            <b/>
            <sz val="9"/>
            <color indexed="81"/>
            <rFont val="Tahoma"/>
            <family val="2"/>
          </rPr>
          <t xml:space="preserve">Andrés Javier Ortiz Soriano:
</t>
        </r>
        <r>
          <rPr>
            <sz val="9"/>
            <color indexed="81"/>
            <rFont val="Tahoma"/>
            <family val="2"/>
          </rPr>
          <t xml:space="preserve">
</t>
        </r>
        <r>
          <rPr>
            <b/>
            <sz val="9"/>
            <color indexed="81"/>
            <rFont val="Tahoma"/>
            <family val="2"/>
          </rPr>
          <t>LIMITACIONES CONOCIDAS:</t>
        </r>
        <r>
          <rPr>
            <sz val="9"/>
            <color indexed="81"/>
            <rFont val="Tahoma"/>
            <family val="2"/>
          </rPr>
          <t xml:space="preserve">
-Si se introducen dos apoyos en la misma ubicación el resultado se ve alterado ligeramente (errores numéricos). Es decir, no se obvia uno de los dos.
-Si se introduce un apoyo entre dos puntos de integración, la reacción aparecerá dividida entre ellos proporcionalmente a la posición del apoyo entre ambos.
-Con el actual algoritmo, no está garantizada 100% la convergencia del problema. Conviene chequear los resultados. Para tratar de forzar que el programa converja se puede jugar con los siguientes parámetros:
     -</t>
        </r>
        <r>
          <rPr>
            <b/>
            <sz val="9"/>
            <color indexed="81"/>
            <rFont val="Tahoma"/>
            <family val="2"/>
          </rPr>
          <t>Max iterations:</t>
        </r>
        <r>
          <rPr>
            <sz val="9"/>
            <color indexed="81"/>
            <rFont val="Tahoma"/>
            <family val="2"/>
          </rPr>
          <t xml:space="preserve"> A mayor número de iteraciones más probabilidad de que el problema converja
     -</t>
        </r>
        <r>
          <rPr>
            <b/>
            <sz val="9"/>
            <color indexed="81"/>
            <rFont val="Tahoma"/>
            <family val="2"/>
          </rPr>
          <t>Coeficiente de convergencia:</t>
        </r>
        <r>
          <rPr>
            <sz val="9"/>
            <color indexed="81"/>
            <rFont val="Tahoma"/>
            <family val="2"/>
          </rPr>
          <t xml:space="preserve"> A mayor número más probabilidad de que el problema converja, pero al mismo tiempo lo hará más despacio
</t>
        </r>
        <r>
          <rPr>
            <b/>
            <sz val="9"/>
            <color indexed="81"/>
            <rFont val="Tahoma"/>
            <family val="2"/>
          </rPr>
          <t xml:space="preserve">     -Error en los apoyos:</t>
        </r>
        <r>
          <rPr>
            <sz val="9"/>
            <color indexed="81"/>
            <rFont val="Tahoma"/>
            <family val="2"/>
          </rPr>
          <t xml:space="preserve"> A mayor error más probabilidad de que converja, pero se perderá precisión
-El programa falla cuando se introducen apoyos y cargas puntuales en el mismo punto. Se recomienda modificar la posición de uno de los dos para que estén en posiciones inmediatamente adyacentes de modo que el impacto en los resultados sea mínimo
-La siguiente combinación de inputs puede llegar a suponer un tiempo de cálculo muy elevado:
     -Condición de contorno FF o FS
     -Apoyos intermedios
     -Distribución de "E" o "I" variable
-Si a cualquier combinación de inputs se le añade la activación del cálculo no lineal (debido a la carga axial) el tiempo de cálculo se prolonga aún más, por lo que hay que tener especial cuidado en activarlo con la combinación anterior</t>
        </r>
      </text>
    </comment>
    <comment ref="F4" authorId="0" shapeId="0" xr:uid="{00000000-0006-0000-0400-000002000000}">
      <text>
        <r>
          <rPr>
            <b/>
            <sz val="9"/>
            <color indexed="81"/>
            <rFont val="Tahoma"/>
            <charset val="1"/>
          </rPr>
          <t>Andrés Javier Ortiz Soriano:</t>
        </r>
        <r>
          <rPr>
            <sz val="9"/>
            <color indexed="81"/>
            <rFont val="Tahoma"/>
            <charset val="1"/>
          </rPr>
          <t xml:space="preserve">
Se pueden modificar el número de apoyos insertando/eliminando bloques de celdas</t>
        </r>
      </text>
    </comment>
    <comment ref="G4" authorId="1" shapeId="0" xr:uid="{00000000-0006-0000-0400-000003000000}">
      <text>
        <r>
          <rPr>
            <b/>
            <sz val="9"/>
            <color indexed="81"/>
            <rFont val="Tahoma"/>
            <family val="2"/>
          </rPr>
          <t>Andrés Javier Ortiz soriano:</t>
        </r>
        <r>
          <rPr>
            <sz val="9"/>
            <color indexed="81"/>
            <rFont val="Tahoma"/>
            <family val="2"/>
          </rPr>
          <t xml:space="preserve">
Desactiva/Activa el apoyo</t>
        </r>
      </text>
    </comment>
    <comment ref="H4" authorId="1" shapeId="0" xr:uid="{00000000-0006-0000-0400-000004000000}">
      <text>
        <r>
          <rPr>
            <b/>
            <sz val="9"/>
            <color indexed="81"/>
            <rFont val="Tahoma"/>
            <charset val="1"/>
          </rPr>
          <t>Andrés Javier Ortiz soriano:</t>
        </r>
        <r>
          <rPr>
            <sz val="9"/>
            <color indexed="81"/>
            <rFont val="Tahoma"/>
            <charset val="1"/>
          </rPr>
          <t xml:space="preserve">
El programa devuelve un mensaje de WARNING! Si se introduce un apoyo </t>
        </r>
        <r>
          <rPr>
            <b/>
            <sz val="9"/>
            <color indexed="81"/>
            <rFont val="Tahoma"/>
            <family val="2"/>
          </rPr>
          <t>activo</t>
        </r>
        <r>
          <rPr>
            <sz val="9"/>
            <color indexed="81"/>
            <rFont val="Tahoma"/>
            <charset val="1"/>
          </rPr>
          <t xml:space="preserve"> en el mismo lugar en el que hay una fuerza puntual </t>
        </r>
        <r>
          <rPr>
            <b/>
            <sz val="9"/>
            <color indexed="81"/>
            <rFont val="Tahoma"/>
            <family val="2"/>
          </rPr>
          <t>activa</t>
        </r>
      </text>
    </comment>
    <comment ref="C9" authorId="0" shapeId="0" xr:uid="{00000000-0006-0000-0400-000005000000}">
      <text>
        <r>
          <rPr>
            <b/>
            <sz val="9"/>
            <color indexed="81"/>
            <rFont val="Tahoma"/>
            <charset val="1"/>
          </rPr>
          <t>Andrés Javier Ortiz Soriano:</t>
        </r>
        <r>
          <rPr>
            <sz val="9"/>
            <color indexed="81"/>
            <rFont val="Tahoma"/>
            <charset val="1"/>
          </rPr>
          <t xml:space="preserve">
Aunque tenga fórmula, este valor hay que introducirle manualmente</t>
        </r>
      </text>
    </comment>
    <comment ref="C10" authorId="0" shapeId="0" xr:uid="{00000000-0006-0000-0400-000006000000}">
      <text>
        <r>
          <rPr>
            <b/>
            <sz val="9"/>
            <color indexed="81"/>
            <rFont val="Tahoma"/>
            <charset val="1"/>
          </rPr>
          <t>Andrés Javier Ortiz Soriano:</t>
        </r>
        <r>
          <rPr>
            <sz val="9"/>
            <color indexed="81"/>
            <rFont val="Tahoma"/>
            <charset val="1"/>
          </rPr>
          <t xml:space="preserve">
Aunque tenga fórmula, este valor hay que introducirle manualmente</t>
        </r>
      </text>
    </comment>
    <comment ref="C11" authorId="0" shapeId="0" xr:uid="{00000000-0006-0000-0400-000007000000}">
      <text>
        <r>
          <rPr>
            <b/>
            <sz val="9"/>
            <color indexed="81"/>
            <rFont val="Tahoma"/>
            <charset val="1"/>
          </rPr>
          <t>Andrés Javier Ortiz Soriano:</t>
        </r>
        <r>
          <rPr>
            <sz val="9"/>
            <color indexed="81"/>
            <rFont val="Tahoma"/>
            <charset val="1"/>
          </rPr>
          <t xml:space="preserve">
Incluir una distribución variable de "E" o "I" supone una carga computacional muy elevada por la necesidad de resolver muchas integrales numéricas. Esto conlleva un aumento del tiempo y el error</t>
        </r>
      </text>
    </comment>
    <comment ref="F11" authorId="0" shapeId="0" xr:uid="{00000000-0006-0000-0400-000008000000}">
      <text>
        <r>
          <rPr>
            <b/>
            <sz val="9"/>
            <color indexed="81"/>
            <rFont val="Tahoma"/>
            <charset val="1"/>
          </rPr>
          <t>Andrés Javier Ortiz Soriano:</t>
        </r>
        <r>
          <rPr>
            <sz val="9"/>
            <color indexed="81"/>
            <rFont val="Tahoma"/>
            <charset val="1"/>
          </rPr>
          <t xml:space="preserve">
Se pueden modificar el número de fuerzas insertando/eliminando bloques de celdas</t>
        </r>
      </text>
    </comment>
    <comment ref="G11" authorId="1" shapeId="0" xr:uid="{00000000-0006-0000-0400-000009000000}">
      <text>
        <r>
          <rPr>
            <b/>
            <sz val="9"/>
            <color indexed="81"/>
            <rFont val="Tahoma"/>
            <family val="2"/>
          </rPr>
          <t>Andrés Javier Ortiz soriano:</t>
        </r>
        <r>
          <rPr>
            <sz val="9"/>
            <color indexed="81"/>
            <rFont val="Tahoma"/>
            <family val="2"/>
          </rPr>
          <t xml:space="preserve">
Desactiva/Activa la fuerza puntual</t>
        </r>
      </text>
    </comment>
    <comment ref="C15" authorId="0" shapeId="0" xr:uid="{00000000-0006-0000-0400-00000A000000}">
      <text>
        <r>
          <rPr>
            <b/>
            <sz val="9"/>
            <color indexed="81"/>
            <rFont val="Tahoma"/>
            <charset val="1"/>
          </rPr>
          <t>Andrés Javier Ortiz Soriano:</t>
        </r>
        <r>
          <rPr>
            <sz val="9"/>
            <color indexed="81"/>
            <rFont val="Tahoma"/>
            <charset val="1"/>
          </rPr>
          <t xml:space="preserve">
Incluir una distribución variable de "E" o "I" supone una carga computacional muy elevada por la necesidad de resolver muchas integrales numéricas. Esto conlleva un aumento del tiempo y el error</t>
        </r>
      </text>
    </comment>
    <comment ref="C17" authorId="0" shapeId="0" xr:uid="{00000000-0006-0000-0400-00000B000000}">
      <text>
        <r>
          <rPr>
            <b/>
            <sz val="9"/>
            <color indexed="81"/>
            <rFont val="Tahoma"/>
            <charset val="1"/>
          </rPr>
          <t>Andrés Javier Ortiz Soriano:</t>
        </r>
        <r>
          <rPr>
            <sz val="9"/>
            <color indexed="81"/>
            <rFont val="Tahoma"/>
            <charset val="1"/>
          </rPr>
          <t xml:space="preserve">
Solo afecta a los extremos de la viga. Los apoyos intermedios son siempre apoyos, es decir, no restringen el giro</t>
        </r>
      </text>
    </comment>
    <comment ref="C18" authorId="0" shapeId="0" xr:uid="{00000000-0006-0000-0400-00000C000000}">
      <text>
        <r>
          <rPr>
            <b/>
            <sz val="9"/>
            <color indexed="81"/>
            <rFont val="Tahoma"/>
            <family val="2"/>
          </rPr>
          <t>Andrés Javier Ortiz Soriano:</t>
        </r>
        <r>
          <rPr>
            <sz val="9"/>
            <color indexed="81"/>
            <rFont val="Tahoma"/>
            <family val="2"/>
          </rPr>
          <t xml:space="preserve">
No influye en el cálculo. Solo sirve para calcular el RF al final</t>
        </r>
      </text>
    </comment>
    <comment ref="F19" authorId="0" shapeId="0" xr:uid="{00000000-0006-0000-0400-00000D000000}">
      <text>
        <r>
          <rPr>
            <b/>
            <sz val="9"/>
            <color indexed="81"/>
            <rFont val="Tahoma"/>
            <charset val="1"/>
          </rPr>
          <t>Andrés Javier Ortiz Soriano:</t>
        </r>
        <r>
          <rPr>
            <sz val="9"/>
            <color indexed="81"/>
            <rFont val="Tahoma"/>
            <charset val="1"/>
          </rPr>
          <t xml:space="preserve">
Se pueden modificar el número de momentos insertando/eliminando bloques de celdas</t>
        </r>
      </text>
    </comment>
    <comment ref="G19" authorId="1" shapeId="0" xr:uid="{00000000-0006-0000-0400-00000E000000}">
      <text>
        <r>
          <rPr>
            <b/>
            <sz val="9"/>
            <color indexed="81"/>
            <rFont val="Tahoma"/>
            <family val="2"/>
          </rPr>
          <t>Andrés Javier Ortiz soriano:</t>
        </r>
        <r>
          <rPr>
            <sz val="9"/>
            <color indexed="81"/>
            <rFont val="Tahoma"/>
            <family val="2"/>
          </rPr>
          <t xml:space="preserve">
Desactiva/Activa el momento</t>
        </r>
      </text>
    </comment>
    <comment ref="C20" authorId="0" shapeId="0" xr:uid="{00000000-0006-0000-0400-00000F000000}">
      <text>
        <r>
          <rPr>
            <b/>
            <sz val="9"/>
            <color indexed="81"/>
            <rFont val="Tahoma"/>
            <family val="2"/>
          </rPr>
          <t>Andrés Javier Ortiz Soriano:</t>
        </r>
        <r>
          <rPr>
            <sz val="9"/>
            <color indexed="81"/>
            <rFont val="Tahoma"/>
            <family val="2"/>
          </rPr>
          <t xml:space="preserve">
-Activa el cálculo no lineal
-Se trata de un algoritmo que tiene en cuenta el momento secundario que genera la carga axial multiplicada por la flecha procedente del cálculo lineal
-Por ahora se encuentra limitado a la condición de contorno "Supported-Supported"</t>
        </r>
      </text>
    </comment>
    <comment ref="C22" authorId="0" shapeId="0" xr:uid="{00000000-0006-0000-0400-000010000000}">
      <text>
        <r>
          <rPr>
            <b/>
            <sz val="9"/>
            <color indexed="81"/>
            <rFont val="Tahoma"/>
            <family val="2"/>
          </rPr>
          <t>Andrés Javier Ortiz Soriano:</t>
        </r>
        <r>
          <rPr>
            <sz val="9"/>
            <color indexed="81"/>
            <rFont val="Tahoma"/>
            <family val="2"/>
          </rPr>
          <t xml:space="preserve">
-El calculo no lineal continúa hasta que el error baja por debajo de este nivel a menos que se alcance el número de iteraciones máximo.
-Se calcula como abs(max flecha)/abs(max flecha IT-1)-1
-Tiene que ser &gt; 0</t>
        </r>
      </text>
    </comment>
    <comment ref="C23" authorId="0" shapeId="0" xr:uid="{00000000-0006-0000-0400-000011000000}">
      <text>
        <r>
          <rPr>
            <b/>
            <sz val="9"/>
            <color indexed="81"/>
            <rFont val="Tahoma"/>
            <family val="2"/>
          </rPr>
          <t>Andrés Javier Ortiz Soriano:</t>
        </r>
        <r>
          <rPr>
            <sz val="9"/>
            <color indexed="81"/>
            <rFont val="Tahoma"/>
            <family val="2"/>
          </rPr>
          <t xml:space="preserve">
-Si se alcanza este número de iteraciones el cálculo no lineal se detiene independientemente de si se ha alcanzado el error admisible.
-Este número está limitado a 1000 iteraciones.</t>
        </r>
      </text>
    </comment>
    <comment ref="C24" authorId="0" shapeId="0" xr:uid="{00000000-0006-0000-0400-000012000000}">
      <text>
        <r>
          <rPr>
            <b/>
            <sz val="9"/>
            <color indexed="81"/>
            <rFont val="Tahoma"/>
            <family val="2"/>
          </rPr>
          <t>Andrés Javier Ortiz Soriano:</t>
        </r>
        <r>
          <rPr>
            <sz val="9"/>
            <color indexed="81"/>
            <rFont val="Tahoma"/>
            <family val="2"/>
          </rPr>
          <t xml:space="preserve">
-Activa la flecha inicial en el caso de que, por ejemplo, debido a holguras o defectos, la viga no se encuentre perfectamente alineada con los puntos de aplicación de la carga
-Para que funcione hay que poner al menos una carga transversal, aunque sea despreciable</t>
        </r>
      </text>
    </comment>
    <comment ref="C25" authorId="0" shapeId="0" xr:uid="{00000000-0006-0000-0400-000013000000}">
      <text>
        <r>
          <rPr>
            <b/>
            <sz val="9"/>
            <color indexed="81"/>
            <rFont val="Tahoma"/>
            <family val="2"/>
          </rPr>
          <t>Andrés Javier Ortiz Soriano:</t>
        </r>
        <r>
          <rPr>
            <sz val="9"/>
            <color indexed="81"/>
            <rFont val="Tahoma"/>
            <family val="2"/>
          </rPr>
          <t xml:space="preserve">
-Este campo no es obligatorio. Por defecto y como ayuda, el programa está configurado para que la flecha inicial corresponda con esta función (la función "eva", evalua un string en la letra "x" en un punto cualquiera). Para ello se rellena este campo que se evalúa en la columna "AG". Es esa columna la que realmente se tiene en cuenta en el cálculo.
-Si por ejemplo, la flecha inicial fuese un vector de datos que viene de otra parte, bastaría con borrar la fórmula que ahí se encuentra y pegar en su lugar el vector con los valores deseados.
-El algoritmo corresponde con la teoría del libro "Bruhn_Supplement-William F McCombs"
-Según el documento anterior, una flecha inicial típica sería "L/800"</t>
        </r>
      </text>
    </comment>
    <comment ref="C27" authorId="0" shapeId="0" xr:uid="{00000000-0006-0000-0400-000014000000}">
      <text>
        <r>
          <rPr>
            <b/>
            <sz val="9"/>
            <color indexed="81"/>
            <rFont val="Tahoma"/>
            <charset val="1"/>
          </rPr>
          <t>Andrés Javier Ortiz soriano:</t>
        </r>
        <r>
          <rPr>
            <sz val="9"/>
            <color indexed="81"/>
            <rFont val="Tahoma"/>
            <charset val="1"/>
          </rPr>
          <t xml:space="preserve">
-Solo es necesario si hay al menos 1 apoyo intermedio activo.
-A mayor número de iteraciones mejora la precisión del resultado.</t>
        </r>
      </text>
    </comment>
    <comment ref="C28" authorId="0" shapeId="0" xr:uid="{00000000-0006-0000-0400-000015000000}">
      <text>
        <r>
          <rPr>
            <b/>
            <sz val="9"/>
            <color indexed="81"/>
            <rFont val="Tahoma"/>
            <charset val="1"/>
          </rPr>
          <t>Andrés Javier Ortiz Soriano:</t>
        </r>
        <r>
          <rPr>
            <sz val="9"/>
            <color indexed="81"/>
            <rFont val="Tahoma"/>
            <charset val="1"/>
          </rPr>
          <t xml:space="preserve">
-Solo es necesario si hay al menos 1 apoyo intermedio activo.
-Cuanto mayor es este coeficiente es más problable que el problema converja pero lo hace despacio.
-El valor "neutro" de este coeficiente es "1"</t>
        </r>
      </text>
    </comment>
    <comment ref="B31" authorId="0" shapeId="0" xr:uid="{00000000-0006-0000-0400-000016000000}">
      <text>
        <r>
          <rPr>
            <b/>
            <sz val="9"/>
            <color indexed="81"/>
            <rFont val="Tahoma"/>
            <family val="2"/>
          </rPr>
          <t>Andrés Javier Ortiz Soriano:</t>
        </r>
        <r>
          <rPr>
            <sz val="9"/>
            <color indexed="81"/>
            <rFont val="Tahoma"/>
            <family val="2"/>
          </rPr>
          <t xml:space="preserve">
Sumatorio de cada una de las cargas y del total de todas ellas</t>
        </r>
      </text>
    </comment>
    <comment ref="C31" authorId="0" shapeId="0" xr:uid="{00000000-0006-0000-0400-000017000000}">
      <text>
        <r>
          <rPr>
            <b/>
            <sz val="9"/>
            <color indexed="81"/>
            <rFont val="Tahoma"/>
            <charset val="1"/>
          </rPr>
          <t>Andrés Javier Ortiz Soriano:</t>
        </r>
        <r>
          <rPr>
            <sz val="9"/>
            <color indexed="81"/>
            <rFont val="Tahoma"/>
            <charset val="1"/>
          </rPr>
          <t xml:space="preserve">
"xini" tiene que ser mayor o igual que cero. De lo contrario se ignora la carga</t>
        </r>
      </text>
    </comment>
    <comment ref="D31" authorId="0" shapeId="0" xr:uid="{00000000-0006-0000-0400-000018000000}">
      <text>
        <r>
          <rPr>
            <b/>
            <sz val="9"/>
            <color indexed="81"/>
            <rFont val="Tahoma"/>
            <family val="2"/>
          </rPr>
          <t>Andrés Javier Ortiz soriano:</t>
        </r>
        <r>
          <rPr>
            <sz val="9"/>
            <color indexed="81"/>
            <rFont val="Tahoma"/>
            <family val="2"/>
          </rPr>
          <t xml:space="preserve">
"xfin" tiene que ser menor o igual que la longitud de la viga y mayor que xini. De lo contrario se ignora la carga</t>
        </r>
      </text>
    </comment>
    <comment ref="E31" authorId="0" shapeId="0" xr:uid="{00000000-0006-0000-0400-000019000000}">
      <text>
        <r>
          <rPr>
            <b/>
            <sz val="9"/>
            <color indexed="81"/>
            <rFont val="Tahoma"/>
            <charset val="1"/>
          </rPr>
          <t>Andrés Javier Ortiz Soriano:</t>
        </r>
        <r>
          <rPr>
            <sz val="9"/>
            <color indexed="81"/>
            <rFont val="Tahoma"/>
            <charset val="1"/>
          </rPr>
          <t xml:space="preserve">
Se pueden modificar el número de cargas distribuidas insertando/eliminando bloques de celdas</t>
        </r>
      </text>
    </comment>
    <comment ref="G31" authorId="1" shapeId="0" xr:uid="{00000000-0006-0000-0400-00001A000000}">
      <text>
        <r>
          <rPr>
            <b/>
            <sz val="9"/>
            <color indexed="81"/>
            <rFont val="Tahoma"/>
            <family val="2"/>
          </rPr>
          <t>Andrés Javier Ortiz soriano:</t>
        </r>
        <r>
          <rPr>
            <sz val="9"/>
            <color indexed="81"/>
            <rFont val="Tahoma"/>
            <family val="2"/>
          </rPr>
          <t xml:space="preserve">
Desactiva/Activa la carga distribuida</t>
        </r>
      </text>
    </comment>
    <comment ref="E55" authorId="0" shapeId="0" xr:uid="{00000000-0006-0000-0400-00001B000000}">
      <text>
        <r>
          <rPr>
            <b/>
            <sz val="9"/>
            <color indexed="81"/>
            <rFont val="Tahoma"/>
            <family val="2"/>
          </rPr>
          <t>Andrés Javier Ortiz Soriano:</t>
        </r>
        <r>
          <rPr>
            <sz val="9"/>
            <color indexed="81"/>
            <rFont val="Tahoma"/>
            <family val="2"/>
          </rPr>
          <t xml:space="preserve">
Si el parámetro de convergencia tiende a un número &gt;=1 entonces con cada iteració se genera más flecha que en la anterior, lo cual significa que el problema es divergente y, por tanto, la viga pandea.</t>
        </r>
      </text>
    </comment>
  </commentList>
</comments>
</file>

<file path=xl/sharedStrings.xml><?xml version="1.0" encoding="utf-8"?>
<sst xmlns="http://schemas.openxmlformats.org/spreadsheetml/2006/main" count="3515" uniqueCount="2697">
  <si>
    <t>Giro [rad]</t>
  </si>
  <si>
    <t>Smax v1</t>
  </si>
  <si>
    <t>Smin v1</t>
  </si>
  <si>
    <t>Smax v2</t>
  </si>
  <si>
    <t>Smin v2</t>
  </si>
  <si>
    <t>Flecha min</t>
  </si>
  <si>
    <t>Flecha max</t>
  </si>
  <si>
    <t>VARIABLE</t>
  </si>
  <si>
    <t>VALOR</t>
  </si>
  <si>
    <t>Condiciones de contorno</t>
  </si>
  <si>
    <t>Giro max</t>
  </si>
  <si>
    <t>Giro min</t>
  </si>
  <si>
    <t>x</t>
  </si>
  <si>
    <t>Supported-Supported</t>
  </si>
  <si>
    <t>Axial Load</t>
  </si>
  <si>
    <t>Activar carga axial</t>
  </si>
  <si>
    <t>L</t>
  </si>
  <si>
    <t>alto</t>
  </si>
  <si>
    <t>ancho</t>
  </si>
  <si>
    <t>v1</t>
  </si>
  <si>
    <t>v2</t>
  </si>
  <si>
    <t>E</t>
  </si>
  <si>
    <t>F aplicada</t>
  </si>
  <si>
    <t>Sección Rectangular</t>
  </si>
  <si>
    <t>Inercia (valor introducido)</t>
  </si>
  <si>
    <t>Inercia</t>
  </si>
  <si>
    <t>Q</t>
  </si>
  <si>
    <t>M</t>
  </si>
  <si>
    <t>Flecha</t>
  </si>
  <si>
    <t>Tensión v1</t>
  </si>
  <si>
    <t>Tensión v2</t>
  </si>
  <si>
    <t>x ini</t>
  </si>
  <si>
    <t>x fin</t>
  </si>
  <si>
    <t>Moment position</t>
  </si>
  <si>
    <t>Force position</t>
  </si>
  <si>
    <t>F</t>
  </si>
  <si>
    <t>M aplicado</t>
  </si>
  <si>
    <t>0/1</t>
  </si>
  <si>
    <t>VERSION</t>
  </si>
  <si>
    <t>DATE</t>
  </si>
  <si>
    <t>CHANGES</t>
  </si>
  <si>
    <t>Andrés Javier Ortiz Soriano</t>
  </si>
  <si>
    <t>INITIAL RELEASE</t>
  </si>
  <si>
    <t>MEJORAS EN LA INTERFAZ</t>
  </si>
  <si>
    <t>AÑADIDA OPCIÓN PARA INTRODUCIR CUALQUIER VALOR DE INERCIA
PEQUEÑAS MEJORAS EN LA INTERFAZ</t>
  </si>
  <si>
    <t>SOLUCIONADO BUG QUE IMPEDIA PONER VARIAS FUERZAS EN EL MISMO PUNTO
SOLUCIONADO BUG QUE IMPEDIA PONER VARIOS MOMENTOS EN EL MISMO PUNTO
AÑADIDO INTERRUPTOR PARA FUERZAS, MOMENTOS Y CARGAS UNIFOMEMENTE DISTRIBUIDAS</t>
  </si>
  <si>
    <t>Error</t>
  </si>
  <si>
    <t>Support position</t>
  </si>
  <si>
    <t>Max Iterations</t>
  </si>
  <si>
    <t>radio</t>
  </si>
  <si>
    <t>AUTHOR</t>
  </si>
  <si>
    <t>SECCIÓN TRANSVERSAL</t>
  </si>
  <si>
    <t>Coeficiente Convergencia</t>
  </si>
  <si>
    <t>AÑADIDA OPCIÓN PARA INTRODUCIR APOYOS INTERMEDIOS
AÑADIDO SELECTOR DE ITERACIONES MÁXIMAS
AÑADIDO COEFICIENTE DE VELOCIDAD DE CONVERGENCIA
AÑADIDO CALCULO AUTOMÁTICO DE INERCIA DE SECCIÓN CIRCULAR
AÑADIDO SUMATORIOS DE FUERZAS Y MOMENTOS APLICADOS
MEJORAS EN LA INTERFAZ
ANULADA (P0R AHORA) LA FUNCIÓN DE CÁLCULO NO LINEAL EN CARGA AXIAL. (Sigue disponible en versiones anteriores)</t>
  </si>
  <si>
    <t>I</t>
  </si>
  <si>
    <t>Distribución E</t>
  </si>
  <si>
    <t>Distribución I</t>
  </si>
  <si>
    <t>Constante</t>
  </si>
  <si>
    <t>Qmax</t>
  </si>
  <si>
    <t>Qmin</t>
  </si>
  <si>
    <t>Mmax</t>
  </si>
  <si>
    <t>Mmin</t>
  </si>
  <si>
    <t>qini</t>
  </si>
  <si>
    <t>qfin</t>
  </si>
  <si>
    <t>Cargas distribuidas trapezoidales</t>
  </si>
  <si>
    <t>Posición</t>
  </si>
  <si>
    <t>Total</t>
  </si>
  <si>
    <t>Geometría, material y condición de contorno</t>
  </si>
  <si>
    <t>CORRECCIÓN DE ERROR EN LA FÓRMULA DEL GÍRO MÍNIMO</t>
  </si>
  <si>
    <r>
      <rPr>
        <sz val="11"/>
        <color theme="1"/>
        <rFont val="Calibri"/>
        <family val="2"/>
      </rPr>
      <t>Σ</t>
    </r>
    <r>
      <rPr>
        <sz val="9.35"/>
        <color theme="1"/>
        <rFont val="Calibri"/>
        <family val="2"/>
      </rPr>
      <t>faplicadas</t>
    </r>
  </si>
  <si>
    <t>-</t>
  </si>
  <si>
    <t>Admisible</t>
  </si>
  <si>
    <t>RF min</t>
  </si>
  <si>
    <t>AÑADIDA OPCIÓN PARA QUE "E" e "I" SE PUEDAN INTRODUCIR COMO UNA DISTRIBUCIÓN VARIABLE
SE SUSTITUYE LA CARGA UNIFORMEMENTE DISTRIBUIDA (RECTANGULAR) POR OTRA TRAPEZOIDAL
CÓDIGO ROBUSTECIDO FRENTE A LA INTRODUCCIÓN ILEGAL DE DATOS EN LAS CARGAS
AÑADIDO CÁLCULO DE RF
PEQUEÑAS MEJORAS EN LA INTERFAZ
SOLUCIÓN DE VARIOS BUGS MENORES</t>
  </si>
  <si>
    <t>AÑADIDA CONDICIÓN DE CONTORNO "Empotrado-Giro restringido"
SOLUCIONADO BUG EN EL CÁLCULO DE LAS TENSIONES v1 Y v2 PARA "E" o "I" VARIABLES
AÑADIDA DISTRIBUCIÓN VARIABLE DE "v1" Y "v2"
PEQUEÑOS AJUSTES EN LA INTERFAZ
LIMPIEZA DEL ADMINISTRADOR DE NOMBRES</t>
  </si>
  <si>
    <t>Flecha inicial</t>
  </si>
  <si>
    <t>Activar Flecha inicial</t>
  </si>
  <si>
    <t>RESULTADOS LINEALES</t>
  </si>
  <si>
    <t>RESULTADOS NO LINEALES</t>
  </si>
  <si>
    <t>Convergencia</t>
  </si>
  <si>
    <t>Error admisible</t>
  </si>
  <si>
    <t>Iteraciones máximas</t>
  </si>
  <si>
    <t>andresjortiz@gmail.com</t>
  </si>
  <si>
    <t>Cualquier bug o sugerencia contactar a través de email a:</t>
  </si>
  <si>
    <t>RECUPERADA LA FUNCIÓN DE MOMENTO SECUNDARIO PERDIDA A PARTIR DE LA v0.3
AÑADIDA OPCIÓN DE FLECHA INICIAL PARA EL CÁLCULO NO LINEAL
AÑADIDA OPCIÓN DE SELECCIÓN DE ERROR ADMISIBLE EN EL CALCULO NO LINEAL
AÑADIDA OPCIÓN DE ITERACIONES MÁXIMAS EN EL CÁLCULO NO LINEAL
AÑADIDA TABLA RESUMEN DE RESULTADOS NO LINEALES
AÑADIDO GRÁFICO DE EVOLUCIÓN DE LA CONVERGENCIA
AÑADIDO GRÁFICO DE EVOLUCIÓN DE LA SECCIÓN EN LA LONGITUD
PEQUEÑOS AJUSTES EN LA INTERFAZ</t>
  </si>
  <si>
    <t>Mínimo valor convergencia</t>
  </si>
  <si>
    <t>W</t>
  </si>
  <si>
    <t>PEQUEÑOS AJUSTES EN LA INTERFAZ
AÑADIDOS MÁS COMENTARIOS EXPLICATIVOS
AÑADIDO MENSAJE DE "WARNING" SI SE INTRODUCE UNA FUERZA PUNTUAL COINCIDENTE CON UN APOYO</t>
  </si>
  <si>
    <t>andres.j.ortiz@airbus.com</t>
  </si>
  <si>
    <t>Para una viga de 10x10mm de 1000mm de largo biapoyada con 100N en el centro:</t>
  </si>
  <si>
    <t>Obtendríamos el siguiente resultado, siendo las distribuciones azules las correspondientes a sin carga axial y las rojas debidas a una extra carga axial de compresión de -300N</t>
  </si>
  <si>
    <t>Supongamos la misma viga, pero con sólo 1N (despreciable) en el centro y con carga axial despreciable de -1N:</t>
  </si>
  <si>
    <t>Obtenemos un valor de flecha muy bajo y casi exacto en ambas pasadas</t>
  </si>
  <si>
    <t>Ahora aumentamos paulatinamente la carga axial de compresión. Primero con -300N:</t>
  </si>
  <si>
    <t>Esto provoca un aumento de la flecha, pero muy bajo</t>
  </si>
  <si>
    <t>A continuación con -400N:</t>
  </si>
  <si>
    <t>A continuación con -500N:</t>
  </si>
  <si>
    <t>A continuación con -600N:</t>
  </si>
  <si>
    <t>Tras un rato el ordenador pensando porque alcanza el límite forzado de 1000 iteraciones para no colgarlo, se obtiene:</t>
  </si>
  <si>
    <t>Y ahora, si calculamos la carga de pandeo (ver datos en la primera tabla):</t>
  </si>
  <si>
    <t>Probamos ahora con -570N:</t>
  </si>
  <si>
    <t>Si converge</t>
  </si>
  <si>
    <t>¿47m de flecha en el centro?</t>
  </si>
  <si>
    <t>Probamos ahora con -580N:</t>
  </si>
  <si>
    <t>No converge</t>
  </si>
  <si>
    <t>En resumen:</t>
  </si>
  <si>
    <r>
      <t>·</t>
    </r>
    <r>
      <rPr>
        <sz val="7"/>
        <color theme="1"/>
        <rFont val="Times New Roman"/>
        <family val="1"/>
      </rPr>
      <t xml:space="preserve">         </t>
    </r>
    <r>
      <rPr>
        <b/>
        <sz val="11"/>
        <color theme="1"/>
        <rFont val="Calibri"/>
        <family val="2"/>
        <scheme val="minor"/>
      </rPr>
      <t>Si el programa no converge para un estado de cargas transversal + axial es porque existe pandeo para esa configuración de apoyos y cargas</t>
    </r>
  </si>
  <si>
    <r>
      <t>·</t>
    </r>
    <r>
      <rPr>
        <sz val="7"/>
        <color theme="1"/>
        <rFont val="Times New Roman"/>
        <family val="1"/>
      </rPr>
      <t xml:space="preserve">         </t>
    </r>
    <r>
      <rPr>
        <b/>
        <sz val="11"/>
        <color theme="1"/>
        <rFont val="Calibri"/>
        <family val="2"/>
        <scheme val="minor"/>
      </rPr>
      <t>Si se pone una carga trasversal despreciable, es decir, algo para generar un desequilibrio inicial (el ejemplo descrito) serviría para hallar la carga de pandeo</t>
    </r>
  </si>
  <si>
    <t>Probemos ahora algo que no sea tan sencillo analíticamente…</t>
  </si>
  <si>
    <t>La misma viga, pero con un apoyo intermedio. En primer lugar, hacemos el FEM SOL105 (adjunto código a la derecha):</t>
  </si>
  <si>
    <t>Resultados:</t>
  </si>
  <si>
    <t>Plot del 1er modo:</t>
  </si>
  <si>
    <t>Es decir, tenemos un 1er modo de pandeo a los -2300N</t>
  </si>
  <si>
    <t>Vamos ahora al programa vigas, esta vez:</t>
  </si>
  <si>
    <r>
      <t>·</t>
    </r>
    <r>
      <rPr>
        <sz val="7"/>
        <color theme="1"/>
        <rFont val="Times New Roman"/>
        <family val="1"/>
      </rPr>
      <t xml:space="preserve">         </t>
    </r>
    <r>
      <rPr>
        <sz val="11"/>
        <color theme="1"/>
        <rFont val="Calibri"/>
        <family val="2"/>
        <scheme val="minor"/>
      </rPr>
      <t>Activando un apoyo en el centro</t>
    </r>
  </si>
  <si>
    <r>
      <t>·</t>
    </r>
    <r>
      <rPr>
        <sz val="7"/>
        <color theme="1"/>
        <rFont val="Times New Roman"/>
        <family val="1"/>
      </rPr>
      <t xml:space="preserve">         </t>
    </r>
    <r>
      <rPr>
        <sz val="11"/>
        <color theme="1"/>
        <rFont val="Calibri"/>
        <family val="2"/>
        <scheme val="minor"/>
      </rPr>
      <t>Desplazamos la carga despreciable (1N) a la posición X=0.75m para que no caiga en el apoyo</t>
    </r>
  </si>
  <si>
    <r>
      <t>·</t>
    </r>
    <r>
      <rPr>
        <sz val="7"/>
        <color theme="1"/>
        <rFont val="Times New Roman"/>
        <family val="1"/>
      </rPr>
      <t xml:space="preserve">         </t>
    </r>
    <r>
      <rPr>
        <sz val="11"/>
        <color theme="1"/>
        <rFont val="Calibri"/>
        <family val="2"/>
        <scheme val="minor"/>
      </rPr>
      <t>Cargamos con -1000N igual que en el FEM</t>
    </r>
  </si>
  <si>
    <t>Datos de entrada:</t>
  </si>
  <si>
    <t>Con esos -1000N:</t>
  </si>
  <si>
    <t>Probamos ahora con -2000N:</t>
  </si>
  <si>
    <t>Probamos ahora con -2500N:</t>
  </si>
  <si>
    <t>¿1m de flecha en el centro?</t>
  </si>
  <si>
    <t>$ NASTRAN input file created by the Patran 2014.1 64-Bit input file</t>
  </si>
  <si>
    <t>$ translator on July      27, 2018 at 06:50:22.</t>
  </si>
  <si>
    <t>$ Direct Text Input for Nastran System Cell Section</t>
  </si>
  <si>
    <t>$ Direct Text Input for File Management Section</t>
  </si>
  <si>
    <t>$ Direct Text Input for Executive Control</t>
  </si>
  <si>
    <t>$ Buckling Analysis, Database</t>
  </si>
  <si>
    <t>SOL 105</t>
  </si>
  <si>
    <t>CEND</t>
  </si>
  <si>
    <t>$ Direct Text Input for Global Case Control Data</t>
  </si>
  <si>
    <t>TITLE = MSC.Nastran job created on 27-Jul-18 at 06:49:24</t>
  </si>
  <si>
    <t>ECHO = NONE</t>
  </si>
  <si>
    <t>SUBCASE 1</t>
  </si>
  <si>
    <t>$ Subcase name : Default</t>
  </si>
  <si>
    <t xml:space="preserve">   SUBTITLE=Default</t>
  </si>
  <si>
    <t xml:space="preserve">   SPC = 2</t>
  </si>
  <si>
    <t xml:space="preserve">   LOAD = 2</t>
  </si>
  <si>
    <t xml:space="preserve">   DISPLACEMENT(SORT1,REAL)=ALL</t>
  </si>
  <si>
    <t xml:space="preserve">   SPCFORCES(SORT1,REAL)=ALL</t>
  </si>
  <si>
    <t>SUBCASE 2</t>
  </si>
  <si>
    <t xml:space="preserve">   METHOD = 1</t>
  </si>
  <si>
    <t xml:space="preserve">   VECTOR(SORT1,REAL)=ALL</t>
  </si>
  <si>
    <t xml:space="preserve">   MEFFMASS(SUMMARY,MEFFM,FRACSUM,PARTFAC)</t>
  </si>
  <si>
    <t xml:space="preserve">   STATSUB = 1</t>
  </si>
  <si>
    <t>BEGIN BULK</t>
  </si>
  <si>
    <t>$ Direct Text Input for Bulk Data</t>
  </si>
  <si>
    <t>PARAM    POST    -1</t>
  </si>
  <si>
    <t>PARAM   PRTMAXIM YES</t>
  </si>
  <si>
    <t xml:space="preserve">PARAM   AUTOSPC NO      </t>
  </si>
  <si>
    <t xml:space="preserve">PARAM   K6ROT   1.      </t>
  </si>
  <si>
    <t>EIGRL    1                       10      0</t>
  </si>
  <si>
    <t>$ Elements and Element Properties for region : Prop_1d_Aluminio</t>
  </si>
  <si>
    <t>PBARL    1       1               BAR</t>
  </si>
  <si>
    <t xml:space="preserve">        .01     .01</t>
  </si>
  <si>
    <t>$ Pset: "Prop_1d_Aluminio" will be imported as: "pbarl.1"</t>
  </si>
  <si>
    <t>CBAR     1       1       1       2       0.     1.       0.</t>
  </si>
  <si>
    <t>CBAR     2       1       2       3       0.     1.       0.</t>
  </si>
  <si>
    <t>CBAR     3       1       3       4       0.     1.       0.</t>
  </si>
  <si>
    <t>CBAR     4       1       4       5       0.     1.       0.</t>
  </si>
  <si>
    <t>CBAR     5       1       5       6       0.     1.       0.</t>
  </si>
  <si>
    <t>CBAR     6       1       6       7       0.     1.       0.</t>
  </si>
  <si>
    <t>CBAR     7       1       7       8       0.     1.       0.</t>
  </si>
  <si>
    <t>CBAR     8       1       8       9       0.     1.       0.</t>
  </si>
  <si>
    <t>CBAR     9       1       9       10      0.     1.       0.</t>
  </si>
  <si>
    <t>CBAR     10      1       10      11      0.     1.       0.</t>
  </si>
  <si>
    <t>CBAR     11      1       11      12      0.     1.       0.</t>
  </si>
  <si>
    <t>CBAR     12      1       12      13      0.     1.       0.</t>
  </si>
  <si>
    <t>CBAR     13      1       13      14      0.     1.       0.</t>
  </si>
  <si>
    <t>CBAR     14      1       14      15      0.     1.       0.</t>
  </si>
  <si>
    <t>CBAR     15      1       15      16      0.     1.       0.</t>
  </si>
  <si>
    <t>CBAR     16      1       16      17      0.     1.       0.</t>
  </si>
  <si>
    <t>CBAR     17      1       17      18      0.     1.       0.</t>
  </si>
  <si>
    <t>CBAR     18      1       18      19      0.     1.       0.</t>
  </si>
  <si>
    <t>CBAR     19      1       19      20      0.     1.       0.</t>
  </si>
  <si>
    <t>CBAR     20      1       20      21      0.     1.       0.</t>
  </si>
  <si>
    <t>CBAR     21      1       21      22      0.     1.       0.</t>
  </si>
  <si>
    <t>CBAR     22      1       22      23      0.     1.       0.</t>
  </si>
  <si>
    <t>CBAR     23      1       23      24      0.     1.       0.</t>
  </si>
  <si>
    <t>CBAR     24      1       24      25      0.     1.       0.</t>
  </si>
  <si>
    <t>CBAR     25      1       25      26      0.     1.       0.</t>
  </si>
  <si>
    <t>CBAR     26      1       26      27      0.     1.       0.</t>
  </si>
  <si>
    <t>CBAR     27      1       27      28      0.     1.       0.</t>
  </si>
  <si>
    <t>CBAR     28      1       28      29      0.     1.       0.</t>
  </si>
  <si>
    <t>CBAR     29      1       29      30      0.     1.       0.</t>
  </si>
  <si>
    <t>CBAR     30      1       30      31      0.     1.       0.</t>
  </si>
  <si>
    <t>CBAR     31      1       31      32      0.     1.       0.</t>
  </si>
  <si>
    <t>CBAR     32      1       32      33      0.     1.       0.</t>
  </si>
  <si>
    <t>CBAR     33      1       33      34      0.     1.       0.</t>
  </si>
  <si>
    <t>CBAR     34      1       34      35      0.     1.       0.</t>
  </si>
  <si>
    <t>CBAR     35      1       35      36      0.     1.       0.</t>
  </si>
  <si>
    <t>CBAR     36      1       36      37      0.     1.       0.</t>
  </si>
  <si>
    <t>CBAR     37      1       37      38      0.     1.       0.</t>
  </si>
  <si>
    <t>CBAR     38      1       38      39      0.     1.       0.</t>
  </si>
  <si>
    <t>CBAR     39      1       39      40      0.     1.       0.</t>
  </si>
  <si>
    <t>CBAR     40      1       40      41      0.     1.       0.</t>
  </si>
  <si>
    <t>CBAR     41      1       41      42      0.     1.       0.</t>
  </si>
  <si>
    <t>CBAR     42      1       42      43      0.     1.       0.</t>
  </si>
  <si>
    <t>CBAR     43      1       43      44      0.     1.       0.</t>
  </si>
  <si>
    <t>CBAR     44      1       44      45      0.     1.       0.</t>
  </si>
  <si>
    <t>CBAR     45      1       45      46      0.     1.       0.</t>
  </si>
  <si>
    <t>CBAR     46      1       46      47      0.     1.       0.</t>
  </si>
  <si>
    <t>CBAR     47      1       47      48      0.     1.       0.</t>
  </si>
  <si>
    <t>CBAR     48      1       48      49      0.     1.       0.</t>
  </si>
  <si>
    <t>CBAR     49      1       49      50      0.     1.       0.</t>
  </si>
  <si>
    <t>CBAR     50      1       50      51      0.     1.       0.</t>
  </si>
  <si>
    <t>CBAR     51      1       51      53      0.     1.       0.</t>
  </si>
  <si>
    <t>CBAR     52      1       53      54      0.     1.       0.</t>
  </si>
  <si>
    <t>CBAR     53      1       54      55      0.     1.       0.</t>
  </si>
  <si>
    <t>CBAR     54      1       55      56      0.     1.       0.</t>
  </si>
  <si>
    <t>CBAR     55      1       56      57      0.     1.       0.</t>
  </si>
  <si>
    <t>CBAR     56      1       57      58      0.     1.       0.</t>
  </si>
  <si>
    <t>CBAR     57      1       58      59      0.     1.       0.</t>
  </si>
  <si>
    <t>CBAR     58      1       59      60      0.     1.       0.</t>
  </si>
  <si>
    <t>CBAR     59      1       60      61      0.     1.       0.</t>
  </si>
  <si>
    <t>CBAR     60      1       61      62      0.     1.       0.</t>
  </si>
  <si>
    <t>CBAR     61      1       62      63      0.     1.       0.</t>
  </si>
  <si>
    <t>CBAR     62      1       63      64      0.     1.       0.</t>
  </si>
  <si>
    <t>CBAR     63      1       64      65      0.     1.       0.</t>
  </si>
  <si>
    <t>CBAR     64      1       65      66      0.     1.       0.</t>
  </si>
  <si>
    <t>CBAR     65      1       66      67      0.     1.       0.</t>
  </si>
  <si>
    <t>CBAR     66      1       67      68      0.     1.       0.</t>
  </si>
  <si>
    <t>CBAR     67      1       68      69      0.     1.       0.</t>
  </si>
  <si>
    <t>CBAR     68      1       69      70      0.     1.       0.</t>
  </si>
  <si>
    <t>CBAR     69      1       70      71      0.     1.       0.</t>
  </si>
  <si>
    <t>CBAR     70      1       71      72      0.     1.       0.</t>
  </si>
  <si>
    <t>CBAR     71      1       72      73      0.     1.       0.</t>
  </si>
  <si>
    <t>CBAR     72      1       73      74      0.     1.       0.</t>
  </si>
  <si>
    <t>CBAR     73      1       74      75      0.     1.       0.</t>
  </si>
  <si>
    <t>CBAR     74      1       75      76      0.     1.       0.</t>
  </si>
  <si>
    <t>CBAR     75      1       76      77      0.     1.       0.</t>
  </si>
  <si>
    <t>CBAR     76      1       77      78      0.     1.       0.</t>
  </si>
  <si>
    <t>CBAR     77      1       78      79      0.     1.       0.</t>
  </si>
  <si>
    <t>CBAR     78      1       79      80      0.     1.       0.</t>
  </si>
  <si>
    <t>CBAR     79      1       80      81      0.     1.       0.</t>
  </si>
  <si>
    <t>CBAR     80      1       81      82      0.     1.       0.</t>
  </si>
  <si>
    <t>CBAR     81      1       82      83      0.     1.       0.</t>
  </si>
  <si>
    <t>CBAR     82      1       83      84      0.     1.       0.</t>
  </si>
  <si>
    <t>CBAR     83      1       84      85      0.     1.       0.</t>
  </si>
  <si>
    <t>CBAR     84      1       85      86      0.     1.       0.</t>
  </si>
  <si>
    <t>CBAR     85      1       86      87      0.     1.       0.</t>
  </si>
  <si>
    <t>CBAR     86      1       87      88      0.     1.       0.</t>
  </si>
  <si>
    <t>CBAR     87      1       88      89      0.     1.       0.</t>
  </si>
  <si>
    <t>CBAR     88      1       89      90      0.     1.       0.</t>
  </si>
  <si>
    <t>CBAR     89      1       90      91      0.     1.       0.</t>
  </si>
  <si>
    <t>CBAR     90      1       91      92      0.     1.       0.</t>
  </si>
  <si>
    <t>CBAR     91      1       92      93      0.     1.       0.</t>
  </si>
  <si>
    <t>CBAR     92      1       93      94      0.     1.       0.</t>
  </si>
  <si>
    <t>CBAR     93      1       94      95      0.     1.       0.</t>
  </si>
  <si>
    <t>CBAR     94      1       95      96      0.     1.       0.</t>
  </si>
  <si>
    <t>CBAR     95      1       96      97      0.     1.       0.</t>
  </si>
  <si>
    <t>CBAR     96      1       97      98      0.     1.       0.</t>
  </si>
  <si>
    <t>CBAR     97      1       98      99      0.     1.       0.</t>
  </si>
  <si>
    <t>CBAR     98      1       99      100     0.     1.       0.</t>
  </si>
  <si>
    <t>CBAR     99      1       100     101     0.     1.       0.</t>
  </si>
  <si>
    <t>CBAR     100     1       101     102     0.     1.       0.</t>
  </si>
  <si>
    <t>$ Referenced Material Records</t>
  </si>
  <si>
    <t>$ Material Record : Mat_Aluminio</t>
  </si>
  <si>
    <t>$ Description of Material : Date: 27-Jul-18           Time: 06:41:35</t>
  </si>
  <si>
    <t>MAT1     1      7.+10           .33</t>
  </si>
  <si>
    <t>$ Nodes of the Entire Model</t>
  </si>
  <si>
    <t>GRID     1               0.      0.      0.</t>
  </si>
  <si>
    <t>GRID     2              .01      0.      0.</t>
  </si>
  <si>
    <t>GRID     3              .02      0.      0.</t>
  </si>
  <si>
    <t>GRID     4              .03      0.      0.</t>
  </si>
  <si>
    <t>GRID     5              .04      0.      0.</t>
  </si>
  <si>
    <t>GRID     6              .05      0.      0.</t>
  </si>
  <si>
    <t>GRID     7              .06      0.      0.</t>
  </si>
  <si>
    <t>GRID     8              .07      0.      0.</t>
  </si>
  <si>
    <t>GRID     9              .08      0.      0.</t>
  </si>
  <si>
    <t>GRID     10             .09      0.      0.</t>
  </si>
  <si>
    <t>GRID     11             .1       0.      0.</t>
  </si>
  <si>
    <t>GRID     12             .11      0.      0.</t>
  </si>
  <si>
    <t>GRID     13             .12      0.      0.</t>
  </si>
  <si>
    <t>GRID     14             .13      0.      0.</t>
  </si>
  <si>
    <t>GRID     15             .14      0.      0.</t>
  </si>
  <si>
    <t>GRID     16             .15      0.      0.</t>
  </si>
  <si>
    <t>GRID     17             .16      0.      0.</t>
  </si>
  <si>
    <t>GRID     18             .17      0.      0.</t>
  </si>
  <si>
    <t>GRID     19             .18      0.      0.</t>
  </si>
  <si>
    <t>GRID     20             .19      0.      0.</t>
  </si>
  <si>
    <t>GRID     21             .2       0.      0.</t>
  </si>
  <si>
    <t>GRID     22             .21      0.      0.</t>
  </si>
  <si>
    <t>GRID     23             .22      0.      0.</t>
  </si>
  <si>
    <t>GRID     24             .23      0.      0.</t>
  </si>
  <si>
    <t>GRID     25             .24      0.      0.</t>
  </si>
  <si>
    <t>GRID     26             .25      0.      0.</t>
  </si>
  <si>
    <t>GRID     27             .26      0.      0.</t>
  </si>
  <si>
    <t>GRID     28             .27      0.      0.</t>
  </si>
  <si>
    <t>GRID     29             .28      0.      0.</t>
  </si>
  <si>
    <t>GRID     30             .29      0.      0.</t>
  </si>
  <si>
    <t>GRID     31             .3       0.      0.</t>
  </si>
  <si>
    <t>GRID     32             .31      0.      0.</t>
  </si>
  <si>
    <t>GRID     33             .32      0.      0.</t>
  </si>
  <si>
    <t>GRID     34             .33      0.      0.</t>
  </si>
  <si>
    <t>GRID     35             .34      0.      0.</t>
  </si>
  <si>
    <t>GRID     36             .35      0.      0.</t>
  </si>
  <si>
    <t>GRID     37             .36      0.      0.</t>
  </si>
  <si>
    <t>GRID     38             .37      0.      0.</t>
  </si>
  <si>
    <t>GRID     39             .38      0.      0.</t>
  </si>
  <si>
    <t>GRID     40             .39      0.      0.</t>
  </si>
  <si>
    <t>GRID     41             .4       0.      0.</t>
  </si>
  <si>
    <t>GRID     42             .41      0.      0.</t>
  </si>
  <si>
    <t>GRID     43             .42      0.      0.</t>
  </si>
  <si>
    <t>GRID     44             .43      0.      0.</t>
  </si>
  <si>
    <t>GRID     45             .44      0.      0.</t>
  </si>
  <si>
    <t>GRID     46             .45      0.      0.</t>
  </si>
  <si>
    <t>GRID     47             .46      0.      0.</t>
  </si>
  <si>
    <t>GRID     48             .47      0.      0.</t>
  </si>
  <si>
    <t>GRID     49             .48      0.      0.</t>
  </si>
  <si>
    <t>GRID     50             .49      0.      0.</t>
  </si>
  <si>
    <t>GRID     51             .5       0.      0.</t>
  </si>
  <si>
    <t>$Este nodo estaba duplicado por mallar dos curvas en Patran</t>
  </si>
  <si>
    <t>$GRID     52             .5       0.      0.</t>
  </si>
  <si>
    <t>GRID     53             .51      0.      0.</t>
  </si>
  <si>
    <t>GRID     54             .52      0.      0.</t>
  </si>
  <si>
    <t>GRID     55             .53      0.      0.</t>
  </si>
  <si>
    <t>GRID     56             .54      0.      0.</t>
  </si>
  <si>
    <t>GRID     57             .55      0.      0.</t>
  </si>
  <si>
    <t>GRID     58             .56      0.      0.</t>
  </si>
  <si>
    <t>GRID     59             .57      0.      0.</t>
  </si>
  <si>
    <t>GRID     60             .58      0.      0.</t>
  </si>
  <si>
    <t>GRID     61             .59      0.      0.</t>
  </si>
  <si>
    <t>GRID     62             .6       0.      0.</t>
  </si>
  <si>
    <t>GRID     63             .61      0.      0.</t>
  </si>
  <si>
    <t>GRID     64             .62      0.      0.</t>
  </si>
  <si>
    <t>GRID     65             .63      0.      0.</t>
  </si>
  <si>
    <t>GRID     66             .64      0.      0.</t>
  </si>
  <si>
    <t>GRID     67             .65      0.      0.</t>
  </si>
  <si>
    <t>GRID     68             .66      0.      0.</t>
  </si>
  <si>
    <t>GRID     69             .67      0.      0.</t>
  </si>
  <si>
    <t>GRID     70             .68      0.      0.</t>
  </si>
  <si>
    <t>GRID     71             .69      0.      0.</t>
  </si>
  <si>
    <t>GRID     72             .7       0.      0.</t>
  </si>
  <si>
    <t>GRID     73             .71      0.      0.</t>
  </si>
  <si>
    <t>GRID     74             .72      0.      0.</t>
  </si>
  <si>
    <t>GRID     75             .73      0.      0.</t>
  </si>
  <si>
    <t>GRID     76             .74      0.      0.</t>
  </si>
  <si>
    <t>GRID     77             .75      0.      0.</t>
  </si>
  <si>
    <t>GRID     78             .76      0.      0.</t>
  </si>
  <si>
    <t>GRID     79             .77      0.      0.</t>
  </si>
  <si>
    <t>GRID     80             .78      0.      0.</t>
  </si>
  <si>
    <t>GRID     81             .79      0.      0.</t>
  </si>
  <si>
    <t>GRID     82             .8       0.      0.</t>
  </si>
  <si>
    <t>GRID     83             .81      0.      0.</t>
  </si>
  <si>
    <t>GRID     84             .82      0.      0.</t>
  </si>
  <si>
    <t>GRID     85             .83      0.      0.</t>
  </si>
  <si>
    <t>GRID     86             .84      0.      0.</t>
  </si>
  <si>
    <t>GRID     87             .85      0.      0.</t>
  </si>
  <si>
    <t>GRID     88             .86      0.      0.</t>
  </si>
  <si>
    <t>GRID     89             .87      0.      0.</t>
  </si>
  <si>
    <t>GRID     90             .88      0.      0.</t>
  </si>
  <si>
    <t>GRID     91             .89      0.      0.</t>
  </si>
  <si>
    <t>GRID     92             .9       0.      0.</t>
  </si>
  <si>
    <t>GRID     93             .91      0.      0.</t>
  </si>
  <si>
    <t>GRID     94             .92      0.      0.</t>
  </si>
  <si>
    <t>GRID     95             .93      0.      0.</t>
  </si>
  <si>
    <t>GRID     96             .94      0.      0.</t>
  </si>
  <si>
    <t>GRID     97             .95      0.      0.</t>
  </si>
  <si>
    <t>GRID     98             .96      0.      0.</t>
  </si>
  <si>
    <t>GRID     99             .97      0.      0.</t>
  </si>
  <si>
    <t>GRID     100            .98      0.      0.</t>
  </si>
  <si>
    <t>GRID     101            .99      0.      0.</t>
  </si>
  <si>
    <t>GRID     102            1.       0.      0.</t>
  </si>
  <si>
    <t>$ Loads for Load Case : Default</t>
  </si>
  <si>
    <t>SPCADD   2       1       3       4</t>
  </si>
  <si>
    <t>LOAD     2      1.      1.       1</t>
  </si>
  <si>
    <t>$ Displacement Constraints of Load Set : Apoyo_izq</t>
  </si>
  <si>
    <t>SPC1     1       1234    1</t>
  </si>
  <si>
    <t>$ Displacement Constraints of Load Set : Apoyo_central</t>
  </si>
  <si>
    <t>SPC1     3       23      51</t>
  </si>
  <si>
    <t>$ Displacement Constraints of Load Set : Apoyo_dch</t>
  </si>
  <si>
    <t>SPC1     4       23      102</t>
  </si>
  <si>
    <t>$ Nodal Forces of Load Set : Fuerza_Compresion</t>
  </si>
  <si>
    <t>FORCE    1       102     0      1000.   -1.      0.      0.</t>
  </si>
  <si>
    <t>$ Referenced Coordinate Frames</t>
  </si>
  <si>
    <t>ENDDATA 1fc59359</t>
  </si>
  <si>
    <t xml:space="preserve"> </t>
  </si>
  <si>
    <t xml:space="preserve">                     THIS PROGRAM IS CONFIDENTIAL AND A TRADE SECRET OF MSC.SOFTWARE CORPORATION.  THE RECEIPT OR    </t>
  </si>
  <si>
    <t xml:space="preserve">                  POSSESSION OF THIS PROGRAM DOES NOT CONVEY ANY RIGHTS TO REPRODUCE OR DISCLOSE ITS CONTENTS, OR TO </t>
  </si>
  <si>
    <t xml:space="preserve">                 MANUFACTURE, USE, OR SELL ANYTHING HEREIN, IN WHOLE OR IN PART, WITHOUT THE SPECIFIC WRITTEN CONSENT</t>
  </si>
  <si>
    <t xml:space="preserve">                                                    OF MSC.SOFTWARE CORPORATION.                                     </t>
  </si>
  <si>
    <t xml:space="preserve">                                              * * * * * * * * * * * * * * * * * * * *</t>
  </si>
  <si>
    <t xml:space="preserve">                                              * *                                 * *</t>
  </si>
  <si>
    <t xml:space="preserve">                                              * *           MSC.SOFTWARE          * *</t>
  </si>
  <si>
    <t xml:space="preserve">                                              * *               CORP              * *</t>
  </si>
  <si>
    <t xml:space="preserve">                                              * *      M S C . N a s t r a n      * *</t>
  </si>
  <si>
    <t xml:space="preserve">                                              * *        Version 2005.5.2         * *</t>
  </si>
  <si>
    <t xml:space="preserve">                                              * *             2005r3b             * *</t>
  </si>
  <si>
    <t xml:space="preserve">                                              * *          JUN  6, 2006           * *</t>
  </si>
  <si>
    <t xml:space="preserve">                                              * *       x86-64 Based System       * *</t>
  </si>
  <si>
    <t xml:space="preserve">                                              * *MODEL Intel /3510.468018MHz/3299 * *</t>
  </si>
  <si>
    <t xml:space="preserve">                                              * *   Linux 3.10.0-693.el7.x86_64   * *</t>
  </si>
  <si>
    <t xml:space="preserve">                                              * *       Compiled for x8664        * *</t>
  </si>
  <si>
    <t>1News file - (2/7/06):</t>
  </si>
  <si>
    <t xml:space="preserve">  </t>
  </si>
  <si>
    <t xml:space="preserve"> Thank you for choosing MSC.Nastran, the industry standard in FEA.</t>
  </si>
  <si>
    <t xml:space="preserve">                    Welcome to MSC.Nastran 2005 r3.</t>
  </si>
  <si>
    <t xml:space="preserve"> You can find version-specific online documentation, and online technical</t>
  </si>
  <si>
    <t xml:space="preserve"> support at:</t>
  </si>
  <si>
    <t xml:space="preserve">   http://www.mscsoftware.com/support/prod_support/nastran/</t>
  </si>
  <si>
    <t xml:space="preserve"> Also at the technical support location is a searchable list of technical</t>
  </si>
  <si>
    <t xml:space="preserve"> application notes and the current error/avoidance list. Please don't hesitate</t>
  </si>
  <si>
    <t xml:space="preserve"> to contact your nearest technical support representative if you require</t>
  </si>
  <si>
    <t xml:space="preserve"> assistance.</t>
  </si>
  <si>
    <t xml:space="preserve">   http://www.mscsoftware.com/about/locate/</t>
  </si>
  <si>
    <t xml:space="preserve"> MSC.Nastran 2005 r3 provides new features and enhancements in the areas of</t>
  </si>
  <si>
    <t xml:space="preserve"> high performance computing, nonlinear analysis, assembly modeling,</t>
  </si>
  <si>
    <t xml:space="preserve"> optimization, rotor dynamics and aeroelasticity. These include:</t>
  </si>
  <si>
    <t xml:space="preserve"> Nonlinear</t>
  </si>
  <si>
    <t xml:space="preserve"> - MSC.Nastran Implicit Nonlinear (SOL 600) - More robust data exchange,</t>
  </si>
  <si>
    <t xml:space="preserve">   faster contact (three to six-fold CPU time improvements), auto SPC and</t>
  </si>
  <si>
    <t xml:space="preserve">   MSET, inertia relief, an improved out-of-core solver, expanded results</t>
  </si>
  <si>
    <t xml:space="preserve">   support, automated brake squeal computations, improved fixed time stepping,</t>
  </si>
  <si>
    <t xml:space="preserve">   and improved user subroutine support.</t>
  </si>
  <si>
    <t xml:space="preserve"> Numeric Enhancements</t>
  </si>
  <si>
    <t xml:space="preserve"> - A new iterative solution for static analysis. Also, significant performance</t>
  </si>
  <si>
    <t xml:space="preserve">   improvements along with reduction in I/O requirements have been achieved in</t>
  </si>
  <si>
    <t xml:space="preserve">   the ACMS solution.</t>
  </si>
  <si>
    <t xml:space="preserve"> Elements</t>
  </si>
  <si>
    <t xml:space="preserve"> - Arbitrary Beam Cross-Section. Enhancements include a cross-section outline</t>
  </si>
  <si>
    <t xml:space="preserve">   display, stress data recovery and design optimization. The profiles can now</t>
  </si>
  <si>
    <t xml:space="preserve">   be optimized using SOL 200. Stress recovery includes both torsion and shear</t>
  </si>
  <si>
    <t xml:space="preserve">   terms.</t>
  </si>
  <si>
    <t xml:space="preserve"> - Line Interface Elements Connects dissimilar meshes along edges. A set of</t>
  </si>
  <si>
    <t xml:space="preserve">   MPC equations are internally generated to enforce the compatibility of</t>
  </si>
  <si>
    <t xml:space="preserve">   displacements and rotations across the interface.</t>
  </si>
  <si>
    <t xml:space="preserve"> - Three-node Beam Element. A general spatial three-node beam element for</t>
  </si>
  <si>
    <t xml:space="preserve">   linear static, modal, dynamic, and buckling analyses.</t>
  </si>
  <si>
    <t xml:space="preserve"> - NSML1 - Non-Structural Lumped Mass Interface Enhancement. The NSML1 entry</t>
  </si>
  <si>
    <t xml:space="preserve">   single element SET specification restriction has been removed. Multiple</t>
  </si>
  <si>
    <t xml:space="preserve">   element SETs can now be specified directly on the entry.</t>
  </si>
  <si>
    <t xml:space="preserve"> Connector Elements</t>
  </si>
  <si>
    <t xml:space="preserve"> - CWSEAM Element - A new seam element to connect surface patches. Extends the</t>
  </si>
  <si>
    <t>1  existing CWELD and CFAST connector elements.</t>
  </si>
  <si>
    <t xml:space="preserve"> - RBE2GS Element - This new element generates internal RBE2 element connecting</t>
  </si>
  <si>
    <t xml:space="preserve">   a grid point pair closest to a user-defined search grid point. You can</t>
  </si>
  <si>
    <t xml:space="preserve">   exclude optional grids within search radius.</t>
  </si>
  <si>
    <t xml:space="preserve"> Dynamics and Superelements</t>
  </si>
  <si>
    <t xml:space="preserve"> - Rotor Dynamics - A new general displacement and speed dependent nonlinear</t>
  </si>
  <si>
    <t xml:space="preserve">   element for rotor bearings and a nonlinear squeeze film damper element.</t>
  </si>
  <si>
    <t xml:space="preserve">   Also, support for the gyroscopic terms in aero solution sequences,</t>
  </si>
  <si>
    <t xml:space="preserve">   non-linear harmonic response, and an easier Campbell diagram to identify</t>
  </si>
  <si>
    <t xml:space="preserve">   rotor modes and track across subcases.</t>
  </si>
  <si>
    <t xml:space="preserve"> - External Superelement EXTSEOUT feature. Ability to: (a) specify suffixes</t>
  </si>
  <si>
    <t xml:space="preserve">   for DMIG matrices resulting from the use of the DMIGPCH option, (b) get</t>
  </si>
  <si>
    <t xml:space="preserve">   output for boundary points and PLOTEL points of an external SE in the</t>
  </si>
  <si>
    <t xml:space="preserve">   assembly run regardless of output requests in the external SE creation run,</t>
  </si>
  <si>
    <t xml:space="preserve">   and (c) have control over the Q-set or generalized degrees of freedom (DOFs)</t>
  </si>
  <si>
    <t xml:space="preserve">   of an external SE in the assembly run.</t>
  </si>
  <si>
    <t xml:space="preserve"> Optimization</t>
  </si>
  <si>
    <t xml:space="preserve"> - MSC.Nastran Topology Optimization - This release supports manufacturing</t>
  </si>
  <si>
    <t xml:space="preserve">   constraints including casting (draw direction), extruding, and symmetry.</t>
  </si>
  <si>
    <t xml:space="preserve"> Aeroelasticity</t>
  </si>
  <si>
    <t xml:space="preserve"> - Monitor Points - MONPNT2 selects a specific element response for output.</t>
  </si>
  <si>
    <t xml:space="preserve">   MONPNT3 outputs an integrated load on a structural subcomponent. MONDSP1</t>
  </si>
  <si>
    <t xml:space="preserve">   provides averaged displacement components. All of these are available in</t>
  </si>
  <si>
    <t xml:space="preserve">   SOLs 101 and 144, while SOL 146 supports MONPNT1 and MONDSP1.</t>
  </si>
  <si>
    <t xml:space="preserve"> - Export and Import of Loads - The EXPORTLD Case Control command supports</t>
  </si>
  <si>
    <t xml:space="preserve">   creation of a datablock that contains the external load of a user specified</t>
  </si>
  <si>
    <t xml:space="preserve">   set of grids. Alternatively, export a free-body load based on the grid point</t>
  </si>
  <si>
    <t xml:space="preserve">   forces of a user specified subcomponent. Loads can be imported into a</t>
  </si>
  <si>
    <t xml:space="preserve">   subsequent analysis via dblocate commands, and included in the external</t>
  </si>
  <si>
    <t xml:space="preserve">   load specification.</t>
  </si>
  <si>
    <t>1                                                                              JULY  27, 2018  MSC.NASTRAN  6/ 6/06   PAGE     1</t>
  </si>
  <si>
    <t xml:space="preserve">                                                                                                                                    </t>
  </si>
  <si>
    <t xml:space="preserve">0        N A S T R A N    F I L E    A N D    S Y S T E M    P A R A M E T E R    E C H O                                           </t>
  </si>
  <si>
    <t xml:space="preserve">     NASTRAN OP2NEW=0 $ MSC.NASTRAN .LCL FILE                                        </t>
  </si>
  <si>
    <t xml:space="preserve">     NASTRAN BUFFSIZE=65537 $(/HOMESUN/LOCUS/CAL/MSC/CONF/NAST20055RC[3])            </t>
  </si>
  <si>
    <t xml:space="preserve">     $ NASTRAN INPUT FILE CREATED BY THE PATRAN 2014.1 64-BIT INPUT FILE             </t>
  </si>
  <si>
    <t xml:space="preserve">     $ TRANSLATOR ON JULY      27, 2018 AT 06:50:22.                                 </t>
  </si>
  <si>
    <t xml:space="preserve">     $ DIRECT TEXT INPUT FOR NASTRAN SYSTEM CELL SECTION                             </t>
  </si>
  <si>
    <t xml:space="preserve">     $ DIRECT TEXT INPUT FOR FILE MANAGEMENT SECTION                                 </t>
  </si>
  <si>
    <t xml:space="preserve">     $ DIRECT TEXT INPUT FOR EXECUTIVE CONTROL                                       </t>
  </si>
  <si>
    <t xml:space="preserve">     $ BUCKLING ANALYSIS, DATABASE                                                   </t>
  </si>
  <si>
    <t>1                                                                              JULY  27, 2018  MSC.NASTRAN  6/ 6/06   PAGE     2</t>
  </si>
  <si>
    <t xml:space="preserve">0        N A S T R A N    E X E C U T I V E    C O N T R O L    E C H O                                                             </t>
  </si>
  <si>
    <t xml:space="preserve">     SOL 105                                                                                 </t>
  </si>
  <si>
    <t xml:space="preserve">     CEND                                                                                    </t>
  </si>
  <si>
    <t>1    MSC.NASTRAN JOB CREATED ON 27-JUL-18 AT 06:49:24                          JULY  27, 2018  MSC.NASTRAN  6/ 6/06   PAGE     3</t>
  </si>
  <si>
    <t xml:space="preserve">0                                        C A S E    C O N T R O L    E C H O                                                        </t>
  </si>
  <si>
    <t xml:space="preserve">                 COMMAND                                                                                                            </t>
  </si>
  <si>
    <t xml:space="preserve">                 COUNT                                                                                                              </t>
  </si>
  <si>
    <t xml:space="preserve">                  1      $ DIRECT TEXT INPUT FOR GLOBAL CASE CONTROL DATA                                        </t>
  </si>
  <si>
    <t xml:space="preserve">                  2      TITLE = MSC.NASTRAN JOB CREATED ON 27-JUL-18 AT 06:49:24                                </t>
  </si>
  <si>
    <t xml:space="preserve">                  3      ECHO = NONE                                                                             </t>
  </si>
  <si>
    <t xml:space="preserve">                  4      SUBCASE 1                                                                               </t>
  </si>
  <si>
    <t xml:space="preserve">                  5      $ SUBCASE NAME : DEFAULT                                                                </t>
  </si>
  <si>
    <t xml:space="preserve">                  6         SUBTITLE=DEFAULT                                                                     </t>
  </si>
  <si>
    <t xml:space="preserve">                  7         SPC = 2                                                                              </t>
  </si>
  <si>
    <t xml:space="preserve">                  8         LOAD = 2                                                                             </t>
  </si>
  <si>
    <t xml:space="preserve">                  9         DISPLACEMENT(SORT1,REAL)=ALL                                                         </t>
  </si>
  <si>
    <t xml:space="preserve">                 10         SPCFORCES(SORT1,REAL)=ALL                                                            </t>
  </si>
  <si>
    <t xml:space="preserve">                 11      SUBCASE 2                                                                               </t>
  </si>
  <si>
    <t xml:space="preserve">                 12      $ SUBCASE NAME : DEFAULT                                                                </t>
  </si>
  <si>
    <t xml:space="preserve">                 13         SUBTITLE=DEFAULT                                                                     </t>
  </si>
  <si>
    <t xml:space="preserve">                 14         SPC = 2                                                                              </t>
  </si>
  <si>
    <t xml:space="preserve">                 15         METHOD = 1                                                                           </t>
  </si>
  <si>
    <t xml:space="preserve">                 16         VECTOR(SORT1,REAL)=ALL                                                               </t>
  </si>
  <si>
    <t xml:space="preserve">                 17         DISPLACEMENT(SORT1,REAL)=ALL                                                         </t>
  </si>
  <si>
    <t xml:space="preserve"> *** USER WARNING MESSAGE 602 (IFP1D)</t>
  </si>
  <si>
    <t xml:space="preserve">     TWO OR MORE OF THE ABOVE CARD TYPES DETECTED WHERE ONLY ONE IS</t>
  </si>
  <si>
    <t xml:space="preserve">     LEGAL.   THE LAST FOUND WILL BE USED.</t>
  </si>
  <si>
    <t xml:space="preserve">                 18         SPCFORCES(SORT1,REAL)=ALL                                                            </t>
  </si>
  <si>
    <t xml:space="preserve">                 19         MEFFMASS(SUMMARY,MEFFM,FRACSUM,PARTFAC)                                              </t>
  </si>
  <si>
    <t xml:space="preserve">                 20         STATSUB = 1                                                                          </t>
  </si>
  <si>
    <t xml:space="preserve">                 21      BEGIN BULK                                                                              </t>
  </si>
  <si>
    <t xml:space="preserve"> *** USER WARNING MESSAGE 324 (XSORSO)</t>
  </si>
  <si>
    <t xml:space="preserve">     BLANK ENTRIES ENCOUNTERED WILL BE IGNORED.</t>
  </si>
  <si>
    <t>0                             INPUT BULK DATA ENTRY COUNT =     232</t>
  </si>
  <si>
    <t>0                       TOTAL COUNT=       216</t>
  </si>
  <si>
    <t xml:space="preserve">                                        M O D E L   S U M M A R Y</t>
  </si>
  <si>
    <t xml:space="preserve">                                   NUMBER OF GRID     POINTS   =      101</t>
  </si>
  <si>
    <t xml:space="preserve">                                   NUMBER OF CBAR     ELEMENTS =      100</t>
  </si>
  <si>
    <t xml:space="preserve"> *** USER INFORMATION MESSAGE 4109 (OUTPX2)</t>
  </si>
  <si>
    <t xml:space="preserve">     THE LABEL IS XXXXXXXX FOR FORTRAN UNIT 12</t>
  </si>
  <si>
    <t xml:space="preserve">     (MAXIMUM SIZE OF FORTRAN RECORDS WRITTEN =          7 WORDS.)</t>
  </si>
  <si>
    <t xml:space="preserve">           (NUMBER OF FORTRAN RECORDS WRITTEN =          8 RECORDS.)</t>
  </si>
  <si>
    <t xml:space="preserve">                (TOTAL DATA WRITTEN FOR LABEL =         17 WORDS.)</t>
  </si>
  <si>
    <t>1    MSC.NASTRAN JOB CREATED ON 27-JUL-18 AT 06:49:24                          JULY  27, 2018  MSC.NASTRAN  6/ 6/06   PAGE     4</t>
  </si>
  <si>
    <t xml:space="preserve"> *** USER INFORMATION MESSAGE 4114 (OUTPX2)</t>
  </si>
  <si>
    <t xml:space="preserve">     DATA BLOCK GEOM1X   WRITTEN ON FORTRAN UNIT 12 IN BINARY (LTLEND) FORMAT USING NDDL DESCRIPTION FOR GEOM168, TRL =</t>
  </si>
  <si>
    <t xml:space="preserve">                    101                 0                 0                 8                 0                 0                 0</t>
  </si>
  <si>
    <t xml:space="preserve">     NAME OF DATA BLOCK WRITTEN ON FORTRAN UNIT IS GEOM1   </t>
  </si>
  <si>
    <t xml:space="preserve">        (MAXIMUM POSSIBLE FORTRAN RECORD SIZE =      131074 WORDS.)</t>
  </si>
  <si>
    <t xml:space="preserve">     (MAXIMUM SIZE OF FORTRAN RECORDS WRITTEN =         811 WORDS.)</t>
  </si>
  <si>
    <t xml:space="preserve">           (NUMBER OF FORTRAN RECORDS WRITTEN =          20 RECORDS.)</t>
  </si>
  <si>
    <t xml:space="preserve">           (TOTAL DATA WRITTEN FOR DATA BLOCK =         842 WORDS.)</t>
  </si>
  <si>
    <t xml:space="preserve">     DATA BLOCK GEOM2X   WRITTEN ON FORTRAN UNIT 12 IN BINARY (LTLEND) FORMAT USING NDDL DESCRIPTION FOR GEOM201, TRL =</t>
  </si>
  <si>
    <t xml:space="preserve">                    102                 0               256                 0                 0                 0                 0</t>
  </si>
  <si>
    <t xml:space="preserve">     NAME OF DATA BLOCK WRITTEN ON FORTRAN UNIT IS GEOM2   </t>
  </si>
  <si>
    <t xml:space="preserve">     (MAXIMUM SIZE OF FORTRAN RECORDS WRITTEN =        1603 WORDS.)</t>
  </si>
  <si>
    <t xml:space="preserve">           (TOTAL DATA WRITTEN FOR DATA BLOCK =        1634 WORDS.)</t>
  </si>
  <si>
    <t xml:space="preserve">     DATA BLOCK GEOM3X   WRITTEN ON FORTRAN UNIT 12 IN BINARY (LTLEND) FORMAT USING NDDL DESCRIPTION FOR GEOM301, TRL =</t>
  </si>
  <si>
    <t xml:space="preserve">                    103                 0                 0                64                 8                 0                 0</t>
  </si>
  <si>
    <t xml:space="preserve">     NAME OF DATA BLOCK WRITTEN ON FORTRAN UNIT IS GEOM3   </t>
  </si>
  <si>
    <t xml:space="preserve">     (MAXIMUM SIZE OF FORTRAN RECORDS WRITTEN =          10 WORDS.)</t>
  </si>
  <si>
    <t xml:space="preserve">           (NUMBER OF FORTRAN RECORDS WRITTEN =          25 RECORDS.)</t>
  </si>
  <si>
    <t xml:space="preserve">           (TOTAL DATA WRITTEN FOR DATA BLOCK =          54 WORDS.)</t>
  </si>
  <si>
    <t xml:space="preserve">     DATA BLOCK GEOM4X   WRITTEN ON FORTRAN UNIT 12 IN BINARY (LTLEND) FORMAT USING NDDL DESCRIPTION FOR GEOM4705, TRL =</t>
  </si>
  <si>
    <t xml:space="preserve">                    104                 0                 0                 0                96                 0                 0</t>
  </si>
  <si>
    <t xml:space="preserve">     NAME OF DATA BLOCK WRITTEN ON FORTRAN UNIT IS GEOM4   </t>
  </si>
  <si>
    <t xml:space="preserve">     (MAXIMUM SIZE OF FORTRAN RECORDS WRITTEN =          18 WORDS.)</t>
  </si>
  <si>
    <t xml:space="preserve">           (TOTAL DATA WRITTEN FOR DATA BLOCK =          61 WORDS.)</t>
  </si>
  <si>
    <t xml:space="preserve">     DATA BLOCK EPTX     WRITTEN ON FORTRAN UNIT 12 IN BINARY (LTLEND) FORMAT USING NDDL DESCRIPTION FOR EPT01, TRL =</t>
  </si>
  <si>
    <t xml:space="preserve">                    105                 0              4096                 0                 0                 0                32</t>
  </si>
  <si>
    <t xml:space="preserve">     NAME OF DATA BLOCK WRITTEN ON FORTRAN UNIT IS EPT     </t>
  </si>
  <si>
    <t xml:space="preserve">     (MAXIMUM SIZE OF FORTRAN RECORDS WRITTEN =          22 WORDS.)</t>
  </si>
  <si>
    <t xml:space="preserve">           (TOTAL DATA WRITTEN FOR DATA BLOCK =          70 WORDS.)</t>
  </si>
  <si>
    <t xml:space="preserve">     DATA BLOCK MPTS     WRITTEN ON FORTRAN UNIT 12 IN BINARY (LTLEND) FORMAT USING NDDL DESCRIPTION FOR MPTS, TRL =</t>
  </si>
  <si>
    <t xml:space="preserve">                    101             32768                 0                 0                 0                 0                 0</t>
  </si>
  <si>
    <t xml:space="preserve">     NAME OF DATA BLOCK WRITTEN ON FORTRAN UNIT IS MPTS    </t>
  </si>
  <si>
    <t xml:space="preserve">     (MAXIMUM SIZE OF FORTRAN RECORDS WRITTEN =          15 WORDS.)</t>
  </si>
  <si>
    <t xml:space="preserve">           (TOTAL DATA WRITTEN FOR DATA BLOCK =          46 WORDS.)</t>
  </si>
  <si>
    <t xml:space="preserve">     DATA BLOCK DYNAMICS WRITTEN ON FORTRAN UNIT 12 IN BINARY (LTLEND) FORMAT USING NDDL DESCRIPTION FOR DYNAMICS, TRL =</t>
  </si>
  <si>
    <t xml:space="preserve">                    103               256                 0                 0                 0                 0                 0</t>
  </si>
  <si>
    <t xml:space="preserve">     NAME OF DATA BLOCK WRITTEN ON FORTRAN UNIT IS DYNAMICS</t>
  </si>
  <si>
    <t xml:space="preserve">     (MAXIMUM SIZE OF FORTRAN RECORDS WRITTEN =          30 WORDS.)</t>
  </si>
  <si>
    <t>1    MSC.NASTRAN JOB CREATED ON 27-JUL-18 AT 06:49:24                          JULY  27, 2018  MSC.NASTRAN  6/ 6/06   PAGE     5</t>
  </si>
  <si>
    <t xml:space="preserve"> *** USER INFORMATION MESSAGE 7310 (VECPRN)</t>
  </si>
  <si>
    <t xml:space="preserve">     ORIGIN OF SUPERELEMENT BASIC COORDINATE SYSTEM WILL BE USED AS REFERENCE LOCATION.</t>
  </si>
  <si>
    <t xml:space="preserve">     RESULTANTS ABOUT ORIGIN OF SUPERELEMENT BASIC COORDINATE SYSTEM IN SUPERELEMENT BASIC SYSTEM COORDINATES.</t>
  </si>
  <si>
    <t xml:space="preserve">0                                                  OLOAD    RESULTANT       </t>
  </si>
  <si>
    <t xml:space="preserve">  SUBCASE/    LOAD</t>
  </si>
  <si>
    <t xml:space="preserve">  DAREA ID    TYPE       T1            T2            T3            R1            R2            R3</t>
  </si>
  <si>
    <t xml:space="preserve">0        1     FX   -1.000000E+03     ----          ----          ----       0.000000E+00  0.000000E+00                             </t>
  </si>
  <si>
    <t xml:space="preserve">               FY       ----       0.000000E+00     ----       0.000000E+00     ----       0.000000E+00                             </t>
  </si>
  <si>
    <t xml:space="preserve">               FZ       ----          ----       0.000000E+00  0.000000E+00  0.000000E+00     ----                                  </t>
  </si>
  <si>
    <t xml:space="preserve">               MX       ----          ----          ----       0.000000E+00     ----          ----                                  </t>
  </si>
  <si>
    <t xml:space="preserve">               MY       ----          ----          ----          ----       0.000000E+00     ----                                  </t>
  </si>
  <si>
    <t xml:space="preserve">               MZ       ----          ----          ----          ----          ----       0.000000E+00                             </t>
  </si>
  <si>
    <t xml:space="preserve">             TOTALS -1.000000E+03  0.000000E+00  0.000000E+00  0.000000E+00  0.000000E+00  0.000000E+00</t>
  </si>
  <si>
    <t>1    MSC.NASTRAN JOB CREATED ON 27-JUL-18 AT 06:49:24                          JULY  27, 2018  MSC.NASTRAN  6/ 6/06   PAGE     6</t>
  </si>
  <si>
    <t xml:space="preserve">0        2     FX    0.000000E+00     ----          ----          ----       0.000000E+00  0.000000E+00                             </t>
  </si>
  <si>
    <t xml:space="preserve">             TOTALS  0.000000E+00  0.000000E+00  0.000000E+00  0.000000E+00  0.000000E+00  0.000000E+00</t>
  </si>
  <si>
    <t xml:space="preserve"> *** SYSTEM INFORMATION MESSAGE 6916 (DFMSYN)</t>
  </si>
  <si>
    <t xml:space="preserve">     DECOMP ORDERING METHOD CHOSEN: BEND, ORDERING METHOD USED: BEND</t>
  </si>
  <si>
    <t xml:space="preserve"> *** SYSTEM INFORMATION MESSAGE 4159 (DFMSA)</t>
  </si>
  <si>
    <t xml:space="preserve">     THE DECOMPOSITION OF KLL      YIELDS A MAXIMUM MATRIX-TO-FACTOR-DIAGONAL RATIO OF    3.110766E+03</t>
  </si>
  <si>
    <t>1    MSC.NASTRAN JOB CREATED ON 27-JUL-18 AT 06:49:24                          JULY  27, 2018  MSC.NASTRAN  6/ 6/06   PAGE     7</t>
  </si>
  <si>
    <t xml:space="preserve">0                                                                                                            SUBCASE 1              </t>
  </si>
  <si>
    <t xml:space="preserve"> *** USER INFORMATION MESSAGE 5293 (SSG3A)</t>
  </si>
  <si>
    <t xml:space="preserve">    FOR DATA BLOCK KLL     </t>
  </si>
  <si>
    <t xml:space="preserve">    LOAD SEQ. NO.             EPSILON              EXTERNAL WORK      EPSILONS LARGER THAN 0.001 ARE FLAGGED WITH ASTERISKS</t>
  </si>
  <si>
    <t xml:space="preserve">                1         -8.1199689E-14          7.1428575E-02</t>
  </si>
  <si>
    <t>1    MSC.NASTRAN JOB CREATED ON 27-JUL-18 AT 06:49:24                          JULY  27, 2018  MSC.NASTRAN  6/ 6/06   PAGE     8</t>
  </si>
  <si>
    <t xml:space="preserve">0                                                  SPCFORCE RESULTANT       </t>
  </si>
  <si>
    <t xml:space="preserve">0        1     FX    1.000000E+03     ----          ----          ----       0.000000E+00  0.000000E+00                             </t>
  </si>
  <si>
    <t xml:space="preserve">             TOTALS  1.000000E+03  0.000000E+00  0.000000E+00  0.000000E+00  0.000000E+00  0.000000E+00</t>
  </si>
  <si>
    <t>1    MSC.NASTRAN JOB CREATED ON 27-JUL-18 AT 06:49:24                          JULY  27, 2018  MSC.NASTRAN  6/ 6/06   PAGE     9</t>
  </si>
  <si>
    <t xml:space="preserve">0                                                  MAXIMUM  SPCFORCES       </t>
  </si>
  <si>
    <t xml:space="preserve">  SUBCASE/</t>
  </si>
  <si>
    <t xml:space="preserve">  DAREA ID        T1             T2             T3             R1             R2             R3</t>
  </si>
  <si>
    <t>0        1   1.0000000E+03  0.0000000E+00  0.0000000E+00  0.0000000E+00  0.0000000E+00  0.0000000E+00</t>
  </si>
  <si>
    <t>1    MSC.NASTRAN JOB CREATED ON 27-JUL-18 AT 06:49:24                          JULY  27, 2018  MSC.NASTRAN  6/ 6/06   PAGE    10</t>
  </si>
  <si>
    <t xml:space="preserve">0                                                  MAXIMUM  DISPLACEMENTS   </t>
  </si>
  <si>
    <t>0        1   1.4285714E-04  0.0000000E+00  0.0000000E+00  0.0000000E+00  0.0000000E+00  0.0000000E+00</t>
  </si>
  <si>
    <t>1    MSC.NASTRAN JOB CREATED ON 27-JUL-18 AT 06:49:24                          JULY  27, 2018  MSC.NASTRAN  6/ 6/06   PAGE    11</t>
  </si>
  <si>
    <t xml:space="preserve">0                                                  MAXIMUM  APPLIED LOADS   </t>
  </si>
  <si>
    <t xml:space="preserve">     DATA BLOCK OQG1     WRITTEN ON FORTRAN UNIT 12 IN BINARY (LTLEND) FORMAT USING NDDL DESCRIPTION FOR OQG1, TRL =</t>
  </si>
  <si>
    <t xml:space="preserve">                    101                 0               808                 0                 0                 0                 1</t>
  </si>
  <si>
    <t xml:space="preserve">     NAME OF DATA BLOCK WRITTEN ON FORTRAN UNIT IS OQG1    </t>
  </si>
  <si>
    <t xml:space="preserve">     (MAXIMUM SIZE OF FORTRAN RECORDS WRITTEN =         808 WORDS.)</t>
  </si>
  <si>
    <t xml:space="preserve">           (TOTAL DATA WRITTEN FOR DATA BLOCK =         987 WORDS.)</t>
  </si>
  <si>
    <t xml:space="preserve">     DATA BLOCK OUGV1    WRITTEN ON FORTRAN UNIT 12 IN BINARY (LTLEND) FORMAT USING NDDL DESCRIPTION FOR OUGV1, TRL =</t>
  </si>
  <si>
    <t xml:space="preserve">     NAME OF DATA BLOCK WRITTEN ON FORTRAN UNIT IS OUGV1   </t>
  </si>
  <si>
    <t>1    MSC.NASTRAN JOB CREATED ON 27-JUL-18 AT 06:49:24                          JULY  27, 2018  MSC.NASTRAN  6/ 6/06   PAGE    12</t>
  </si>
  <si>
    <t xml:space="preserve">     DEFAULT                                                                                                                        </t>
  </si>
  <si>
    <t xml:space="preserve">                                             D I S P L A C E M E N T   V E C T O R</t>
  </si>
  <si>
    <t xml:space="preserve">      POINT ID.   TYPE          T1             T2             T3             R1             R2             R3</t>
  </si>
  <si>
    <t xml:space="preserve">             1      G      0.0            0.0            0.0            0.0            0.0            0.0</t>
  </si>
  <si>
    <t xml:space="preserve">             2      G     -1.428571E-06   0.0            0.0            0.0            0.0            0.0</t>
  </si>
  <si>
    <t xml:space="preserve">             3      G     -2.857143E-06   0.0            0.0            0.0            0.0            0.0</t>
  </si>
  <si>
    <t xml:space="preserve">             4      G     -4.285714E-06   0.0            0.0            0.0            0.0            0.0</t>
  </si>
  <si>
    <t xml:space="preserve">             5      G     -5.714286E-06   0.0            0.0            0.0            0.0            0.0</t>
  </si>
  <si>
    <t xml:space="preserve">             6      G     -7.142857E-06   0.0            0.0            0.0            0.0            0.0</t>
  </si>
  <si>
    <t xml:space="preserve">             7      G     -8.571428E-06   0.0            0.0            0.0            0.0            0.0</t>
  </si>
  <si>
    <t xml:space="preserve">             8      G     -1.000000E-05   0.0            0.0            0.0            0.0            0.0</t>
  </si>
  <si>
    <t xml:space="preserve">             9      G     -1.142857E-05   0.0            0.0            0.0            0.0            0.0</t>
  </si>
  <si>
    <t xml:space="preserve">            10      G     -1.285714E-05   0.0            0.0            0.0            0.0            0.0</t>
  </si>
  <si>
    <t xml:space="preserve">            11      G     -1.428571E-05   0.0            0.0            0.0            0.0            0.0</t>
  </si>
  <si>
    <t xml:space="preserve">            12      G     -1.571429E-05   0.0            0.0            0.0            0.0            0.0</t>
  </si>
  <si>
    <t xml:space="preserve">            13      G     -1.714286E-05   0.0            0.0            0.0            0.0            0.0</t>
  </si>
  <si>
    <t xml:space="preserve">            14      G     -1.857143E-05   0.0            0.0            0.0            0.0            0.0</t>
  </si>
  <si>
    <t xml:space="preserve">            15      G     -2.000000E-05   0.0            0.0            0.0            0.0            0.0</t>
  </si>
  <si>
    <t xml:space="preserve">            16      G     -2.142857E-05   0.0            0.0            0.0            0.0            0.0</t>
  </si>
  <si>
    <t xml:space="preserve">            17      G     -2.285714E-05   0.0            0.0            0.0            0.0            0.0</t>
  </si>
  <si>
    <t xml:space="preserve">            18      G     -2.428571E-05   0.0            0.0            0.0            0.0            0.0</t>
  </si>
  <si>
    <t xml:space="preserve">            19      G     -2.571429E-05   0.0            0.0            0.0            0.0            0.0</t>
  </si>
  <si>
    <t xml:space="preserve">            20      G     -2.714286E-05   0.0            0.0            0.0            0.0            0.0</t>
  </si>
  <si>
    <t xml:space="preserve">            21      G     -2.857143E-05   0.0            0.0            0.0            0.0            0.0</t>
  </si>
  <si>
    <t xml:space="preserve">            22      G     -3.000000E-05   0.0            0.0            0.0            0.0            0.0</t>
  </si>
  <si>
    <t xml:space="preserve">            23      G     -3.142857E-05   0.0            0.0            0.0            0.0            0.0</t>
  </si>
  <si>
    <t xml:space="preserve">            24      G     -3.285714E-05   0.0            0.0            0.0            0.0            0.0</t>
  </si>
  <si>
    <t xml:space="preserve">            25      G     -3.428571E-05   0.0            0.0            0.0            0.0            0.0</t>
  </si>
  <si>
    <t xml:space="preserve">            26      G     -3.571429E-05   0.0            0.0            0.0            0.0            0.0</t>
  </si>
  <si>
    <t xml:space="preserve">            27      G     -3.714286E-05   0.0            0.0            0.0            0.0            0.0</t>
  </si>
  <si>
    <t xml:space="preserve">            28      G     -3.857143E-05   0.0            0.0            0.0            0.0            0.0</t>
  </si>
  <si>
    <t xml:space="preserve">            29      G     -4.000000E-05   0.0            0.0            0.0            0.0            0.0</t>
  </si>
  <si>
    <t xml:space="preserve">            30      G     -4.142857E-05   0.0            0.0            0.0            0.0            0.0</t>
  </si>
  <si>
    <t xml:space="preserve">            31      G     -4.285714E-05   0.0            0.0            0.0            0.0            0.0</t>
  </si>
  <si>
    <t xml:space="preserve">            32      G     -4.428572E-05   0.0            0.0            0.0            0.0            0.0</t>
  </si>
  <si>
    <t xml:space="preserve">            33      G     -4.571429E-05   0.0            0.0            0.0            0.0            0.0</t>
  </si>
  <si>
    <t xml:space="preserve">            34      G     -4.714286E-05   0.0            0.0            0.0            0.0            0.0</t>
  </si>
  <si>
    <t xml:space="preserve">            35      G     -4.857143E-05   0.0            0.0            0.0            0.0            0.0</t>
  </si>
  <si>
    <t xml:space="preserve">            36      G     -5.000000E-05   0.0            0.0            0.0            0.0            0.0</t>
  </si>
  <si>
    <t xml:space="preserve">            37      G     -5.142857E-05   0.0            0.0            0.0            0.0            0.0</t>
  </si>
  <si>
    <t xml:space="preserve">            38      G     -5.285714E-05   0.0            0.0            0.0            0.0            0.0</t>
  </si>
  <si>
    <t xml:space="preserve">            39      G     -5.428572E-05   0.0            0.0            0.0            0.0            0.0</t>
  </si>
  <si>
    <t xml:space="preserve">            40      G     -5.571428E-05   0.0            0.0            0.0            0.0            0.0</t>
  </si>
  <si>
    <t xml:space="preserve">            41      G     -5.714286E-05   0.0            0.0            0.0            0.0            0.0</t>
  </si>
  <si>
    <t xml:space="preserve">            42      G     -5.857143E-05   0.0            0.0            0.0            0.0            0.0</t>
  </si>
  <si>
    <t xml:space="preserve">            43      G     -6.000000E-05   0.0            0.0            0.0            0.0            0.0</t>
  </si>
  <si>
    <t xml:space="preserve">            44      G     -6.142857E-05   0.0            0.0            0.0            0.0            0.0</t>
  </si>
  <si>
    <t xml:space="preserve">            45      G     -6.285714E-05   0.0            0.0            0.0            0.0            0.0</t>
  </si>
  <si>
    <t xml:space="preserve">            46      G     -6.428571E-05   0.0            0.0            0.0            0.0            0.0</t>
  </si>
  <si>
    <t xml:space="preserve">            47      G     -6.571429E-05   0.0            0.0            0.0            0.0            0.0</t>
  </si>
  <si>
    <t xml:space="preserve">            48      G     -6.714286E-05   0.0            0.0            0.0            0.0            0.0</t>
  </si>
  <si>
    <t xml:space="preserve">            49      G     -6.857143E-05   0.0            0.0            0.0            0.0            0.0</t>
  </si>
  <si>
    <t xml:space="preserve">            50      G     -7.000000E-05   0.0            0.0            0.0            0.0            0.0</t>
  </si>
  <si>
    <t>1    MSC.NASTRAN JOB CREATED ON 27-JUL-18 AT 06:49:24                          JULY  27, 2018  MSC.NASTRAN  6/ 6/06   PAGE    13</t>
  </si>
  <si>
    <t xml:space="preserve">            51      G     -7.142857E-05   0.0            0.0            0.0            0.0            0.0</t>
  </si>
  <si>
    <t xml:space="preserve">            53      G     -7.285715E-05   0.0            0.0            0.0            0.0            0.0</t>
  </si>
  <si>
    <t xml:space="preserve">            54      G     -7.428572E-05   0.0            0.0            0.0            0.0            0.0</t>
  </si>
  <si>
    <t xml:space="preserve">            55      G     -7.571428E-05   0.0            0.0            0.0            0.0            0.0</t>
  </si>
  <si>
    <t xml:space="preserve">            56      G     -7.714286E-05   0.0            0.0            0.0            0.0            0.0</t>
  </si>
  <si>
    <t xml:space="preserve">            57      G     -7.857143E-05   0.0            0.0            0.0            0.0            0.0</t>
  </si>
  <si>
    <t xml:space="preserve">            58      G     -8.000000E-05   0.0            0.0            0.0            0.0            0.0</t>
  </si>
  <si>
    <t xml:space="preserve">            59      G     -8.142857E-05   0.0            0.0            0.0            0.0            0.0</t>
  </si>
  <si>
    <t xml:space="preserve">            60      G     -8.285714E-05   0.0            0.0            0.0            0.0            0.0</t>
  </si>
  <si>
    <t xml:space="preserve">            61      G     -8.428571E-05   0.0            0.0            0.0            0.0            0.0</t>
  </si>
  <si>
    <t xml:space="preserve">            62      G     -8.571429E-05   0.0            0.0            0.0            0.0            0.0</t>
  </si>
  <si>
    <t xml:space="preserve">            63      G     -8.714286E-05   0.0            0.0            0.0            0.0            0.0</t>
  </si>
  <si>
    <t xml:space="preserve">            64      G     -8.857143E-05   0.0            0.0            0.0            0.0            0.0</t>
  </si>
  <si>
    <t xml:space="preserve">            65      G     -9.000000E-05   0.0            0.0            0.0            0.0            0.0</t>
  </si>
  <si>
    <t xml:space="preserve">            66      G     -9.142857E-05   0.0            0.0            0.0            0.0            0.0</t>
  </si>
  <si>
    <t xml:space="preserve">            67      G     -9.285715E-05   0.0            0.0            0.0            0.0            0.0</t>
  </si>
  <si>
    <t xml:space="preserve">            68      G     -9.428572E-05   0.0            0.0            0.0            0.0            0.0</t>
  </si>
  <si>
    <t xml:space="preserve">            69      G     -9.571428E-05   0.0            0.0            0.0            0.0            0.0</t>
  </si>
  <si>
    <t xml:space="preserve">            70      G     -9.714286E-05   0.0            0.0            0.0            0.0            0.0</t>
  </si>
  <si>
    <t xml:space="preserve">            71      G     -9.857143E-05   0.0            0.0            0.0            0.0            0.0</t>
  </si>
  <si>
    <t xml:space="preserve">            72      G     -1.000000E-04   0.0            0.0            0.0            0.0            0.0</t>
  </si>
  <si>
    <t xml:space="preserve">            73      G     -1.014286E-04   0.0            0.0            0.0            0.0            0.0</t>
  </si>
  <si>
    <t xml:space="preserve">            74      G     -1.028571E-04   0.0            0.0            0.0            0.0            0.0</t>
  </si>
  <si>
    <t xml:space="preserve">            75      G     -1.042857E-04   0.0            0.0            0.0            0.0            0.0</t>
  </si>
  <si>
    <t xml:space="preserve">            76      G     -1.057143E-04   0.0            0.0            0.0            0.0            0.0</t>
  </si>
  <si>
    <t xml:space="preserve">            77      G     -1.071429E-04   0.0            0.0            0.0            0.0            0.0</t>
  </si>
  <si>
    <t xml:space="preserve">            78      G     -1.085714E-04   0.0            0.0            0.0            0.0            0.0</t>
  </si>
  <si>
    <t xml:space="preserve">            79      G     -1.100000E-04   0.0            0.0            0.0            0.0            0.0</t>
  </si>
  <si>
    <t xml:space="preserve">            80      G     -1.114286E-04   0.0            0.0            0.0            0.0            0.0</t>
  </si>
  <si>
    <t xml:space="preserve">            81      G     -1.128571E-04   0.0            0.0            0.0            0.0            0.0</t>
  </si>
  <si>
    <t xml:space="preserve">            82      G     -1.142857E-04   0.0            0.0            0.0            0.0            0.0</t>
  </si>
  <si>
    <t xml:space="preserve">            83      G     -1.157143E-04   0.0            0.0            0.0            0.0            0.0</t>
  </si>
  <si>
    <t xml:space="preserve">            84      G     -1.171429E-04   0.0            0.0            0.0            0.0            0.0</t>
  </si>
  <si>
    <t xml:space="preserve">            85      G     -1.185714E-04   0.0            0.0            0.0            0.0            0.0</t>
  </si>
  <si>
    <t xml:space="preserve">            86      G     -1.200000E-04   0.0            0.0            0.0            0.0            0.0</t>
  </si>
  <si>
    <t xml:space="preserve">            87      G     -1.214286E-04   0.0            0.0            0.0            0.0            0.0</t>
  </si>
  <si>
    <t xml:space="preserve">            88      G     -1.228571E-04   0.0            0.0            0.0            0.0            0.0</t>
  </si>
  <si>
    <t xml:space="preserve">            89      G     -1.242857E-04   0.0            0.0            0.0            0.0            0.0</t>
  </si>
  <si>
    <t xml:space="preserve">            90      G     -1.257143E-04   0.0            0.0            0.0            0.0            0.0</t>
  </si>
  <si>
    <t xml:space="preserve">            91      G     -1.271429E-04   0.0            0.0            0.0            0.0            0.0</t>
  </si>
  <si>
    <t xml:space="preserve">            92      G     -1.285714E-04   0.0            0.0            0.0            0.0            0.0</t>
  </si>
  <si>
    <t xml:space="preserve">            93      G     -1.300000E-04   0.0            0.0            0.0            0.0            0.0</t>
  </si>
  <si>
    <t xml:space="preserve">            94      G     -1.314286E-04   0.0            0.0            0.0            0.0            0.0</t>
  </si>
  <si>
    <t xml:space="preserve">            95      G     -1.328571E-04   0.0            0.0            0.0            0.0            0.0</t>
  </si>
  <si>
    <t xml:space="preserve">            96      G     -1.342857E-04   0.0            0.0            0.0            0.0            0.0</t>
  </si>
  <si>
    <t xml:space="preserve">            97      G     -1.357143E-04   0.0            0.0            0.0            0.0            0.0</t>
  </si>
  <si>
    <t xml:space="preserve">            98      G     -1.371429E-04   0.0            0.0            0.0            0.0            0.0</t>
  </si>
  <si>
    <t xml:space="preserve">            99      G     -1.385714E-04   0.0            0.0            0.0            0.0            0.0</t>
  </si>
  <si>
    <t xml:space="preserve">           100      G     -1.400000E-04   0.0            0.0            0.0            0.0            0.0</t>
  </si>
  <si>
    <t xml:space="preserve">           101      G     -1.414286E-04   0.0            0.0            0.0            0.0            0.0</t>
  </si>
  <si>
    <t>1    MSC.NASTRAN JOB CREATED ON 27-JUL-18 AT 06:49:24                          JULY  27, 2018  MSC.NASTRAN  6/ 6/06   PAGE    14</t>
  </si>
  <si>
    <t xml:space="preserve">           102      G     -1.428571E-04   0.0            0.0            0.0            0.0            0.0</t>
  </si>
  <si>
    <t>1    MSC.NASTRAN JOB CREATED ON 27-JUL-18 AT 06:49:24                          JULY  27, 2018  MSC.NASTRAN  6/ 6/06   PAGE    15</t>
  </si>
  <si>
    <t xml:space="preserve">                               F O R C E S   O F   S I N G L E - P O I N T   C O N S T R A I N T</t>
  </si>
  <si>
    <t xml:space="preserve">             1      G      1.000000E+03   0.0            0.0            0.0            0.0            0.0</t>
  </si>
  <si>
    <t>1    MSC.NASTRAN JOB CREATED ON 27-JUL-18 AT 06:49:24                          JULY  27, 2018  MSC.NASTRAN  6/ 6/06   PAGE    16</t>
  </si>
  <si>
    <t xml:space="preserve"> *** USER INFORMATION MESSAGE 5010 (LNCILD)</t>
  </si>
  <si>
    <t xml:space="preserve">     STURM SEQUENCE DATA FOR EIGENVALUE EXTRACTION.</t>
  </si>
  <si>
    <t xml:space="preserve">     TRIAL EIGENVALUE = -2.185631D+00, CYCLES = 2.352927D-01 NUMBER OF EIGENVALUES BELOW THIS VALUE = 0</t>
  </si>
  <si>
    <t xml:space="preserve">     TRIAL EIGENVALUE = -2.053184D+01, CYCLES = 7.211640D-01 NUMBER OF EIGENVALUES BELOW THIS VALUE = 0</t>
  </si>
  <si>
    <t xml:space="preserve">     TRIAL EIGENVALUE = 2.053215D+01, CYCLES = 7.211695D-01 NUMBER OF EIGENVALUES BELOW THIS VALUE = 9</t>
  </si>
  <si>
    <t xml:space="preserve">     TRIAL EIGENVALUE = 1.026607D+01, CYCLES = 5.099438D-01 NUMBER OF EIGENVALUES BELOW THIS VALUE = 6</t>
  </si>
  <si>
    <t xml:space="preserve">     TRIAL EIGENVALUE = -2.258502D+02, CYCLES = 2.391830D+00 NUMBER OF EIGENVALUES BELOW THIS VALUE = 0</t>
  </si>
  <si>
    <t xml:space="preserve">     TRIAL EIGENVALUE = 6.159645D+01, CYCLES = 1.249102D+00 NUMBER OF EIGENVALUES BELOW THIS VALUE = 18</t>
  </si>
  <si>
    <t xml:space="preserve"> TABLE OF SHIFTS:  (LNNRIGL)</t>
  </si>
  <si>
    <t xml:space="preserve"> SHIFT #        SHIFT VALUE         FREQUENCY, CYCLES     # EIGENVALUES BELOW    # NEW EIGENVALUES FOUND</t>
  </si>
  <si>
    <t xml:space="preserve">     1.       -2.1856308E+00         -2.3529270E-01                 0                        6</t>
  </si>
  <si>
    <t xml:space="preserve">     2.       -2.0531839E+01         -7.2116399E-01                 0                        0</t>
  </si>
  <si>
    <t xml:space="preserve">     3.        2.0532150E+01          7.2116947E-01                 9                        2</t>
  </si>
  <si>
    <t xml:space="preserve">     4.        1.0266075E+01          5.0994384E-01                 6                        2</t>
  </si>
  <si>
    <t xml:space="preserve">     5.       -2.2585023E+02         -2.3918304E+00                 0                        0</t>
  </si>
  <si>
    <t xml:space="preserve">     6.        6.1596451E+01          1.2491024E+00                18                        8</t>
  </si>
  <si>
    <t>1    MSC.NASTRAN JOB CREATED ON 27-JUL-18 AT 06:49:24                          JULY  27, 2018  MSC.NASTRAN  6/ 6/06   PAGE    17</t>
  </si>
  <si>
    <t xml:space="preserve">0                                                                                                            SUBCASE 2              </t>
  </si>
  <si>
    <t xml:space="preserve">                          E I G E N V A L U E  A N A L Y S I S   S U M M A R Y   (READ MODULE) </t>
  </si>
  <si>
    <t xml:space="preserve">                                     BLOCK SIZE USED ......................    7</t>
  </si>
  <si>
    <t xml:space="preserve">                                     NUMBER OF DECOMPOSITIONS .............    6</t>
  </si>
  <si>
    <t xml:space="preserve">                                     NUMBER OF ROOTS FOUND ................   10</t>
  </si>
  <si>
    <t xml:space="preserve">                                     NUMBER OF SOLVES REQUIRED ............   64</t>
  </si>
  <si>
    <t>1    MSC.NASTRAN JOB CREATED ON 27-JUL-18 AT 06:49:24                          JULY  27, 2018  MSC.NASTRAN  6/ 6/06   PAGE    18</t>
  </si>
  <si>
    <t xml:space="preserve">                                              R E A L   E I G E N V A L U E S</t>
  </si>
  <si>
    <t xml:space="preserve">   MODE    EXTRACTION      EIGENVALUE            RADIANS             CYCLES            GENERALIZED         GENERALIZED</t>
  </si>
  <si>
    <t xml:space="preserve">    NO.       ORDER                                                                       MASS              STIFFNESS</t>
  </si>
  <si>
    <t xml:space="preserve">        1         1        2.300492E+00        1.516737E+00        2.413962E-01        5.010508E+02        1.152663E+03</t>
  </si>
  <si>
    <t xml:space="preserve">        2         2        2.300492E+00        1.516737E+00        2.413962E-01        5.010507E+02        1.152663E+03</t>
  </si>
  <si>
    <t xml:space="preserve">        3         3        4.700073E+00        2.167965E+00        3.450424E-01        3.227048E+02        1.516736E+03</t>
  </si>
  <si>
    <t xml:space="preserve">        4         4        4.700073E+00        2.167965E+00        3.450424E-01        3.227048E+02        1.516736E+03</t>
  </si>
  <si>
    <t xml:space="preserve">        5         5        9.173103E+00        3.028713E+00        4.820347E-01        5.042117E+02        4.625186E+03</t>
  </si>
  <si>
    <t xml:space="preserve">        6         6        9.173104E+00        3.028713E+00        4.820347E-01        5.042115E+02        4.625185E+03</t>
  </si>
  <si>
    <t xml:space="preserve">        7         7        1.383443E+01        3.719467E+00        5.919715E-01        3.915613E+02        5.417029E+03</t>
  </si>
  <si>
    <t xml:space="preserve">        8         8        1.383444E+01        3.719467E+00        5.919716E-01        3.915612E+02        5.417028E+03</t>
  </si>
  <si>
    <t xml:space="preserve">        9         9        2.053215E+01        4.531241E+00        7.211694E-01        5.095090E+02        1.046131E+04</t>
  </si>
  <si>
    <t xml:space="preserve">       10        10        2.053215E+01        4.531241E+00        7.211695E-01        5.095087E+02        1.046131E+04</t>
  </si>
  <si>
    <t>1    MSC.NASTRAN JOB CREATED ON 27-JUL-18 AT 06:49:24                          JULY  27, 2018  MSC.NASTRAN  6/ 6/06   PAGE    19</t>
  </si>
  <si>
    <t xml:space="preserve">                    101                 0              8080                 0                 0                 0                 1</t>
  </si>
  <si>
    <t xml:space="preserve">           (NUMBER OF FORTRAN RECORDS WRITTEN =         110 RECORDS.)</t>
  </si>
  <si>
    <t xml:space="preserve">           (TOTAL DATA WRITTEN FOR DATA BLOCK =        9645 WORDS.)</t>
  </si>
  <si>
    <t>1    MSC.NASTRAN JOB CREATED ON 27-JUL-18 AT 06:49:24                          JULY  27, 2018  MSC.NASTRAN  6/ 6/06   PAGE    20</t>
  </si>
  <si>
    <t xml:space="preserve">      EIGENVALUE =  2.300492E+00</t>
  </si>
  <si>
    <t xml:space="preserve">                                         R E A L   E I G E N V E C T O R   N O .          1</t>
  </si>
  <si>
    <t xml:space="preserve">             1      G      0.0            0.0            0.0            0.0            1.000000E+00  -2.256562E-05</t>
  </si>
  <si>
    <t xml:space="preserve">             2      G      1.513314E-17  -2.257446E-07  -1.000392E-02   9.349960E-16   9.980267E-01  -2.252110E-05</t>
  </si>
  <si>
    <t xml:space="preserve">             3      G     -1.528649E-17  -4.505984E-07  -1.996836E-02   2.359146E-15   9.921147E-01  -2.238769E-05</t>
  </si>
  <si>
    <t xml:space="preserve">             4      G      3.187476E-17  -6.736738E-07  -2.985399E-02  -4.204954E-15   9.822872E-01  -2.216592E-05</t>
  </si>
  <si>
    <t xml:space="preserve">             5      G     -3.022975E-17  -8.940905E-07  -3.962180E-02  -3.110345E-15   9.685832E-01  -2.185668E-05</t>
  </si>
  <si>
    <t xml:space="preserve">             6      G      1.326809E-17  -1.110979E-06  -4.923324E-02   2.486635E-15   9.510565E-01  -2.146118E-05</t>
  </si>
  <si>
    <t xml:space="preserve">             7      G     -3.155183E-17  -1.323482E-06  -5.865038E-02  -3.598467E-15   9.297765E-01  -2.098099E-05</t>
  </si>
  <si>
    <t xml:space="preserve">             8      G     -1.676455E-17  -1.530763E-06  -6.783606E-02  -7.111935E-16   9.048271E-01  -2.041799E-05</t>
  </si>
  <si>
    <t xml:space="preserve">             9      G     -3.343576E-18  -1.732002E-06  -7.675402E-02   2.420401E-15   8.763067E-01  -1.977441E-05</t>
  </si>
  <si>
    <t xml:space="preserve">            10      G     -2.183008E-18  -1.926406E-06  -8.536906E-02  -8.072644E-16   8.443279E-01  -1.905278E-05</t>
  </si>
  <si>
    <t xml:space="preserve">            11      G      4.296580E-17  -2.113207E-06  -9.364719E-02   3.497063E-15   8.090170E-01  -1.825597E-05</t>
  </si>
  <si>
    <t xml:space="preserve">            12      G     -2.020737E-19  -2.291668E-06  -1.015557E-01   5.268976E-15   7.705132E-01  -1.738711E-05</t>
  </si>
  <si>
    <t xml:space="preserve">            13      G     -4.438746E-17  -2.461086E-06  -1.090635E-01   2.248478E-15   7.289686E-01  -1.644963E-05</t>
  </si>
  <si>
    <t xml:space="preserve">            14      G     -1.498323E-18  -2.620790E-06  -1.161408E-01   1.728983E-15   6.845471E-01  -1.544723E-05</t>
  </si>
  <si>
    <t xml:space="preserve">            15      G     -3.375370E-17  -2.770151E-06  -1.227598E-01  -7.861152E-15   6.374240E-01  -1.438387E-05</t>
  </si>
  <si>
    <t xml:space="preserve">            16      G      4.140972E-17  -2.908580E-06  -1.288943E-01  -2.530780E-15   5.877852E-01  -1.326374E-05</t>
  </si>
  <si>
    <t xml:space="preserve">            17      G     -7.509259E-18  -3.035530E-06  -1.345201E-01   1.034475E-14   5.358268E-01  -1.209126E-05</t>
  </si>
  <si>
    <t xml:space="preserve">            18      G      4.684775E-17  -3.150500E-06  -1.396150E-01   2.734319E-17   4.817537E-01  -1.087107E-05</t>
  </si>
  <si>
    <t xml:space="preserve">            19      G      5.356503E-18  -3.253037E-06  -1.441590E-01   2.261217E-15   4.257793E-01  -9.607975E-06</t>
  </si>
  <si>
    <t xml:space="preserve">            20      G      6.199382E-17  -3.342735E-06  -1.481340E-01   6.177336E-15   3.681245E-01  -8.306960E-06</t>
  </si>
  <si>
    <t xml:space="preserve">            21      G      5.705167E-17  -3.419241E-06  -1.515243E-01  -3.749649E-15   3.090170E-01  -6.973161E-06</t>
  </si>
  <si>
    <t xml:space="preserve">            22      G      3.700272E-17  -3.482253E-06  -1.543167E-01  -2.688790E-15   2.486899E-01  -5.611842E-06</t>
  </si>
  <si>
    <t xml:space="preserve">            23      G      8.423997E-18  -3.531522E-06  -1.565001E-01   2.044807E-17   1.873813E-01  -4.228376E-06</t>
  </si>
  <si>
    <t xml:space="preserve">            24      G     -2.323260E-17  -3.566853E-06  -1.580658E-01   1.225511E-15   1.253332E-01  -2.828223E-06</t>
  </si>
  <si>
    <t xml:space="preserve">            25      G     -4.988024E-17  -3.588108E-06  -1.590077E-01  -5.840504E-15   6.279052E-02  -1.416907E-06</t>
  </si>
  <si>
    <t xml:space="preserve">            26      G     -2.371015E-17  -3.595203E-06  -1.593221E-01   1.984592E-15  -2.999638E-12  -3.622132E-13</t>
  </si>
  <si>
    <t xml:space="preserve">            27      G      5.062622E-17  -3.588108E-06  -1.590077E-01  -1.229275E-18  -6.279052E-02   1.416907E-06</t>
  </si>
  <si>
    <t xml:space="preserve">            28      G      1.053065E-17  -3.566853E-06  -1.580658E-01  -4.578894E-15  -1.253332E-01   2.828222E-06</t>
  </si>
  <si>
    <t xml:space="preserve">            29      G     -4.983825E-17  -3.531522E-06  -1.565001E-01  -3.352259E-15  -1.873813E-01   4.228375E-06</t>
  </si>
  <si>
    <t xml:space="preserve">            30      G     -5.992661E-18  -3.482253E-06  -1.543167E-01   9.099551E-15  -2.486899E-01   5.611842E-06</t>
  </si>
  <si>
    <t xml:space="preserve">            31      G      4.611356E-18  -3.419241E-06  -1.515243E-01   6.438679E-15  -3.090170E-01   6.973160E-06</t>
  </si>
  <si>
    <t xml:space="preserve">            32      G      1.696117E-17  -3.342735E-06  -1.481340E-01   7.832499E-15  -3.681245E-01   8.306959E-06</t>
  </si>
  <si>
    <t xml:space="preserve">            33      G     -7.464042E-18  -3.253037E-06  -1.441590E-01   4.772427E-15  -4.257793E-01   9.607974E-06</t>
  </si>
  <si>
    <t xml:space="preserve">            34      G      3.604073E-17  -3.150500E-06  -1.396150E-01   7.924466E-15  -4.817537E-01   1.087107E-05</t>
  </si>
  <si>
    <t xml:space="preserve">            35      G      2.061679E-17  -3.035530E-06  -1.345201E-01   9.632466E-16  -5.358268E-01   1.209126E-05</t>
  </si>
  <si>
    <t xml:space="preserve">            36      G     -1.257544E-17  -2.908580E-06  -1.288943E-01  -6.807260E-15  -5.877852E-01   1.326374E-05</t>
  </si>
  <si>
    <t xml:space="preserve">            37      G     -1.658577E-17  -2.770151E-06  -1.227598E-01   7.864253E-16  -6.374240E-01   1.438387E-05</t>
  </si>
  <si>
    <t xml:space="preserve">            38      G      5.593561E-17  -2.620790E-06  -1.161408E-01  -2.809979E-15  -6.845471E-01   1.544723E-05</t>
  </si>
  <si>
    <t xml:space="preserve">            39      G     -1.094455E-17  -2.461086E-06  -1.090635E-01   5.769159E-15  -7.289686E-01   1.644963E-05</t>
  </si>
  <si>
    <t xml:space="preserve">            40      G     -1.395613E-17  -2.291669E-06  -1.015557E-01  -9.062012E-16  -7.705132E-01   1.738711E-05</t>
  </si>
  <si>
    <t xml:space="preserve">            41      G      2.488715E-17  -2.113207E-06  -9.364719E-02  -5.414526E-15  -8.090170E-01   1.825597E-05</t>
  </si>
  <si>
    <t xml:space="preserve">            42      G     -4.556986E-17  -1.926406E-06  -8.536906E-02  -1.944442E-16  -8.443279E-01   1.905279E-05</t>
  </si>
  <si>
    <t xml:space="preserve">            43      G      3.767361E-18  -1.732002E-06  -7.675402E-02   4.638798E-15  -8.763067E-01   1.977441E-05</t>
  </si>
  <si>
    <t xml:space="preserve">            44      G     -1.597335E-17  -1.530763E-06  -6.783606E-02   5.115743E-16  -9.048271E-01   2.041799E-05</t>
  </si>
  <si>
    <t xml:space="preserve">            45      G     -1.994274E-17  -1.323482E-06  -5.865038E-02   6.060561E-15  -9.297765E-01   2.098099E-05</t>
  </si>
  <si>
    <t xml:space="preserve">            46      G     -3.530137E-19  -1.110979E-06  -4.923324E-02   1.898037E-15  -9.510565E-01   2.146118E-05</t>
  </si>
  <si>
    <t xml:space="preserve">            47      G     -2.074757E-17  -8.940906E-07  -3.962180E-02   4.973806E-15  -9.685832E-01   2.185668E-05</t>
  </si>
  <si>
    <t xml:space="preserve">            48      G      2.240797E-17  -6.736738E-07  -2.985399E-02   1.426487E-15  -9.822872E-01   2.216592E-05</t>
  </si>
  <si>
    <t xml:space="preserve">            49      G     -6.095849E-18  -4.505984E-07  -1.996836E-02   3.799303E-15  -9.921147E-01   2.238769E-05</t>
  </si>
  <si>
    <t xml:space="preserve">            50      G      2.808742E-17  -2.257446E-07  -1.000392E-02   4.301959E-15  -9.980267E-01   2.252110E-05</t>
  </si>
  <si>
    <t>1    MSC.NASTRAN JOB CREATED ON 27-JUL-18 AT 06:49:24                          JULY  27, 2018  MSC.NASTRAN  6/ 6/06   PAGE    21</t>
  </si>
  <si>
    <t xml:space="preserve">            51      G      7.307907E-18   0.0            0.0            3.362789E-15  -1.000000E+00   2.256562E-05</t>
  </si>
  <si>
    <t xml:space="preserve">            53      G     -3.397658E-17   2.257447E-07   1.000392E-02   4.007071E-15  -9.980267E-01   2.252110E-05</t>
  </si>
  <si>
    <t xml:space="preserve">            54      G      3.125126E-17   4.505984E-07   1.996836E-02   4.648304E-15  -9.921147E-01   2.238769E-05</t>
  </si>
  <si>
    <t xml:space="preserve">            55      G     -1.512933E-17   6.736738E-07   2.985399E-02  -4.308228E-16  -9.822872E-01   2.216592E-05</t>
  </si>
  <si>
    <t xml:space="preserve">            56      G      4.646607E-17   8.940906E-07   3.962180E-02  -4.929582E-15  -9.685832E-01   2.185668E-05</t>
  </si>
  <si>
    <t xml:space="preserve">            57      G     -7.604671E-18   1.110979E-06   4.923324E-02   9.932483E-16  -9.510565E-01   2.146118E-05</t>
  </si>
  <si>
    <t xml:space="preserve">            58      G     -3.096975E-17   1.323482E-06   5.865038E-02   3.048754E-15  -9.297765E-01   2.098099E-05</t>
  </si>
  <si>
    <t xml:space="preserve">            59      G      3.633522E-17   1.530763E-06   6.783606E-02  -2.757261E-15  -9.048271E-01   2.041799E-05</t>
  </si>
  <si>
    <t xml:space="preserve">            60      G     -5.277487E-17   1.732002E-06   7.675402E-02   2.778497E-15  -8.763067E-01   1.977441E-05</t>
  </si>
  <si>
    <t xml:space="preserve">            61      G     -9.553283E-18   1.926406E-06   8.536906E-02  -1.086649E-16  -8.443279E-01   1.905279E-05</t>
  </si>
  <si>
    <t xml:space="preserve">            62      G     -9.673374E-18   2.113207E-06   9.364719E-02   6.632431E-15  -8.090170E-01   1.825597E-05</t>
  </si>
  <si>
    <t xml:space="preserve">            63      G      2.188787E-17   2.291669E-06   1.015557E-01   3.567365E-16  -7.705132E-01   1.738711E-05</t>
  </si>
  <si>
    <t xml:space="preserve">            64      G     -1.923811E-17   2.461086E-06   1.090635E-01   4.817350E-16  -7.289686E-01   1.644963E-05</t>
  </si>
  <si>
    <t xml:space="preserve">            65      G      4.307276E-17   2.620790E-06   1.161408E-01   2.983563E-15  -6.845471E-01   1.544723E-05</t>
  </si>
  <si>
    <t xml:space="preserve">            66      G      8.317438E-18   2.770151E-06   1.227598E-01   4.152745E-15  -6.374240E-01   1.438387E-05</t>
  </si>
  <si>
    <t xml:space="preserve">            67      G      2.413619E-18   2.908580E-06   1.288943E-01   2.527675E-15  -5.877852E-01   1.326374E-05</t>
  </si>
  <si>
    <t xml:space="preserve">            68      G      2.480041E-17   3.035530E-06   1.345201E-01   3.262175E-16  -5.358268E-01   1.209127E-05</t>
  </si>
  <si>
    <t xml:space="preserve">            69      G      3.709077E-17   3.150500E-06   1.396150E-01   7.399996E-15  -4.817537E-01   1.087107E-05</t>
  </si>
  <si>
    <t xml:space="preserve">            70      G      1.835891E-17   3.253037E-06   1.441590E-01  -6.992922E-15  -4.257793E-01   9.607976E-06</t>
  </si>
  <si>
    <t xml:space="preserve">            71      G      4.829165E-18   3.342735E-06   1.481340E-01  -3.593907E-15  -3.681245E-01   8.306961E-06</t>
  </si>
  <si>
    <t xml:space="preserve">            72      G     -2.393144E-17   3.419241E-06   1.515243E-01  -1.641512E-15  -3.090170E-01   6.973162E-06</t>
  </si>
  <si>
    <t xml:space="preserve">            73      G      1.826430E-18   3.482253E-06   1.543167E-01  -5.416435E-15  -2.486899E-01   5.611843E-06</t>
  </si>
  <si>
    <t xml:space="preserve">            74      G      4.099046E-18   3.531522E-06   1.565001E-01  -2.950154E-15  -1.873813E-01   4.228377E-06</t>
  </si>
  <si>
    <t xml:space="preserve">            75      G     -5.685263E-17   3.566854E-06   1.580658E-01  -7.753236E-16  -1.253332E-01   2.828223E-06</t>
  </si>
  <si>
    <t xml:space="preserve">            76      G     -4.878629E-18   3.588108E-06   1.590077E-01  -5.132622E-16  -6.279052E-02   1.416908E-06</t>
  </si>
  <si>
    <t xml:space="preserve">            77      G     -4.158411E-18   3.595203E-06   1.593221E-01  -1.123569E-15   3.109024E-12   7.577673E-13</t>
  </si>
  <si>
    <t xml:space="preserve">            78      G     -1.036125E-17   3.588108E-06   1.590077E-01  -5.649711E-15   6.279052E-02  -1.416906E-06</t>
  </si>
  <si>
    <t xml:space="preserve">            79      G     -4.511884E-18   3.566854E-06   1.580658E-01  -4.938109E-16   1.253332E-01  -2.828222E-06</t>
  </si>
  <si>
    <t xml:space="preserve">            80      G     -4.737153E-17   3.531522E-06   1.565001E-01   2.923608E-15   1.873813E-01  -4.228375E-06</t>
  </si>
  <si>
    <t xml:space="preserve">            81      G      4.405600E-17   3.482253E-06   1.543167E-01   2.209880E-15   2.486899E-01  -5.611842E-06</t>
  </si>
  <si>
    <t xml:space="preserve">            82      G      7.195879E-18   3.419241E-06   1.515243E-01  -2.295822E-15   3.090170E-01  -6.973160E-06</t>
  </si>
  <si>
    <t xml:space="preserve">            83      G     -1.872819E-17   3.342735E-06   1.481340E-01  -1.060309E-15   3.681245E-01  -8.306960E-06</t>
  </si>
  <si>
    <t xml:space="preserve">            84      G      1.134076E-17   3.253037E-06   1.441590E-01   4.819388E-16   4.257793E-01  -9.607975E-06</t>
  </si>
  <si>
    <t xml:space="preserve">            85      G     -1.376105E-17   3.150500E-06   1.396150E-01   5.118893E-15   4.817537E-01  -1.087107E-05</t>
  </si>
  <si>
    <t xml:space="preserve">            86      G     -6.794074E-18   3.035530E-06   1.345201E-01   3.006045E-15   5.358268E-01  -1.209127E-05</t>
  </si>
  <si>
    <t xml:space="preserve">            87      G      7.833817E-18   2.908580E-06   1.288943E-01   2.434561E-15   5.877852E-01  -1.326374E-05</t>
  </si>
  <si>
    <t xml:space="preserve">            88      G     -2.057000E-17   2.770151E-06   1.227598E-01   3.903346E-15   6.374240E-01  -1.438387E-05</t>
  </si>
  <si>
    <t xml:space="preserve">            89      G     -2.868177E-17   2.620790E-06   1.161408E-01  -5.748986E-15   6.845471E-01  -1.544723E-05</t>
  </si>
  <si>
    <t xml:space="preserve">            90      G     -1.204434E-17   2.461086E-06   1.090635E-01   6.207436E-15   7.289686E-01  -1.644963E-05</t>
  </si>
  <si>
    <t xml:space="preserve">            91      G     -1.128201E-17   2.291669E-06   1.015557E-01   8.196189E-16   7.705132E-01  -1.738711E-05</t>
  </si>
  <si>
    <t xml:space="preserve">            92      G      2.637016E-17   2.113207E-06   9.364719E-02   5.039530E-15   8.090170E-01  -1.825597E-05</t>
  </si>
  <si>
    <t xml:space="preserve">            93      G     -2.696394E-18   1.926406E-06   8.536906E-02  -3.020752E-15   8.443279E-01  -1.905279E-05</t>
  </si>
  <si>
    <t xml:space="preserve">            94      G     -1.068169E-17   1.732002E-06   7.675402E-02   8.406398E-15   8.763067E-01  -1.977441E-05</t>
  </si>
  <si>
    <t xml:space="preserve">            95      G      4.901637E-17   1.530763E-06   6.783606E-02   4.742899E-15   9.048271E-01  -2.041799E-05</t>
  </si>
  <si>
    <t xml:space="preserve">            96      G     -1.082705E-17   1.323482E-06   5.865038E-02   9.600360E-15   9.297765E-01  -2.098099E-05</t>
  </si>
  <si>
    <t xml:space="preserve">            97      G     -1.433698E-17   1.110979E-06   4.923324E-02   7.049205E-15   9.510565E-01  -2.146118E-05</t>
  </si>
  <si>
    <t xml:space="preserve">            98      G     -4.297927E-17   8.940906E-07   3.962180E-02  -6.443428E-15   9.685832E-01  -2.185668E-05</t>
  </si>
  <si>
    <t xml:space="preserve">            99      G     -2.452715E-17   6.736739E-07   2.985399E-02  -3.023150E-15   9.822872E-01  -2.216592E-05</t>
  </si>
  <si>
    <t xml:space="preserve">           100      G      8.890427E-18   4.505984E-07   1.996836E-02  -1.771712E-15   9.921147E-01  -2.238769E-05</t>
  </si>
  <si>
    <t xml:space="preserve">           101      G     -1.406873E-17   2.257447E-07   1.000392E-02   7.540292E-15   9.980267E-01  -2.252110E-05</t>
  </si>
  <si>
    <t>1    MSC.NASTRAN JOB CREATED ON 27-JUL-18 AT 06:49:24                          JULY  27, 2018  MSC.NASTRAN  6/ 6/06   PAGE    22</t>
  </si>
  <si>
    <t xml:space="preserve">           102      G      2.800877E-17   0.0            0.0            3.000319E-15   1.000000E+00  -2.256562E-05</t>
  </si>
  <si>
    <t>1    MSC.NASTRAN JOB CREATED ON 27-JUL-18 AT 06:49:24                          JULY  27, 2018  MSC.NASTRAN  6/ 6/06   PAGE    23</t>
  </si>
  <si>
    <t xml:space="preserve">                                         R E A L   E I G E N V E C T O R   N O .          2</t>
  </si>
  <si>
    <t xml:space="preserve">             1      G      0.0            0.0            0.0            0.0            2.256562E-05   1.000000E+00</t>
  </si>
  <si>
    <t xml:space="preserve">             2      G     -5.710711E-19   1.000392E-02  -2.257446E-07   3.597394E-15   2.252109E-05   9.980267E-01</t>
  </si>
  <si>
    <t xml:space="preserve">             3      G     -1.183280E-17   1.996836E-02  -4.505983E-07   8.731180E-15   2.238769E-05   9.921147E-01</t>
  </si>
  <si>
    <t xml:space="preserve">             4      G     -5.552330E-18   2.985399E-02  -6.736738E-07   3.013580E-15   2.216592E-05   9.822872E-01</t>
  </si>
  <si>
    <t xml:space="preserve">             5      G      2.165663E-18   3.962180E-02  -8.940905E-07   1.294759E-14   2.185668E-05   9.685832E-01</t>
  </si>
  <si>
    <t xml:space="preserve">             6      G     -1.401126E-17   4.923324E-02  -1.110979E-06  -2.479470E-15   2.146118E-05   9.510565E-01</t>
  </si>
  <si>
    <t xml:space="preserve">             7      G     -3.829843E-17   5.865038E-02  -1.323482E-06   1.473731E-15   2.098098E-05   9.297765E-01</t>
  </si>
  <si>
    <t xml:space="preserve">             8      G      6.966528E-18   6.783605E-02  -1.530763E-06   1.416529E-14   2.041799E-05   9.048271E-01</t>
  </si>
  <si>
    <t xml:space="preserve">             9      G      1.124664E-17   7.675401E-02  -1.732002E-06   2.704698E-15   1.977440E-05   8.763067E-01</t>
  </si>
  <si>
    <t xml:space="preserve">            10      G      1.143614E-17   8.536906E-02  -1.926406E-06   2.163362E-15   1.905278E-05   8.443279E-01</t>
  </si>
  <si>
    <t xml:space="preserve">            11      G      2.568107E-17   9.364719E-02  -2.113207E-06  -9.838029E-15   1.825597E-05   8.090170E-01</t>
  </si>
  <si>
    <t xml:space="preserve">            12      G      3.505859E-17   1.015557E-01  -2.291668E-06   5.345983E-16   1.738711E-05   7.705132E-01</t>
  </si>
  <si>
    <t xml:space="preserve">            13      G     -1.412470E-17   1.090635E-01  -2.461086E-06  -5.724369E-16   1.644963E-05   7.289686E-01</t>
  </si>
  <si>
    <t xml:space="preserve">            14      G     -1.772787E-18   1.161408E-01  -2.620790E-06   7.346943E-15   1.544723E-05   6.845471E-01</t>
  </si>
  <si>
    <t xml:space="preserve">            15      G     -7.538479E-17   1.227598E-01  -2.770151E-06   2.620669E-15   1.438387E-05   6.374240E-01</t>
  </si>
  <si>
    <t xml:space="preserve">            16      G      3.890209E-17   1.288943E-01  -2.908580E-06  -2.981289E-15   1.326374E-05   5.877852E-01</t>
  </si>
  <si>
    <t xml:space="preserve">            17      G      4.234459E-17   1.345201E-01  -3.035530E-06   7.716886E-15   1.209127E-05   5.358268E-01</t>
  </si>
  <si>
    <t xml:space="preserve">            18      G     -2.001604E-17   1.396150E-01  -3.150500E-06   4.896328E-15   1.087107E-05   4.817537E-01</t>
  </si>
  <si>
    <t xml:space="preserve">            19      G      2.400419E-17   1.441590E-01  -3.253037E-06   7.356612E-15   9.607975E-06   4.257793E-01</t>
  </si>
  <si>
    <t xml:space="preserve">            20      G      8.735701E-18   1.481339E-01  -3.342735E-06   1.235541E-14   8.306960E-06   3.681245E-01</t>
  </si>
  <si>
    <t xml:space="preserve">            21      G      3.358191E-17   1.515243E-01  -3.419241E-06  -3.525800E-15   6.973161E-06   3.090170E-01</t>
  </si>
  <si>
    <t xml:space="preserve">            22      G     -1.519909E-17   1.543167E-01  -3.482253E-06   8.701121E-16   5.611842E-06   2.486899E-01</t>
  </si>
  <si>
    <t xml:space="preserve">            23      G      2.680185E-17   1.565001E-01  -3.531522E-06   6.010102E-15   4.228376E-06   1.873813E-01</t>
  </si>
  <si>
    <t xml:space="preserve">            24      G     -4.679695E-17   1.580658E-01  -3.566853E-06   1.066440E-14   2.828222E-06   1.253332E-01</t>
  </si>
  <si>
    <t xml:space="preserve">            25      G     -3.615709E-17   1.590077E-01  -3.588108E-06  -1.138742E-14   1.416907E-06   6.279052E-02</t>
  </si>
  <si>
    <t xml:space="preserve">            26      G     -8.084143E-18   1.593221E-01  -3.595203E-06   2.608902E-15   3.167786E-14  -1.422896E-12</t>
  </si>
  <si>
    <t xml:space="preserve">            27      G      1.099819E-17   1.590077E-01  -3.588108E-06  -9.488319E-15  -1.416907E-06  -6.279052E-02</t>
  </si>
  <si>
    <t xml:space="preserve">            28      G      5.869214E-17   1.580658E-01  -3.566853E-06   8.284529E-15  -2.828222E-06  -1.253332E-01</t>
  </si>
  <si>
    <t xml:space="preserve">            29      G     -2.376155E-17   1.565001E-01  -3.531522E-06  -7.681956E-15  -4.228376E-06  -1.873813E-01</t>
  </si>
  <si>
    <t xml:space="preserve">            30      G     -3.085857E-17   1.543167E-01  -3.482253E-06   3.307274E-15  -5.611842E-06  -2.486899E-01</t>
  </si>
  <si>
    <t xml:space="preserve">            31      G     -3.924425E-17   1.515243E-01  -3.419241E-06   1.776461E-15  -6.973160E-06  -3.090170E-01</t>
  </si>
  <si>
    <t xml:space="preserve">            32      G      3.504764E-17   1.481339E-01  -3.342735E-06   1.097358E-15  -8.306960E-06  -3.681245E-01</t>
  </si>
  <si>
    <t xml:space="preserve">            33      G     -2.037714E-17   1.441590E-01  -3.253037E-06  -2.994225E-15  -9.607975E-06  -4.257793E-01</t>
  </si>
  <si>
    <t xml:space="preserve">            34      G     -9.378479E-19   1.396150E-01  -3.150500E-06   1.750908E-14  -1.087107E-05  -4.817537E-01</t>
  </si>
  <si>
    <t xml:space="preserve">            35      G     -2.444669E-17   1.345201E-01  -3.035530E-06  -4.858694E-15  -1.209126E-05  -5.358268E-01</t>
  </si>
  <si>
    <t xml:space="preserve">            36      G     -3.667385E-18   1.288943E-01  -2.908580E-06  -7.030714E-15  -1.326374E-05  -5.877852E-01</t>
  </si>
  <si>
    <t xml:space="preserve">            37      G     -5.899695E-18   1.227598E-01  -2.770151E-06  -2.442159E-15  -1.438387E-05  -6.374240E-01</t>
  </si>
  <si>
    <t xml:space="preserve">            38      G      6.398525E-17   1.161408E-01  -2.620790E-06  -4.394861E-15  -1.544723E-05  -6.845471E-01</t>
  </si>
  <si>
    <t xml:space="preserve">            39      G     -3.045956E-17   1.090635E-01  -2.461086E-06   1.742280E-15  -1.644963E-05  -7.289686E-01</t>
  </si>
  <si>
    <t xml:space="preserve">            40      G      1.799238E-17   1.015557E-01  -2.291668E-06  -6.710704E-15  -1.738711E-05  -7.705132E-01</t>
  </si>
  <si>
    <t xml:space="preserve">            41      G      1.082067E-18   9.364719E-02  -2.113207E-06   5.935845E-15  -1.825597E-05  -8.090170E-01</t>
  </si>
  <si>
    <t xml:space="preserve">            42      G     -1.444291E-17   8.536906E-02  -1.926406E-06  -7.460214E-15  -1.905278E-05  -8.443279E-01</t>
  </si>
  <si>
    <t xml:space="preserve">            43      G      4.155131E-17   7.675401E-02  -1.732002E-06   1.460452E-14  -1.977440E-05  -8.763067E-01</t>
  </si>
  <si>
    <t xml:space="preserve">            44      G     -7.154502E-17   6.783605E-02  -1.530763E-06  -7.667784E-15  -2.041799E-05  -9.048271E-01</t>
  </si>
  <si>
    <t xml:space="preserve">            45      G     -4.034030E-17   5.865038E-02  -1.323482E-06   1.137475E-15  -2.098098E-05  -9.297765E-01</t>
  </si>
  <si>
    <t xml:space="preserve">            46      G     -1.858804E-17   4.923324E-02  -1.110979E-06   2.369256E-15  -2.146118E-05  -9.510565E-01</t>
  </si>
  <si>
    <t xml:space="preserve">            47      G     -2.102239E-17   3.962180E-02  -8.940905E-07   6.234560E-16  -2.185668E-05  -9.685832E-01</t>
  </si>
  <si>
    <t xml:space="preserve">            48      G      5.038844E-17   2.985399E-02  -6.736738E-07   3.763484E-15  -2.216592E-05  -9.822872E-01</t>
  </si>
  <si>
    <t xml:space="preserve">            49      G      2.719730E-17   1.996836E-02  -4.505984E-07  -3.060747E-15  -2.238769E-05  -9.921147E-01</t>
  </si>
  <si>
    <t xml:space="preserve">            50      G     -2.982632E-17   1.000392E-02  -2.257446E-07   3.292101E-15  -2.252109E-05  -9.980267E-01</t>
  </si>
  <si>
    <t>1    MSC.NASTRAN JOB CREATED ON 27-JUL-18 AT 06:49:24                          JULY  27, 2018  MSC.NASTRAN  6/ 6/06   PAGE    24</t>
  </si>
  <si>
    <t xml:space="preserve">            51      G     -8.948205E-18   0.0            0.0            6.264957E-15  -2.256562E-05  -1.000000E+00</t>
  </si>
  <si>
    <t xml:space="preserve">            53      G     -1.218280E-17  -1.000392E-02   2.257446E-07   6.203373E-15  -2.252109E-05  -9.980267E-01</t>
  </si>
  <si>
    <t xml:space="preserve">            54      G      1.637885E-17  -1.996836E-02   4.505984E-07   6.585714E-15  -2.238769E-05  -9.921147E-01</t>
  </si>
  <si>
    <t xml:space="preserve">            55      G     -1.089667E-17  -2.985399E-02   6.736738E-07   4.880365E-15  -2.216592E-05  -9.822872E-01</t>
  </si>
  <si>
    <t xml:space="preserve">            56      G      1.537324E-17  -3.962180E-02   8.940905E-07  -8.019279E-15  -2.185668E-05  -9.685832E-01</t>
  </si>
  <si>
    <t xml:space="preserve">            57      G     -1.162187E-17  -4.923324E-02   1.110979E-06  -3.428775E-15  -2.146118E-05  -9.510565E-01</t>
  </si>
  <si>
    <t xml:space="preserve">            58      G     -8.462541E-18  -5.865038E-02   1.323482E-06   3.869008E-15  -2.098098E-05  -9.297765E-01</t>
  </si>
  <si>
    <t xml:space="preserve">            59      G      3.523717E-17  -6.783605E-02   1.530763E-06   6.955464E-15  -2.041799E-05  -9.048271E-01</t>
  </si>
  <si>
    <t xml:space="preserve">            60      G     -2.998050E-18  -7.675401E-02   1.732002E-06  -4.955747E-15  -1.977440E-05  -8.763067E-01</t>
  </si>
  <si>
    <t xml:space="preserve">            61      G     -1.221526E-17  -8.536906E-02   1.926406E-06  -4.924437E-15  -1.905278E-05  -8.443279E-01</t>
  </si>
  <si>
    <t xml:space="preserve">            62      G     -2.300460E-17  -9.364719E-02   2.113207E-06   3.565227E-15  -1.825597E-05  -8.090170E-01</t>
  </si>
  <si>
    <t xml:space="preserve">            63      G      5.115536E-17  -1.015557E-01   2.291668E-06   3.576942E-15  -1.738711E-05  -7.705132E-01</t>
  </si>
  <si>
    <t xml:space="preserve">            64      G     -1.121113E-17  -1.090635E-01   2.461086E-06  -2.261485E-15  -1.644963E-05  -7.289686E-01</t>
  </si>
  <si>
    <t xml:space="preserve">            65      G      2.282871E-17  -1.161408E-01   2.620790E-06   8.499988E-15  -1.544723E-05  -6.845471E-01</t>
  </si>
  <si>
    <t xml:space="preserve">            66      G     -4.565617E-17  -1.227598E-01   2.770151E-06   8.942725E-15  -1.438387E-05  -6.374240E-01</t>
  </si>
  <si>
    <t xml:space="preserve">            67      G     -1.438213E-17  -1.288943E-01   2.908580E-06   1.548257E-16  -1.326374E-05  -5.877852E-01</t>
  </si>
  <si>
    <t xml:space="preserve">            68      G      2.282612E-17  -1.345201E-01   3.035530E-06  -8.311616E-15  -1.209127E-05  -5.358268E-01</t>
  </si>
  <si>
    <t xml:space="preserve">            69      G      1.535777E-17  -1.396150E-01   3.150500E-06   9.575793E-15  -1.087107E-05  -4.817537E-01</t>
  </si>
  <si>
    <t xml:space="preserve">            70      G     -7.142964E-18  -1.441590E-01   3.253037E-06   6.789086E-15  -9.607976E-06  -4.257793E-01</t>
  </si>
  <si>
    <t xml:space="preserve">            71      G      1.265656E-17  -1.481339E-01   3.342735E-06   7.492677E-15  -8.306961E-06  -3.681245E-01</t>
  </si>
  <si>
    <t xml:space="preserve">            72      G     -1.375974E-19  -1.515243E-01   3.419241E-06   9.585469E-15  -6.973162E-06  -3.090170E-01</t>
  </si>
  <si>
    <t xml:space="preserve">            73      G     -2.457171E-17  -1.543167E-01   3.482253E-06  -3.594511E-16  -5.611843E-06  -2.486899E-01</t>
  </si>
  <si>
    <t xml:space="preserve">            74      G     -8.810481E-19  -1.565001E-01   3.531522E-06  -5.945709E-15  -4.228377E-06  -1.873813E-01</t>
  </si>
  <si>
    <t xml:space="preserve">            75      G     -5.199380E-17  -1.580658E-01   3.566854E-06   9.934990E-15  -2.828223E-06  -1.253332E-01</t>
  </si>
  <si>
    <t xml:space="preserve">            76      G      1.844997E-17  -1.590077E-01   3.588108E-06   9.782249E-16  -1.416908E-06  -6.279052E-02</t>
  </si>
  <si>
    <t xml:space="preserve">            77      G     -5.703567E-18  -1.593221E-01   3.595203E-06   6.143421E-15  -6.124847E-13  -2.336451E-13</t>
  </si>
  <si>
    <t xml:space="preserve">            78      G     -1.883077E-18  -1.590077E-01   3.588108E-06  -1.079886E-14   1.416907E-06   6.279052E-02</t>
  </si>
  <si>
    <t xml:space="preserve">            79      G     -2.558052E-18  -1.580658E-01   3.566854E-06   2.502351E-15   2.828222E-06   1.253332E-01</t>
  </si>
  <si>
    <t xml:space="preserve">            80      G     -4.531325E-17  -1.565001E-01   3.531522E-06   1.727694E-16   4.228376E-06   1.873813E-01</t>
  </si>
  <si>
    <t xml:space="preserve">            81      G      1.830478E-17  -1.543167E-01   3.482253E-06   4.217131E-15   5.611842E-06   2.486899E-01</t>
  </si>
  <si>
    <t xml:space="preserve">            82      G      5.003431E-17  -1.515243E-01   3.419241E-06  -3.797614E-15   6.973161E-06   3.090170E-01</t>
  </si>
  <si>
    <t xml:space="preserve">            83      G     -7.366278E-17  -1.481339E-01   3.342735E-06   2.682414E-16   8.306960E-06   3.681245E-01</t>
  </si>
  <si>
    <t xml:space="preserve">            84      G     -3.140571E-17  -1.441590E-01   3.253037E-06  -2.867302E-15   9.607975E-06   4.257793E-01</t>
  </si>
  <si>
    <t xml:space="preserve">            85      G     -4.163425E-17  -1.396150E-01   3.150500E-06  -7.809917E-15   1.087107E-05   4.817537E-01</t>
  </si>
  <si>
    <t xml:space="preserve">            86      G      4.915953E-18  -1.345201E-01   3.035530E-06   8.309245E-15   1.209127E-05   5.358268E-01</t>
  </si>
  <si>
    <t xml:space="preserve">            87      G      4.387962E-17  -1.288943E-01   2.908580E-06   6.300734E-15   1.326374E-05   5.877852E-01</t>
  </si>
  <si>
    <t xml:space="preserve">            88      G      2.470570E-17  -1.227598E-01   2.770151E-06   3.213199E-15   1.438387E-05   6.374240E-01</t>
  </si>
  <si>
    <t xml:space="preserve">            89      G     -5.562671E-17  -1.161408E-01   2.620790E-06  -3.810099E-15   1.544723E-05   6.845471E-01</t>
  </si>
  <si>
    <t xml:space="preserve">            90      G     -3.121538E-17  -1.090635E-01   2.461086E-06   5.818720E-15   1.644963E-05   7.289686E-01</t>
  </si>
  <si>
    <t xml:space="preserve">            91      G      2.078559E-17  -1.015557E-01   2.291669E-06   4.125404E-16   1.738711E-05   7.705132E-01</t>
  </si>
  <si>
    <t xml:space="preserve">            92      G     -1.120539E-17  -9.364719E-02   2.113207E-06   6.889248E-15   1.825597E-05   8.090170E-01</t>
  </si>
  <si>
    <t xml:space="preserve">            93      G     -1.713538E-17  -8.536906E-02   1.926406E-06  -8.093047E-15   1.905279E-05   8.443279E-01</t>
  </si>
  <si>
    <t xml:space="preserve">            94      G     -2.092425E-17  -7.675401E-02   1.732002E-06   5.623060E-15   1.977441E-05   8.763067E-01</t>
  </si>
  <si>
    <t xml:space="preserve">            95      G      4.561289E-17  -6.783605E-02   1.530763E-06  -2.144266E-15   2.041799E-05   9.048271E-01</t>
  </si>
  <si>
    <t xml:space="preserve">            96      G     -3.542773E-19  -5.865038E-02   1.323482E-06  -1.026917E-15   2.098099E-05   9.297765E-01</t>
  </si>
  <si>
    <t xml:space="preserve">            97      G     -4.252824E-17  -4.923324E-02   1.110979E-06   6.259241E-15   2.146118E-05   9.510565E-01</t>
  </si>
  <si>
    <t xml:space="preserve">            98      G     -5.105415E-17  -3.962180E-02   8.940906E-07  -6.467775E-16   2.185668E-05   9.685832E-01</t>
  </si>
  <si>
    <t xml:space="preserve">            99      G     -3.671845E-17  -2.985399E-02   6.736738E-07   8.204468E-15   2.216592E-05   9.822872E-01</t>
  </si>
  <si>
    <t xml:space="preserve">           100      G      1.547436E-17  -1.996836E-02   4.505984E-07   3.154892E-15   2.238769E-05   9.921147E-01</t>
  </si>
  <si>
    <t xml:space="preserve">           101      G     -3.413926E-17  -1.000392E-02   2.257447E-07   7.304274E-15   2.252110E-05   9.980267E-01</t>
  </si>
  <si>
    <t>1    MSC.NASTRAN JOB CREATED ON 27-JUL-18 AT 06:49:24                          JULY  27, 2018  MSC.NASTRAN  6/ 6/06   PAGE    25</t>
  </si>
  <si>
    <t xml:space="preserve">           102      G     -4.184353E-17   0.0            0.0            8.228516E-15   2.256562E-05   1.000000E+00</t>
  </si>
  <si>
    <t>1    MSC.NASTRAN JOB CREATED ON 27-JUL-18 AT 06:49:24                          JULY  27, 2018  MSC.NASTRAN  6/ 6/06   PAGE    26</t>
  </si>
  <si>
    <t xml:space="preserve">      EIGENVALUE =  4.700073E+00</t>
  </si>
  <si>
    <t xml:space="preserve">                                         R E A L   E I G E N V E C T O R   N O .          3</t>
  </si>
  <si>
    <t xml:space="preserve">             1      G      0.0            0.0            0.0            0.0           -1.000000E+00  -8.502116E-06</t>
  </si>
  <si>
    <t xml:space="preserve">             2      G     -7.392669E-18  -8.507708E-08   1.000658E-02  -1.212195E-15  -9.966868E-01  -8.473946E-06</t>
  </si>
  <si>
    <t xml:space="preserve">             3      G      3.147761E-17  -1.695903E-07   1.994684E-02   1.599154E-15  -9.867737E-01  -8.389664E-06</t>
  </si>
  <si>
    <t xml:space="preserve">             4      G     -6.955098E-17  -2.529804E-07   2.975500E-02   9.179082E-15  -9.703408E-01  -8.249949E-06</t>
  </si>
  <si>
    <t xml:space="preserve">             5      G      3.783606E-17  -3.346971E-07   3.936633E-02   1.080391E-14  -9.475207E-01  -8.055930E-06</t>
  </si>
  <si>
    <t xml:space="preserve">             6      G     -2.345193E-17  -4.142037E-07   4.871773E-02  -3.052034E-15  -9.184975E-01  -7.809172E-06</t>
  </si>
  <si>
    <t xml:space="preserve">             7      G      1.771197E-17  -4.909813E-07   5.774814E-02   1.983026E-15  -8.835054E-01  -7.511665E-06</t>
  </si>
  <si>
    <t xml:space="preserve">             8      G      2.667267E-17  -5.645330E-07   6.639912E-02   7.570622E-15  -8.428268E-01  -7.165811E-06</t>
  </si>
  <si>
    <t xml:space="preserve">             9      G      1.967533E-17  -6.343879E-07   7.461531E-02   5.955375E-15  -7.967899E-01  -6.774400E-06</t>
  </si>
  <si>
    <t xml:space="preserve">            10      G      9.980995E-18  -7.001051E-07   8.234482E-02   5.942214E-15  -7.457663E-01  -6.340591E-06</t>
  </si>
  <si>
    <t xml:space="preserve">            11      G     -5.988577E-17  -7.612770E-07   8.953971E-02  -8.121857E-15  -6.901675E-01  -5.867883E-06</t>
  </si>
  <si>
    <t xml:space="preserve">            12      G      1.511491E-17  -8.175325E-07   9.615637E-02  -2.538459E-15  -6.304423E-01  -5.360092E-06</t>
  </si>
  <si>
    <t xml:space="preserve">            13      G      5.456855E-17  -8.685403E-07   1.021558E-01  -1.239439E-15  -5.670725E-01  -4.821316E-06</t>
  </si>
  <si>
    <t xml:space="preserve">            14      G      1.114902E-17  -9.140117E-07   1.075040E-01   3.935024E-15  -5.005695E-01  -4.255900E-06</t>
  </si>
  <si>
    <t xml:space="preserve">            15      G      2.521638E-17  -9.537022E-07   1.121723E-01   8.391749E-15  -4.314700E-01  -3.668408E-06</t>
  </si>
  <si>
    <t xml:space="preserve">            16      G     -3.129405E-17  -9.874142E-07   1.161375E-01  -1.779847E-15  -3.603315E-01  -3.063580E-06</t>
  </si>
  <si>
    <t xml:space="preserve">            17      G      3.349959E-17  -1.014998E-06   1.193819E-01  -8.707406E-15  -2.877280E-01  -2.446297E-06</t>
  </si>
  <si>
    <t xml:space="preserve">            18      G     -5.670856E-17  -1.036355E-06   1.218938E-01   4.604224E-15  -2.142454E-01  -1.821539E-06</t>
  </si>
  <si>
    <t xml:space="preserve">            19      G     -1.043202E-17  -1.051434E-06   1.236674E-01   3.212048E-15  -1.404767E-01  -1.194349E-06</t>
  </si>
  <si>
    <t xml:space="preserve">            20      G     -7.330289E-17  -1.060237E-06   1.247027E-01  -8.269268E-15  -6.701697E-02  -5.697860E-07</t>
  </si>
  <si>
    <t xml:space="preserve">            21      G     -5.704985E-17  -1.062815E-06   1.250059E-01   6.756500E-15   5.540887E-03   4.710921E-08</t>
  </si>
  <si>
    <t xml:space="preserve">            22      G     -6.304413E-17  -1.059269E-06   1.245889E-01   1.857617E-15   7.661144E-02   6.513591E-07</t>
  </si>
  <si>
    <t xml:space="preserve">            23      G      1.441008E-17  -1.049753E-06   1.234696E-01   7.980383E-15   1.456212E-01   1.238088E-06</t>
  </si>
  <si>
    <t xml:space="preserve">            24      G     -5.599724E-18  -1.034463E-06   1.216713E-01   8.820569E-15   2.120133E-01   1.802562E-06</t>
  </si>
  <si>
    <t xml:space="preserve">            25      G      5.523558E-17  -1.013648E-06   1.192231E-01   9.762690E-15   2.752521E-01   2.340225E-06</t>
  </si>
  <si>
    <t xml:space="preserve">            26      G      6.814675E-17  -9.875972E-07   1.161590E-01   2.542261E-15   3.348272E-01   2.846739E-06</t>
  </si>
  <si>
    <t xml:space="preserve">            27      G     -5.624591E-17  -9.566435E-07   1.125183E-01   2.282420E-15   3.902579E-01   3.318018E-06</t>
  </si>
  <si>
    <t xml:space="preserve">            28      G      9.980588E-18  -9.211593E-07   1.083447E-01   9.030350E-15   4.410970E-01   3.750257E-06</t>
  </si>
  <si>
    <t xml:space="preserve">            29      G      6.298521E-17  -8.815538E-07   1.036864E-01   7.471658E-15   4.869342E-01   4.139971E-06</t>
  </si>
  <si>
    <t xml:space="preserve">            30      G     -1.068839E-17  -8.382692E-07   9.859538E-02  -1.301056E-14   5.273997E-01   4.484013E-06</t>
  </si>
  <si>
    <t xml:space="preserve">            31      G     -2.149835E-17  -7.917774E-07   9.312711E-02  -1.019649E-14   5.621669E-01   4.779607E-06</t>
  </si>
  <si>
    <t xml:space="preserve">            32      G      1.260920E-17  -7.425762E-07   8.734017E-02  -1.225927E-14   5.909553E-01   5.024370E-06</t>
  </si>
  <si>
    <t xml:space="preserve">            33      G      1.688299E-17  -6.911852E-07   8.129568E-02  -7.689972E-15   6.135326E-01   5.216325E-06</t>
  </si>
  <si>
    <t xml:space="preserve">            34      G     -8.622721E-17  -6.381418E-07   7.505682E-02  -1.287546E-15   6.297166E-01   5.353923E-06</t>
  </si>
  <si>
    <t xml:space="preserve">            35      G     -6.450049E-17  -5.839966E-07   6.868839E-02  -3.086895E-15   6.393768E-01   5.436055E-06</t>
  </si>
  <si>
    <t xml:space="preserve">            36      G      3.217552E-17  -5.293092E-07   6.225618E-02   1.463981E-14   6.424351E-01   5.462058E-06</t>
  </si>
  <si>
    <t xml:space="preserve">            37      G      1.825877E-17  -4.746436E-07   5.582653E-02  -2.242143E-16   6.388670E-01   5.431721E-06</t>
  </si>
  <si>
    <t xml:space="preserve">            38      G     -8.769201E-17  -4.205635E-07   4.946574E-02   6.743967E-15   6.287011E-01   5.345289E-06</t>
  </si>
  <si>
    <t xml:space="preserve">            39      G     -7.768852E-18  -3.676278E-07   4.323957E-02  -8.251561E-15   6.120195E-01   5.203461E-06</t>
  </si>
  <si>
    <t xml:space="preserve">            40      G      2.360939E-17  -3.163865E-07   3.721268E-02  -1.632936E-15   5.889569E-01   5.007380E-06</t>
  </si>
  <si>
    <t xml:space="preserve">            41      G     -3.359688E-17  -2.673757E-07   3.144813E-02   1.277361E-14   5.596993E-01   4.758628E-06</t>
  </si>
  <si>
    <t xml:space="preserve">            42      G      4.622916E-17  -2.211134E-07   2.600687E-02  -4.982322E-15   5.244828E-01   4.459213E-06</t>
  </si>
  <si>
    <t xml:space="preserve">            43      G      1.496101E-17  -1.780956E-07   2.094721E-02  -8.140960E-16   4.835916E-01   4.111551E-06</t>
  </si>
  <si>
    <t xml:space="preserve">            44      G     -1.852464E-17  -1.387922E-07   1.632442E-02  -7.029547E-16   4.373556E-01   3.718448E-06</t>
  </si>
  <si>
    <t xml:space="preserve">            45      G     -4.946850E-18  -1.036428E-07   1.219023E-02  -2.352557E-15   3.861479E-01   3.283074E-06</t>
  </si>
  <si>
    <t xml:space="preserve">            46      G     -3.244980E-17  -7.305373E-08   8.592416E-03   3.219104E-15   3.303817E-01   2.808944E-06</t>
  </si>
  <si>
    <t xml:space="preserve">            47      G      2.921304E-17  -4.739453E-08   5.574439E-03  -4.894595E-15   2.705071E-01   2.299883E-06</t>
  </si>
  <si>
    <t xml:space="preserve">            48      G     -1.634032E-17  -2.699488E-08   3.175077E-03   7.894580E-16   2.070071E-01   1.759998E-06</t>
  </si>
  <si>
    <t xml:space="preserve">            49      G      2.596691E-17  -1.214202E-08   1.428117E-03  -5.002001E-15   1.403941E-01   1.193647E-06</t>
  </si>
  <si>
    <t xml:space="preserve">            50      G     -5.902591E-17  -3.078469E-09   3.620822E-04  -2.038432E-15   7.120562E-02   6.053989E-07</t>
  </si>
  <si>
    <t>1    MSC.NASTRAN JOB CREATED ON 27-JUL-18 AT 06:49:24                          JULY  27, 2018  MSC.NASTRAN  6/ 6/06   PAGE    27</t>
  </si>
  <si>
    <t xml:space="preserve">            51      G     -3.406208E-17   0.0            0.0           -2.213828E-15  -1.330720E-11   5.060155E-13</t>
  </si>
  <si>
    <t xml:space="preserve">            53      G      2.313424E-17  -3.078459E-09   3.620822E-04   1.119186E-15  -7.120562E-02  -6.053979E-07</t>
  </si>
  <si>
    <t xml:space="preserve">            54      G     -4.643709E-17  -1.214200E-08   1.428117E-03  -2.984648E-15  -1.403941E-01  -1.193646E-06</t>
  </si>
  <si>
    <t xml:space="preserve">            55      G      1.923520E-17  -2.699485E-08   3.175077E-03   5.708554E-15  -2.070071E-01  -1.759997E-06</t>
  </si>
  <si>
    <t xml:space="preserve">            56      G     -9.129839E-17  -4.739449E-08   5.574439E-03   9.359951E-15  -2.705071E-01  -2.299882E-06</t>
  </si>
  <si>
    <t xml:space="preserve">            57      G     -1.028969E-17  -7.305368E-08   8.592416E-03  -4.254635E-15  -3.303817E-01  -2.808943E-06</t>
  </si>
  <si>
    <t xml:space="preserve">            58      G      1.515188E-17  -1.036427E-07   1.219023E-02   2.460304E-15  -3.861479E-01  -3.283073E-06</t>
  </si>
  <si>
    <t xml:space="preserve">            59      G     -5.046028E-17  -1.387921E-07   1.632442E-02   7.807017E-15  -4.373556E-01  -3.718447E-06</t>
  </si>
  <si>
    <t xml:space="preserve">            60      G      5.604430E-17  -1.780955E-07   2.094721E-02  -5.497357E-16  -4.835916E-01  -4.111550E-06</t>
  </si>
  <si>
    <t xml:space="preserve">            61      G      1.302624E-17  -2.211133E-07   2.600687E-02  -2.393431E-15  -5.244828E-01  -4.459213E-06</t>
  </si>
  <si>
    <t xml:space="preserve">            62      G      9.604781E-19  -2.673756E-07   3.144813E-02  -9.312948E-15  -5.596993E-01  -4.758627E-06</t>
  </si>
  <si>
    <t xml:space="preserve">            63      G      4.921751E-18  -3.163864E-07   3.721268E-02   3.811616E-16  -5.889569E-01  -5.007379E-06</t>
  </si>
  <si>
    <t xml:space="preserve">            64      G      3.004727E-17  -3.676277E-07   4.323957E-02   6.509651E-15  -6.120195E-01  -5.203460E-06</t>
  </si>
  <si>
    <t xml:space="preserve">            65      G     -3.466658E-17  -4.205633E-07   4.946574E-02   4.569843E-15  -6.287011E-01  -5.345288E-06</t>
  </si>
  <si>
    <t xml:space="preserve">            66      G     -3.001477E-17  -4.746435E-07   5.582653E-02   1.095742E-15  -6.388670E-01  -5.431720E-06</t>
  </si>
  <si>
    <t xml:space="preserve">            67      G     -2.511986E-17  -5.293091E-07   6.225618E-02  -7.311367E-15  -6.424351E-01  -5.462057E-06</t>
  </si>
  <si>
    <t xml:space="preserve">            68      G     -8.973916E-19  -5.839964E-07   6.868839E-02  -6.275168E-16  -6.393768E-01  -5.436054E-06</t>
  </si>
  <si>
    <t xml:space="preserve">            69      G     -9.496925E-17  -6.381416E-07   7.505682E-02  -6.979882E-15  -6.297166E-01  -5.353923E-06</t>
  </si>
  <si>
    <t xml:space="preserve">            70      G     -4.113432E-17  -6.911850E-07   8.129568E-02   1.505633E-14  -6.135326E-01  -5.216325E-06</t>
  </si>
  <si>
    <t xml:space="preserve">            71      G      2.381350E-17  -7.425760E-07   8.734017E-02   1.370128E-14  -5.909553E-01  -5.024370E-06</t>
  </si>
  <si>
    <t xml:space="preserve">            72      G     -8.976339E-18  -7.917773E-07   9.312711E-02   9.315070E-15  -5.621669E-01  -4.779607E-06</t>
  </si>
  <si>
    <t xml:space="preserve">            73      G     -2.576569E-17  -8.382691E-07   9.859538E-02   1.758000E-14  -5.273997E-01  -4.484013E-06</t>
  </si>
  <si>
    <t xml:space="preserve">            74      G     -2.423624E-17  -8.815537E-07   1.036864E-01   6.716254E-15  -4.869342E-01  -4.139971E-06</t>
  </si>
  <si>
    <t xml:space="preserve">            75      G      4.572272E-17  -9.211591E-07   1.083447E-01   6.937013E-15  -4.410970E-01  -3.750258E-06</t>
  </si>
  <si>
    <t xml:space="preserve">            76      G      1.970294E-17  -9.566432E-07   1.125183E-01   4.909527E-15  -3.902579E-01  -3.318018E-06</t>
  </si>
  <si>
    <t xml:space="preserve">            77      G     -3.223342E-17  -9.875970E-07   1.161590E-01   3.362238E-15  -3.348272E-01  -2.846739E-06</t>
  </si>
  <si>
    <t xml:space="preserve">            78      G      2.118508E-17  -1.013648E-06   1.192231E-01   6.582258E-15  -2.752521E-01  -2.340225E-06</t>
  </si>
  <si>
    <t xml:space="preserve">            79      G      2.968204E-17  -1.034463E-06   1.216713E-01   2.441374E-15  -2.120133E-01  -1.802562E-06</t>
  </si>
  <si>
    <t xml:space="preserve">            80      G      4.906423E-17  -1.049752E-06   1.234696E-01  -8.292067E-16  -1.456212E-01  -1.238089E-06</t>
  </si>
  <si>
    <t xml:space="preserve">            81      G     -6.920176E-17  -1.059269E-06   1.245889E-01   6.751361E-15  -7.661144E-02  -6.513597E-07</t>
  </si>
  <si>
    <t xml:space="preserve">            82      G      3.486194E-18  -1.062814E-06   1.250059E-01   6.447571E-15  -5.540887E-03  -4.710976E-08</t>
  </si>
  <si>
    <t xml:space="preserve">            83      G     -2.226479E-17  -1.060237E-06   1.247027E-01   7.273836E-15   6.701697E-02   5.697855E-07</t>
  </si>
  <si>
    <t xml:space="preserve">            84      G     -5.222604E-17  -1.051434E-06   1.236674E-01   4.797767E-15   1.404767E-01   1.194348E-06</t>
  </si>
  <si>
    <t xml:space="preserve">            85      G     -1.085829E-18  -1.036355E-06   1.218938E-01  -6.651042E-15   2.142454E-01   1.821539E-06</t>
  </si>
  <si>
    <t xml:space="preserve">            86      G      2.881227E-17  -1.014998E-06   1.193819E-01   2.457378E-15   2.877280E-01   2.446296E-06</t>
  </si>
  <si>
    <t xml:space="preserve">            87      G     -3.857876E-18  -9.874141E-07   1.161375E-01   8.503553E-15   3.603315E-01   3.063579E-06</t>
  </si>
  <si>
    <t xml:space="preserve">            88      G      1.104198E-17  -9.537021E-07   1.121723E-01   5.930968E-15   4.314700E-01   3.668407E-06</t>
  </si>
  <si>
    <t xml:space="preserve">            89      G      2.608752E-18  -9.140115E-07   1.075040E-01   1.482600E-14   5.005695E-01   4.255899E-06</t>
  </si>
  <si>
    <t xml:space="preserve">            90      G      1.352683E-18  -8.685402E-07   1.021558E-01  -2.474110E-15   5.670725E-01   4.821315E-06</t>
  </si>
  <si>
    <t xml:space="preserve">            91      G     -1.494057E-17  -8.175323E-07   9.615637E-02   7.567210E-15   6.304423E-01   5.360092E-06</t>
  </si>
  <si>
    <t xml:space="preserve">            92      G     -2.983983E-17  -7.612769E-07   8.953971E-02  -7.149183E-16   6.901675E-01   5.867882E-06</t>
  </si>
  <si>
    <t xml:space="preserve">            93      G     -1.496309E-17  -7.001051E-07   8.234482E-02  -1.806804E-15   7.457663E-01   6.340590E-06</t>
  </si>
  <si>
    <t xml:space="preserve">            94      G     -2.693918E-17  -6.343878E-07   7.461531E-02  -1.008320E-14   7.967899E-01   6.774399E-06</t>
  </si>
  <si>
    <t xml:space="preserve">            95      G     -7.934614E-17  -5.645329E-07   6.639912E-02  -1.110110E-14   8.428268E-01   7.165810E-06</t>
  </si>
  <si>
    <t xml:space="preserve">            96      G      4.359917E-17  -4.909812E-07   5.774814E-02  -1.266713E-14   8.835054E-01   7.511664E-06</t>
  </si>
  <si>
    <t xml:space="preserve">            97      G     -1.117626E-17  -4.142036E-07   4.871773E-02  -3.092311E-15   9.184975E-01   7.809171E-06</t>
  </si>
  <si>
    <t xml:space="preserve">            98      G      6.950518E-17  -3.346971E-07   3.936633E-02   7.542213E-15   9.475207E-01   8.055929E-06</t>
  </si>
  <si>
    <t xml:space="preserve">            99      G      2.995784E-17  -2.529804E-07   2.975500E-02   8.741416E-15   9.703408E-01   8.249948E-06</t>
  </si>
  <si>
    <t xml:space="preserve">           100      G     -2.685350E-17  -1.695903E-07   1.994684E-02   6.908639E-15   9.867737E-01   8.389663E-06</t>
  </si>
  <si>
    <t xml:space="preserve">           101      G     -1.117461E-17  -8.507707E-08   1.000658E-02  -5.739337E-15   9.966868E-01   8.473945E-06</t>
  </si>
  <si>
    <t>1    MSC.NASTRAN JOB CREATED ON 27-JUL-18 AT 06:49:24                          JULY  27, 2018  MSC.NASTRAN  6/ 6/06   PAGE    28</t>
  </si>
  <si>
    <t xml:space="preserve">           102      G     -9.166866E-17   0.0            0.0            5.929694E-15   1.000000E+00   8.502115E-06</t>
  </si>
  <si>
    <t>1    MSC.NASTRAN JOB CREATED ON 27-JUL-18 AT 06:49:24                          JULY  27, 2018  MSC.NASTRAN  6/ 6/06   PAGE    29</t>
  </si>
  <si>
    <t xml:space="preserve">                                         R E A L   E I G E N V E C T O R   N O .          4</t>
  </si>
  <si>
    <t xml:space="preserve">             1      G      0.0            0.0            0.0            0.0            8.502113E-06  -1.000000E+00</t>
  </si>
  <si>
    <t xml:space="preserve">             2      G      2.379458E-17  -1.000658E-02  -8.507706E-08   2.809995E-15   8.473943E-06  -9.966868E-01</t>
  </si>
  <si>
    <t xml:space="preserve">             3      G      4.129163E-17  -1.994684E-02  -1.695903E-07   1.911210E-14   8.389661E-06  -9.867737E-01</t>
  </si>
  <si>
    <t xml:space="preserve">             4      G      4.567884E-17  -2.975499E-02  -2.529804E-07   1.595184E-14   8.249947E-06  -9.703408E-01</t>
  </si>
  <si>
    <t xml:space="preserve">             5      G      9.002007E-18  -3.936633E-02  -3.346970E-07   1.035364E-14   8.055928E-06  -9.475207E-01</t>
  </si>
  <si>
    <t xml:space="preserve">             6      G     -3.247048E-18  -4.871772E-02  -4.142036E-07   6.016273E-15   7.809171E-06  -9.184975E-01</t>
  </si>
  <si>
    <t xml:space="preserve">             7      G     -8.323918E-17  -5.774813E-02  -4.909812E-07  -7.608182E-16   7.511664E-06  -8.835054E-01</t>
  </si>
  <si>
    <t xml:space="preserve">             8      G      5.718507E-17  -6.639912E-02  -5.645329E-07   1.975608E-14   7.165810E-06  -8.428268E-01</t>
  </si>
  <si>
    <t xml:space="preserve">             9      G     -9.430064E-18  -7.461531E-02  -6.343878E-07   4.330472E-15   6.774399E-06  -7.967899E-01</t>
  </si>
  <si>
    <t xml:space="preserve">            10      G     -3.754680E-17  -8.234482E-02  -7.001050E-07   5.558944E-15   6.340591E-06  -7.457662E-01</t>
  </si>
  <si>
    <t xml:space="preserve">            11      G      4.261671E-17  -8.953971E-02  -7.612769E-07  -1.493083E-14   5.867883E-06  -6.901675E-01</t>
  </si>
  <si>
    <t xml:space="preserve">            12      G      1.098959E-17  -9.615636E-02  -8.175324E-07   3.657354E-15   5.360093E-06  -6.304422E-01</t>
  </si>
  <si>
    <t xml:space="preserve">            13      G     -6.229360E-17  -1.021558E-01  -8.685403E-07  -1.053487E-15   4.821316E-06  -5.670725E-01</t>
  </si>
  <si>
    <t xml:space="preserve">            14      G     -2.622412E-17  -1.075040E-01  -9.140116E-07   1.885915E-14   4.255900E-06  -5.005695E-01</t>
  </si>
  <si>
    <t xml:space="preserve">            15      G     -6.289620E-17  -1.121723E-01  -9.537021E-07  -1.772396E-15   3.668408E-06  -4.314700E-01</t>
  </si>
  <si>
    <t xml:space="preserve">            16      G      7.985430E-18  -1.161375E-01  -9.874142E-07  -5.674272E-15   3.063581E-06  -3.603315E-01</t>
  </si>
  <si>
    <t xml:space="preserve">            17      G     -5.604630E-19  -1.193819E-01  -1.014998E-06   2.648668E-15   2.446298E-06  -2.877280E-01</t>
  </si>
  <si>
    <t xml:space="preserve">            18      G     -1.696398E-17  -1.218938E-01  -1.036355E-06   9.593418E-15   1.821540E-06  -2.142454E-01</t>
  </si>
  <si>
    <t xml:space="preserve">            19      G      3.958660E-17  -1.236674E-01  -1.051434E-06   1.481921E-14   1.194350E-06  -1.404766E-01</t>
  </si>
  <si>
    <t xml:space="preserve">            20      G      2.340268E-17  -1.247027E-01  -1.060237E-06   1.068923E-14   5.697872E-07  -6.701696E-02</t>
  </si>
  <si>
    <t xml:space="preserve">            21      G      3.954423E-17  -1.250059E-01  -1.062815E-06   6.260676E-15  -4.710801E-08   5.540902E-03</t>
  </si>
  <si>
    <t xml:space="preserve">            22      G     -1.145909E-17  -1.245889E-01  -1.059269E-06   2.402072E-16  -6.513579E-07   7.661145E-02</t>
  </si>
  <si>
    <t xml:space="preserve">            23      G      1.424943E-17  -1.234696E-01  -1.049753E-06   1.515701E-14  -1.238087E-06   1.456212E-01</t>
  </si>
  <si>
    <t xml:space="preserve">            24      G     -2.918175E-17  -1.216713E-01  -1.034464E-06   1.770799E-14  -1.802560E-06   2.120133E-01</t>
  </si>
  <si>
    <t xml:space="preserve">            25      G     -5.570627E-17  -1.192231E-01  -1.013648E-06  -8.120471E-15  -2.340223E-06   2.752521E-01</t>
  </si>
  <si>
    <t xml:space="preserve">            26      G     -1.132619E-17  -1.161590E-01  -9.875972E-07   3.255939E-15  -2.846738E-06   3.348272E-01</t>
  </si>
  <si>
    <t xml:space="preserve">            27      G      1.967923E-17  -1.125183E-01  -9.566435E-07  -2.227279E-15  -3.318016E-06   3.902579E-01</t>
  </si>
  <si>
    <t xml:space="preserve">            28      G     -1.771424E-17  -1.083447E-01  -9.211594E-07   5.737738E-15  -3.750256E-06   4.410970E-01</t>
  </si>
  <si>
    <t xml:space="preserve">            29      G     -7.703831E-18  -1.036864E-01  -8.815539E-07  -7.141004E-15  -4.139969E-06   4.869342E-01</t>
  </si>
  <si>
    <t xml:space="preserve">            30      G     -8.473105E-17  -9.859537E-02  -8.382694E-07   1.183081E-15  -4.484012E-06   5.273997E-01</t>
  </si>
  <si>
    <t xml:space="preserve">            31      G     -7.813645E-17  -9.312711E-02  -7.917776E-07   3.300645E-15  -4.779607E-06   5.621669E-01</t>
  </si>
  <si>
    <t xml:space="preserve">            32      G      4.010808E-17  -8.734016E-02  -7.425763E-07   4.715048E-17  -5.024369E-06   5.909553E-01</t>
  </si>
  <si>
    <t xml:space="preserve">            33      G      4.117686E-18  -8.129567E-02  -6.911853E-07  -9.305453E-15  -5.216324E-06   6.135327E-01</t>
  </si>
  <si>
    <t xml:space="preserve">            34      G      9.865333E-18  -7.505682E-02  -6.381419E-07   8.161432E-15  -5.353923E-06   6.297166E-01</t>
  </si>
  <si>
    <t xml:space="preserve">            35      G     -1.976341E-17  -6.868839E-02  -5.839967E-07  -1.209990E-14  -5.436055E-06   6.393768E-01</t>
  </si>
  <si>
    <t xml:space="preserve">            36      G     -2.114402E-18  -6.225618E-02  -5.293094E-07  -5.132356E-15  -5.462057E-06   6.424351E-01</t>
  </si>
  <si>
    <t xml:space="preserve">            37      G     -5.167321E-17  -5.582653E-02  -4.746437E-07  -5.484441E-15  -5.431721E-06   6.388670E-01</t>
  </si>
  <si>
    <t xml:space="preserve">            38      G      4.234059E-17  -4.946574E-02  -4.205636E-07  -3.794382E-15  -5.345289E-06   6.287011E-01</t>
  </si>
  <si>
    <t xml:space="preserve">            39      G     -1.158695E-17  -4.323957E-02  -3.676280E-07   4.161761E-15  -5.203461E-06   6.120195E-01</t>
  </si>
  <si>
    <t xml:space="preserve">            40      G      2.858259E-18  -3.721268E-02  -3.163867E-07  -1.699244E-14  -5.007380E-06   5.889569E-01</t>
  </si>
  <si>
    <t xml:space="preserve">            41      G     -5.000244E-17  -3.144813E-02  -2.673758E-07   7.711048E-15  -4.758629E-06   5.596993E-01</t>
  </si>
  <si>
    <t xml:space="preserve">            42      G     -1.067253E-17  -2.600686E-02  -2.211135E-07  -7.645834E-15  -4.459214E-06   5.244828E-01</t>
  </si>
  <si>
    <t xml:space="preserve">            43      G     -1.640274E-17  -2.094721E-02  -1.780957E-07   1.235390E-14  -4.111552E-06   4.835916E-01</t>
  </si>
  <si>
    <t xml:space="preserve">            44      G     -6.992037E-17  -1.632442E-02  -1.387922E-07  -3.884135E-15  -3.718449E-06   4.373556E-01</t>
  </si>
  <si>
    <t xml:space="preserve">            45      G     -1.249435E-17  -1.219023E-02  -1.036428E-07  -1.365546E-15  -3.283075E-06   3.861479E-01</t>
  </si>
  <si>
    <t xml:space="preserve">            46      G      2.562485E-17  -8.592415E-03  -7.305379E-08   7.087768E-15  -2.808945E-06   3.303817E-01</t>
  </si>
  <si>
    <t xml:space="preserve">            47      G     -1.935804E-17  -5.574438E-03  -4.739458E-08  -7.101407E-15  -2.299884E-06   2.705071E-01</t>
  </si>
  <si>
    <t xml:space="preserve">            48      G      5.693851E-17  -3.175076E-03  -2.699492E-08  -5.000107E-15  -1.759999E-06   2.070071E-01</t>
  </si>
  <si>
    <t xml:space="preserve">            49      G     -4.851961E-17  -1.428117E-03  -1.214205E-08   1.258825E-15  -1.193648E-06   1.403941E-01</t>
  </si>
  <si>
    <t xml:space="preserve">            50      G     -2.302722E-17  -3.620821E-04  -3.078481E-09   9.289618E-15  -6.053999E-07   7.120562E-02</t>
  </si>
  <si>
    <t>1    MSC.NASTRAN JOB CREATED ON 27-JUL-18 AT 06:49:24                          JULY  27, 2018  MSC.NASTRAN  6/ 6/06   PAGE    30</t>
  </si>
  <si>
    <t xml:space="preserve">            51      G     -3.316995E-17   0.0            0.0            1.822890E-15  -1.532706E-12   1.785711E-12</t>
  </si>
  <si>
    <t xml:space="preserve">            53      G     -5.420293E-17  -3.620821E-04  -3.078450E-09   3.652468E-15   6.053969E-07  -7.120562E-02</t>
  </si>
  <si>
    <t xml:space="preserve">            54      G     -3.415953E-17  -1.428117E-03  -1.214199E-08   4.298651E-15   1.193645E-06  -1.403941E-01</t>
  </si>
  <si>
    <t xml:space="preserve">            55      G      3.571139E-18  -3.175076E-03  -2.699483E-08  -6.758527E-15   1.759996E-06  -2.070071E-01</t>
  </si>
  <si>
    <t xml:space="preserve">            56      G      1.056399E-17  -5.574438E-03  -4.739446E-08  -8.962328E-15   2.299881E-06  -2.705071E-01</t>
  </si>
  <si>
    <t xml:space="preserve">            57      G     -9.673102E-17  -8.592415E-03  -7.305364E-08  -1.127399E-14   2.808942E-06  -3.303817E-01</t>
  </si>
  <si>
    <t xml:space="preserve">            58      G     -1.645455E-17  -1.219023E-02  -1.036427E-07   5.931201E-15   3.283073E-06  -3.861479E-01</t>
  </si>
  <si>
    <t xml:space="preserve">            59      G     -3.884220E-18  -1.632442E-02  -1.387920E-07   1.237708E-14   3.718446E-06  -4.373556E-01</t>
  </si>
  <si>
    <t xml:space="preserve">            60      G     -3.568894E-17  -2.094721E-02  -1.780955E-07   7.892420E-16   4.111550E-06  -4.835916E-01</t>
  </si>
  <si>
    <t xml:space="preserve">            61      G      8.350990E-18  -2.600686E-02  -2.211133E-07  -8.288550E-15   4.459212E-06  -5.244828E-01</t>
  </si>
  <si>
    <t xml:space="preserve">            62      G     -4.123054E-18  -3.144813E-02  -2.673756E-07   1.717520E-15   4.758627E-06  -5.596993E-01</t>
  </si>
  <si>
    <t xml:space="preserve">            63      G      1.838407E-17  -3.721268E-02  -3.163864E-07   8.890512E-16   5.007379E-06  -5.889569E-01</t>
  </si>
  <si>
    <t xml:space="preserve">            64      G     -3.591677E-17  -4.323957E-02  -3.676277E-07   1.004206E-14   5.203460E-06  -6.120195E-01</t>
  </si>
  <si>
    <t xml:space="preserve">            65      G      1.446528E-18  -4.946574E-02  -4.205633E-07   9.174984E-15   5.345288E-06  -6.287011E-01</t>
  </si>
  <si>
    <t xml:space="preserve">            66      G     -3.596776E-17  -5.582653E-02  -4.746434E-07   1.348895E-14   5.431720E-06  -6.388670E-01</t>
  </si>
  <si>
    <t xml:space="preserve">            67      G     -5.028400E-18  -6.225618E-02  -5.293091E-07   5.854078E-16   5.462057E-06  -6.424351E-01</t>
  </si>
  <si>
    <t xml:space="preserve">            68      G      3.329243E-17  -6.868839E-02  -5.839964E-07  -1.047476E-14   5.436055E-06  -6.393768E-01</t>
  </si>
  <si>
    <t xml:space="preserve">            69      G      4.779127E-17  -7.505682E-02  -6.381416E-07   1.403095E-14   5.353923E-06  -6.297166E-01</t>
  </si>
  <si>
    <t xml:space="preserve">            70      G      2.317804E-17  -8.129567E-02  -6.911850E-07   3.624913E-15   5.216325E-06  -6.135327E-01</t>
  </si>
  <si>
    <t xml:space="preserve">            71      G     -3.453690E-17  -8.734016E-02  -7.425760E-07   9.720736E-15   5.024370E-06  -5.909553E-01</t>
  </si>
  <si>
    <t xml:space="preserve">            72      G     -4.328619E-17  -9.312711E-02  -7.917773E-07   1.937276E-14   4.779607E-06  -5.621669E-01</t>
  </si>
  <si>
    <t xml:space="preserve">            73      G      3.588295E-17  -9.859537E-02  -8.382691E-07   6.352564E-15   4.484013E-06  -5.273997E-01</t>
  </si>
  <si>
    <t xml:space="preserve">            74      G     -3.649902E-17  -1.036864E-01  -8.815537E-07   9.166281E-15   4.139970E-06  -4.869342E-01</t>
  </si>
  <si>
    <t xml:space="preserve">            75      G     -3.333600E-17  -1.083447E-01  -9.211591E-07  -1.290473E-15   3.750257E-06  -4.410970E-01</t>
  </si>
  <si>
    <t xml:space="preserve">            76      G     -3.000716E-17  -1.125183E-01  -9.566432E-07   8.297198E-15   3.318017E-06  -3.902579E-01</t>
  </si>
  <si>
    <t xml:space="preserve">            77      G     -1.640798E-17  -1.161590E-01  -9.875970E-07   2.244940E-16   2.846739E-06  -3.348272E-01</t>
  </si>
  <si>
    <t xml:space="preserve">            78      G     -1.379427E-17  -1.192231E-01  -1.013648E-06  -4.977949E-15   2.340224E-06  -2.752521E-01</t>
  </si>
  <si>
    <t xml:space="preserve">            79      G      1.519711E-17  -1.216713E-01  -1.034463E-06  -1.035237E-15   1.802561E-06  -2.120133E-01</t>
  </si>
  <si>
    <t xml:space="preserve">            80      G     -5.928318E-17  -1.234696E-01  -1.049752E-06   8.313387E-16   1.238088E-06  -1.456212E-01</t>
  </si>
  <si>
    <t xml:space="preserve">            81      G      1.867585E-17  -1.245889E-01  -1.059269E-06   1.175002E-14   6.513592E-07  -7.661145E-02</t>
  </si>
  <si>
    <t xml:space="preserve">            82      G      7.316339E-17  -1.250059E-01  -1.062814E-06   6.711811E-15   4.710940E-08  -5.540902E-03</t>
  </si>
  <si>
    <t xml:space="preserve">            83      G     -3.046656E-17  -1.247027E-01  -1.060237E-06   1.325271E-14  -5.697857E-07   6.701696E-02</t>
  </si>
  <si>
    <t xml:space="preserve">            84      G     -5.861025E-18  -1.236674E-01  -1.051434E-06   4.484007E-15  -1.194348E-06   1.404766E-01</t>
  </si>
  <si>
    <t xml:space="preserve">            85      G     -8.020943E-17  -1.218938E-01  -1.036355E-06  -3.804022E-15  -1.821539E-06   2.142454E-01</t>
  </si>
  <si>
    <t xml:space="preserve">            86      G     -2.160951E-17  -1.193819E-01  -1.014998E-06   1.603404E-15  -2.446296E-06   2.877280E-01</t>
  </si>
  <si>
    <t xml:space="preserve">            87      G      9.242743E-18  -1.161375E-01  -9.874141E-07   1.471033E-14  -3.063579E-06   3.603315E-01</t>
  </si>
  <si>
    <t xml:space="preserve">            88      G     -4.372813E-18  -1.121723E-01  -9.537021E-07   4.165439E-15  -3.668407E-06   4.314700E-01</t>
  </si>
  <si>
    <t xml:space="preserve">            89      G     -6.929342E-17  -1.075040E-01  -9.140115E-07   2.744321E-15  -4.255899E-06   5.005695E-01</t>
  </si>
  <si>
    <t xml:space="preserve">            90      G     -2.779022E-17  -1.021558E-01  -8.685402E-07   4.609452E-15  -4.821314E-06   5.670725E-01</t>
  </si>
  <si>
    <t xml:space="preserve">            91      G      4.629537E-17  -9.615636E-02  -8.175323E-07   4.833091E-15  -5.360091E-06   6.304422E-01</t>
  </si>
  <si>
    <t xml:space="preserve">            92      G      4.286792E-17  -8.953971E-02  -7.612769E-07   4.219812E-15  -5.867882E-06   6.901675E-01</t>
  </si>
  <si>
    <t xml:space="preserve">            93      G     -6.294003E-17  -8.234482E-02  -7.001050E-07  -1.360873E-15  -6.340590E-06   7.457662E-01</t>
  </si>
  <si>
    <t xml:space="preserve">            94      G     -1.544113E-17  -7.461531E-02  -6.343878E-07   1.991233E-15  -6.774399E-06   7.967899E-01</t>
  </si>
  <si>
    <t xml:space="preserve">            95      G      3.569312E-17  -6.639912E-02  -5.645329E-07   3.120096E-15  -7.165810E-06   8.428268E-01</t>
  </si>
  <si>
    <t xml:space="preserve">            96      G      1.284294E-18  -5.774813E-02  -4.909812E-07  -4.102348E-15  -7.511664E-06   8.835054E-01</t>
  </si>
  <si>
    <t xml:space="preserve">            97      G     -2.935448E-17  -4.871772E-02  -4.142036E-07   8.489320E-15  -7.809170E-06   9.184975E-01</t>
  </si>
  <si>
    <t xml:space="preserve">            98      G     -5.828145E-17  -3.936633E-02  -3.346971E-07  -6.281108E-15  -8.055928E-06   9.475207E-01</t>
  </si>
  <si>
    <t xml:space="preserve">            99      G     -2.706966E-17  -2.975499E-02  -2.529804E-07   1.209348E-17  -8.249948E-06   9.703408E-01</t>
  </si>
  <si>
    <t xml:space="preserve">           100      G     -4.971939E-18  -1.994684E-02  -1.695903E-07   4.392518E-15  -8.389662E-06   9.867737E-01</t>
  </si>
  <si>
    <t xml:space="preserve">           101      G     -2.413946E-18  -1.000658E-02  -8.507707E-08   3.013286E-15  -8.473944E-06   9.966868E-01</t>
  </si>
  <si>
    <t>1    MSC.NASTRAN JOB CREATED ON 27-JUL-18 AT 06:49:24                          JULY  27, 2018  MSC.NASTRAN  6/ 6/06   PAGE    31</t>
  </si>
  <si>
    <t xml:space="preserve">           102      G     -4.978578E-17   0.0            0.0            2.210461E-14  -8.502114E-06   1.000000E+00</t>
  </si>
  <si>
    <t>1    MSC.NASTRAN JOB CREATED ON 27-JUL-18 AT 06:49:24                          JULY  27, 2018  MSC.NASTRAN  6/ 6/06   PAGE    32</t>
  </si>
  <si>
    <t xml:space="preserve">      EIGENVALUE =  9.173103E+00</t>
  </si>
  <si>
    <t xml:space="preserve">                                         R E A L   E I G E N V E C T O R   N O .          5</t>
  </si>
  <si>
    <t xml:space="preserve">             1      G      0.0            0.0            0.0            0.0           -1.000000E+00  -6.710451E-06</t>
  </si>
  <si>
    <t xml:space="preserve">             2      G     -2.055189E-17  -6.720952E-08   1.001565E-02   1.790011E-14  -9.921147E-01  -6.657536E-06</t>
  </si>
  <si>
    <t xml:space="preserve">             3      G     -2.411470E-17  -1.333591E-07   1.987335E-02   2.413375E-15  -9.685832E-01  -6.499626E-06</t>
  </si>
  <si>
    <t xml:space="preserve">             4      G     -5.002194E-17  -1.974055E-07   2.941763E-02  -2.951691E-14  -9.297765E-01  -6.239211E-06</t>
  </si>
  <si>
    <t xml:space="preserve">             5      G     -2.536957E-17  -2.583386E-07   3.849798E-02   3.711948E-14  -8.763067E-01  -5.880401E-06</t>
  </si>
  <si>
    <t xml:space="preserve">             6      G     -2.305997E-17  -3.151975E-07   4.697119E-02  -3.144316E-14  -8.090170E-01  -5.428853E-06</t>
  </si>
  <si>
    <t xml:space="preserve">             7      G      3.947234E-18  -3.670856E-07   5.470364E-02   1.261742E-14  -7.289686E-01  -4.891693E-06</t>
  </si>
  <si>
    <t xml:space="preserve">             8      G     -2.036515E-17  -4.131845E-07   6.157338E-02   2.058930E-14  -6.374240E-01  -4.277390E-06</t>
  </si>
  <si>
    <t xml:space="preserve">             9      G      1.725031E-17  -4.527672E-07   6.747207E-02   1.630723E-14  -5.358268E-01  -3.595633E-06</t>
  </si>
  <si>
    <t xml:space="preserve">            10      G      1.861456E-17  -4.852097E-07   7.230669E-02  -2.124342E-15  -4.257793E-01  -2.857171E-06</t>
  </si>
  <si>
    <t xml:space="preserve">            11      G     -8.146777E-17  -5.100001E-07   7.600098E-02  -8.640582E-15  -3.090170E-01  -2.073648E-06</t>
  </si>
  <si>
    <t xml:space="preserve">            12      G     -7.068170E-17  -5.267476E-07   7.849669E-02   3.226740E-15  -1.873813E-01  -1.257420E-06</t>
  </si>
  <si>
    <t xml:space="preserve">            13      G      3.127614E-17  -5.351878E-07   7.975447E-02   5.259834E-15  -6.279052E-02  -4.213580E-07</t>
  </si>
  <si>
    <t xml:space="preserve">            14      G     -1.916558E-17  -5.351879E-07   7.975447E-02   9.589414E-15   6.279052E-02   4.213517E-07</t>
  </si>
  <si>
    <t xml:space="preserve">            15      G      1.001436E-16  -5.267476E-07   7.849669E-02   5.321754E-15   1.873813E-01   1.257416E-06</t>
  </si>
  <si>
    <t xml:space="preserve">            16      G     -4.767761E-18  -5.100002E-07   7.600098E-02  -1.272651E-14   3.090170E-01   2.073647E-06</t>
  </si>
  <si>
    <t xml:space="preserve">            17      G     -1.072284E-17  -4.852098E-07   7.230669E-02   4.384181E-14   4.257793E-01   2.857173E-06</t>
  </si>
  <si>
    <t xml:space="preserve">            18      G      4.626727E-17  -4.527673E-07   6.747207E-02  -6.185811E-15   5.358268E-01   3.595638E-06</t>
  </si>
  <si>
    <t xml:space="preserve">            19      G     -1.031521E-16  -4.131845E-07   6.157338E-02  -4.256160E-15   6.374240E-01   4.277398E-06</t>
  </si>
  <si>
    <t xml:space="preserve">            20      G      3.927193E-18  -3.670855E-07   5.470364E-02   1.663270E-14   7.289686E-01   4.891703E-06</t>
  </si>
  <si>
    <t xml:space="preserve">            21      G     -2.726435E-17  -3.151973E-07   4.697119E-02  -2.525466E-14   8.090170E-01   5.428863E-06</t>
  </si>
  <si>
    <t xml:space="preserve">            22      G     -5.441619E-17  -2.583383E-07   3.849798E-02  -7.748200E-15   8.763067E-01   5.880408E-06</t>
  </si>
  <si>
    <t xml:space="preserve">            23      G      1.024822E-17  -1.974051E-07   2.941763E-02   3.428895E-15   9.297765E-01   6.239216E-06</t>
  </si>
  <si>
    <t xml:space="preserve">            24      G      3.354342E-17  -1.333587E-07   1.987335E-02   1.161876E-14   9.685832E-01   6.499626E-06</t>
  </si>
  <si>
    <t xml:space="preserve">            25      G      7.451607E-17  -6.720919E-08   1.001565E-02  -2.637759E-14   9.921147E-01   6.657532E-06</t>
  </si>
  <si>
    <t xml:space="preserve">            26      G      3.377827E-17   2.659212E-13  -7.061816E-13   1.304729E-14   1.000000E+00   6.710443E-06</t>
  </si>
  <si>
    <t xml:space="preserve">            27      G     -3.843104E-17   6.720970E-08  -1.001565E-02  -3.463273E-14   9.921147E-01   6.657528E-06</t>
  </si>
  <si>
    <t xml:space="preserve">            28      G     -1.636549E-17   1.333592E-07  -1.987335E-02   1.948153E-14   9.685832E-01   6.499622E-06</t>
  </si>
  <si>
    <t xml:space="preserve">            29      G      9.665752E-18   1.974055E-07  -2.941763E-02  -1.522155E-14   9.297765E-01   6.239213E-06</t>
  </si>
  <si>
    <t xml:space="preserve">            30      G     -1.908174E-17   2.583387E-07  -3.849798E-02   7.277272E-16   8.763067E-01   5.880408E-06</t>
  </si>
  <si>
    <t xml:space="preserve">            31      G      2.590375E-17   3.151978E-07  -4.697119E-02  -4.870317E-15   8.090170E-01   5.428865E-06</t>
  </si>
  <si>
    <t xml:space="preserve">            32      G     -3.153502E-17   3.670859E-07  -5.470364E-02  -8.548659E-15   7.289686E-01   4.891703E-06</t>
  </si>
  <si>
    <t xml:space="preserve">            33      G      2.324796E-17   4.131849E-07  -6.157338E-02   8.646428E-15   6.374240E-01   4.277396E-06</t>
  </si>
  <si>
    <t xml:space="preserve">            34      G     -1.158428E-16   4.527677E-07  -6.747207E-02   7.282251E-14   5.358268E-01   3.595633E-06</t>
  </si>
  <si>
    <t xml:space="preserve">            35      G     -1.009215E-16   4.852101E-07  -7.230669E-02   2.132216E-15   4.257793E-01   2.857165E-06</t>
  </si>
  <si>
    <t xml:space="preserve">            36      G      2.678361E-17   5.100005E-07  -7.600098E-02  -9.638018E-15   3.090170E-01   2.073640E-06</t>
  </si>
  <si>
    <t xml:space="preserve">            37      G      6.731490E-17   5.267478E-07  -7.849669E-02   6.577090E-15   1.873813E-01   1.257412E-06</t>
  </si>
  <si>
    <t xml:space="preserve">            38      G     -1.445451E-16   5.351880E-07  -7.975447E-02   1.401768E-15   6.279052E-02   4.213537E-07</t>
  </si>
  <si>
    <t xml:space="preserve">            39      G     -1.303555E-17   5.351881E-07  -7.975447E-02  -1.214558E-14  -6.279052E-02  -4.213512E-07</t>
  </si>
  <si>
    <t xml:space="preserve">            40      G      1.607657E-17   5.267478E-07  -7.849669E-02   1.022598E-14  -1.873813E-01  -1.257413E-06</t>
  </si>
  <si>
    <t xml:space="preserve">            41      G      3.523102E-17   5.100005E-07  -7.600098E-02   1.738004E-14  -3.090170E-01  -2.073645E-06</t>
  </si>
  <si>
    <t xml:space="preserve">            42      G     -3.783308E-17   4.852100E-07  -7.230669E-02  -2.276363E-14  -4.257793E-01  -2.857175E-06</t>
  </si>
  <si>
    <t xml:space="preserve">            43      G     -8.715536E-17   4.527675E-07  -6.747207E-02   3.504869E-14  -5.358268E-01  -3.595643E-06</t>
  </si>
  <si>
    <t xml:space="preserve">            44      G      2.385698E-17   4.131846E-07  -6.157338E-02  -2.076387E-14  -6.374240E-01  -4.277404E-06</t>
  </si>
  <si>
    <t xml:space="preserve">            45      G     -2.764542E-17   3.670856E-07  -5.470364E-02   2.448585E-14  -7.289686E-01  -4.891707E-06</t>
  </si>
  <si>
    <t xml:space="preserve">            46      G     -9.214437E-17   3.151974E-07  -4.697119E-02   6.408658E-15  -8.090170E-01  -5.428864E-06</t>
  </si>
  <si>
    <t xml:space="preserve">            47      G      5.148065E-18   2.583384E-07  -3.849798E-02   6.337790E-15  -8.763067E-01  -5.880406E-06</t>
  </si>
  <si>
    <t xml:space="preserve">            48      G     -8.258740E-17   1.974052E-07  -2.941763E-02   3.619276E-14  -9.297765E-01  -6.239211E-06</t>
  </si>
  <si>
    <t xml:space="preserve">            49      G     -4.147086E-17   1.333589E-07  -1.987335E-02  -2.114502E-14  -9.685832E-01  -6.499620E-06</t>
  </si>
  <si>
    <t xml:space="preserve">            50      G     -4.147329E-17   6.720943E-08  -1.001565E-02   2.548934E-15  -9.921147E-01  -6.657527E-06</t>
  </si>
  <si>
    <t>1    MSC.NASTRAN JOB CREATED ON 27-JUL-18 AT 06:49:24                          JULY  27, 2018  MSC.NASTRAN  6/ 6/06   PAGE    33</t>
  </si>
  <si>
    <t xml:space="preserve">            51      G     -6.185547E-17   0.0            0.0            2.209078E-14  -1.000000E+00  -6.710443E-06</t>
  </si>
  <si>
    <t xml:space="preserve">            53      G     -4.756412E-17  -6.720945E-08   1.001565E-02   2.862808E-14  -9.921147E-01  -6.657532E-06</t>
  </si>
  <si>
    <t xml:space="preserve">            54      G      4.217426E-18  -1.333590E-07   1.987335E-02   2.429379E-14  -9.685832E-01  -6.499628E-06</t>
  </si>
  <si>
    <t xml:space="preserve">            55      G     -5.716999E-17  -1.974054E-07   2.941763E-02   3.175824E-14  -9.297765E-01  -6.239220E-06</t>
  </si>
  <si>
    <t xml:space="preserve">            56      G     -1.136599E-16  -2.583387E-07   3.849798E-02  -1.030868E-14  -8.763067E-01  -5.880414E-06</t>
  </si>
  <si>
    <t xml:space="preserve">            57      G     -5.415992E-17  -3.151978E-07   4.697119E-02   2.044385E-15  -8.090170E-01  -5.428868E-06</t>
  </si>
  <si>
    <t xml:space="preserve">            58      G     -7.326249E-17  -3.670860E-07   5.470364E-02   2.547480E-14  -7.289686E-01  -4.891705E-06</t>
  </si>
  <si>
    <t xml:space="preserve">            59      G     -1.440276E-16  -4.131849E-07   6.157338E-02   8.442301E-15  -6.374240E-01  -4.277396E-06</t>
  </si>
  <si>
    <t xml:space="preserve">            60      G     -1.712572E-17  -4.527677E-07   6.747207E-02  -3.005321E-14  -5.358268E-01  -3.595630E-06</t>
  </si>
  <si>
    <t xml:space="preserve">            61      G     -1.136522E-18  -4.852101E-07   7.230669E-02  -1.909903E-14  -4.257793E-01  -2.857159E-06</t>
  </si>
  <si>
    <t xml:space="preserve">            62      G     -1.084488E-17  -5.100003E-07   7.600098E-02   1.428826E-14  -3.090170E-01  -2.073632E-06</t>
  </si>
  <si>
    <t xml:space="preserve">            63      G     -4.884953E-17  -5.267476E-07   7.849669E-02   2.022367E-14  -1.873813E-01  -1.257405E-06</t>
  </si>
  <si>
    <t xml:space="preserve">            64      G      2.284313E-17  -5.351878E-07   7.975447E-02  -3.588846E-14  -6.279052E-02  -4.213494E-07</t>
  </si>
  <si>
    <t xml:space="preserve">            65      G     -4.924897E-18  -5.351878E-07   7.975447E-02   3.040328E-14   6.279052E-02   4.213509E-07</t>
  </si>
  <si>
    <t xml:space="preserve">            66      G      9.973500E-18  -5.267476E-07   7.849669E-02  -1.480281E-15   1.873813E-01   1.257408E-06</t>
  </si>
  <si>
    <t xml:space="preserve">            67      G     -1.061754E-16  -5.100003E-07   7.600098E-02  -2.540134E-14   3.090170E-01   2.073637E-06</t>
  </si>
  <si>
    <t xml:space="preserve">            68      G     -2.385718E-17  -4.852100E-07   7.230669E-02  -1.195710E-14   4.257793E-01   2.857165E-06</t>
  </si>
  <si>
    <t xml:space="preserve">            69      G     -1.662068E-16  -4.527676E-07   6.747207E-02   4.897832E-16   5.358268E-01   3.595634E-06</t>
  </si>
  <si>
    <t xml:space="preserve">            70      G     -2.221145E-17  -4.131847E-07   6.157338E-02   2.314592E-14   6.374240E-01   4.277400E-06</t>
  </si>
  <si>
    <t xml:space="preserve">            71      G      5.985310E-17  -3.670857E-07   5.470364E-02   2.486939E-14   7.289686E-01   4.891709E-06</t>
  </si>
  <si>
    <t xml:space="preserve">            72      G     -1.244710E-16  -3.151975E-07   4.697119E-02  -3.610896E-15   8.090170E-01   5.428871E-06</t>
  </si>
  <si>
    <t xml:space="preserve">            73      G     -7.799219E-17  -2.583384E-07   3.849798E-02   2.422943E-15   8.763067E-01   5.880414E-06</t>
  </si>
  <si>
    <t xml:space="preserve">            74      G     -3.011722E-17  -1.974051E-07   2.941763E-02  -4.990935E-14   9.297765E-01   6.239217E-06</t>
  </si>
  <si>
    <t xml:space="preserve">            75      G     -2.349211E-18  -1.333587E-07   1.987335E-02   5.282839E-14   9.685832E-01   6.499623E-06</t>
  </si>
  <si>
    <t xml:space="preserve">            76      G      2.284525E-17  -6.720924E-08   1.001565E-02  -2.427474E-14   9.921147E-01   6.657528E-06</t>
  </si>
  <si>
    <t xml:space="preserve">            77      G     -7.829345E-17   1.667784E-13  -1.895655E-13   2.026668E-14   1.000000E+00   6.710440E-06</t>
  </si>
  <si>
    <t xml:space="preserve">            78      G     -2.056543E-17   6.720957E-08  -1.001565E-02  -4.572900E-14   9.921147E-01   6.657527E-06</t>
  </si>
  <si>
    <t xml:space="preserve">            79      G     -1.514733E-17   1.333591E-07  -1.987335E-02   1.311725E-14   9.685832E-01   6.499621E-06</t>
  </si>
  <si>
    <t xml:space="preserve">            80      G      4.696489E-17   1.974054E-07  -2.941763E-02  -1.088333E-14   9.297765E-01   6.239213E-06</t>
  </si>
  <si>
    <t xml:space="preserve">            81      G     -1.051096E-16   2.583386E-07  -3.849798E-02   5.522374E-15   8.763067E-01   5.880408E-06</t>
  </si>
  <si>
    <t xml:space="preserve">            82      G     -1.411321E-16   3.151976E-07  -4.697119E-02  -2.953239E-14   8.090170E-01   5.428864E-06</t>
  </si>
  <si>
    <t xml:space="preserve">            83      G     -1.693608E-17   3.670858E-07  -5.470364E-02  -2.271844E-14   7.289686E-01   4.891704E-06</t>
  </si>
  <si>
    <t xml:space="preserve">            84      G     -9.223493E-17   4.131848E-07  -6.157338E-02  -2.109081E-14   6.374240E-01   4.277398E-06</t>
  </si>
  <si>
    <t xml:space="preserve">            85      G      3.070320E-17   4.527676E-07  -6.747207E-02  -3.399321E-14   5.358268E-01   3.595634E-06</t>
  </si>
  <si>
    <t xml:space="preserve">            86      G      5.483907E-17   4.852100E-07  -7.230669E-02   3.107352E-14   4.257793E-01   2.857165E-06</t>
  </si>
  <si>
    <t xml:space="preserve">            87      G     -8.391505E-17   5.100003E-07  -7.600098E-02   1.568260E-14   3.090170E-01   2.073637E-06</t>
  </si>
  <si>
    <t xml:space="preserve">            88      G     -8.322120E-17   5.267476E-07  -7.849669E-02   2.049766E-14   1.873813E-01   1.257409E-06</t>
  </si>
  <si>
    <t xml:space="preserve">            89      G      1.496460E-17   5.351878E-07  -7.975447E-02  -8.301200E-15   6.279052E-02   4.213528E-07</t>
  </si>
  <si>
    <t xml:space="preserve">            90      G     -4.511119E-17   5.351879E-07  -7.975447E-02   2.872555E-14  -6.279052E-02  -4.213488E-07</t>
  </si>
  <si>
    <t xml:space="preserve">            91      G     -1.098057E-16   5.267477E-07  -7.849669E-02   1.215891E-15  -1.873813E-01  -1.257407E-06</t>
  </si>
  <si>
    <t xml:space="preserve">            92      G      1.100992E-17   5.100004E-07  -7.600098E-02   3.409639E-14  -3.090170E-01  -2.073638E-06</t>
  </si>
  <si>
    <t xml:space="preserve">            93      G      5.130216E-17   4.852100E-07  -7.230669E-02  -4.337783E-14  -4.257793E-01  -2.857168E-06</t>
  </si>
  <si>
    <t xml:space="preserve">            94      G     -9.585548E-17   4.527676E-07  -6.747207E-02   9.225603E-15  -5.358268E-01  -3.595639E-06</t>
  </si>
  <si>
    <t xml:space="preserve">            95      G     -1.753432E-16   4.131847E-07  -6.157338E-02  -3.706745E-14  -6.374240E-01  -4.277404E-06</t>
  </si>
  <si>
    <t xml:space="preserve">            96      G      3.079318E-17   3.670857E-07  -5.470364E-02  -1.026920E-14  -7.289686E-01  -4.891710E-06</t>
  </si>
  <si>
    <t xml:space="preserve">            97      G      2.380384E-17   3.151974E-07  -4.697119E-02   5.387728E-15  -8.090170E-01  -5.428869E-06</t>
  </si>
  <si>
    <t xml:space="preserve">            98      G      8.394463E-17   2.583384E-07  -3.849798E-02  -7.023022E-16  -8.763067E-01  -5.880410E-06</t>
  </si>
  <si>
    <t xml:space="preserve">            99      G      7.537280E-18   1.974052E-07  -2.941763E-02   4.561143E-14  -9.297765E-01  -6.239213E-06</t>
  </si>
  <si>
    <t xml:space="preserve">           100      G     -6.726383E-17   1.333588E-07  -1.987335E-02   2.164554E-14  -9.685832E-01  -6.499620E-06</t>
  </si>
  <si>
    <t xml:space="preserve">           101      G     -5.451683E-17   6.720938E-08  -1.001565E-02   2.135231E-14  -9.921147E-01  -6.657524E-06</t>
  </si>
  <si>
    <t>1    MSC.NASTRAN JOB CREATED ON 27-JUL-18 AT 06:49:24                          JULY  27, 2018  MSC.NASTRAN  6/ 6/06   PAGE    34</t>
  </si>
  <si>
    <t xml:space="preserve">           102      G     -1.174454E-16   0.0            0.0           -2.283691E-14  -1.000000E+00  -6.710437E-06</t>
  </si>
  <si>
    <t>1    MSC.NASTRAN JOB CREATED ON 27-JUL-18 AT 06:49:24                          JULY  27, 2018  MSC.NASTRAN  6/ 6/06   PAGE    35</t>
  </si>
  <si>
    <t xml:space="preserve">      EIGENVALUE =  9.173104E+00</t>
  </si>
  <si>
    <t xml:space="preserve">                                         R E A L   E I G E N V E C T O R   N O .          6</t>
  </si>
  <si>
    <t xml:space="preserve">             1      G      0.0            0.0            0.0            0.0           -6.710436E-06   1.000000E+00</t>
  </si>
  <si>
    <t xml:space="preserve">             2      G      1.384075E-17   1.001565E-02   6.720937E-08  -6.489501E-15  -6.657522E-06   9.921147E-01</t>
  </si>
  <si>
    <t xml:space="preserve">             3      G     -7.492574E-18   1.987334E-02   1.333588E-07  -1.787519E-14  -6.499617E-06   9.685832E-01</t>
  </si>
  <si>
    <t xml:space="preserve">             4      G      2.245731E-17   2.941762E-02   1.974051E-07   1.447374E-14  -6.239210E-06   9.297765E-01</t>
  </si>
  <si>
    <t xml:space="preserve">             5      G     -4.895599E-18   3.849797E-02   2.583383E-07  -2.936176E-14  -5.880405E-06   8.763067E-01</t>
  </si>
  <si>
    <t xml:space="preserve">             6      G     -2.785964E-17   4.697118E-02   3.151973E-07   2.846924E-14  -5.428862E-06   8.090170E-01</t>
  </si>
  <si>
    <t xml:space="preserve">             7      G      2.072311E-17   5.470363E-02   3.670854E-07  -3.715191E-15  -4.891702E-06   7.289686E-01</t>
  </si>
  <si>
    <t xml:space="preserve">             8      G     -7.012007E-18   6.157337E-02   4.131844E-07  -4.036524E-14  -4.277398E-06   6.374240E-01</t>
  </si>
  <si>
    <t xml:space="preserve">             9      G     -2.791181E-17   6.747206E-02   4.527673E-07  -1.037937E-14  -3.595636E-06   5.358268E-01</t>
  </si>
  <si>
    <t xml:space="preserve">            10      G     -1.628148E-17   7.230668E-02   4.852097E-07  -6.623807E-15  -2.857168E-06   4.257793E-01</t>
  </si>
  <si>
    <t xml:space="preserve">            11      G      1.613714E-18   7.600097E-02   5.100001E-07   2.122562E-14  -2.073641E-06   3.090170E-01</t>
  </si>
  <si>
    <t xml:space="preserve">            12      G      2.304624E-17   7.849669E-02   5.267474E-07  -2.038600E-14  -1.257410E-06   1.873813E-01</t>
  </si>
  <si>
    <t xml:space="preserve">            13      G      1.647415E-18   7.975446E-02   5.351877E-07   2.757105E-16  -4.213502E-07   6.279052E-02</t>
  </si>
  <si>
    <t xml:space="preserve">            14      G      1.045878E-17   7.975446E-02   5.351876E-07  -5.772565E-14   4.213541E-07  -6.279052E-02</t>
  </si>
  <si>
    <t xml:space="preserve">            15      G     -2.966334E-17   7.849669E-02   5.267474E-07   2.267977E-14   1.257412E-06  -1.873813E-01</t>
  </si>
  <si>
    <t xml:space="preserve">            16      G      2.498038E-18   7.600097E-02   5.100000E-07  -7.682565E-15   2.073638E-06  -3.090170E-01</t>
  </si>
  <si>
    <t xml:space="preserve">            17      G     -1.254765E-17   7.230668E-02   4.852097E-07  -4.853363E-14   2.857161E-06  -4.257793E-01</t>
  </si>
  <si>
    <t xml:space="preserve">            18      G     -4.424959E-18   6.747206E-02   4.527674E-07   2.612159E-14   3.595627E-06  -5.358268E-01</t>
  </si>
  <si>
    <t xml:space="preserve">            19      G      2.585936E-17   6.157337E-02   4.131846E-07   4.366302E-15   4.277390E-06  -6.374240E-01</t>
  </si>
  <si>
    <t xml:space="preserve">            20      G     -1.629467E-17   5.470363E-02   3.670857E-07   1.400108E-14   4.891697E-06  -7.289686E-01</t>
  </si>
  <si>
    <t xml:space="preserve">            21      G      5.014087E-18   4.697118E-02   3.151976E-07   1.737368E-14   5.428860E-06  -8.090170E-01</t>
  </si>
  <si>
    <t xml:space="preserve">            22      G      9.448381E-18   3.849797E-02   2.583386E-07  -2.764385E-15   5.880405E-06  -8.763067E-01</t>
  </si>
  <si>
    <t xml:space="preserve">            23      G      1.683980E-17   2.941762E-02   1.974054E-07  -3.919764E-14   6.239211E-06  -9.297765E-01</t>
  </si>
  <si>
    <t xml:space="preserve">            24      G     -1.237355E-17   1.987334E-02   1.333591E-07  -3.128445E-14   6.499620E-06  -9.685832E-01</t>
  </si>
  <si>
    <t xml:space="preserve">            25      G     -1.275670E-17   1.001565E-02   6.720959E-08  -3.212930E-15   6.657526E-06  -9.921147E-01</t>
  </si>
  <si>
    <t xml:space="preserve">            26      G     -4.784681E-17  -3.023909E-13   1.835005E-13   1.579244E-14   6.710439E-06  -1.000000E+00</t>
  </si>
  <si>
    <t xml:space="preserve">            27      G     -2.218738E-18  -1.001565E-02  -6.720922E-08   3.708943E-14   6.657526E-06  -9.921147E-01</t>
  </si>
  <si>
    <t xml:space="preserve">            28      G      6.179815E-18  -1.987334E-02  -1.333587E-07  -2.878956E-14   6.499620E-06  -9.685832E-01</t>
  </si>
  <si>
    <t xml:space="preserve">            29      G     -1.141045E-17  -2.941762E-02  -1.974051E-07   2.281620E-14   6.239212E-06  -9.297765E-01</t>
  </si>
  <si>
    <t xml:space="preserve">            30      G      4.276480E-17  -3.849797E-02  -2.583382E-07   5.342352E-14   5.880406E-06  -8.763067E-01</t>
  </si>
  <si>
    <t xml:space="preserve">            31      G     -3.261919E-19  -4.697118E-02  -3.151972E-07   2.380683E-14   5.428862E-06  -8.090170E-01</t>
  </si>
  <si>
    <t xml:space="preserve">            32      G     -2.348706E-17  -5.470363E-02  -3.670854E-07   3.548165E-14   4.891700E-06  -7.289686E-01</t>
  </si>
  <si>
    <t xml:space="preserve">            33      G     -4.350624E-18  -6.157337E-02  -4.131844E-07   1.873054E-14   4.277395E-06  -6.374240E-01</t>
  </si>
  <si>
    <t xml:space="preserve">            34      G      5.587767E-17  -6.747206E-02  -4.527672E-07  -6.349621E-14   3.595634E-06  -5.358268E-01</t>
  </si>
  <si>
    <t xml:space="preserve">            35      G      5.597970E-17  -7.230668E-02  -4.852096E-07   6.284390E-15   2.857169E-06  -4.257793E-01</t>
  </si>
  <si>
    <t xml:space="preserve">            36      G     -2.933050E-17  -7.600097E-02  -5.099999E-07  -3.731992E-14   2.073645E-06  -3.090170E-01</t>
  </si>
  <si>
    <t xml:space="preserve">            37      G      1.043599E-18  -7.849669E-02  -5.267474E-07  -2.007581E-14   1.257417E-06  -1.873813E-01</t>
  </si>
  <si>
    <t xml:space="preserve">            38      G      4.373790E-17  -7.975446E-02  -5.351877E-07  -4.613258E-14   4.213588E-07  -6.279052E-02</t>
  </si>
  <si>
    <t xml:space="preserve">            39      G      1.530474E-17  -7.975446E-02  -5.351877E-07   3.536951E-15  -4.213462E-07   6.279052E-02</t>
  </si>
  <si>
    <t xml:space="preserve">            40      G     -2.189083E-17  -7.849669E-02  -5.267476E-07  -7.560636E-15  -1.257408E-06   1.873813E-01</t>
  </si>
  <si>
    <t xml:space="preserve">            41      G      9.608556E-18  -7.600097E-02  -5.100002E-07  -5.087450E-14  -2.073640E-06   3.090170E-01</t>
  </si>
  <si>
    <t xml:space="preserve">            42      G      2.557812E-17  -7.230668E-02  -4.852099E-07   4.270981E-14  -2.857170E-06   4.257793E-01</t>
  </si>
  <si>
    <t xml:space="preserve">            43      G      2.359317E-17  -6.747206E-02  -4.527674E-07  -3.220893E-14  -3.595638E-06   5.358268E-01</t>
  </si>
  <si>
    <t xml:space="preserve">            44      G     -1.351370E-17  -6.157337E-02  -4.131846E-07  -7.520982E-15  -4.277399E-06   6.374240E-01</t>
  </si>
  <si>
    <t xml:space="preserve">            45      G     -1.629732E-17  -5.470363E-02  -3.670855E-07  -1.391382E-14  -4.891701E-06   7.289686E-01</t>
  </si>
  <si>
    <t xml:space="preserve">            46      G      3.172559E-17  -4.697118E-02  -3.151974E-07  -8.494939E-15  -5.428860E-06   8.090170E-01</t>
  </si>
  <si>
    <t xml:space="preserve">            47      G     -4.401618E-17  -3.849797E-02  -2.583384E-07   4.326179E-14  -5.880403E-06   8.763067E-01</t>
  </si>
  <si>
    <t xml:space="preserve">            48      G      3.573945E-17  -2.941762E-02  -1.974053E-07  -6.107546E-14  -6.239210E-06   9.297765E-01</t>
  </si>
  <si>
    <t xml:space="preserve">            49      G      1.160482E-17  -1.987334E-02  -1.333590E-07   7.224310E-15  -6.499621E-06   9.685832E-01</t>
  </si>
  <si>
    <t xml:space="preserve">            50      G      3.181208E-17  -1.001565E-02  -6.720944E-08  -1.711255E-14  -6.657529E-06   9.921147E-01</t>
  </si>
  <si>
    <t>1    MSC.NASTRAN JOB CREATED ON 27-JUL-18 AT 06:49:24                          JULY  27, 2018  MSC.NASTRAN  6/ 6/06   PAGE    36</t>
  </si>
  <si>
    <t xml:space="preserve">            51      G      8.329761E-18   0.0            0.0            1.291845E-14  -6.710443E-06   1.000000E+00</t>
  </si>
  <si>
    <t xml:space="preserve">            53      G      2.986759E-17   1.001565E-02   6.720946E-08  -4.366952E-14  -6.657530E-06   9.921147E-01</t>
  </si>
  <si>
    <t xml:space="preserve">            54      G      4.951002E-19   1.987334E-02   1.333590E-07  -4.365264E-14  -6.499623E-06   9.685832E-01</t>
  </si>
  <si>
    <t xml:space="preserve">            55      G      3.257682E-17   2.941762E-02   1.974054E-07  -1.522494E-15  -6.239213E-06   9.297765E-01</t>
  </si>
  <si>
    <t xml:space="preserve">            56      G      5.643402E-17   3.849797E-02   2.583385E-07  -1.008234E-14  -5.880406E-06   8.763067E-01</t>
  </si>
  <si>
    <t xml:space="preserve">            57      G      2.788614E-17   4.697118E-02   3.151975E-07   1.469751E-14  -5.428863E-06   8.090170E-01</t>
  </si>
  <si>
    <t xml:space="preserve">            58      G      3.485282E-17   5.470363E-02   3.670857E-07  -2.010941E-14  -4.891704E-06   7.289686E-01</t>
  </si>
  <si>
    <t xml:space="preserve">            59      G      4.469892E-17   6.157337E-02   4.131847E-07  -4.511490E-14  -4.277400E-06   6.374240E-01</t>
  </si>
  <si>
    <t xml:space="preserve">            60      G      3.176507E-17   6.747206E-02   4.527676E-07   2.765731E-14  -3.595639E-06   5.358268E-01</t>
  </si>
  <si>
    <t xml:space="preserve">            61      G     -3.361574E-17   7.230668E-02   4.852100E-07   2.103001E-14  -2.857172E-06   4.257793E-01</t>
  </si>
  <si>
    <t xml:space="preserve">            62      G      2.083889E-17   7.600097E-02   5.100005E-07  -2.346538E-15  -2.073645E-06   3.090170E-01</t>
  </si>
  <si>
    <t xml:space="preserve">            63      G      3.468435E-17   7.849669E-02   5.267478E-07  -5.159207E-14  -1.257414E-06   1.873813E-01</t>
  </si>
  <si>
    <t xml:space="preserve">            64      G      7.625551E-18   7.975446E-02   5.351881E-07   2.538250E-14  -4.213535E-07   6.279052E-02</t>
  </si>
  <si>
    <t xml:space="preserve">            65      G      2.026432E-17   7.975446E-02   5.351881E-07  -1.650265E-14   4.213515E-07  -6.279052E-02</t>
  </si>
  <si>
    <t xml:space="preserve">            66      G     -1.413135E-18   7.849669E-02   5.267479E-07   3.968109E-14   1.257411E-06  -1.873813E-01</t>
  </si>
  <si>
    <t xml:space="preserve">            67      G      1.020908E-17   7.600097E-02   5.100005E-07   7.976825E-14   2.073641E-06  -3.090170E-01</t>
  </si>
  <si>
    <t xml:space="preserve">            68      G     -2.656441E-17   7.230668E-02   4.852101E-07  -1.092300E-14   2.857169E-06  -4.257793E-01</t>
  </si>
  <si>
    <t xml:space="preserve">            69      G      5.505261E-17   6.747206E-02   4.527677E-07  -5.876059E-15   3.595636E-06  -5.358268E-01</t>
  </si>
  <si>
    <t xml:space="preserve">            70      G      1.458931E-17   6.157337E-02   4.131849E-07  -4.245773E-14   4.277398E-06  -6.374240E-01</t>
  </si>
  <si>
    <t xml:space="preserve">            71      G      3.974818E-18   5.470363E-02   3.670859E-07  -7.139539E-14   4.891703E-06  -7.289686E-01</t>
  </si>
  <si>
    <t xml:space="preserve">            72      G      3.519463E-17   4.697118E-02   3.151977E-07  -7.460811E-15   5.428863E-06  -8.090170E-01</t>
  </si>
  <si>
    <t xml:space="preserve">            73      G     -8.781192E-18   3.849797E-02   2.583387E-07  -6.105917E-14   5.880406E-06  -8.763067E-01</t>
  </si>
  <si>
    <t xml:space="preserve">            74      G      5.556584E-17   2.941762E-02   1.974056E-07   5.516496E-14   6.239212E-06  -9.297765E-01</t>
  </si>
  <si>
    <t xml:space="preserve">            75      G     -1.032931E-18   1.987334E-02   1.333592E-07  -3.714170E-14   6.499622E-06  -9.685832E-01</t>
  </si>
  <si>
    <t xml:space="preserve">            76      G     -1.746836E-17   1.001565E-02   6.720967E-08   6.565567E-14   6.657529E-06  -9.921147E-01</t>
  </si>
  <si>
    <t xml:space="preserve">            77      G      2.881285E-17   3.786882E-13   2.241612E-13   8.526242E-16   6.710443E-06  -1.000000E+00</t>
  </si>
  <si>
    <t xml:space="preserve">            78      G     -1.751938E-17  -1.001565E-02  -6.720922E-08   2.022927E-14   6.657531E-06  -9.921147E-01</t>
  </si>
  <si>
    <t xml:space="preserve">            79      G     -3.371012E-17  -1.987334E-02  -1.333588E-07   5.552156E-16   6.499627E-06  -9.685832E-01</t>
  </si>
  <si>
    <t xml:space="preserve">            80      G      1.391887E-17  -2.941762E-02  -1.974052E-07   5.623807E-14   6.239220E-06  -9.297765E-01</t>
  </si>
  <si>
    <t xml:space="preserve">            81      G      4.129033E-17  -3.849797E-02  -2.583384E-07  -6.146716E-15   5.880414E-06  -8.763067E-01</t>
  </si>
  <si>
    <t xml:space="preserve">            82      G      3.454366E-17  -4.697118E-02  -3.151976E-07   2.603959E-14   5.428869E-06  -8.090170E-01</t>
  </si>
  <si>
    <t xml:space="preserve">            83      G      1.369449E-17  -5.470363E-02  -3.670857E-07   2.083110E-14   4.891706E-06  -7.289686E-01</t>
  </si>
  <si>
    <t xml:space="preserve">            84      G      3.157917E-17  -6.157337E-02  -4.131848E-07   1.530707E-14   4.277399E-06  -6.374240E-01</t>
  </si>
  <si>
    <t xml:space="preserve">            85      G      1.876354E-18  -6.747206E-02  -4.527676E-07   5.931121E-14   3.595635E-06  -5.358268E-01</t>
  </si>
  <si>
    <t xml:space="preserve">            86      G     -2.600182E-17  -7.230668E-02  -4.852100E-07   7.865197E-15   2.857167E-06  -4.257793E-01</t>
  </si>
  <si>
    <t xml:space="preserve">            87      G      2.293576E-17  -7.600097E-02  -5.100003E-07  -4.202302E-14   2.073641E-06  -3.090170E-01</t>
  </si>
  <si>
    <t xml:space="preserve">            88      G      2.301611E-17  -7.849669E-02  -5.267477E-07  -1.527439E-14   1.257412E-06  -1.873813E-01</t>
  </si>
  <si>
    <t xml:space="preserve">            89      G      1.235784E-17  -7.975446E-02  -5.351880E-07  -1.370609E-14   4.213544E-07  -6.279052E-02</t>
  </si>
  <si>
    <t xml:space="preserve">            90      G     -2.370489E-17  -7.975446E-02  -5.351880E-07  -1.780243E-14  -4.213484E-07   6.279052E-02</t>
  </si>
  <si>
    <t xml:space="preserve">            91      G      1.691313E-17  -7.849669E-02  -5.267478E-07   2.514031E-14  -1.257408E-06   1.873813E-01</t>
  </si>
  <si>
    <t xml:space="preserve">            92      G     -1.067864E-17  -7.600097E-02  -5.100005E-07  -4.399079E-14  -2.073638E-06   3.090170E-01</t>
  </si>
  <si>
    <t xml:space="preserve">            93      G      1.402616E-17  -7.230668E-02  -4.852101E-07   2.803809E-14  -2.857167E-06   4.257793E-01</t>
  </si>
  <si>
    <t xml:space="preserve">            94      G      2.165308E-17  -6.747206E-02  -4.527677E-07   4.065991E-14  -3.595636E-06   5.358268E-01</t>
  </si>
  <si>
    <t xml:space="preserve">            95      G      5.417718E-17  -6.157337E-02  -4.131849E-07   5.504372E-14  -4.277400E-06   6.374240E-01</t>
  </si>
  <si>
    <t xml:space="preserve">            96      G     -2.340477E-17  -5.470363E-02  -3.670858E-07   5.274493E-14  -4.891706E-06   7.289686E-01</t>
  </si>
  <si>
    <t xml:space="preserve">            97      G     -8.454272E-18  -4.697118E-02  -3.151976E-07  -1.278381E-15  -5.428867E-06   8.090170E-01</t>
  </si>
  <si>
    <t xml:space="preserve">            98      G     -3.616373E-17  -3.849797E-02  -2.583386E-07   2.139591E-14  -5.880410E-06   8.763067E-01</t>
  </si>
  <si>
    <t xml:space="preserve">            99      G      8.160597E-18  -2.941762E-02  -1.974054E-07  -4.995370E-14  -6.239216E-06   9.297765E-01</t>
  </si>
  <si>
    <t xml:space="preserve">           100      G      3.058116E-17  -1.987334E-02  -1.333590E-07  -7.939008E-14  -6.499624E-06   9.685832E-01</t>
  </si>
  <si>
    <t xml:space="preserve">           101      G      1.863093E-17  -1.001565E-02  -6.720947E-08   1.580375E-14  -6.657531E-06   9.921147E-01</t>
  </si>
  <si>
    <t>1    MSC.NASTRAN JOB CREATED ON 27-JUL-18 AT 06:49:24                          JULY  27, 2018  MSC.NASTRAN  6/ 6/06   PAGE    37</t>
  </si>
  <si>
    <t xml:space="preserve">           102      G      5.044409E-17   0.0            0.0            3.310178E-14  -6.710445E-06   1.000000E+00</t>
  </si>
  <si>
    <t>1    MSC.NASTRAN JOB CREATED ON 27-JUL-18 AT 06:49:24                          JULY  27, 2018  MSC.NASTRAN  6/ 6/06   PAGE    38</t>
  </si>
  <si>
    <t xml:space="preserve">      EIGENVALUE =  1.383443E+01</t>
  </si>
  <si>
    <t xml:space="preserve">                                         R E A L   E I G E N V E C T O R   N O .          7</t>
  </si>
  <si>
    <t xml:space="preserve">             1      G      0.0            0.0            0.0            0.0            7.720973E-01  -1.196917E-08</t>
  </si>
  <si>
    <t xml:space="preserve">             2      G     -1.040077E-19  -1.200167E-10  -7.741922E-03  -9.102096E-15   7.615377E-01  -1.180535E-08</t>
  </si>
  <si>
    <t xml:space="preserve">             3      G      3.864806E-19  -2.367490E-10  -1.527215E-02  -2.430577E-15   7.301103E-01  -1.131794E-08</t>
  </si>
  <si>
    <t xml:space="preserve">             4      G     -5.839342E-19  -3.469939E-10  -2.238404E-02  -1.319694E-14   6.785639E-01  -1.051881E-08</t>
  </si>
  <si>
    <t xml:space="preserve">             5      G      5.189457E-19  -4.477053E-10  -2.888091E-02   4.845043E-14   6.081262E-01  -9.427279E-09</t>
  </si>
  <si>
    <t xml:space="preserve">             6      G     -4.449944E-19  -5.360672E-10  -3.458072E-02  -5.461333E-14   5.204749E-01  -8.069731E-09</t>
  </si>
  <si>
    <t xml:space="preserve">             7      G      7.113641E-19  -6.095632E-10  -3.932041E-02   3.007491E-14   4.176978E-01  -6.478694E-09</t>
  </si>
  <si>
    <t xml:space="preserve">             8      G     -5.378328E-20  -6.660294E-10  -4.295982E-02   3.749308E-14   3.022431E-01  -4.691946E-09</t>
  </si>
  <si>
    <t xml:space="preserve">             9      G      3.227282E-19  -7.037059E-10  -4.538497E-02  -1.014281E-15   1.768607E-01  -2.752054E-09</t>
  </si>
  <si>
    <t xml:space="preserve">            10      G      9.391135E-19  -7.212825E-10  -4.651081E-02  -9.168667E-15   4.453719E-02  -7.052676E-10</t>
  </si>
  <si>
    <t xml:space="preserve">            11      G      4.180254E-19  -7.179271E-10  -4.628323E-02  -2.171640E-14  -9.157556E-02   1.399917E-09</t>
  </si>
  <si>
    <t xml:space="preserve">            12      G     -2.446353E-19  -6.933008E-10  -4.468038E-02   1.225145E-15  -2.282354E-01   3.513526E-09</t>
  </si>
  <si>
    <t xml:space="preserve">            13      G      4.323232E-19  -6.475733E-10  -4.171315E-02  -2.531053E-14  -3.621874E-01   5.585140E-09</t>
  </si>
  <si>
    <t xml:space="preserve">            14      G      2.677913E-19  -5.814172E-10  -3.742493E-02   6.719564E-14  -4.902406E-01   7.565589E-09</t>
  </si>
  <si>
    <t xml:space="preserve">            15      G     -1.536475E-19  -4.959879E-10  -3.189059E-02   2.182774E-15  -6.093451E-01   9.408174E-09</t>
  </si>
  <si>
    <t xml:space="preserve">            16      G     -9.180448E-21  -3.928941E-10  -2.521465E-02  -3.401158E-14  -7.166639E-01   1.106940E-08</t>
  </si>
  <si>
    <t xml:space="preserve">            17      G      7.456287E-19  -2.741619E-10  -1.752885E-02  -8.609395E-15  -8.096406E-01   1.250988E-08</t>
  </si>
  <si>
    <t xml:space="preserve">            18      G      8.834550E-19  -1.421903E-10  -8.988989E-03  -1.791957E-14  -8.860607E-01   1.369509E-08</t>
  </si>
  <si>
    <t xml:space="preserve">            19      G      6.102939E-19   3.024716E-13   2.288191E-04   3.523786E-14  -9.441039E-01   1.459676E-08</t>
  </si>
  <si>
    <t xml:space="preserve">            20      G      8.309543E-19   1.503496E-10   9.932291E-03   4.944298E-14  -9.823877E-01   1.519363E-08</t>
  </si>
  <si>
    <t xml:space="preserve">            21      G      8.846773E-19   3.048082E-10   1.991758E-02  -4.725546E-14  -1.000000E+00   1.547144E-08</t>
  </si>
  <si>
    <t xml:space="preserve">            22      G     -1.354652E-19   4.604256E-10   2.997413E-02  -3.186995E-14  -9.965215E-01   1.542296E-08</t>
  </si>
  <si>
    <t xml:space="preserve">            23      G      8.204619E-19   6.139133E-10   3.988969E-02  -3.481466E-15  -9.720349E-01   1.504890E-08</t>
  </si>
  <si>
    <t xml:space="preserve">            24      G      2.051182E-19   7.620317E-10   4.945535E-02   1.565982E-14  -9.271237E-01   1.435823E-08</t>
  </si>
  <si>
    <t xml:space="preserve">            25      G      6.594299E-19   9.016731E-10   5.847056E-02   1.879160E-14  -8.628573E-01   1.336752E-08</t>
  </si>
  <si>
    <t xml:space="preserve">            26      G      6.172955E-19   1.029931E-09   6.674786E-02  -8.250793E-14  -7.807668E-01   1.210029E-08</t>
  </si>
  <si>
    <t xml:space="preserve">            27      G      8.915859E-19   1.144167E-09   7.411738E-02   3.332623E-14  -6.828074E-01   1.058670E-08</t>
  </si>
  <si>
    <t xml:space="preserve">            28      G     -1.809283E-19   1.242081E-09   8.043087E-02  -6.895178E-16  -5.713124E-01   8.863248E-09</t>
  </si>
  <si>
    <t xml:space="preserve">            29      G     -2.438599E-19   1.321766E-09   8.556522E-02  -2.643733E-14  -4.489376E-01   6.971590E-09</t>
  </si>
  <si>
    <t xml:space="preserve">            30      G      9.869099E-19   1.381756E-09   8.942541E-02   1.208182E-14  -3.185978E-01   4.957191E-09</t>
  </si>
  <si>
    <t xml:space="preserve">            31      G      6.552020E-19   1.421058E-09   9.194681E-02   9.175453E-15  -1.833976E-01   2.867996E-09</t>
  </si>
  <si>
    <t xml:space="preserve">            32      G      1.615080E-18   1.439167E-09   9.309662E-02  -9.680972E-15  -4.655750E-02   7.534377E-10</t>
  </si>
  <si>
    <t xml:space="preserve">            33      G     -2.015358E-19   1.436078E-09   9.287475E-02   1.905203E-14   8.866318E-02  -1.336521E-09</t>
  </si>
  <si>
    <t xml:space="preserve">            34      G      3.071605E-19   1.412290E-09   9.131376E-02  -2.441700E-14   2.190436E-01  -3.352400E-09</t>
  </si>
  <si>
    <t xml:space="preserve">            35      G      5.547636E-19   1.368788E-09   8.847811E-02  -5.344994E-14   3.414780E-01  -5.246414E-09</t>
  </si>
  <si>
    <t xml:space="preserve">            36      G      5.701516E-19   1.307030E-09   8.446264E-02   2.617530E-14   4.530504E-01  -6.973544E-09</t>
  </si>
  <si>
    <t xml:space="preserve">            37      G      3.851677E-19   1.228905E-09   7.939029E-02   8.303100E-14   5.511029E-01  -8.492730E-09</t>
  </si>
  <si>
    <t xml:space="preserve">            38      G      8.451663E-19   1.136691E-09   7.340913E-02   5.451199E-14   6.333002E-01  -9.767843E-09</t>
  </si>
  <si>
    <t xml:space="preserve">            39      G      1.262339E-18   1.033003E-09   6.668894E-02  -4.770123E-14   6.976843E-01  -1.076818E-08</t>
  </si>
  <si>
    <t xml:space="preserve">            40      G      4.710232E-19   9.207345E-10   5.941707E-02   7.426339E-14   7.427216E-01  -1.146947E-08</t>
  </si>
  <si>
    <t xml:space="preserve">            41      G      3.491938E-19   8.029876E-10   5.179400E-02   5.313947E-15   7.673395E-01  -1.185511E-08</t>
  </si>
  <si>
    <t xml:space="preserve">            42      G      9.513585E-19   6.829889E-10   4.402860E-02  -9.314801E-16   7.709514E-01  -1.191645E-08</t>
  </si>
  <si>
    <t xml:space="preserve">            43      G      5.484562E-19   5.640129E-10   3.633313E-02   3.043187E-15   7.534714E-01  -1.165226E-08</t>
  </si>
  <si>
    <t xml:space="preserve">            44      G      1.284035E-18   4.493102E-10   2.891815E-02   6.539403E-14   7.153158E-01  -1.106876E-08</t>
  </si>
  <si>
    <t xml:space="preserve">            45      G      4.836867E-19   3.420320E-10   2.198759E-02   1.395905E-14   6.573935E-01  -1.017984E-08</t>
  </si>
  <si>
    <t xml:space="preserve">            46      G      8.521201E-19   2.451497E-10   1.573381E-02   5.423721E-14   5.810841E-01  -9.006847E-09</t>
  </si>
  <si>
    <t xml:space="preserve">            47      G      1.665989E-18   1.613866E-10   1.033304E-02  -6.904597E-15   4.882054E-01  -7.577563E-09</t>
  </si>
  <si>
    <t xml:space="preserve">            48      G      9.078573E-19   9.315691E-11   5.941215E-03   4.578510E-14   3.809695E-01  -5.925760E-09</t>
  </si>
  <si>
    <t xml:space="preserve">            49      G      9.271910E-19   4.250791E-11   2.690233E-03  -5.639017E-14   2.619307E-01  -4.090681E-09</t>
  </si>
  <si>
    <t xml:space="preserve">            50      G      1.780762E-18   1.106691E-11   6.848104E-04  -3.458404E-15   1.339246E-01  -2.116267E-09</t>
  </si>
  <si>
    <t>1    MSC.NASTRAN JOB CREATED ON 27-JUL-18 AT 06:49:24                          JULY  27, 2018  MSC.NASTRAN  6/ 6/06   PAGE    39</t>
  </si>
  <si>
    <t xml:space="preserve">            51      G      9.468273E-19   0.0            0.0            2.786604E-15  -3.980127E-11  -4.982589E-11</t>
  </si>
  <si>
    <t xml:space="preserve">            53      G      2.198178E-18   1.006899E-11   6.848104E-04  -1.151380E-14  -1.339246E-01   2.017301E-09</t>
  </si>
  <si>
    <t xml:space="preserve">            54      G      7.806195E-19   4.052569E-11   2.690233E-03   2.959578E-15  -2.619307E-01   3.993824E-09</t>
  </si>
  <si>
    <t xml:space="preserve">            55      G      1.303199E-18   9.021903E-11   5.941215E-03  -2.747985E-15  -3.809695E-01   5.832511E-09</t>
  </si>
  <si>
    <t xml:space="preserve">            56      G      1.375920E-18   1.575366E-10   1.033304E-02  -2.581305E-14  -4.882054E-01   7.489355E-09</t>
  </si>
  <si>
    <t xml:space="preserve">            57      G      7.779735E-19   2.404448E-10   1.573381E-02  -3.860952E-14  -5.810841E-01   8.925040E-09</t>
  </si>
  <si>
    <t xml:space="preserve">            58      G      1.380946E-18   3.365433E-10   2.198759E-02   1.311978E-14  -6.573935E-01   1.010569E-08</t>
  </si>
  <si>
    <t xml:space="preserve">            59      G      1.696964E-18   4.431198E-10   2.891815E-02  -8.761886E-14  -7.153158E-01   1.100344E-08</t>
  </si>
  <si>
    <t xml:space="preserve">            60      G      2.128168E-18   5.572154E-10   3.633313E-02   6.154111E-15  -7.534714E-01   1.159708E-08</t>
  </si>
  <si>
    <t xml:space="preserve">            61      G      1.139624E-18   6.756928E-10   4.402860E-02   2.312942E-14  -7.709514E-01   1.187244E-08</t>
  </si>
  <si>
    <t xml:space="preserve">            62      G      2.135213E-18   7.953087E-10   5.179400E-02   8.247304E-14  -7.673395E-01   1.182292E-08</t>
  </si>
  <si>
    <t xml:space="preserve">            63      G      2.146352E-18   9.127934E-10   5.941707E-02   4.041839E-14  -7.427216E-01   1.144967E-08</t>
  </si>
  <si>
    <t xml:space="preserve">            64      G      1.480893E-18   1.024927E-09   6.668894E-02  -6.319250E-14  -6.976843E-01   1.076142E-08</t>
  </si>
  <si>
    <t xml:space="preserve">            65      G      1.564434E-18   1.128614E-09   7.340913E-02   4.764092E-14  -6.333002E-01   9.774532E-09</t>
  </si>
  <si>
    <t xml:space="preserve">            66      G      1.933034E-18   1.220963E-09   7.939029E-02  -2.310604E-14  -5.511029E-01   8.512620E-09</t>
  </si>
  <si>
    <t xml:space="preserve">            67      G      1.046227E-18   1.299352E-09   8.446264E-02  -8.568688E-15  -4.530504E-01   7.005786E-09</t>
  </si>
  <si>
    <t xml:space="preserve">            68      G      2.292983E-18   1.361493E-09   8.847811E-02   6.449169E-14  -3.414780E-01   5.289926E-09</t>
  </si>
  <si>
    <t xml:space="preserve">            69      G      1.996269E-18   1.405484E-09   9.131376E-02   2.773814E-14  -2.190436E-01   3.405983E-09</t>
  </si>
  <si>
    <t xml:space="preserve">            70      G      2.179958E-18   1.429857E-09   9.287475E-02   1.017223E-14  -8.866318E-02   1.399019E-09</t>
  </si>
  <si>
    <t xml:space="preserve">            71      G      2.005615E-18   1.433614E-09   9.309662E-02   3.292494E-14   4.655750E-02  -6.829442E-10</t>
  </si>
  <si>
    <t xml:space="preserve">            72      G      1.402119E-18   1.416249E-09   9.194681E-02  -5.015618E-14   1.833976E-01  -2.790331E-09</t>
  </si>
  <si>
    <t xml:space="preserve">            73      G      1.905597E-18   1.377758E-09   8.942541E-02  -1.642005E-14   3.185978E-01  -4.873054E-09</t>
  </si>
  <si>
    <t xml:space="preserve">            74      G      1.993513E-18   1.318640E-09   8.556522E-02  -2.784160E-14   4.489376E-01  -6.881556E-09</t>
  </si>
  <si>
    <t xml:space="preserve">            75      G      1.482541E-18   1.239885E-09   8.043087E-02   4.639860E-14   5.713124E-01  -8.767961E-09</t>
  </si>
  <si>
    <t xml:space="preserve">            76      G      2.129005E-18   1.142950E-09   7.411738E-02  -6.343500E-14   6.828074E-01  -1.048727E-08</t>
  </si>
  <si>
    <t xml:space="preserve">            77      G      2.391376E-18   1.029727E-09   6.674786E-02  -1.144746E-14   7.807668E-01  -1.199861E-08</t>
  </si>
  <si>
    <t xml:space="preserve">            78      G      2.537281E-18   9.024934E-10   5.847056E-02  -8.276363E-14   8.628573E-01  -1.326604E-08</t>
  </si>
  <si>
    <t xml:space="preserve">            79      G      1.863101E-18   7.638618E-10   4.945535E-02  -5.860012E-15   9.271237E-01  -1.425909E-08</t>
  </si>
  <si>
    <t xml:space="preserve">            80      G      2.547383E-18   6.167200E-10   3.988969E-02   5.516796E-15   9.720349E-01  -1.495388E-08</t>
  </si>
  <si>
    <t xml:space="preserve">            81      G      2.677653E-18   4.641595E-10   2.997413E-02   6.464698E-14   9.965215E-01  -1.533376E-08</t>
  </si>
  <si>
    <t xml:space="preserve">            82      G      1.656429E-18   3.094023E-10   1.991758E-02  -3.857220E-14   1.000000E+00  -1.538978E-08</t>
  </si>
  <si>
    <t xml:space="preserve">            83      G      2.214796E-18   1.557196E-10   9.932291E-03   1.641539E-14   9.823877E-01  -1.512097E-08</t>
  </si>
  <si>
    <t xml:space="preserve">            84      G      2.992988E-18   6.351899E-12   2.288191E-04  -2.844975E-14   9.441039E-01  -1.453403E-08</t>
  </si>
  <si>
    <t xml:space="preserve">            85      G      3.207082E-18  -1.355641E-10  -8.988989E-03  -5.057706E-14   8.860607E-01  -1.364306E-08</t>
  </si>
  <si>
    <t xml:space="preserve">            86      G      2.983846E-18  -2.670701E-10  -1.752885E-02  -5.341921E-16   8.096406E-01  -1.246940E-08</t>
  </si>
  <si>
    <t xml:space="preserve">            87      G      1.918291E-18  -3.854573E-10  -2.521465E-02   2.432468E-14   7.166639E-01  -1.104105E-08</t>
  </si>
  <si>
    <t xml:space="preserve">            88      G      2.521191E-18  -4.883290E-10  -3.189059E-02  -3.839334E-14   6.093451E-01  -9.391996E-09</t>
  </si>
  <si>
    <t xml:space="preserve">            89      G      3.072455E-18  -5.736575E-10  -3.742493E-02   2.272921E-14   4.902406E-01  -7.561330E-09</t>
  </si>
  <si>
    <t xml:space="preserve">            90      G      3.682811E-18  -6.398299E-10  -4.171315E-02   3.630678E-14   3.621874E-01  -5.592425E-09</t>
  </si>
  <si>
    <t xml:space="preserve">            91      G      2.796274E-18  -6.856877E-10  -4.468038E-02   4.309517E-14   2.282354E-01  -3.531990E-09</t>
  </si>
  <si>
    <t xml:space="preserve">            92      G      2.921696E-18  -7.105541E-10  -4.628323E-02   2.126187E-15   9.157556E-02  -1.428926E-09</t>
  </si>
  <si>
    <t xml:space="preserve">            93      G      2.543998E-18  -7.142509E-10  -4.651081E-02   3.097093E-14  -4.453719E-02   6.665363E-10</t>
  </si>
  <si>
    <t xml:space="preserve">            94      G      2.903942E-18  -6.971085E-10  -4.538497E-02  -1.945817E-15  -1.768607E-01   2.704053E-09</t>
  </si>
  <si>
    <t xml:space="preserve">            95      G      2.772699E-18  -6.599582E-10  -4.295982E-02  -4.318150E-14  -3.022431E-01   4.634826E-09</t>
  </si>
  <si>
    <t xml:space="preserve">            96      G      2.896660E-18  -6.041085E-10  -3.932041E-02   2.845288E-14  -4.176978E-01   6.412626E-09</t>
  </si>
  <si>
    <t xml:space="preserve">            97      G      2.104709E-18  -5.313174E-10  -3.458072E-02  -8.571056E-15  -5.204749E-01   7.994679E-09</t>
  </si>
  <si>
    <t xml:space="preserve">            98      G      2.202758E-18  -4.437515E-10  -2.888091E-02  -2.883237E-14  -6.081262E-01   9.343088E-09</t>
  </si>
  <si>
    <t xml:space="preserve">            99      G      3.047158E-18  -3.439291E-10  -2.238404E-02  -6.189236E-14  -6.785639E-01   1.042605E-08</t>
  </si>
  <si>
    <t xml:space="preserve">           100      G      3.117691E-18  -2.346535E-10  -1.527215E-02   8.422597E-15  -7.301103E-01   1.121820E-08</t>
  </si>
  <si>
    <t xml:space="preserve">           101      G      3.370537E-18  -1.189512E-10  -7.741922E-03  -6.244037E-14  -7.615377E-01   1.170088E-08</t>
  </si>
  <si>
    <t>1    MSC.NASTRAN JOB CREATED ON 27-JUL-18 AT 06:49:24                          JULY  27, 2018  MSC.NASTRAN  6/ 6/06   PAGE    40</t>
  </si>
  <si>
    <t xml:space="preserve">           102      G      3.597240E-18   0.0            0.0            4.337740E-14  -7.720973E-01   1.186296E-08</t>
  </si>
  <si>
    <t>1    MSC.NASTRAN JOB CREATED ON 27-JUL-18 AT 06:49:24                          JULY  27, 2018  MSC.NASTRAN  6/ 6/06   PAGE    41</t>
  </si>
  <si>
    <t xml:space="preserve">      EIGENVALUE =  1.383444E+01</t>
  </si>
  <si>
    <t xml:space="preserve">                                         R E A L   E I G E N V E C T O R   N O .          8</t>
  </si>
  <si>
    <t xml:space="preserve">             1      G      0.0            0.0            0.0            0.0            1.188998E-08   7.720973E-01</t>
  </si>
  <si>
    <t xml:space="preserve">             2      G      1.110702E-18   7.741921E-03  -1.192224E-10  -3.557358E-15   1.172738E-08   7.615377E-01</t>
  </si>
  <si>
    <t xml:space="preserve">             3      G     -1.234915E-18   1.527215E-02  -2.351851E-10  -7.188618E-15   1.124348E-08   7.301104E-01</t>
  </si>
  <si>
    <t xml:space="preserve">             4      G      1.950789E-18   2.238404E-02  -3.447067E-10   8.399984E-16   1.044969E-08   6.785640E-01</t>
  </si>
  <si>
    <t xml:space="preserve">             5      G     -2.510946E-18   2.888091E-02  -4.447565E-10  -4.213109E-15   9.364748E-09   6.081262E-01</t>
  </si>
  <si>
    <t xml:space="preserve">             6      G      1.726582E-18   3.458071E-02  -5.325282E-10   2.820832E-14   8.014435E-09   5.204749E-01</t>
  </si>
  <si>
    <t xml:space="preserve">             7      G     -1.304828E-18   3.932041E-02  -6.055079E-10  -1.267493E-14   6.430859E-09   4.176978E-01</t>
  </si>
  <si>
    <t xml:space="preserve">             8      G      7.546215E-19   4.295982E-02  -6.615333E-10  -3.125740E-14   4.651717E-09   3.022431E-01</t>
  </si>
  <si>
    <t xml:space="preserve">             9      G      2.410111E-19   4.538496E-02  -6.988461E-10   9.952050E-15   2.719441E-09   1.768607E-01</t>
  </si>
  <si>
    <t xml:space="preserve">            10      G     -3.377153E-18   4.651080E-02  -7.161347E-10   1.641661E-14   6.800250E-10   4.453721E-02</t>
  </si>
  <si>
    <t xml:space="preserve">            11      G     -1.464190E-18   4.628323E-02  -7.125631E-10   1.083186E-14  -1.418120E-09  -9.157554E-02</t>
  </si>
  <si>
    <t xml:space="preserve">            12      G      7.748168E-19   4.468038E-02  -6.877897E-10   3.693447E-15  -3.525004E-09  -2.282354E-01</t>
  </si>
  <si>
    <t xml:space="preserve">            13      G      8.283619E-20   4.171314E-02  -6.419804E-10   8.753911E-15  -5.590256E-09  -3.621873E-01</t>
  </si>
  <si>
    <t xml:space="preserve">            14      G      5.065072E-20   3.742493E-02  -5.758040E-10  -4.795173E-15  -7.564553E-09  -4.902406E-01</t>
  </si>
  <si>
    <t xml:space="preserve">            15      G      1.879259E-18   3.189058E-02  -4.904151E-10   1.225523E-14  -9.400612E-09  -6.093451E-01</t>
  </si>
  <si>
    <t xml:space="preserve">            16      G      2.041332E-18   2.521464E-02  -3.874301E-10   2.612550E-14  -1.105434E-08  -7.166639E-01</t>
  </si>
  <si>
    <t xml:space="preserve">            17      G     -2.036011E-18   1.752885E-02  -2.688882E-10  -3.729394E-15  -1.248620E-08  -8.096406E-01</t>
  </si>
  <si>
    <t xml:space="preserve">            18      G     -1.012785E-18   8.988987E-03  -1.371984E-10   2.377889E-15  -1.366223E-08  -8.860607E-01</t>
  </si>
  <si>
    <t xml:space="preserve">            19      G     -4.368551E-19  -2.288195E-04   4.919135E-12   1.260558E-15  -1.455460E-08  -9.441039E-01</t>
  </si>
  <si>
    <t xml:space="preserve">            20      G     -1.402758E-18  -9.932290E-03   1.544981E-10  -1.770294E-14  -1.514231E-08  -9.823877E-01</t>
  </si>
  <si>
    <t xml:space="preserve">            21      G      6.812334E-20  -1.991758E-02   3.083970E-10   2.293006E-14  -1.541163E-08  -1.000000E+00</t>
  </si>
  <si>
    <t xml:space="preserve">            22      G      2.213752E-18  -2.997413E-02   4.633748E-10   4.158757E-14  -1.535635E-08  -9.965215E-01</t>
  </si>
  <si>
    <t xml:space="preserve">            23      G     -6.541527E-19  -3.988968E-02   6.161654E-10  -5.087382E-15  -1.497775E-08  -9.720349E-01</t>
  </si>
  <si>
    <t xml:space="preserve">            24      G      1.865239E-18  -4.945534E-02   7.635536E-10   7.213572E-15  -1.428468E-08  -9.271237E-01</t>
  </si>
  <si>
    <t xml:space="preserve">            25      G     -1.148730E-18  -5.847055E-02   9.024506E-10  -1.456974E-14  -1.329336E-08  -8.628573E-01</t>
  </si>
  <si>
    <t xml:space="preserve">            26      G     -2.085572E-19  -6.674785E-02   1.029966E-09   1.899293E-14  -1.202706E-08  -7.807668E-01</t>
  </si>
  <si>
    <t xml:space="preserve">            27      G     -2.331763E-19  -7.411737E-02   1.143478E-09  -2.096729E-14  -1.051581E-08  -6.828074E-01</t>
  </si>
  <si>
    <t xml:space="preserve">            28      G      2.194565E-19  -8.043085E-02   1.240697E-09  -2.748401E-14  -8.795666E-09  -5.713124E-01</t>
  </si>
  <si>
    <t xml:space="preserve">            29      G      1.986619E-18  -8.556520E-02   1.319724E-09   4.140862E-15  -6.907708E-09  -4.489376E-01</t>
  </si>
  <si>
    <t xml:space="preserve">            30      G     -3.933096E-19  -8.942540E-02   1.379094E-09  -2.066365E-14  -4.897138E-09  -3.185978E-01</t>
  </si>
  <si>
    <t xml:space="preserve">            31      G     -2.292591E-19  -9.194680E-02   1.417815E-09   3.015661E-14  -2.812134E-09  -1.833976E-01</t>
  </si>
  <si>
    <t xml:space="preserve">            32      G     -2.273596E-18  -9.309661E-02   1.435386E-09   3.369892E-14  -7.024268E-10  -4.655747E-02</t>
  </si>
  <si>
    <t xml:space="preserve">            33      G      2.846726E-18  -9.287474E-02   1.431813E-09   2.531154E-14   1.381950E-09   8.866322E-02</t>
  </si>
  <si>
    <t xml:space="preserve">            34      G      2.951355E-19  -9.131374E-02   1.407599E-09   1.950395E-14   3.391518E-09   2.190436E-01</t>
  </si>
  <si>
    <t xml:space="preserve">            35      G     -4.942968E-19  -8.847810E-02   1.363739E-09  -2.348444E-15   5.278361E-09   3.414781E-01</t>
  </si>
  <si>
    <t xml:space="preserve">            36      G     -1.588577E-18  -8.446264E-02   1.301699E-09  -3.210671E-14   6.997470E-09   4.530504E-01</t>
  </si>
  <si>
    <t xml:space="preserve">            37      G      2.602279E-18  -7.939027E-02   1.223376E-09  -1.159888E-14   8.507905E-09   5.511030E-01</t>
  </si>
  <si>
    <t xml:space="preserve">            38      G     -2.765028E-18  -7.340912E-02   1.131055E-09  -1.627796E-14   9.773605E-09   6.333002E-01</t>
  </si>
  <si>
    <t xml:space="preserve">            39      G     -1.257561E-18  -6.668893E-02   1.027358E-09   2.121061E-14   1.076433E-08   6.976843E-01</t>
  </si>
  <si>
    <t xml:space="preserve">            40      G      2.485522E-18  -5.941705E-02   9.151762E-10  -2.613238E-14   1.145652E-08   7.427217E-01</t>
  </si>
  <si>
    <t xml:space="preserve">            41      G      2.546408E-18  -5.179399E-02   7.976027E-10  -2.285876E-14   1.183376E-08   7.673395E-01</t>
  </si>
  <si>
    <t xml:space="preserve">            42      G     -3.595732E-19  -4.402859E-02   6.778582E-10   3.484533E-14   1.188703E-08   7.709514E-01</t>
  </si>
  <si>
    <t xml:space="preserve">            43      G     -1.193706E-18  -3.633312E-02   5.592166E-10  -2.727288E-15   1.161495E-08   7.534714E-01</t>
  </si>
  <si>
    <t xml:space="preserve">            44      G     -1.137422E-18  -2.891815E-02   4.449266E-10  -3.109203E-14   1.102397E-08   7.153158E-01</t>
  </si>
  <si>
    <t xml:space="preserve">            45      G      1.881001E-18  -2.198759E-02   3.381325E-10   5.459836E-15   1.012823E-08   6.573935E-01</t>
  </si>
  <si>
    <t xml:space="preserve">            46      G      9.889378E-19  -1.573380E-02   2.417998E-10  -5.908747E-15   8.949059E-09   5.810842E-01</t>
  </si>
  <si>
    <t xml:space="preserve">            47      G     -3.245493E-18  -1.033304E-02   1.586448E-10  -1.698301E-14   7.514542E-09   4.882054E-01</t>
  </si>
  <si>
    <t xml:space="preserve">            48      G      1.876389E-18  -5.941214E-03   9.107019E-11   4.916461E-16   5.858885E-09   3.809695E-01</t>
  </si>
  <si>
    <t xml:space="preserve">            49      G     -2.606600E-19  -2.690232E-03   4.110666E-11   3.183493E-14   4.021572E-09   2.619307E-01</t>
  </si>
  <si>
    <t xml:space="preserve">            50      G     -1.328781E-18  -6.848101E-04   1.036505E-11   1.461508E-14   2.046298E-09   1.339246E-01</t>
  </si>
  <si>
    <t>1    MSC.NASTRAN JOB CREATED ON 27-JUL-18 AT 06:49:24                          JULY  27, 2018  MSC.NASTRAN  6/ 6/06   PAGE    42</t>
  </si>
  <si>
    <t xml:space="preserve">            51      G      1.338070E-18   0.0            0.0            1.771734E-14  -2.007648E-11  -4.618630E-11</t>
  </si>
  <si>
    <t xml:space="preserve">            53      G     -2.074116E-18  -6.848101E-04   1.076691E-11   1.562261E-14  -2.086314E-09  -1.339246E-01</t>
  </si>
  <si>
    <t xml:space="preserve">            54      G      2.057220E-18  -2.690232E-03   4.190782E-11  -6.528102E-15  -4.061021E-09  -2.619307E-01</t>
  </si>
  <si>
    <t xml:space="preserve">            55      G      1.827536E-18  -5.941214E-03   9.226239E-11   3.142999E-15  -5.897107E-09  -3.809695E-01</t>
  </si>
  <si>
    <t xml:space="preserve">            56      G     -1.428808E-18  -1.033304E-02   1.602118E-10   2.007344E-14  -7.550800E-09  -4.882054E-01</t>
  </si>
  <si>
    <t xml:space="preserve">            57      G      2.906620E-18  -1.573380E-02   2.437183E-10   1.556626E-14  -8.982741E-09  -5.810842E-01</t>
  </si>
  <si>
    <t xml:space="preserve">            58      G      3.509258E-19  -2.198759E-02   3.403741E-10   1.233188E-14  -1.015890E-08  -6.573935E-01</t>
  </si>
  <si>
    <t xml:space="preserve">            59      G      1.076896E-18  -2.891815E-02   4.474594E-10   2.561984E-14  -1.105119E-08  -7.153158E-01</t>
  </si>
  <si>
    <t xml:space="preserve">            60      G     -1.197788E-18  -3.633312E-02   5.620036E-10   1.261901E-14  -1.163821E-08  -7.534714E-01</t>
  </si>
  <si>
    <t xml:space="preserve">            61      G      1.210932E-18  -4.402859E-02   6.808571E-10   1.237767E-14  -1.190584E-08  -7.709514E-01</t>
  </si>
  <si>
    <t xml:space="preserve">            62      G     -1.411477E-18  -5.179399E-02   8.007668E-10  -4.333887E-14  -1.184768E-08  -7.673395E-01</t>
  </si>
  <si>
    <t xml:space="preserve">            63      G     -5.046320E-19  -5.941705E-02   9.184545E-10  -1.163290E-14  -1.146502E-08  -7.427217E-01</t>
  </si>
  <si>
    <t xml:space="preserve">            64      G     -2.565979E-19  -6.668893E-02   1.030693E-09   1.961782E-14  -1.076692E-08  -6.976843E-01</t>
  </si>
  <si>
    <t xml:space="preserve">            65      G      1.397302E-19  -7.340912E-02   1.134385E-09  -2.191171E-14  -9.770132E-09  -6.333002E-01</t>
  </si>
  <si>
    <t xml:space="preserve">            66      G     -5.223142E-19  -7.939027E-02   1.226641E-09  -5.752643E-15  -8.498642E-09  -5.511030E-01</t>
  </si>
  <si>
    <t xml:space="preserve">            67      G      1.445480E-18  -8.446264E-02   1.304843E-09  -1.465436E-14  -6.982930E-09  -4.530504E-01</t>
  </si>
  <si>
    <t xml:space="preserve">            68      G     -2.685673E-18  -8.847810E-02   1.366712E-09  -1.740988E-14  -5.259065E-09  -3.414781E-01</t>
  </si>
  <si>
    <t xml:space="preserve">            69      G      7.970733E-19  -9.131374E-02   1.410356E-09   3.881046E-15  -3.368027E-09  -2.190436E-01</t>
  </si>
  <si>
    <t xml:space="preserve">            70      G      1.230609E-18  -9.287474E-02   1.434315E-09   2.298248E-14  -1.354682E-09  -8.866322E-02</t>
  </si>
  <si>
    <t xml:space="preserve">            71      G      1.943102E-18  -9.309661E-02   1.437597E-09  -2.823916E-14   7.332341E-10   4.655747E-02</t>
  </si>
  <si>
    <t xml:space="preserve">            72      G      1.954181E-18  -9.194680E-02   1.419700E-09   1.422611E-14   2.846186E-09   1.833976E-01</t>
  </si>
  <si>
    <t xml:space="preserve">            73      G      1.477247E-18  -8.942540E-02   1.380624E-09   1.637887E-14   4.933936E-09   3.185978E-01</t>
  </si>
  <si>
    <t xml:space="preserve">            74      G     -6.794440E-20  -8.556520E-02   1.320873E-09   8.567298E-15   6.946686E-09   4.489376E-01</t>
  </si>
  <si>
    <t xml:space="preserve">            75      G      3.855121E-18  -8.043085E-02   1.241446E-09  -1.499498E-14   8.836374E-09   5.713124E-01</t>
  </si>
  <si>
    <t xml:space="preserve">            76      G      1.488357E-18  -7.411737E-02   1.143811E-09   3.484816E-14   1.055777E-08   6.828074E-01</t>
  </si>
  <si>
    <t xml:space="preserve">            77      G      2.561093E-19  -6.674785E-02   1.029875E-09   2.030148E-14   1.206960E-08   7.807668E-01</t>
  </si>
  <si>
    <t xml:space="preserve">            78      G     -1.606137E-18  -5.847055E-02   9.019321E-10   3.242949E-14   1.333584E-08   8.628573E-01</t>
  </si>
  <si>
    <t xml:space="preserve">            79      G      1.452931E-18  -4.945534E-02   7.626111E-10   1.522146E-14   1.432639E-08   9.271237E-01</t>
  </si>
  <si>
    <t xml:space="preserve">            80      G      1.409266E-18  -3.988968E-02   6.148108E-10   1.177189E-14   1.501778E-08   9.720349E-01</t>
  </si>
  <si>
    <t xml:space="preserve">            81      G      4.625014E-19  -2.997413E-02   4.616299E-10  -3.499405E-14   1.539376E-08   9.965215E-01</t>
  </si>
  <si>
    <t xml:space="preserve">            82      G      2.810630E-18  -1.991758E-02   3.062925E-10  -3.003823E-15   1.544554E-08   1.000000E+00</t>
  </si>
  <si>
    <t xml:space="preserve">            83      G     -2.255147E-20  -9.932290E-03   1.520736E-10  -2.031168E-14   1.517203E-08   9.823877E-01</t>
  </si>
  <si>
    <t xml:space="preserve">            84      G      8.362997E-19  -2.288195E-04   2.219604E-12   2.487947E-15   1.457975E-08   9.441039E-01</t>
  </si>
  <si>
    <t xml:space="preserve">            85      G     -1.359950E-18   8.988987E-03  -1.401262E-10   3.318238E-14   1.368260E-08   8.860607E-01</t>
  </si>
  <si>
    <t xml:space="preserve">            86      G     -1.269451E-18   1.752885E-02  -2.719953E-10  -1.100708E-14   1.250172E-08   8.096406E-01</t>
  </si>
  <si>
    <t xml:space="preserve">            87      G      2.049353E-18   2.521464E-02  -3.906679E-10  -2.220488E-14   1.106517E-08   7.166639E-01</t>
  </si>
  <si>
    <t xml:space="preserve">            88      G      1.762387E-18   3.189058E-02  -4.937382E-10   2.680903E-15   9.407088E-09   6.093451E-01</t>
  </si>
  <si>
    <t xml:space="preserve">            89      G     -1.662359E-18   3.742493E-02  -5.791710E-10   1.599390E-14   7.566855E-09   4.902406E-01</t>
  </si>
  <si>
    <t xml:space="preserve">            90      G     -2.290696E-18   4.171314E-02  -6.453497E-10  -1.156424E-14   5.588283E-09   3.621873E-01</t>
  </si>
  <si>
    <t xml:space="preserve">            91      G      8.041779E-19   4.468038E-02  -6.911175E-10  -8.805317E-15   3.518558E-09   2.282354E-01</t>
  </si>
  <si>
    <t xml:space="preserve">            92      G     -5.040747E-19   4.628323E-02  -7.158039E-10   5.447850E-15   1.406973E-09   9.157554E-02</t>
  </si>
  <si>
    <t xml:space="preserve">            93      G      2.432826E-18   4.651080E-02  -7.192403E-10  -2.306336E-14  -6.961687E-10  -4.453721E-02</t>
  </si>
  <si>
    <t xml:space="preserve">            94      G      6.801840E-19   4.538496E-02  -7.017644E-10  -1.710986E-14  -2.740772E-09  -1.768607E-01</t>
  </si>
  <si>
    <t xml:space="preserve">            95      G      1.259338E-18   4.295982E-02  -6.642120E-10   3.804755E-14  -4.678016E-09  -3.022431E-01</t>
  </si>
  <si>
    <t xml:space="preserve">            96      G      1.784175E-18   3.932041E-02  -6.078993E-10  -1.579226E-14  -6.461656E-09  -4.176978E-01</t>
  </si>
  <si>
    <t xml:space="preserve">            97      G      2.851508E-18   3.458071E-02  -5.345897E-10   3.909748E-15  -8.049171E-09  -5.204749E-01</t>
  </si>
  <si>
    <t xml:space="preserve">            98      G      2.711768E-18   2.888091E-02  -4.464518E-10   1.309564E-14  -9.402799E-09  -6.081262E-01</t>
  </si>
  <si>
    <t xml:space="preserve">            99      G     -1.387578E-18   2.238404E-02  -3.460060E-10   2.294801E-14  -1.049042E-08  -6.785640E-01</t>
  </si>
  <si>
    <t xml:space="preserve">           100      G     -5.785761E-19   1.527215E-02  -2.360644E-10  -1.520801E-14  -1.128620E-08  -7.301104E-01</t>
  </si>
  <si>
    <t xml:space="preserve">           101      G     -1.075536E-18   7.741921E-03  -1.196656E-10   6.742471E-15  -1.177127E-08  -7.615377E-01</t>
  </si>
  <si>
    <t>1    MSC.NASTRAN JOB CREATED ON 27-JUL-18 AT 06:49:24                          JULY  27, 2018  MSC.NASTRAN  6/ 6/06   PAGE    43</t>
  </si>
  <si>
    <t xml:space="preserve">           102      G     -2.711982E-18   0.0            0.0           -3.115090E-14  -1.193423E-08  -7.720973E-01</t>
  </si>
  <si>
    <t>1    MSC.NASTRAN JOB CREATED ON 27-JUL-18 AT 06:49:24                          JULY  27, 2018  MSC.NASTRAN  6/ 6/06   PAGE    44</t>
  </si>
  <si>
    <t xml:space="preserve">      EIGENVALUE =  2.053215E+01</t>
  </si>
  <si>
    <t xml:space="preserve">                                         R E A L   E I G E N V E C T O R   N O .          9</t>
  </si>
  <si>
    <t xml:space="preserve">             1      G      0.0            0.0            0.0            0.0            1.000000E+00   7.246657E-15</t>
  </si>
  <si>
    <t xml:space="preserve">             2      G      7.865078E-24   7.272105E-17  -1.003512E-02   4.086296E-22   9.822872E-01   7.118296E-15</t>
  </si>
  <si>
    <t xml:space="preserve">             3      G      4.117224E-24   1.428659E-16  -1.971474E-02   3.969233E-22   9.297765E-01   6.737767E-15</t>
  </si>
  <si>
    <t xml:space="preserve">             4      G     -3.667289E-24   2.079496E-16  -2.869596E-02  -1.428079E-22   8.443279E-01   6.118548E-15</t>
  </si>
  <si>
    <t xml:space="preserve">             5      G     -2.598830E-24   2.656666E-16  -3.666061E-02  -1.115800E-22   7.289686E-01   5.282575E-15</t>
  </si>
  <si>
    <t xml:space="preserve">             6      G      2.362306E-24   3.139722E-16  -4.332654E-02  -1.501589E-22   5.877852E-01   4.259462E-15</t>
  </si>
  <si>
    <t xml:space="preserve">             7      G      4.807986E-24   3.511550E-16  -4.845760E-02   3.443161E-22   4.257793E-01   3.085449E-15</t>
  </si>
  <si>
    <t xml:space="preserve">             8      G     -2.715152E-24   3.758979E-16  -5.187203E-02   2.966860E-22   2.486899E-01   1.802138E-15</t>
  </si>
  <si>
    <t xml:space="preserve">             9      G      1.661600E-24   3.873243E-16  -5.344887E-02   4.937623E-22   6.279052E-02   4.549858E-16</t>
  </si>
  <si>
    <t xml:space="preserve">            10      G      5.510407E-24   3.850295E-16  -5.313225E-02  -3.379489E-22  -1.253332E-01  -9.082887E-16</t>
  </si>
  <si>
    <t xml:space="preserve">            11      G      5.171914E-24   3.690948E-16  -5.093340E-02   7.336850E-23  -3.090170E-01  -2.239382E-15</t>
  </si>
  <si>
    <t xml:space="preserve">            12      G     -2.890296E-24   3.400846E-16  -4.693021E-02   4.748904E-22  -4.817537E-01  -3.491145E-15</t>
  </si>
  <si>
    <t xml:space="preserve">            13      G      2.426825E-24   2.990267E-16  -4.126449E-02  -4.302239E-22  -6.374240E-01  -4.619227E-15</t>
  </si>
  <si>
    <t xml:space="preserve">            14      G      3.356324E-24   2.473756E-16  -3.413695E-02   2.677166E-22  -7.705132E-01  -5.583670E-15</t>
  </si>
  <si>
    <t xml:space="preserve">            15      G     -5.500928E-24   1.869611E-16  -2.580010E-02  -2.750243E-22  -8.763067E-01  -6.350311E-15</t>
  </si>
  <si>
    <t xml:space="preserve">            16      G      3.230414E-24   1.199234E-16  -1.654927E-02  -4.264906E-22  -9.510565E-01  -6.891986E-15</t>
  </si>
  <si>
    <t xml:space="preserve">            17      G      3.427779E-24   4.863736E-17  -6.712164E-03  -4.404236E-22  -9.921147E-01  -7.189507E-15</t>
  </si>
  <si>
    <t xml:space="preserve">            18      G     -4.981298E-24  -2.437171E-17   3.362718E-03   2.605356E-22  -9.980267E-01  -7.232335E-15</t>
  </si>
  <si>
    <t xml:space="preserve">            19      G     -3.634342E-24  -9.651730E-17   1.331847E-02  -5.213173E-22  -9.685832E-01  -7.018945E-15</t>
  </si>
  <si>
    <t xml:space="preserve">            20      G      6.075791E-24  -1.652436E-16   2.280242E-02   1.160000E-22  -9.048271E-01  -6.556904E-15</t>
  </si>
  <si>
    <t xml:space="preserve">            21      G      8.749702E-25  -2.281159E-16   3.147857E-02   5.992835E-22  -8.090170E-01  -5.862587E-15</t>
  </si>
  <si>
    <t xml:space="preserve">            22      G      1.682748E-24  -2.829071E-16   3.903958E-02  -7.478858E-22  -6.845471E-01  -4.960586E-15</t>
  </si>
  <si>
    <t xml:space="preserve">            23      G     -1.760528E-25  -3.276761E-16   4.521760E-02   7.029668E-23  -5.358268E-01  -3.882855E-15</t>
  </si>
  <si>
    <t xml:space="preserve">            24      G      4.619188E-24  -3.608369E-16   4.979376E-02  -5.834924E-22  -3.681245E-01  -2.667569E-15</t>
  </si>
  <si>
    <t xml:space="preserve">            25      G      4.528852E-24  -3.812148E-16   5.260595E-02   5.114216E-22  -1.873813E-01  -1.357788E-15</t>
  </si>
  <si>
    <t xml:space="preserve">            26      G     -2.651628E-24  -3.880881E-16   5.355455E-02  -5.668581E-22   1.028689E-13   9.035734E-20</t>
  </si>
  <si>
    <t xml:space="preserve">            27      G     -3.958400E-24  -3.812130E-16   5.260595E-02  -3.344129E-22   1.873813E-01   1.357963E-15</t>
  </si>
  <si>
    <t xml:space="preserve">            28      G     -2.103318E-24  -3.608334E-16   4.979376E-02   4.397040E-23   3.681245E-01   2.667730E-15</t>
  </si>
  <si>
    <t xml:space="preserve">            29      G      5.966470E-24  -3.276711E-16   4.521760E-02   5.224178E-22   5.358268E-01   3.882990E-15</t>
  </si>
  <si>
    <t xml:space="preserve">            30      G      7.328255E-25  -2.829009E-16   3.903958E-02   9.202798E-24   6.845471E-01   4.960696E-15</t>
  </si>
  <si>
    <t xml:space="preserve">            31      G     -1.158307E-24  -2.281087E-16   3.147857E-02  -1.570784E-22   8.090170E-01   5.862670E-15</t>
  </si>
  <si>
    <t xml:space="preserve">            32      G      3.828125E-24  -1.652357E-16   2.280242E-02  -4.968859E-22   9.048271E-01   6.556954E-15</t>
  </si>
  <si>
    <t xml:space="preserve">            33      G      2.670085E-24  -9.650909E-17   1.331847E-02   6.615211E-23   9.685832E-01   7.018955E-15</t>
  </si>
  <si>
    <t xml:space="preserve">            34      G     -7.009104E-25  -2.436359E-17   3.362718E-03   1.362455E-22   9.980267E-01   7.232309E-15</t>
  </si>
  <si>
    <t xml:space="preserve">            35      G      1.784140E-24   4.864506E-17  -6.712164E-03   5.246976E-22   9.921147E-01   7.189454E-15</t>
  </si>
  <si>
    <t xml:space="preserve">            36      G      4.979579E-25   1.199305E-16  -1.654927E-02   2.700682E-22   9.510565E-01   6.891915E-15</t>
  </si>
  <si>
    <t xml:space="preserve">            37      G     -3.200114E-24   1.869674E-16  -2.580010E-02  -1.589083E-22   8.763067E-01   6.350227E-15</t>
  </si>
  <si>
    <t xml:space="preserve">            38      G      2.542057E-24   2.473811E-16  -3.413695E-02   3.716906E-22   7.705132E-01   5.583581E-15</t>
  </si>
  <si>
    <t xml:space="preserve">            39      G      1.957360E-24   2.990312E-16  -4.126449E-02   8.083586E-23   6.374240E-01   4.619136E-15</t>
  </si>
  <si>
    <t xml:space="preserve">            40      G     -6.268078E-24   3.400882E-16  -4.693021E-02  -5.095525E-23   4.817537E-01   3.491049E-15</t>
  </si>
  <si>
    <t xml:space="preserve">            41      G      6.310487E-25   3.690974E-16  -5.093340E-02   1.582279E-22   3.090170E-01   2.239293E-15</t>
  </si>
  <si>
    <t xml:space="preserve">            42      G     -6.138854E-25   3.850314E-16  -5.313225E-02   3.735337E-22   1.253332E-01   9.082151E-16</t>
  </si>
  <si>
    <t xml:space="preserve">            43      G     -2.945978E-24   3.873255E-16  -5.344887E-02  -1.981312E-22  -6.279052E-02  -4.550388E-16</t>
  </si>
  <si>
    <t xml:space="preserve">            44      G     -5.549257E-24   3.758986E-16  -5.187203E-02   4.486808E-22  -2.486899E-01  -1.802179E-15</t>
  </si>
  <si>
    <t xml:space="preserve">            45      G      4.550603E-24   3.511553E-16  -4.845760E-02   3.179133E-22  -4.257793E-01  -3.085480E-15</t>
  </si>
  <si>
    <t xml:space="preserve">            46      G      3.887455E-24   3.139723E-16  -4.332654E-02   1.814283E-22  -5.877852E-01  -4.259474E-15</t>
  </si>
  <si>
    <t xml:space="preserve">            47      G      2.023064E-24   2.656667E-16  -3.666061E-02  -4.819545E-22  -7.289686E-01  -5.282577E-15</t>
  </si>
  <si>
    <t xml:space="preserve">            48      G      5.200133E-24   2.079497E-16  -2.869596E-02  -4.279057E-22  -8.443279E-01  -6.118548E-15</t>
  </si>
  <si>
    <t xml:space="preserve">            49      G      3.504713E-24   1.428660E-16  -1.971474E-02  -1.867961E-22  -9.297765E-01  -6.737767E-15</t>
  </si>
  <si>
    <t xml:space="preserve">            50      G     -2.465380E-24   7.272115E-17  -1.003512E-02   2.481795E-22  -9.822872E-01  -7.118300E-15</t>
  </si>
  <si>
    <t>1    MSC.NASTRAN JOB CREATED ON 27-JUL-18 AT 06:49:24                          JULY  27, 2018  MSC.NASTRAN  6/ 6/06   PAGE    45</t>
  </si>
  <si>
    <t xml:space="preserve">            51      G     -7.175960E-25   0.0            0.0           -2.145750E-22  -1.000000E+00  -7.246671E-15</t>
  </si>
  <si>
    <t xml:space="preserve">            53      G     -5.920267E-24  -7.272127E-17   1.003512E-02  -8.081933E-23  -9.822872E-01  -7.118329E-15</t>
  </si>
  <si>
    <t xml:space="preserve">            54      G      3.226882E-25  -1.428666E-16   1.971474E-02  -2.955063E-22  -9.297765E-01  -6.737823E-15</t>
  </si>
  <si>
    <t xml:space="preserve">            55      G     -7.993963E-26  -2.079510E-16   2.869596E-02   2.421290E-22  -8.443279E-01  -6.118622E-15</t>
  </si>
  <si>
    <t xml:space="preserve">            56      G      4.510223E-24  -2.656688E-16   3.666061E-02  -8.868731E-23  -7.289686E-01  -5.282663E-15</t>
  </si>
  <si>
    <t xml:space="preserve">            57      G      6.793269E-24  -3.139753E-16   4.332654E-02   4.592638E-22  -5.877852E-01  -4.259564E-15</t>
  </si>
  <si>
    <t xml:space="preserve">            58      G      5.877297E-25  -3.511592E-16   4.845760E-02  -2.954453E-22  -4.257793E-01  -3.085574E-15</t>
  </si>
  <si>
    <t xml:space="preserve">            59      G     -1.669532E-24  -3.759034E-16   5.187203E-02   5.599668E-22  -2.486899E-01  -1.802272E-15</t>
  </si>
  <si>
    <t xml:space="preserve">            60      G     -5.431577E-24  -3.873313E-16   5.344887E-02   1.479704E-22  -6.279052E-02  -4.551259E-16</t>
  </si>
  <si>
    <t xml:space="preserve">            61      G      4.109214E-24  -3.850379E-16   5.313225E-02  -3.190145E-22   1.253332E-01   9.081411E-16</t>
  </si>
  <si>
    <t xml:space="preserve">            62      G      6.325304E-24  -3.691047E-16   5.093340E-02   3.856636E-24   3.090170E-01   2.239228E-15</t>
  </si>
  <si>
    <t xml:space="preserve">            63      G      6.202769E-24  -3.400961E-16   4.693021E-02   3.618775E-22   4.817537E-01   3.490984E-15</t>
  </si>
  <si>
    <t xml:space="preserve">            64      G      1.952911E-24  -2.990398E-16   4.126449E-02  -3.056810E-22   6.374240E-01   4.619068E-15</t>
  </si>
  <si>
    <t xml:space="preserve">            65      G     -2.922786E-24  -2.473903E-16   3.413695E-02   3.334559E-22   7.705132E-01   5.583520E-15</t>
  </si>
  <si>
    <t xml:space="preserve">            66      G     -2.014220E-24  -1.869772E-16   2.580010E-02  -1.524405E-22   8.763067E-01   6.350175E-15</t>
  </si>
  <si>
    <t xml:space="preserve">            67      G     -1.117759E-24  -1.199408E-16   1.654927E-02   6.228027E-22   9.510565E-01   6.891873E-15</t>
  </si>
  <si>
    <t xml:space="preserve">            68      G     -6.381163E-24  -4.865571E-17   6.712164E-03  -3.273367E-23   9.921147E-01   7.189424E-15</t>
  </si>
  <si>
    <t xml:space="preserve">            69      G     -3.507154E-24   2.435266E-17  -3.362718E-03   3.896798E-22   9.980267E-01   7.232283E-15</t>
  </si>
  <si>
    <t xml:space="preserve">            70      G     -1.509882E-25   9.649794E-17  -1.331847E-02   6.477764E-22   9.685832E-01   7.018936E-15</t>
  </si>
  <si>
    <t xml:space="preserve">            71      G      6.343296E-24   1.652244E-16  -2.280242E-02   2.098539E-23   9.048271E-01   6.556938E-15</t>
  </si>
  <si>
    <t xml:space="preserve">            72      G     -1.998287E-24   2.280972E-16  -3.147857E-02   3.047756E-22   8.090170E-01   5.862653E-15</t>
  </si>
  <si>
    <t xml:space="preserve">            73      G      5.307425E-24   2.828892E-16  -3.903958E-02   4.710091E-22   6.845471E-01   4.960689E-15</t>
  </si>
  <si>
    <t xml:space="preserve">            74      G      1.330428E-24   3.276594E-16  -4.521760E-02  -4.446566E-22   5.358268E-01   3.882995E-15</t>
  </si>
  <si>
    <t xml:space="preserve">            75      G      5.604191E-24   3.608218E-16  -4.979376E-02  -5.627779E-22   3.681245E-01   2.667739E-15</t>
  </si>
  <si>
    <t xml:space="preserve">            76      G      5.187759E-24   3.812016E-16  -5.260595E-02   1.780740E-22   1.873813E-01   1.357975E-15</t>
  </si>
  <si>
    <t xml:space="preserve">            77      G      1.887944E-24   3.880767E-16  -5.355455E-02   2.243008E-22  -3.908099E-14   1.112910E-19</t>
  </si>
  <si>
    <t xml:space="preserve">            78      G     -2.734979E-24   3.812038E-16  -5.260595E-02   8.319230E-22  -1.873813E-01  -1.357750E-15</t>
  </si>
  <si>
    <t xml:space="preserve">            79      G      5.856515E-24   3.608263E-16  -4.979376E-02   7.776358E-22  -3.681245E-01  -2.667513E-15</t>
  </si>
  <si>
    <t xml:space="preserve">            80      G     -2.344821E-24   3.276662E-16  -4.521760E-02  -3.403364E-23  -5.358268E-01  -3.882781E-15</t>
  </si>
  <si>
    <t xml:space="preserve">            81      G     -6.895568E-24   2.828980E-16  -3.903958E-02   4.187857E-22  -6.845471E-01  -4.960496E-15</t>
  </si>
  <si>
    <t xml:space="preserve">            82      G     -5.460458E-25   2.281079E-16  -3.147857E-02  -1.991207E-22  -8.090170E-01  -5.862477E-15</t>
  </si>
  <si>
    <t xml:space="preserve">            83      G     -4.668865E-24   1.652367E-16  -2.280242E-02  -2.436753E-22  -9.048271E-01  -6.556781E-15</t>
  </si>
  <si>
    <t xml:space="preserve">            84      G      3.516180E-25   9.651169E-17  -1.331847E-02   4.125146E-22  -9.685832E-01  -7.018809E-15</t>
  </si>
  <si>
    <t xml:space="preserve">            85      G     -5.072078E-24   2.436751E-17  -3.362718E-03  -6.281417E-22  -9.980267E-01  -7.232192E-15</t>
  </si>
  <si>
    <t xml:space="preserve">            86      G     -4.443388E-24  -4.864013E-17   6.712164E-03  -4.244530E-22  -9.921147E-01  -7.189373E-15</t>
  </si>
  <si>
    <t xml:space="preserve">            87      G      5.972361E-24  -1.199249E-16   1.654927E-02   6.068418E-22  -9.510565E-01  -6.891864E-15</t>
  </si>
  <si>
    <t xml:space="preserve">            88      G      6.009433E-25  -1.869615E-16   2.580010E-02   3.084084E-22  -8.763067E-01  -6.350203E-15</t>
  </si>
  <si>
    <t xml:space="preserve">            89      G     -2.357251E-24  -2.473750E-16   3.413695E-02   5.207987E-22  -7.705132E-01  -5.583580E-15</t>
  </si>
  <si>
    <t xml:space="preserve">            90      G      3.032893E-24  -2.990253E-16   4.126449E-02  -5.881265E-23  -6.374240E-01  -4.619149E-15</t>
  </si>
  <si>
    <t xml:space="preserve">            91      G     -2.330554E-25  -3.400824E-16   4.693021E-02   1.718391E-22  -4.817537E-01  -3.491077E-15</t>
  </si>
  <si>
    <t xml:space="preserve">            92      G      7.859011E-25  -3.690920E-16   5.093340E-02   2.954070E-22  -3.090170E-01  -2.239329E-15</t>
  </si>
  <si>
    <t xml:space="preserve">            93      G      3.451315E-24  -3.850263E-16   5.313225E-02  -1.588834E-22  -1.253332E-01  -9.082503E-16</t>
  </si>
  <si>
    <t xml:space="preserve">            94      G     -8.498043E-25  -3.873208E-16   5.344887E-02  -6.255141E-22   6.279052E-02   4.550023E-16</t>
  </si>
  <si>
    <t xml:space="preserve">            95      G      3.560781E-24  -3.758943E-16   5.187203E-02   5.268834E-22   2.486899E-01   1.802135E-15</t>
  </si>
  <si>
    <t xml:space="preserve">            96      G     -7.131903E-24  -3.511515E-16   4.845760E-02   4.116481E-22   4.257793E-01   3.085428E-15</t>
  </si>
  <si>
    <t xml:space="preserve">            97      G      1.932655E-24  -3.139690E-16   4.332654E-02  -3.250138E-22   5.877852E-01   4.259423E-15</t>
  </si>
  <si>
    <t xml:space="preserve">            98      G     -6.382625E-25  -2.656639E-16   3.666061E-02   6.302604E-22   7.289686E-01   5.282524E-15</t>
  </si>
  <si>
    <t xml:space="preserve">            99      G     -1.422801E-24  -2.079475E-16   2.869596E-02   3.385694E-22   8.443279E-01   6.118485E-15</t>
  </si>
  <si>
    <t xml:space="preserve">           100      G      4.046389E-24  -1.428645E-16   1.971474E-02  -2.057045E-23   9.297765E-01   6.737700E-15</t>
  </si>
  <si>
    <t xml:space="preserve">           101      G      1.098805E-24  -7.272028E-17   1.003512E-02   4.080822E-22   9.822872E-01   7.118224E-15</t>
  </si>
  <si>
    <t>1    MSC.NASTRAN JOB CREATED ON 27-JUL-18 AT 06:49:24                          JULY  27, 2018  MSC.NASTRAN  6/ 6/06   PAGE    46</t>
  </si>
  <si>
    <t xml:space="preserve">           102      G     -2.571730E-24   0.0            0.0            1.292561E-21   1.000000E+00   7.246578E-15</t>
  </si>
  <si>
    <t>1    MSC.NASTRAN JOB CREATED ON 27-JUL-18 AT 06:49:24                          JULY  27, 2018  MSC.NASTRAN  6/ 6/06   PAGE    47</t>
  </si>
  <si>
    <t xml:space="preserve">                                         R E A L   E I G E N V E C T O R   N O .         10</t>
  </si>
  <si>
    <t xml:space="preserve">             1      G      0.0            0.0            0.0            0.0            8.646674E-15   1.000000E+00</t>
  </si>
  <si>
    <t xml:space="preserve">             2      G      1.030941E-23   1.003512E-02  -8.677041E-17   6.540176E-22   8.493510E-15   9.822872E-01</t>
  </si>
  <si>
    <t xml:space="preserve">             3      G      3.569441E-24   1.971474E-02  -1.704668E-16   1.736207E-22   8.039460E-15   9.297765E-01</t>
  </si>
  <si>
    <t xml:space="preserve">             4      G     -6.359517E-24   2.869595E-02  -2.481243E-16   6.028732E-23   7.300608E-15   8.443279E-01</t>
  </si>
  <si>
    <t xml:space="preserve">             5      G     -5.834140E-24   3.666060E-02  -3.169918E-16   1.051122E-23   6.303125E-15   7.289686E-01</t>
  </si>
  <si>
    <t xml:space="preserve">             6      G      6.311646E-24   4.332653E-02  -3.746295E-16   1.384367E-22   5.082342E-15   5.877852E-01</t>
  </si>
  <si>
    <t xml:space="preserve">             7      G      4.618611E-24   4.845759E-02  -4.189957E-16   3.286581E-22   3.681524E-15   4.257793E-01</t>
  </si>
  <si>
    <t xml:space="preserve">             8      G     -6.203268E-24   5.187202E-02  -4.485186E-16   7.700461E-22   2.150281E-15   2.486899E-01</t>
  </si>
  <si>
    <t xml:space="preserve">             9      G      1.735545E-24   5.344886E-02  -4.621523E-16   9.321203E-22   5.428607E-16   6.279052E-02</t>
  </si>
  <si>
    <t xml:space="preserve">            10      G      6.705529E-24   5.313224E-02  -4.594140E-16  -6.299779E-22  -1.083790E-15  -1.253332E-01</t>
  </si>
  <si>
    <t xml:space="preserve">            11      G      6.614739E-24   5.093339E-02  -4.404005E-16  -1.277778E-22  -2.672056E-15  -3.090170E-01</t>
  </si>
  <si>
    <t xml:space="preserve">            12      G     -8.270108E-24   4.693019E-02  -4.057851E-16   5.847397E-22  -4.165680E-15  -4.817537E-01</t>
  </si>
  <si>
    <t xml:space="preserve">            13      G      3.520152E-24   4.126447E-02  -3.567943E-16  -3.754145E-22  -5.511729E-15  -6.374240E-01</t>
  </si>
  <si>
    <t xml:space="preserve">            14      G      8.708826E-24   3.413694E-02  -2.951634E-16   4.707252E-22  -6.662521E-15  -7.705132E-01</t>
  </si>
  <si>
    <t xml:space="preserve">            15      G     -9.993609E-24   2.580009E-02  -2.230758E-16  -4.849116E-22  -7.577298E-15  -8.763067E-01</t>
  </si>
  <si>
    <t xml:space="preserve">            16      G      8.684227E-24   1.654926E-02  -1.430852E-16  -9.454540E-22  -8.223648E-15  -9.510565E-01</t>
  </si>
  <si>
    <t xml:space="preserve">            17      G      5.165174E-24   6.712163E-03  -5.802522E-17  -7.898241E-22  -8.578675E-15  -9.921147E-01</t>
  </si>
  <si>
    <t xml:space="preserve">            18      G     -1.199883E-23  -3.362717E-03   2.909089E-17   7.251281E-22  -8.629808E-15  -9.980267E-01</t>
  </si>
  <si>
    <t xml:space="preserve">            19      G     -2.785491E-24  -1.331847E-02   1.151771E-16  -1.114890E-21  -8.375233E-15  -9.685832E-01</t>
  </si>
  <si>
    <t xml:space="preserve">            20      G      8.683565E-24  -2.280241E-02   1.971839E-16  -2.640544E-22  -7.823963E-15  -9.048271E-01</t>
  </si>
  <si>
    <t xml:space="preserve">            21      G     -1.396532E-24  -3.147857E-02   2.722059E-16   7.814562E-22  -6.995518E-15  -8.090170E-01</t>
  </si>
  <si>
    <t xml:space="preserve">            22      G      4.392150E-24  -3.903957E-02   3.375856E-16  -9.679075E-22  -5.919265E-15  -6.845471E-01</t>
  </si>
  <si>
    <t xml:space="preserve">            23      G      1.112863E-24  -4.521759E-02   3.910070E-16   4.400273E-22  -4.633315E-15  -5.358268E-01</t>
  </si>
  <si>
    <t xml:space="preserve">            24      G      1.110734E-23  -4.979375E-02   4.305774E-16  -1.023370E-21  -3.183227E-15  -3.681245E-01</t>
  </si>
  <si>
    <t xml:space="preserve">            25      G      5.695438E-24  -5.260593E-02   4.548951E-16   4.654447E-22  -1.620366E-15  -1.873813E-01</t>
  </si>
  <si>
    <t xml:space="preserve">            26      G     -3.043748E-24  -5.355453E-02   4.630985E-16  -7.615468E-22  -9.937290E-20  -2.081105E-13</t>
  </si>
  <si>
    <t xml:space="preserve">            27      G     -8.283010E-24  -5.260593E-02   4.548971E-16  -5.060901E-22   1.620167E-15   1.873813E-01</t>
  </si>
  <si>
    <t xml:space="preserve">            28      G     -3.458438E-24  -4.979375E-02   4.305814E-16   4.193195E-22   3.183045E-15   3.681245E-01</t>
  </si>
  <si>
    <t xml:space="preserve">            29      G      1.063755E-23  -4.521759E-02   3.910126E-16   9.853999E-22   4.633177E-15   5.358268E-01</t>
  </si>
  <si>
    <t xml:space="preserve">            30      G      1.088457E-24  -3.903957E-02   3.375924E-16  -3.167871E-22   5.919184E-15   6.845471E-01</t>
  </si>
  <si>
    <t xml:space="preserve">            31      G     -2.039965E-24  -3.147857E-02   2.722133E-16  -2.503082E-22   6.995494E-15   8.090170E-01</t>
  </si>
  <si>
    <t xml:space="preserve">            32      G      4.039139E-24  -2.280241E-02   1.971911E-16  -6.042683E-22   7.824000E-15   9.048271E-01</t>
  </si>
  <si>
    <t xml:space="preserve">            33      G      4.081848E-24  -1.331847E-02   1.151837E-16  -3.277675E-22   8.375342E-15   9.685832E-01</t>
  </si>
  <si>
    <t xml:space="preserve">            34      G      5.759130E-25  -3.362717E-03   2.909599E-17   2.884781E-22   8.629988E-15   9.980267E-01</t>
  </si>
  <si>
    <t xml:space="preserve">            35      G      5.780073E-25   6.712163E-03  -5.802229E-17   5.145452E-22   8.578917E-15   9.921147E-01</t>
  </si>
  <si>
    <t xml:space="preserve">            36      G      1.798078E-24   1.654926E-02  -1.430850E-16   1.106625E-22   8.223933E-15   9.510565E-01</t>
  </si>
  <si>
    <t xml:space="preserve">            37      G     -7.905656E-24   2.580009E-02  -2.230786E-16  -6.549876E-22   7.577601E-15   8.763067E-01</t>
  </si>
  <si>
    <t xml:space="preserve">            38      G      4.667158E-25   3.413694E-02  -2.951693E-16   2.890336E-22   6.662830E-15   7.705132E-01</t>
  </si>
  <si>
    <t xml:space="preserve">            39      G      1.680767E-24   4.126447E-02  -3.568032E-16   1.589956E-22   5.512031E-15   6.374240E-01</t>
  </si>
  <si>
    <t xml:space="preserve">            40      G     -9.332639E-24   4.693019E-02  -4.057970E-16   5.816679E-23   4.165965E-15   4.817537E-01</t>
  </si>
  <si>
    <t xml:space="preserve">            41      G      4.161233E-24   5.093339E-02  -4.404151E-16   6.110369E-23   2.672314E-15   3.090170E-01</t>
  </si>
  <si>
    <t xml:space="preserve">            42      G     -1.442676E-24   5.313224E-02  -4.594310E-16   4.771691E-22   1.083989E-15   1.253332E-01</t>
  </si>
  <si>
    <t xml:space="preserve">            43      G     -5.346003E-24   5.344886E-02  -4.621710E-16  -3.320604E-22  -5.427381E-16  -6.279052E-02</t>
  </si>
  <si>
    <t xml:space="preserve">            44      G     -8.178416E-24   5.187202E-02  -4.485381E-16   6.625422E-22  -2.150250E-15  -2.486899E-01</t>
  </si>
  <si>
    <t xml:space="preserve">            45      G      6.765404E-24   4.845759E-02  -4.190150E-16   1.924000E-22  -3.681591E-15  -4.257793E-01</t>
  </si>
  <si>
    <t xml:space="preserve">            46      G      5.545002E-24   4.332653E-02  -3.746476E-16   6.894766E-23  -5.082506E-15  -5.877852E-01</t>
  </si>
  <si>
    <t xml:space="preserve">            47      G      8.842262E-25   3.666060E-02  -3.170079E-16  -9.403506E-22  -6.303368E-15  -7.289686E-01</t>
  </si>
  <si>
    <t xml:space="preserve">            48      G      8.057171E-24   2.869595E-02  -2.481375E-16  -1.114075E-21  -7.300935E-15  -8.443279E-01</t>
  </si>
  <si>
    <t xml:space="preserve">            49      G      2.004378E-24   1.971474E-02  -1.704764E-16  -2.478586E-22  -8.039867E-15  -9.297765E-01</t>
  </si>
  <si>
    <t xml:space="preserve">            50      G     -5.015825E-24   1.003512E-02  -8.677545E-17   4.184719E-22  -8.493985E-15  -9.822872E-01</t>
  </si>
  <si>
    <t>1    MSC.NASTRAN JOB CREATED ON 27-JUL-18 AT 06:49:24                          JULY  27, 2018  MSC.NASTRAN  6/ 6/06   PAGE    48</t>
  </si>
  <si>
    <t xml:space="preserve">            51      G     -2.153348E-24   0.0            0.0           -1.650786E-22  -8.647205E-15  -1.000000E+00</t>
  </si>
  <si>
    <t xml:space="preserve">            53      G     -8.302561E-24  -1.003512E-02   8.677607E-17  -2.094205E-22  -8.494105E-15  -9.822872E-01</t>
  </si>
  <si>
    <t xml:space="preserve">            54      G      2.278576E-24  -1.971474E-02   1.704787E-16  -2.072041E-22  -8.040094E-15  -9.297765E-01</t>
  </si>
  <si>
    <t xml:space="preserve">            55      G      3.449459E-24  -2.869595E-02   2.481427E-16   3.821677E-22  -7.301257E-15  -8.443279E-01</t>
  </si>
  <si>
    <t xml:space="preserve">            56      G      4.240573E-24  -3.666060E-02   3.170167E-16  -4.846326E-22  -6.303772E-15  -7.289686E-01</t>
  </si>
  <si>
    <t xml:space="preserve">            57      G      9.699678E-24  -4.332653E-02   3.746609E-16   3.509798E-22  -5.082963E-15  -5.877852E-01</t>
  </si>
  <si>
    <t xml:space="preserve">            58      G      4.522856E-25  -4.845759E-02   4.190330E-16  -3.807941E-22  -3.682078E-15  -4.257793E-01</t>
  </si>
  <si>
    <t xml:space="preserve">            59      G      3.813079E-25  -5.187202E-02   4.485611E-16   6.860363E-22  -2.150747E-15  -2.486899E-01</t>
  </si>
  <si>
    <t xml:space="preserve">            60      G     -5.773333E-24  -5.344886E-02   4.621991E-16   1.607205E-22  -5.432283E-16  -6.279052E-02</t>
  </si>
  <si>
    <t xml:space="preserve">            61      G      9.224820E-24  -5.313224E-02   4.594639E-16  -5.598435E-22   1.083535E-15   1.253332E-01</t>
  </si>
  <si>
    <t xml:space="preserve">            62      G      7.450756E-24  -5.093339E-02   4.404522E-16   2.694558E-22   2.671924E-15   3.090170E-01</t>
  </si>
  <si>
    <t xml:space="preserve">            63      G      1.125254E-23  -4.693019E-02   4.058377E-16   9.071527E-22   4.165658E-15   4.817537E-01</t>
  </si>
  <si>
    <t xml:space="preserve">            64      G     -6.862619E-25  -4.126447E-02   3.568465E-16  -6.963994E-22   5.511828E-15   6.374240E-01</t>
  </si>
  <si>
    <t xml:space="preserve">            65      G     -6.682420E-24  -3.413694E-02   2.952140E-16   6.274295E-22   6.662743E-15   7.705132E-01</t>
  </si>
  <si>
    <t xml:space="preserve">            66      G     -1.639549E-24  -2.580009E-02   2.231237E-16  -4.174438E-22   7.577627E-15   8.763067E-01</t>
  </si>
  <si>
    <t xml:space="preserve">            67      G     -2.278163E-24  -1.654926E-02   1.431292E-16   7.005389E-22   8.224081E-15   9.510565E-01</t>
  </si>
  <si>
    <t xml:space="preserve">            68      G     -1.068621E-23  -6.712163E-03   5.806438E-17  -4.543715E-22   8.579193E-15   9.921147E-01</t>
  </si>
  <si>
    <t xml:space="preserve">            69      G     -4.619743E-24   3.362717E-03  -2.905727E-17   1.815686E-22   8.630375E-15   9.980267E-01</t>
  </si>
  <si>
    <t xml:space="preserve">            70      G      2.255290E-24   1.331847E-02  -1.151493E-16   8.220773E-22   8.375819E-15   9.685832E-01</t>
  </si>
  <si>
    <t xml:space="preserve">            71      G      1.031582E-23   2.280241E-02  -1.971620E-16   1.376525E-22   7.824556E-15   9.048271E-01</t>
  </si>
  <si>
    <t xml:space="preserve">            72      G     -3.163478E-24   3.147857E-02  -2.721900E-16   2.780429E-22   6.996101E-15   8.090170E-01</t>
  </si>
  <si>
    <t xml:space="preserve">            73      G      5.736530E-24   3.903957E-02  -3.375754E-16   7.151299E-22   5.919798E-15   6.845471E-01</t>
  </si>
  <si>
    <t xml:space="preserve">            74      G      3.111220E-24   4.521759E-02  -3.910018E-16  -9.070572E-22   4.633789E-15   5.358268E-01</t>
  </si>
  <si>
    <t xml:space="preserve">            75      G      9.306967E-24   4.979375E-02  -4.305767E-16  -6.764207E-22   3.183626E-15   3.681245E-01</t>
  </si>
  <si>
    <t xml:space="preserve">            76      G      4.894078E-24   5.260593E-02  -4.548979E-16   7.432184E-22   1.620675E-15   1.873813E-01</t>
  </si>
  <si>
    <t xml:space="preserve">            77      G      2.313181E-25   5.355453E-02  -4.631041E-16   1.267523E-22   3.223316E-19   3.694811E-13</t>
  </si>
  <si>
    <t xml:space="preserve">            78      G     -7.362596E-25   5.260593E-02  -4.549044E-16   9.302739E-22  -1.620045E-15  -1.873813E-01</t>
  </si>
  <si>
    <t xml:space="preserve">            79      G      9.013358E-24   4.979375E-02  -4.305894E-16   1.108521E-21  -3.183019E-15  -3.681245E-01</t>
  </si>
  <si>
    <t xml:space="preserve">            80      G     -1.481717E-24   4.521759E-02  -3.910205E-16   3.659630E-23  -4.633231E-15  -5.358268E-01</t>
  </si>
  <si>
    <t xml:space="preserve">            81      G     -9.064274E-24   3.903957E-02  -3.375993E-16   6.855140E-22  -5.919306E-15  -6.845471E-01</t>
  </si>
  <si>
    <t xml:space="preserve">            82      G      1.141582E-24   3.147857E-02  -2.722185E-16   2.117270E-23  -6.995684E-15  -8.090170E-01</t>
  </si>
  <si>
    <t xml:space="preserve">            83      G     -6.882239E-24   2.280241E-02  -1.971942E-16  -8.467632E-22  -7.824229E-15  -9.048271E-01</t>
  </si>
  <si>
    <t xml:space="preserve">            84      G      1.920013E-24   1.331847E-02  -1.151843E-16   4.653435E-22  -8.375596E-15  -9.685832E-01</t>
  </si>
  <si>
    <t xml:space="preserve">            85      G     -1.050646E-23   3.362717E-03  -2.909394E-17  -8.246035E-22  -8.630259E-15  -9.980267E-01</t>
  </si>
  <si>
    <t xml:space="preserve">            86      G     -7.430878E-24  -6.712163E-03   5.802708E-17  -3.857789E-22  -8.579184E-15  -9.921147E-01</t>
  </si>
  <si>
    <t xml:space="preserve">            87      G      1.164721E-23  -1.654926E-02   1.430924E-16   1.026721E-21  -8.224179E-15  -9.510565E-01</t>
  </si>
  <si>
    <t xml:space="preserve">            88      G     -1.116345E-24  -2.580009E-02   2.230883E-16   1.857326E-22  -7.577823E-15  -8.763067E-01</t>
  </si>
  <si>
    <t xml:space="preserve">            89      G     -6.223567E-24  -3.413694E-02   2.951811E-16   1.095728E-21  -6.663018E-15  -7.705132E-01</t>
  </si>
  <si>
    <t xml:space="preserve">            90      G      4.342842E-24  -4.126447E-02   3.568167E-16  -1.993371E-22  -5.512167E-15  -6.374240E-01</t>
  </si>
  <si>
    <t xml:space="preserve">            91      G      1.183475E-24  -4.693019E-02   4.058116E-16   4.128711E-22  -4.166046E-15  -4.817537E-01</t>
  </si>
  <si>
    <t xml:space="preserve">            92      G     -1.332576E-24  -5.093339E-02   4.404303E-16   4.645873E-22  -2.672338E-15  -3.090170E-01</t>
  </si>
  <si>
    <t xml:space="preserve">            93      G      8.266536E-24  -5.313224E-02   4.594461E-16  -9.176982E-23  -1.083962E-15  -1.253332E-01</t>
  </si>
  <si>
    <t xml:space="preserve">            94      G      4.614484E-25  -5.344886E-02   4.621856E-16  -6.060950E-22   5.428191E-16   6.279052E-02</t>
  </si>
  <si>
    <t xml:space="preserve">            95      G      5.012066E-24  -5.187202E-02   4.485516E-16   5.078274E-22   2.150375E-15   2.486899E-01</t>
  </si>
  <si>
    <t xml:space="preserve">            96      G     -9.614051E-24  -4.845759E-02   4.190271E-16   2.396150E-22   3.681750E-15   4.257793E-01</t>
  </si>
  <si>
    <t xml:space="preserve">            97      G      5.588946E-25  -4.332653E-02   3.746580E-16  -7.963013E-22   5.082700E-15   5.877852E-01</t>
  </si>
  <si>
    <t xml:space="preserve">            98      G     -9.350542E-25  -3.666060E-02   3.170161E-16   8.820668E-22   6.303587E-15   7.289686E-01</t>
  </si>
  <si>
    <t xml:space="preserve">            99      G     -3.417681E-24  -2.869595E-02   2.481435E-16   6.727624E-22   7.301161E-15   8.443279E-01</t>
  </si>
  <si>
    <t xml:space="preserve">           100      G      3.102928E-24  -1.971474E-02   1.704800E-16   5.226987E-23   8.040077E-15   9.297765E-01</t>
  </si>
  <si>
    <t xml:space="preserve">           101      G      4.432246E-24  -1.003512E-02   8.677714E-17   6.129200E-22   8.494168E-15   9.822872E-01</t>
  </si>
  <si>
    <t>1    MSC.NASTRAN JOB CREATED ON 27-JUL-18 AT 06:49:24                          JULY  27, 2018  MSC.NASTRAN  6/ 6/06   PAGE    49</t>
  </si>
  <si>
    <t xml:space="preserve">           102      G     -4.052196E-24   0.0            0.0            1.551258E-21   8.647341E-15   1.000000E+00</t>
  </si>
  <si>
    <t>1    MSC.NASTRAN JOB CREATED ON 27-JUL-18 AT 06:49:24                          JULY  27, 2018  MSC.NASTRAN  6/ 6/06   PAGE    50</t>
  </si>
  <si>
    <t xml:space="preserve">             1      G     -1.059320E-08   5.194667E-02   2.302028E+03  -3.460711E-12   0.0            0.0</t>
  </si>
  <si>
    <t xml:space="preserve">            51      G      0.0           -2.563188E-08   6.170012E-08   0.0            0.0            0.0</t>
  </si>
  <si>
    <t xml:space="preserve">           102      G      0.0           -5.194671E-02  -2.302028E+03   0.0            0.0            0.0</t>
  </si>
  <si>
    <t>1    MSC.NASTRAN JOB CREATED ON 27-JUL-18 AT 06:49:24                          JULY  27, 2018  MSC.NASTRAN  6/ 6/06   PAGE    51</t>
  </si>
  <si>
    <t xml:space="preserve">             1      G      3.997498E-10  -2.302028E+03   5.194666E-02  -1.331507E-11   0.0            0.0</t>
  </si>
  <si>
    <t xml:space="preserve">            51      G      0.0            3.376044E-09   4.354930E-08   0.0            0.0            0.0</t>
  </si>
  <si>
    <t xml:space="preserve">           102      G      0.0            2.302028E+03  -5.194668E-02   0.0            0.0            0.0</t>
  </si>
  <si>
    <t>1    MSC.NASTRAN JOB CREATED ON 27-JUL-18 AT 06:49:24                          JULY  27, 2018  MSC.NASTRAN  6/ 6/06   PAGE    52</t>
  </si>
  <si>
    <t xml:space="preserve">             1      G      5.174868E-09   3.286121E-02  -3.865061E+03   4.486709E-12   0.0            0.0</t>
  </si>
  <si>
    <t xml:space="preserve">            51      G      0.0            1.719180E-02  -2.022059E+03   0.0            0.0            0.0</t>
  </si>
  <si>
    <t xml:space="preserve">           102      G      0.0            3.286123E-02  -3.865061E+03   0.0            0.0            0.0</t>
  </si>
  <si>
    <t>1    MSC.NASTRAN JOB CREATED ON 27-JUL-18 AT 06:49:24                          JULY  27, 2018  MSC.NASTRAN  6/ 6/06   PAGE    53</t>
  </si>
  <si>
    <t xml:space="preserve">             1      G     -1.665621E-08   3.865061E+03   3.286114E-02  -1.040066E-11   0.0            0.0</t>
  </si>
  <si>
    <t xml:space="preserve">            51      G      0.0            2.022059E+03   1.719181E-02   0.0            0.0            0.0</t>
  </si>
  <si>
    <t xml:space="preserve">           102      G      0.0            3.865061E+03   3.286121E-02   0.0            0.0            0.0</t>
  </si>
  <si>
    <t>1    MSC.NASTRAN JOB CREATED ON 27-JUL-18 AT 06:49:24                          JULY  27, 2018  MSC.NASTRAN  6/ 6/06   PAGE    54</t>
  </si>
  <si>
    <t xml:space="preserve">             1      G      1.438632E-08   6.172089E-02  -9.197563E+03  -6.625385E-11   0.0            0.0</t>
  </si>
  <si>
    <t xml:space="preserve">            51      G      0.0            3.831082E-07   1.052860E-06   0.0            0.0            0.0</t>
  </si>
  <si>
    <t xml:space="preserve">           102      G      0.0           -6.171836E-02   9.197563E+03   0.0            0.0            0.0</t>
  </si>
  <si>
    <t>1    MSC.NASTRAN JOB CREATED ON 27-JUL-18 AT 06:49:24                          JULY  27, 2018  MSC.NASTRAN  6/ 6/06   PAGE    55</t>
  </si>
  <si>
    <t xml:space="preserve">             1      G     -9.688528E-09  -9.197562E+03  -6.171894E-02   2.401966E-11   0.0            0.0</t>
  </si>
  <si>
    <t xml:space="preserve">            51      G      0.0           -4.866160E-08  -6.123854E-07   0.0            0.0            0.0</t>
  </si>
  <si>
    <t xml:space="preserve">           102      G      0.0            9.197562E+03   6.171988E-02   0.0            0.0            0.0</t>
  </si>
  <si>
    <t>1    MSC.NASTRAN JOB CREATED ON 27-JUL-18 AT 06:49:24                          JULY  27, 2018  MSC.NASTRAN  6/ 6/06   PAGE    56</t>
  </si>
  <si>
    <t xml:space="preserve">             1      G      7.280536E-11   1.910609E-04   1.231560E+04   3.368968E-11   0.0            0.0</t>
  </si>
  <si>
    <t xml:space="preserve">            51      G      0.0           -7.816704E-05  -5.072569E+03   0.0            0.0            0.0</t>
  </si>
  <si>
    <t xml:space="preserve">           102      G      0.0            1.890408E-04   1.231560E+04   0.0            0.0            0.0</t>
  </si>
  <si>
    <t>1    MSC.NASTRAN JOB CREATED ON 27-JUL-18 AT 06:49:24                          JULY  27, 2018  MSC.NASTRAN  6/ 6/06   PAGE    57</t>
  </si>
  <si>
    <t xml:space="preserve">             1      G     -7.774911E-10  -1.231560E+04   1.896367E-04   1.316688E-11   0.0            0.0</t>
  </si>
  <si>
    <t xml:space="preserve">            51      G      0.0            5.072569E+03  -7.830597E-05   0.0            0.0            0.0</t>
  </si>
  <si>
    <t xml:space="preserve">           102      G      0.0           -1.231560E+04   1.900654E-04   0.0            0.0            0.0</t>
  </si>
  <si>
    <t>1    MSC.NASTRAN JOB CREATED ON 27-JUL-18 AT 06:49:24                          JULY  27, 2018  MSC.NASTRAN  6/ 6/06   PAGE    58</t>
  </si>
  <si>
    <t xml:space="preserve">             1      G     -5.505554E-15  -1.496805E-10   2.065505E+04  -1.512465E-18   0.0            0.0</t>
  </si>
  <si>
    <t xml:space="preserve">            51      G      0.0           -3.467427E-15  -6.752089E-09   0.0            0.0            0.0</t>
  </si>
  <si>
    <t xml:space="preserve">           102      G      0.0            1.496777E-10  -2.065505E+04   0.0            0.0            0.0</t>
  </si>
  <si>
    <t>1    MSC.NASTRAN JOB CREATED ON 27-JUL-18 AT 06:49:24                          JULY  27, 2018  MSC.NASTRAN  6/ 6/06   PAGE    59</t>
  </si>
  <si>
    <t xml:space="preserve">             1      G     -7.216588E-15  -2.065505E+04   1.786023E-10  -2.420722E-18   0.0            0.0</t>
  </si>
  <si>
    <t xml:space="preserve">            51      G      0.0           -1.047738E-09  -4.163606E-15   0.0            0.0            0.0</t>
  </si>
  <si>
    <t xml:space="preserve">           102      G      0.0            2.065505E+04  -1.786192E-10   0.0            0.0            0.0</t>
  </si>
  <si>
    <t>1    MSC.NASTRAN JOB CREATED ON 27-JUL-18 AT 06:49:24                          JULY  27, 2018  MSC.NASTRAN  6/ 6/06   PAGE    60</t>
  </si>
  <si>
    <t xml:space="preserve"> *** USER INFORMATION MESSAGE 4110 (OUTPX2)</t>
  </si>
  <si>
    <t xml:space="preserve">                                 END-OF-DATA SIMULATION ON FORTRAN UNIT 12</t>
  </si>
  <si>
    <t xml:space="preserve">                                 (MAXIMUM SIZE OF FORTRAN RECORDS WRITTEN =      1 WORDS.)</t>
  </si>
  <si>
    <t xml:space="preserve">                                       (NUMBER OF FORTRAN RECORDS WRITTEN =      1 RECORDS.)</t>
  </si>
  <si>
    <t xml:space="preserve">                                       (TOTAL DATA WRITTEN FOR EOF MARKER =      1 WORDS.)</t>
  </si>
  <si>
    <t>1    MSC.NASTRAN JOB CREATED ON 27-JUL-18 AT 06:49:24                          JULY  27, 2018  MSC.NASTRAN  6/ 6/06   PAGE    61</t>
  </si>
  <si>
    <t xml:space="preserve"> * * * *  D B D I C T   P R I N T  * * * *      SUBDMAP = PRTSUM  ,  DMAP STATEMENT NO.     30</t>
  </si>
  <si>
    <t>0                                   * * * *  A N A L Y S I S  S U M M A R Y  T A B L E  * * * *</t>
  </si>
  <si>
    <t>0 SEID  PEID PROJ VERS APRCH      SEMG SEMR SEKR SELG SELR MODES DYNRED SOLLIN PVALID SOLNL LOOPID DESIGN CYCLE SENSITIVITY</t>
  </si>
  <si>
    <t xml:space="preserve"> --------------------------------------------------------------------------------------------------------------------------</t>
  </si>
  <si>
    <t xml:space="preserve">     0     0    1    1 '        '    T    T    T    T    T     T      F      T      0     F     -1            0           F</t>
  </si>
  <si>
    <t>0SEID = SUPERELEMENT ID.</t>
  </si>
  <si>
    <t xml:space="preserve"> PEID = PRIMARY SUPERELEMENT ID OF IMAGE SUPERELEMENT.</t>
  </si>
  <si>
    <t xml:space="preserve"> PROJ = PROJECT ID NUMBER.</t>
  </si>
  <si>
    <t xml:space="preserve"> VERS = VERSION ID.</t>
  </si>
  <si>
    <t xml:space="preserve"> APRCH = BLANK FOR STRUCTURAL ANALYSIS.  HEAT FOR HEAT TRANSFER ANALYSIS.</t>
  </si>
  <si>
    <t xml:space="preserve"> SEMG = STIFFNESS AND MASS MATRIX GENERATION STEP.</t>
  </si>
  <si>
    <t xml:space="preserve"> SEMR = MASS MATRIX REDUCTION STEP (INCLUDES EIGENVALUE SOLUTION FOR MODES).</t>
  </si>
  <si>
    <t xml:space="preserve"> SEKR = STIFFNESS MATRIX REDUCTION STEP.</t>
  </si>
  <si>
    <t xml:space="preserve"> SELG = LOAD MATRIX GENERATION STEP.</t>
  </si>
  <si>
    <t xml:space="preserve"> SELR = LOAD MATRIX REDUCTION STEP. </t>
  </si>
  <si>
    <t xml:space="preserve"> MODES = T (TRUE) IF NORMAL MODES OR BUCKLING MODES CALCULATED.</t>
  </si>
  <si>
    <t xml:space="preserve"> DYNRED = T (TRUE) MEANS GENERALIZED DYNAMIC AND/OR COMPONENT MODE REDUCTION PERFORMED.</t>
  </si>
  <si>
    <t xml:space="preserve"> SOLLIN = T (TRUE) IF LINEAR SOLUTION EXISTS IN DATABASE.</t>
  </si>
  <si>
    <t xml:space="preserve"> PVALID = P-DISTRIBUTION ID OF P-VALUE FOR P-ELEMENTS</t>
  </si>
  <si>
    <t xml:space="preserve"> LOOPID = THE LAST LOOPID VALUE USED IN THE NONLINEAR ANALYSIS.  USEFUL FOR RESTARTS.</t>
  </si>
  <si>
    <t xml:space="preserve"> SOLNL = T (TRUE) IF NONLINEAR SOLUTION EXISTS IN DATABASE.</t>
  </si>
  <si>
    <t xml:space="preserve"> DESIGN CYCLE = THE LAST DESIGN CYCLE (ONLY VALID IN OPTIMIZATION).</t>
  </si>
  <si>
    <t xml:space="preserve"> SENSITIVITY = SENSITIVITY MATRIX GENERATION FLAG.</t>
  </si>
  <si>
    <t xml:space="preserve"> No PARAM values were set in the Control File.</t>
  </si>
  <si>
    <t>1                                        * * * END OF JOB * * *</t>
  </si>
  <si>
    <t>Modelo de MSC.Nastran usado en el ejemplo. Se puede copiar y pegar en un .txt para correr</t>
  </si>
  <si>
    <t>Fichero de salida del modelo usado en el ejemplo</t>
  </si>
  <si>
    <t>Resumen numérico de resultados:</t>
  </si>
  <si>
    <t>Probamos ahora con -2200N:</t>
  </si>
  <si>
    <t>Probamos ahora con -2400N:</t>
  </si>
  <si>
    <t>¿2.1m de flecha en el centro?</t>
  </si>
  <si>
    <t>Todo apunta a que va a dejar de converger a los -2300N como estaba previsto</t>
  </si>
  <si>
    <t>Esto es un tutorial para demostrar como se puede hallar la carga de pandeo de una viga usando este programa, con o sin cargas transversales aplicadas</t>
  </si>
  <si>
    <r>
      <t xml:space="preserve">MODIFICADOS DATOS PERSONALES DE CONTACTO
AÑADIDO TUTORIAL DE PANDEO EN OTRA HOJA
</t>
    </r>
    <r>
      <rPr>
        <sz val="11"/>
        <color rgb="FFFF0000"/>
        <rFont val="Calibri"/>
        <family val="2"/>
        <scheme val="minor"/>
      </rPr>
      <t>LIBRO EN CÁLCULO MANUAL POR DEFECTO --&gt; PULSAR "</t>
    </r>
    <r>
      <rPr>
        <b/>
        <sz val="11"/>
        <color rgb="FFFF0000"/>
        <rFont val="Calibri"/>
        <family val="2"/>
        <scheme val="minor"/>
      </rPr>
      <t>F9</t>
    </r>
    <r>
      <rPr>
        <sz val="11"/>
        <color rgb="FFFF0000"/>
        <rFont val="Calibri"/>
        <family val="2"/>
        <scheme val="minor"/>
      </rPr>
      <t>" PARA QUE CALCULE</t>
    </r>
  </si>
  <si>
    <t>Nota: las flechas que se presentan no se corresponden con las 20 iteraciones que se muestran en la primera tabla. En realidad se ha ido aumentando paulatinamente hasta que el modelo converge, esto es, la flecha deja de crecer a menos que el resultado deje de tener sentido en cuyo caso no se insiste más y se da por no-covergido</t>
  </si>
  <si>
    <t/>
  </si>
  <si>
    <t>-0.03</t>
  </si>
  <si>
    <t>Σfaplicadas</t>
  </si>
  <si>
    <t>Ejemplo pegado como valores para contrastarlo con la SOL400 de MSC.Nastran</t>
  </si>
  <si>
    <t>SOL 400</t>
  </si>
  <si>
    <t>TITLE = MSC.Nastran job created on 03-07-19</t>
  </si>
  <si>
    <t>$ Subcase name : Prueba no lineal compresion</t>
  </si>
  <si>
    <t xml:space="preserve">   SUBTITLE=Prueba no lineal compresion</t>
  </si>
  <si>
    <t xml:space="preserve">   SPC = 1000</t>
  </si>
  <si>
    <t xml:space="preserve">   MPCFORCES(SORT1,REAL)=ALL</t>
  </si>
  <si>
    <t xml:space="preserve">   $STRESS(SORT1,REAL,VONMISES,BILIN)=ALL</t>
  </si>
  <si>
    <t xml:space="preserve">   $STRAIN(SORT1,REAL,VONMISES,BILIN)=ALL</t>
  </si>
  <si>
    <t xml:space="preserve">   FORCE=ALL</t>
  </si>
  <si>
    <t xml:space="preserve">   ANALYSIS = NLSTATIC</t>
  </si>
  <si>
    <t xml:space="preserve">   NLSTEP = 1</t>
  </si>
  <si>
    <t xml:space="preserve">   STEP 1</t>
  </si>
  <si>
    <t xml:space="preserve">      LOAD = 2000</t>
  </si>
  <si>
    <t xml:space="preserve">   STEP 2</t>
  </si>
  <si>
    <t xml:space="preserve">      LOAD = 3001</t>
  </si>
  <si>
    <t>$1111111222222223333333344444444555555556666666677777777888888889999999900000000</t>
  </si>
  <si>
    <t>$Standard params:</t>
  </si>
  <si>
    <t>PARAM   POST      -1</t>
  </si>
  <si>
    <t>PARAM   PRTMAXIM  YES</t>
  </si>
  <si>
    <t xml:space="preserve">PARAM   AUTOSPC   NO      </t>
  </si>
  <si>
    <t xml:space="preserve">PARAM   K6ROT     1.      </t>
  </si>
  <si>
    <t xml:space="preserve">PARAM   NOCOMPS   0       </t>
  </si>
  <si>
    <t>$For SOL400:</t>
  </si>
  <si>
    <t>NLSTEP  1         1.0   MILDLY</t>
  </si>
  <si>
    <t>PARAM   LGDISP    1</t>
  </si>
  <si>
    <t>$ Elements and Element Properties for region : Barra_Rectangular</t>
  </si>
  <si>
    <t>PBEAML  1       1               BAR</t>
  </si>
  <si>
    <t xml:space="preserve">        10.     10.</t>
  </si>
  <si>
    <t>$ Pset: "Barra_Rectangular" will be imported as: "pbarl.1"</t>
  </si>
  <si>
    <t>CBEAM    1       1       1       2      1.      1.       0.</t>
  </si>
  <si>
    <t>CBEAM    2       1       2       3      1.      1.       0.</t>
  </si>
  <si>
    <t>CBEAM    3       1       3       4      1.      1.       0.</t>
  </si>
  <si>
    <t>CBEAM    4       1       4       5      1.      1.       0.</t>
  </si>
  <si>
    <t>CBEAM    5       1       5       6      1.      1.       0.</t>
  </si>
  <si>
    <t>CBEAM    6       1       6       7      1.      1.       0.</t>
  </si>
  <si>
    <t>CBEAM    7       1       7       8      1.      1.       0.</t>
  </si>
  <si>
    <t>CBEAM    8       1       8       9      1.      1.       0.</t>
  </si>
  <si>
    <t>CBEAM    9       1       9       10     1.      1.       0.</t>
  </si>
  <si>
    <t>CBEAM    10      1       10      11     1.      1.       0.</t>
  </si>
  <si>
    <t>CBEAM    11      1       11      12     1.      1.       0.</t>
  </si>
  <si>
    <t>CBEAM    12      1       12      13     1.      1.       0.</t>
  </si>
  <si>
    <t>CBEAM    13      1       13      14     1.      1.       0.</t>
  </si>
  <si>
    <t>CBEAM    14      1       14      15     1.      1.       0.</t>
  </si>
  <si>
    <t>CBEAM    15      1       15      16     1.      1.       0.</t>
  </si>
  <si>
    <t>CBEAM    16      1       16      17     1.      1.       0.</t>
  </si>
  <si>
    <t>CBEAM    17      1       17      18     1.      1.       0.</t>
  </si>
  <si>
    <t>CBEAM    18      1       18      19     1.      1.       0.</t>
  </si>
  <si>
    <t>CBEAM    19      1       19      20     1.      1.       0.</t>
  </si>
  <si>
    <t>CBEAM    20      1       20      21     1.      1.       0.</t>
  </si>
  <si>
    <t>CBEAM    21      1       21      22     1.      1.       0.</t>
  </si>
  <si>
    <t>CBEAM    22      1       22      23     1.      1.       0.</t>
  </si>
  <si>
    <t>CBEAM    23      1       23      24     1.      1.       0.</t>
  </si>
  <si>
    <t>CBEAM    24      1       24      25     1.      1.       0.</t>
  </si>
  <si>
    <t>CBEAM    25      1       25      26     1.      1.       0.</t>
  </si>
  <si>
    <t>CBEAM    26      1       26      27     1.      1.       0.</t>
  </si>
  <si>
    <t>CBEAM    27      1       27      28     1.      1.       0.</t>
  </si>
  <si>
    <t>CBEAM    28      1       28      29     1.      1.       0.</t>
  </si>
  <si>
    <t>CBEAM    29      1       29      30     1.      1.       0.</t>
  </si>
  <si>
    <t>CBEAM    30      1       30      31     1.      1.       0.</t>
  </si>
  <si>
    <t>CBEAM    31      1       31      32     1.      1.       0.</t>
  </si>
  <si>
    <t>CBEAM    32      1       32      33     1.      1.       0.</t>
  </si>
  <si>
    <t>CBEAM    33      1       33      34     1.      1.       0.</t>
  </si>
  <si>
    <t>CBEAM    34      1       34      35     1.      1.       0.</t>
  </si>
  <si>
    <t>CBEAM    35      1       35      36     1.      1.       0.</t>
  </si>
  <si>
    <t>CBEAM    36      1       36      37     1.      1.       0.</t>
  </si>
  <si>
    <t>CBEAM    37      1       37      38     1.      1.       0.</t>
  </si>
  <si>
    <t>CBEAM    38      1       38      39     1.      1.       0.</t>
  </si>
  <si>
    <t>CBEAM    39      1       39      40     1.      1.       0.</t>
  </si>
  <si>
    <t>CBEAM    40      1       40      41     1.      1.       0.</t>
  </si>
  <si>
    <t>CBEAM    41      1       41      42     1.      1.       0.</t>
  </si>
  <si>
    <t>CBEAM    42      1       42      43     1.      1.       0.</t>
  </si>
  <si>
    <t>CBEAM    43      1       43      44     1.      1.       0.</t>
  </si>
  <si>
    <t>CBEAM    44      1       44      45     1.      1.       0.</t>
  </si>
  <si>
    <t>CBEAM    45      1       45      46     1.      1.       0.</t>
  </si>
  <si>
    <t>CBEAM    46      1       46      47     1.      1.       0.</t>
  </si>
  <si>
    <t>CBEAM    47      1       47      48     1.      1.       0.</t>
  </si>
  <si>
    <t>CBEAM    48      1       48      49     1.      1.       0.</t>
  </si>
  <si>
    <t>CBEAM    49      1       49      50     1.      1.       0.</t>
  </si>
  <si>
    <t>CBEAM    50      1       50      51     1.      1.       0.</t>
  </si>
  <si>
    <t>CBEAM    51      1       51      52     1.      1.       0.</t>
  </si>
  <si>
    <t>CBEAM    52      1       52      53     1.      1.       0.</t>
  </si>
  <si>
    <t>CBEAM    53      1       53      54     1.      1.       0.</t>
  </si>
  <si>
    <t>CBEAM    54      1       54      55     1.      1.       0.</t>
  </si>
  <si>
    <t>CBEAM    55      1       55      56     1.      1.       0.</t>
  </si>
  <si>
    <t>CBEAM    56      1       56      57     1.      1.       0.</t>
  </si>
  <si>
    <t>CBEAM    57      1       57      58     1.      1.       0.</t>
  </si>
  <si>
    <t>CBEAM    58      1       58      59     1.      1.       0.</t>
  </si>
  <si>
    <t>CBEAM    59      1       59      60     1.      1.       0.</t>
  </si>
  <si>
    <t>CBEAM    60      1       60      61     1.      1.       0.</t>
  </si>
  <si>
    <t>CBEAM    61      1       61      62     1.      1.       0.</t>
  </si>
  <si>
    <t>CBEAM    62      1       62      63     1.      1.       0.</t>
  </si>
  <si>
    <t>CBEAM    63      1       63      64     1.      1.       0.</t>
  </si>
  <si>
    <t>CBEAM    64      1       64      65     1.      1.       0.</t>
  </si>
  <si>
    <t>CBEAM    65      1       65      66     1.      1.       0.</t>
  </si>
  <si>
    <t>CBEAM    66      1       66      67     1.      1.       0.</t>
  </si>
  <si>
    <t>CBEAM    67      1       67      68     1.      1.       0.</t>
  </si>
  <si>
    <t>CBEAM    68      1       68      69     1.      1.       0.</t>
  </si>
  <si>
    <t>CBEAM    69      1       69      70     1.      1.       0.</t>
  </si>
  <si>
    <t>CBEAM    70      1       70      71     1.      1.       0.</t>
  </si>
  <si>
    <t>CBEAM    71      1       71      72     1.      1.       0.</t>
  </si>
  <si>
    <t>CBEAM    72      1       72      73     1.      1.       0.</t>
  </si>
  <si>
    <t>CBEAM    73      1       73      74     1.      1.       0.</t>
  </si>
  <si>
    <t>CBEAM    74      1       74      75     1.      1.       0.</t>
  </si>
  <si>
    <t>CBEAM    75      1       75      76     1.      1.       0.</t>
  </si>
  <si>
    <t>CBEAM    76      1       76      77     1.      1.       0.</t>
  </si>
  <si>
    <t>CBEAM    77      1       77      78     1.      1.       0.</t>
  </si>
  <si>
    <t>CBEAM    78      1       78      79     1.      1.       0.</t>
  </si>
  <si>
    <t>CBEAM    79      1       79      80     1.      1.       0.</t>
  </si>
  <si>
    <t>CBEAM    80      1       80      81     1.      1.       0.</t>
  </si>
  <si>
    <t>CBEAM    81      1       81      82     1.      1.       0.</t>
  </si>
  <si>
    <t>CBEAM    82      1       82      83     1.      1.       0.</t>
  </si>
  <si>
    <t>CBEAM    83      1       83      84     1.      1.       0.</t>
  </si>
  <si>
    <t>CBEAM    84      1       84      85     1.      1.       0.</t>
  </si>
  <si>
    <t>CBEAM    85      1       85      86     1.      1.       0.</t>
  </si>
  <si>
    <t>CBEAM    86      1       86      87     1.      1.       0.</t>
  </si>
  <si>
    <t>CBEAM    87      1       87      88     1.      1.       0.</t>
  </si>
  <si>
    <t>CBEAM    88      1       88      89     1.      1.       0.</t>
  </si>
  <si>
    <t>CBEAM    89      1       89      90     1.      1.       0.</t>
  </si>
  <si>
    <t>CBEAM    90      1       90      91     1.      1.       0.</t>
  </si>
  <si>
    <t>CBEAM    91      1       91      92     1.      1.       0.</t>
  </si>
  <si>
    <t>CBEAM    92      1       92      93     1.      1.       0.</t>
  </si>
  <si>
    <t>CBEAM    93      1       93      94     1.      1.       0.</t>
  </si>
  <si>
    <t>CBEAM    94      1       94      95     1.      1.       0.</t>
  </si>
  <si>
    <t>CBEAM    95      1       95      96     1.      1.       0.</t>
  </si>
  <si>
    <t>CBEAM    96      1       96      97     1.      1.       0.</t>
  </si>
  <si>
    <t>CBEAM    97      1       97      98     1.      1.       0.</t>
  </si>
  <si>
    <t>CBEAM    98      1       98      99     1.      1.       0.</t>
  </si>
  <si>
    <t>CBEAM    99      1       99      100    1.      1.       0.</t>
  </si>
  <si>
    <t>CBEAM    100     1       100     101    1.      1.       0.</t>
  </si>
  <si>
    <t>$</t>
  </si>
  <si>
    <t>MAT1     1       70000.         .3      7.9e-9</t>
  </si>
  <si>
    <t>GRID     2              10.      0.      0.</t>
  </si>
  <si>
    <t>GRID     3              20.      0.      0.</t>
  </si>
  <si>
    <t>GRID     4              30.      0.      0.</t>
  </si>
  <si>
    <t>GRID     5              40.      0.      0.</t>
  </si>
  <si>
    <t>GRID     6              50.      0.      0.</t>
  </si>
  <si>
    <t>GRID     7              60.      0.      0.</t>
  </si>
  <si>
    <t>GRID     8              70.      0.      0.</t>
  </si>
  <si>
    <t>GRID     9              80.      0.      0.</t>
  </si>
  <si>
    <t>GRID     10             90.      0.      0.</t>
  </si>
  <si>
    <t>GRID     11             100.     0.      0.</t>
  </si>
  <si>
    <t>GRID     12             110.     0.      0.</t>
  </si>
  <si>
    <t>GRID     13             120.     0.      0.</t>
  </si>
  <si>
    <t>GRID     14             130.     0.      0.</t>
  </si>
  <si>
    <t>GRID     15             140.     0.      0.</t>
  </si>
  <si>
    <t>GRID     16             150.     0.      0.</t>
  </si>
  <si>
    <t>GRID     17             160.     0.      0.</t>
  </si>
  <si>
    <t>GRID     18             170.     0.      0.</t>
  </si>
  <si>
    <t>GRID     19             180.     0.      0.</t>
  </si>
  <si>
    <t>GRID     20             190.     0.      0.</t>
  </si>
  <si>
    <t>GRID     21             200.     0.      0.</t>
  </si>
  <si>
    <t>GRID     22             210.     0.      0.</t>
  </si>
  <si>
    <t>GRID     23             220.     0.      0.</t>
  </si>
  <si>
    <t>GRID     24             230.     0.      0.</t>
  </si>
  <si>
    <t>GRID     25             240.     0.      0.</t>
  </si>
  <si>
    <t>GRID     26             250.     0.      0.</t>
  </si>
  <si>
    <t>GRID     27             260.     0.      0.</t>
  </si>
  <si>
    <t>GRID     28             270.     0.      0.</t>
  </si>
  <si>
    <t>GRID     29             280.     0.      0.</t>
  </si>
  <si>
    <t>GRID     30             290.     0.      0.</t>
  </si>
  <si>
    <t>GRID     31             300.     0.      0.</t>
  </si>
  <si>
    <t>GRID     32             310.     0.      0.</t>
  </si>
  <si>
    <t>GRID     33             320.     0.      0.</t>
  </si>
  <si>
    <t>GRID     34             330.     0.      0.</t>
  </si>
  <si>
    <t>GRID     35             340.     0.      0.</t>
  </si>
  <si>
    <t>GRID     36             350.     0.      0.</t>
  </si>
  <si>
    <t>GRID     37             360.     0.      0.</t>
  </si>
  <si>
    <t>GRID     38             370.     0.      0.</t>
  </si>
  <si>
    <t>GRID     39             380.     0.      0.</t>
  </si>
  <si>
    <t>GRID     40             390.     0.      0.</t>
  </si>
  <si>
    <t>GRID     41             400.     0.      0.</t>
  </si>
  <si>
    <t>GRID     42             410.     0.      0.</t>
  </si>
  <si>
    <t>GRID     43             420.     0.      0.</t>
  </si>
  <si>
    <t>GRID     44             430.     0.      0.</t>
  </si>
  <si>
    <t>GRID     45             440.     0.      0.</t>
  </si>
  <si>
    <t>GRID     46             450.     0.      0.</t>
  </si>
  <si>
    <t>GRID     47             460.     0.      0.</t>
  </si>
  <si>
    <t>GRID     48             470.     0.      0.</t>
  </si>
  <si>
    <t>GRID     49             480.     0.      0.</t>
  </si>
  <si>
    <t>GRID     50             490.     0.      0.</t>
  </si>
  <si>
    <t>GRID     51             500.     0.      0.</t>
  </si>
  <si>
    <t>GRID     52             510.     0.      0.</t>
  </si>
  <si>
    <t>GRID     53             520.     0.      0.</t>
  </si>
  <si>
    <t>GRID     54             530.     0.      0.</t>
  </si>
  <si>
    <t>GRID     55             540.     0.      0.</t>
  </si>
  <si>
    <t>GRID     56             550.     0.      0.</t>
  </si>
  <si>
    <t>GRID     57             560.     0.      0.</t>
  </si>
  <si>
    <t>GRID     58             570.     0.      0.</t>
  </si>
  <si>
    <t>GRID     59             580.     0.      0.</t>
  </si>
  <si>
    <t>GRID     60             590.     0.      0.</t>
  </si>
  <si>
    <t>GRID     61             600.     0.      0.</t>
  </si>
  <si>
    <t>GRID     62             610.     0.      0.</t>
  </si>
  <si>
    <t>GRID     63             620.     0.      0.</t>
  </si>
  <si>
    <t>GRID     64             630.     0.      0.</t>
  </si>
  <si>
    <t>GRID     65             640.     0.      0.</t>
  </si>
  <si>
    <t>GRID     66             650.     0.      0.</t>
  </si>
  <si>
    <t>GRID     67             660.     0.      0.</t>
  </si>
  <si>
    <t>GRID     68             670.     0.      0.</t>
  </si>
  <si>
    <t>GRID     69             680.     0.      0.</t>
  </si>
  <si>
    <t>GRID     70             690.     0.      0.</t>
  </si>
  <si>
    <t>GRID     71             700.     0.      0.</t>
  </si>
  <si>
    <t>GRID     72             710.     0.      0.</t>
  </si>
  <si>
    <t>GRID     73             720.     0.      0.</t>
  </si>
  <si>
    <t>GRID     74             730.     0.      0.</t>
  </si>
  <si>
    <t>GRID     75             740.     0.      0.</t>
  </si>
  <si>
    <t>GRID     76             750.     0.      0.</t>
  </si>
  <si>
    <t>GRID     77             760.     0.      0.</t>
  </si>
  <si>
    <t>GRID     78             770.     0.      0.</t>
  </si>
  <si>
    <t>GRID     79             780.     0.      0.</t>
  </si>
  <si>
    <t>GRID     80             790.     0.      0.</t>
  </si>
  <si>
    <t>GRID     81             800.     0.      0.</t>
  </si>
  <si>
    <t>GRID     82             810.     0.      0.</t>
  </si>
  <si>
    <t>GRID     83             820.     0.      0.</t>
  </si>
  <si>
    <t>GRID     84             830.     0.      0.</t>
  </si>
  <si>
    <t>GRID     85             840.     0.      0.</t>
  </si>
  <si>
    <t>GRID     86             850.     0.      0.</t>
  </si>
  <si>
    <t>GRID     87             860.     0.      0.</t>
  </si>
  <si>
    <t>GRID     88             870.     0.      0.</t>
  </si>
  <si>
    <t>GRID     89             880.     0.      0.</t>
  </si>
  <si>
    <t>GRID     90             890.     0.      0.</t>
  </si>
  <si>
    <t>GRID     91             900.     0.      0.</t>
  </si>
  <si>
    <t>GRID     92             910.     0.      0.</t>
  </si>
  <si>
    <t>GRID     93             920.     0.      0.</t>
  </si>
  <si>
    <t>GRID     94             930.     0.      0.</t>
  </si>
  <si>
    <t>GRID     95             940.     0.      0.</t>
  </si>
  <si>
    <t>GRID     96             950.     0.      0.</t>
  </si>
  <si>
    <t>GRID     97             960.     0.      0.</t>
  </si>
  <si>
    <t>GRID     98             970.     0.      0.</t>
  </si>
  <si>
    <t>GRID     99             980.     0.      0.</t>
  </si>
  <si>
    <t>GRID     100            990.     0.      0.</t>
  </si>
  <si>
    <t>GRID     101            1000.    0.      0.</t>
  </si>
  <si>
    <t xml:space="preserve">SPC1    1001    1234    1       </t>
  </si>
  <si>
    <t xml:space="preserve">SPC1    1002     23     101     </t>
  </si>
  <si>
    <t xml:space="preserve">SPCADD  1000    1001    1002    </t>
  </si>
  <si>
    <t xml:space="preserve">FORCE   2000    51              100.     0.     -1.      0.      </t>
  </si>
  <si>
    <t xml:space="preserve">FORCE   3000    101             300.    -1.      0.      0.      </t>
  </si>
  <si>
    <t xml:space="preserve">LOAD    3001    1.0     1.0     2000     1.0    3000    </t>
  </si>
  <si>
    <t>ENDDATA d644e7eb</t>
  </si>
  <si>
    <t>Extracto del fichero de salida .f06 con los desplazamientos del caso de carga solo carga transversal</t>
  </si>
  <si>
    <t xml:space="preserve">0                                                                                                SUBCASE 1           STEP 1         </t>
  </si>
  <si>
    <t xml:space="preserve">     LOAD STEP =  1.00000E+00</t>
  </si>
  <si>
    <t xml:space="preserve">             1      G      0.0            0.0            0.0            0.0            0.0           -1.066971E-01</t>
  </si>
  <si>
    <t xml:space="preserve">             2      G     -5.686831E-02  -1.065028E+00   0.0            0.0            0.0           -1.066545E-01</t>
  </si>
  <si>
    <t xml:space="preserve">             3      G     -1.136459E-01  -2.129208E+00   0.0            0.0            0.0           -1.065267E-01</t>
  </si>
  <si>
    <t xml:space="preserve">             4      G     -1.702422E-01  -3.191694E+00   0.0            0.0            0.0           -1.063136E-01</t>
  </si>
  <si>
    <t xml:space="preserve">             5      G     -2.265673E-01  -4.251637E+00   0.0            0.0            0.0           -1.060153E-01</t>
  </si>
  <si>
    <t xml:space="preserve">             6      G     -2.825315E-01  -5.308190E+00   0.0            0.0            0.0           -1.056317E-01</t>
  </si>
  <si>
    <t xml:space="preserve">             7      G     -3.380464E-01  -6.360505E+00   0.0            0.0            0.0           -1.051630E-01</t>
  </si>
  <si>
    <t xml:space="preserve">             8      G     -3.930246E-01  -7.407734E+00   0.0            0.0            0.0           -1.046089E-01</t>
  </si>
  <si>
    <t xml:space="preserve">             9      G     -4.473796E-01  -8.449030E+00   0.0            0.0            0.0           -1.039697E-01</t>
  </si>
  <si>
    <t xml:space="preserve">            10      G     -5.010270E-01  -9.483543E+00   0.0            0.0            0.0           -1.032451E-01</t>
  </si>
  <si>
    <t xml:space="preserve">            11      G     -5.538838E-01  -1.051043E+01   0.0            0.0            0.0           -1.024354E-01</t>
  </si>
  <si>
    <t xml:space="preserve">            12      G     -6.058689E-01  -1.152883E+01   0.0            0.0            0.0           -1.015403E-01</t>
  </si>
  <si>
    <t xml:space="preserve">            13      G     -6.569035E-01  -1.253790E+01   0.0            0.0            0.0           -1.005600E-01</t>
  </si>
  <si>
    <t xml:space="preserve">            14      G     -7.069111E-01  -1.353680E+01   0.0            0.0            0.0           -9.949438E-02</t>
  </si>
  <si>
    <t xml:space="preserve">            15      G     -7.558179E-01  -1.452467E+01   0.0            0.0            0.0           -9.834347E-02</t>
  </si>
  <si>
    <t xml:space="preserve">            16      G     -8.035528E-01  -1.550066E+01   0.0            0.0            0.0           -9.710727E-02</t>
  </si>
  <si>
    <t xml:space="preserve">            17      G     -8.500478E-01  -1.646392E+01   0.0            0.0            0.0           -9.578575E-02</t>
  </si>
  <si>
    <t xml:space="preserve">            18      G     -8.952380E-01  -1.741361E+01   0.0            0.0            0.0           -9.437892E-02</t>
  </si>
  <si>
    <t xml:space="preserve">            19      G     -9.390623E-01  -1.834886E+01   0.0            0.0            0.0           -9.288675E-02</t>
  </si>
  <si>
    <t xml:space="preserve">            20      G     -9.814630E-01  -1.926883E+01   0.0            0.0            0.0           -9.130923E-02</t>
  </si>
  <si>
    <t xml:space="preserve">            21      G     -1.022386E+00  -2.017267E+01   0.0            0.0            0.0           -8.964636E-02</t>
  </si>
  <si>
    <t xml:space="preserve">            22      G     -1.061783E+00  -2.105952E+01   0.0            0.0            0.0           -8.789811E-02</t>
  </si>
  <si>
    <t xml:space="preserve">            23      G     -1.099607E+00  -2.192853E+01   0.0            0.0            0.0           -8.606449E-02</t>
  </si>
  <si>
    <t xml:space="preserve">            24      G     -1.135818E+00  -2.277884E+01   0.0            0.0            0.0           -8.414546E-02</t>
  </si>
  <si>
    <t xml:space="preserve">            25      G     -1.170381E+00  -2.360961E+01   0.0            0.0            0.0           -8.214103E-02</t>
  </si>
  <si>
    <t xml:space="preserve">            26      G     -1.203264E+00  -2.441997E+01   0.0            0.0            0.0           -8.005116E-02</t>
  </si>
  <si>
    <t xml:space="preserve">            27      G     -1.234441E+00  -2.520908E+01   0.0            0.0            0.0           -7.787586E-02</t>
  </si>
  <si>
    <t xml:space="preserve">            28      G     -1.263893E+00  -2.597608E+01   0.0            0.0            0.0           -7.561510E-02</t>
  </si>
  <si>
    <t xml:space="preserve">            29      G     -1.291605E+00  -2.672010E+01   0.0            0.0            0.0           -7.326888E-02</t>
  </si>
  <si>
    <t xml:space="preserve">            30      G     -1.317568E+00  -2.744030E+01   0.0            0.0            0.0           -7.083716E-02</t>
  </si>
  <si>
    <t xml:space="preserve">            31      G     -1.341779E+00  -2.813582E+01   0.0            0.0            0.0           -6.831995E-02</t>
  </si>
  <si>
    <t xml:space="preserve">            32      G     -1.364243E+00  -2.880580E+01   0.0            0.0            0.0           -6.571724E-02</t>
  </si>
  <si>
    <t xml:space="preserve">            33      G     -1.384970E+00  -2.944938E+01   0.0            0.0            0.0           -6.302898E-02</t>
  </si>
  <si>
    <t xml:space="preserve">            34      G     -1.403976E+00  -3.006570E+01   0.0            0.0            0.0           -6.025518E-02</t>
  </si>
  <si>
    <t xml:space="preserve">            35      G     -1.421287E+00  -3.065391E+01   0.0            0.0            0.0           -5.739583E-02</t>
  </si>
  <si>
    <t xml:space="preserve">            36      G     -1.436932E+00  -3.121315E+01   0.0            0.0            0.0           -5.445091E-02</t>
  </si>
  <si>
    <t xml:space="preserve">            37      G     -1.450951E+00  -3.174255E+01   0.0            0.0            0.0           -5.142039E-02</t>
  </si>
  <si>
    <t xml:space="preserve">            38      G     -1.463391E+00  -3.224126E+01   0.0            0.0            0.0           -4.830428E-02</t>
  </si>
  <si>
    <t xml:space="preserve">            39      G     -1.474306E+00  -3.270842E+01   0.0            0.0            0.0           -4.510255E-02</t>
  </si>
  <si>
    <t xml:space="preserve">            40      G     -1.483757E+00  -3.314316E+01   0.0            0.0            0.0           -4.181520E-02</t>
  </si>
  <si>
    <t xml:space="preserve">            41      G     -1.491817E+00  -3.354464E+01   0.0            0.0            0.0           -3.844221E-02</t>
  </si>
  <si>
    <t xml:space="preserve">            42      G     -1.498563E+00  -3.391198E+01   0.0            0.0            0.0           -3.498356E-02</t>
  </si>
  <si>
    <t xml:space="preserve">            43      G     -1.504085E+00  -3.424432E+01   0.0            0.0            0.0           -3.143926E-02</t>
  </si>
  <si>
    <t xml:space="preserve">            44      G     -1.508479E+00  -3.454082E+01   0.0            0.0            0.0           -2.780928E-02</t>
  </si>
  <si>
    <t xml:space="preserve">            45      G     -1.511852E+00  -3.480060E+01   0.0            0.0            0.0           -2.409362E-02</t>
  </si>
  <si>
    <t xml:space="preserve">            46      G     -1.514320E+00  -3.502280E+01   0.0            0.0            0.0           -2.029228E-02</t>
  </si>
  <si>
    <t xml:space="preserve">            47      G     -1.516007E+00  -3.520657E+01   0.0            0.0            0.0           -1.640524E-02</t>
  </si>
  <si>
    <t xml:space="preserve">            48      G     -1.517050E+00  -3.535105E+01   0.0            0.0            0.0           -1.243249E-02</t>
  </si>
  <si>
    <t xml:space="preserve">            49      G     -1.517594E+00  -3.545538E+01   0.0            0.0            0.0           -8.374040E-03</t>
  </si>
  <si>
    <t xml:space="preserve">            50      G     -1.517793E+00  -3.551869E+01   0.0            0.0            0.0           -4.229877E-03</t>
  </si>
  <si>
    <t>1    MSC.NASTRAN JOB CREATED ON 03-07-19                                       JULY   3, 2019  MSC.NASTRAN  7/ 6/12   PAGE    43</t>
  </si>
  <si>
    <t xml:space="preserve">     PRUEBA NO LINEAL COMPRESION                                                                                                    </t>
  </si>
  <si>
    <t xml:space="preserve">            51      G     -1.517816E+00  -3.554013E+01   0.0            0.0            0.0            6.031596E-15</t>
  </si>
  <si>
    <t xml:space="preserve">            52      G     -1.517839E+00  -3.551869E+01   0.0            0.0            0.0            4.229877E-03</t>
  </si>
  <si>
    <t xml:space="preserve">            53      G     -1.518039E+00  -3.545538E+01   0.0            0.0            0.0            8.374040E-03</t>
  </si>
  <si>
    <t xml:space="preserve">            54      G     -1.518583E+00  -3.535105E+01   0.0            0.0            0.0            1.243249E-02</t>
  </si>
  <si>
    <t xml:space="preserve">            55      G     -1.519625E+00  -3.520657E+01   0.0            0.0            0.0            1.640524E-02</t>
  </si>
  <si>
    <t xml:space="preserve">            56      G     -1.521313E+00  -3.502280E+01   0.0            0.0            0.0            2.029228E-02</t>
  </si>
  <si>
    <t xml:space="preserve">            57      G     -1.523780E+00  -3.480060E+01   0.0            0.0            0.0            2.409362E-02</t>
  </si>
  <si>
    <t xml:space="preserve">            58      G     -1.527153E+00  -3.454082E+01   0.0            0.0            0.0            2.780928E-02</t>
  </si>
  <si>
    <t xml:space="preserve">            59      G     -1.531547E+00  -3.424432E+01   0.0            0.0            0.0            3.143926E-02</t>
  </si>
  <si>
    <t xml:space="preserve">            60      G     -1.537069E+00  -3.391198E+01   0.0            0.0            0.0            3.498356E-02</t>
  </si>
  <si>
    <t xml:space="preserve">            61      G     -1.543816E+00  -3.354464E+01   0.0            0.0            0.0            3.844221E-02</t>
  </si>
  <si>
    <t xml:space="preserve">            62      G     -1.551875E+00  -3.314316E+01   0.0            0.0            0.0            4.181520E-02</t>
  </si>
  <si>
    <t xml:space="preserve">            63      G     -1.561327E+00  -3.270842E+01   0.0            0.0            0.0            4.510255E-02</t>
  </si>
  <si>
    <t xml:space="preserve">            64      G     -1.572241E+00  -3.224126E+01   0.0            0.0            0.0            4.830428E-02</t>
  </si>
  <si>
    <t xml:space="preserve">            65      G     -1.584681E+00  -3.174255E+01   0.0            0.0            0.0            5.142039E-02</t>
  </si>
  <si>
    <t xml:space="preserve">            66      G     -1.598701E+00  -3.121315E+01   0.0            0.0            0.0            5.445091E-02</t>
  </si>
  <si>
    <t xml:space="preserve">            67      G     -1.614346E+00  -3.065391E+01   0.0            0.0            0.0            5.739583E-02</t>
  </si>
  <si>
    <t xml:space="preserve">            68      G     -1.631656E+00  -3.006570E+01   0.0            0.0            0.0            6.025518E-02</t>
  </si>
  <si>
    <t xml:space="preserve">            69      G     -1.650663E+00  -2.944938E+01   0.0            0.0            0.0            6.302898E-02</t>
  </si>
  <si>
    <t xml:space="preserve">            70      G     -1.671389E+00  -2.880580E+01   0.0            0.0            0.0            6.571724E-02</t>
  </si>
  <si>
    <t xml:space="preserve">            71      G     -1.693853E+00  -2.813582E+01   0.0            0.0            0.0            6.831995E-02</t>
  </si>
  <si>
    <t xml:space="preserve">            72      G     -1.718065E+00  -2.744030E+01   0.0            0.0            0.0            7.083716E-02</t>
  </si>
  <si>
    <t xml:space="preserve">            73      G     -1.744028E+00  -2.672010E+01   0.0            0.0            0.0            7.326888E-02</t>
  </si>
  <si>
    <t xml:space="preserve">            74      G     -1.771740E+00  -2.597608E+01   0.0            0.0            0.0            7.561510E-02</t>
  </si>
  <si>
    <t xml:space="preserve">            75      G     -1.801192E+00  -2.520908E+01   0.0            0.0            0.0            7.787586E-02</t>
  </si>
  <si>
    <t xml:space="preserve">            76      G     -1.832369E+00  -2.441997E+01   0.0            0.0            0.0            8.005116E-02</t>
  </si>
  <si>
    <t xml:space="preserve">            77      G     -1.865252E+00  -2.360961E+01   0.0            0.0            0.0            8.214103E-02</t>
  </si>
  <si>
    <t xml:space="preserve">            78      G     -1.899814E+00  -2.277884E+01   0.0            0.0            0.0            8.414546E-02</t>
  </si>
  <si>
    <t xml:space="preserve">            79      G     -1.936026E+00  -2.192853E+01   0.0            0.0            0.0            8.606449E-02</t>
  </si>
  <si>
    <t xml:space="preserve">            80      G     -1.973850E+00  -2.105952E+01   0.0            0.0            0.0            8.789811E-02</t>
  </si>
  <si>
    <t xml:space="preserve">            81      G     -2.013246E+00  -2.017267E+01   0.0            0.0            0.0            8.964636E-02</t>
  </si>
  <si>
    <t xml:space="preserve">            82      G     -2.054170E+00  -1.926883E+01   0.0            0.0            0.0            9.130923E-02</t>
  </si>
  <si>
    <t xml:space="preserve">            83      G     -2.096570E+00  -1.834886E+01   0.0            0.0            0.0            9.288675E-02</t>
  </si>
  <si>
    <t xml:space="preserve">            84      G     -2.140394E+00  -1.741361E+01   0.0            0.0            0.0            9.437892E-02</t>
  </si>
  <si>
    <t xml:space="preserve">            85      G     -2.185585E+00  -1.646392E+01   0.0            0.0            0.0            9.578575E-02</t>
  </si>
  <si>
    <t xml:space="preserve">            86      G     -2.232080E+00  -1.550066E+01   0.0            0.0            0.0            9.710727E-02</t>
  </si>
  <si>
    <t xml:space="preserve">            87      G     -2.279815E+00  -1.452467E+01   0.0            0.0            0.0            9.834347E-02</t>
  </si>
  <si>
    <t xml:space="preserve">            88      G     -2.328721E+00  -1.353680E+01   0.0            0.0            0.0            9.949438E-02</t>
  </si>
  <si>
    <t xml:space="preserve">            89      G     -2.378729E+00  -1.253790E+01   0.0            0.0            0.0            1.005600E-01</t>
  </si>
  <si>
    <t xml:space="preserve">            90      G     -2.429764E+00  -1.152883E+01   0.0            0.0            0.0            1.015403E-01</t>
  </si>
  <si>
    <t xml:space="preserve">            91      G     -2.481749E+00  -1.051043E+01   0.0            0.0            0.0            1.024354E-01</t>
  </si>
  <si>
    <t xml:space="preserve">            92      G     -2.534606E+00  -9.483543E+00   0.0            0.0            0.0            1.032451E-01</t>
  </si>
  <si>
    <t xml:space="preserve">            93      G     -2.588253E+00  -8.449030E+00   0.0            0.0            0.0            1.039697E-01</t>
  </si>
  <si>
    <t xml:space="preserve">            94      G     -2.642608E+00  -7.407734E+00   0.0            0.0            0.0            1.046089E-01</t>
  </si>
  <si>
    <t xml:space="preserve">            95      G     -2.697586E+00  -6.360505E+00   0.0            0.0            0.0            1.051630E-01</t>
  </si>
  <si>
    <t xml:space="preserve">            96      G     -2.753101E+00  -5.308190E+00   0.0            0.0            0.0            1.056317E-01</t>
  </si>
  <si>
    <t xml:space="preserve">            97      G     -2.809065E+00  -4.251637E+00   0.0            0.0            0.0            1.060153E-01</t>
  </si>
  <si>
    <t xml:space="preserve">            98      G     -2.865390E+00  -3.191694E+00   0.0            0.0            0.0            1.063136E-01</t>
  </si>
  <si>
    <t xml:space="preserve">            99      G     -2.921987E+00  -2.129208E+00   0.0            0.0            0.0            1.065267E-01</t>
  </si>
  <si>
    <t xml:space="preserve">           100      G     -2.978764E+00  -1.065028E+00   0.0            0.0            0.0            1.066545E-01</t>
  </si>
  <si>
    <t>1    MSC.NASTRAN JOB CREATED ON 03-07-19                                       JULY   3, 2019  MSC.NASTRAN  7/ 6/12   PAGE    44</t>
  </si>
  <si>
    <t xml:space="preserve">           101      G     -3.035633E+00   0.0            0.0            0.0            0.0            1.066971E-01</t>
  </si>
  <si>
    <t xml:space="preserve">0                                                                                                SUBCASE 1           STEP 2         </t>
  </si>
  <si>
    <t xml:space="preserve">     LOAD STEP =  2.00000E+00</t>
  </si>
  <si>
    <t xml:space="preserve">             1      G      0.0            0.0            0.0            0.0            0.0           -2.201775E-01</t>
  </si>
  <si>
    <t xml:space="preserve">             2      G     -2.418448E-01  -2.184118E+00   0.0            0.0            0.0           -2.200800E-01</t>
  </si>
  <si>
    <t xml:space="preserve">             3      G     -4.832640E-01  -4.366333E+00   0.0            0.0            0.0           -2.197876E-01</t>
  </si>
  <si>
    <t xml:space="preserve">             4      G     -7.238332E-01  -6.544744E+00   0.0            0.0            0.0           -2.193004E-01</t>
  </si>
  <si>
    <t xml:space="preserve">             5      G     -9.631308E-01  -8.717449E+00   0.0            0.0            0.0           -2.186187E-01</t>
  </si>
  <si>
    <t xml:space="preserve">             6      G     -1.200739E+00  -1.088255E+01   0.0            0.0            0.0           -2.177427E-01</t>
  </si>
  <si>
    <t xml:space="preserve">             7      G     -1.436245E+00  -1.303815E+01   0.0            0.0            0.0           -2.166729E-01</t>
  </si>
  <si>
    <t xml:space="preserve">             8      G     -1.669244E+00  -1.518236E+01   0.0            0.0            0.0           -2.154098E-01</t>
  </si>
  <si>
    <t xml:space="preserve">             9      G     -1.899336E+00  -1.731329E+01   0.0            0.0            0.0           -2.139540E-01</t>
  </si>
  <si>
    <t xml:space="preserve">            10      G     -2.126133E+00  -1.942905E+01   0.0            0.0            0.0           -2.123062E-01</t>
  </si>
  <si>
    <t xml:space="preserve">            11      G     -2.349255E+00  -2.152776E+01   0.0            0.0            0.0           -2.104671E-01</t>
  </si>
  <si>
    <t xml:space="preserve">            12      G     -2.568336E+00  -2.360756E+01   0.0            0.0            0.0           -2.084376E-01</t>
  </si>
  <si>
    <t xml:space="preserve">            13      G     -2.783021E+00  -2.566657E+01   0.0            0.0            0.0           -2.062187E-01</t>
  </si>
  <si>
    <t xml:space="preserve">            14      G     -2.992969E+00  -2.770294E+01   0.0            0.0            0.0           -2.038115E-01</t>
  </si>
  <si>
    <t xml:space="preserve">            15      G     -3.197855E+00  -2.971481E+01   0.0            0.0            0.0           -2.012170E-01</t>
  </si>
  <si>
    <t xml:space="preserve">            16      G     -3.397368E+00  -3.170035E+01   0.0            0.0            0.0           -1.984365E-01</t>
  </si>
  <si>
    <t xml:space="preserve">            17      G     -3.591218E+00  -3.365772E+01   0.0            0.0            0.0           -1.954713E-01</t>
  </si>
  <si>
    <t xml:space="preserve">            18      G     -3.779130E+00  -3.558510E+01   0.0            0.0            0.0           -1.923229E-01</t>
  </si>
  <si>
    <t xml:space="preserve">            19      G     -3.960849E+00  -3.748069E+01   0.0            0.0            0.0           -1.889928E-01</t>
  </si>
  <si>
    <t xml:space="preserve">            20      G     -4.136141E+00  -3.934267E+01   0.0            0.0            0.0           -1.854825E-01</t>
  </si>
  <si>
    <t xml:space="preserve">            21      G     -4.304795E+00  -4.116927E+01   0.0            0.0            0.0           -1.817937E-01</t>
  </si>
  <si>
    <t xml:space="preserve">            22      G     -4.466619E+00  -4.295872E+01   0.0            0.0            0.0           -1.779282E-01</t>
  </si>
  <si>
    <t xml:space="preserve">            23      G     -4.621446E+00  -4.470926E+01   0.0            0.0            0.0           -1.738879E-01</t>
  </si>
  <si>
    <t xml:space="preserve">            24      G     -4.769132E+00  -4.641915E+01   0.0            0.0            0.0           -1.696747E-01</t>
  </si>
  <si>
    <t xml:space="preserve">            25      G     -4.909558E+00  -4.808666E+01   0.0            0.0            0.0           -1.652906E-01</t>
  </si>
  <si>
    <t xml:space="preserve">            26      G     -5.042631E+00  -4.971009E+01   0.0            0.0            0.0           -1.607378E-01</t>
  </si>
  <si>
    <t xml:space="preserve">            27      G     -5.168283E+00  -5.128776E+01   0.0            0.0            0.0           -1.560185E-01</t>
  </si>
  <si>
    <t xml:space="preserve">            28      G     -5.286473E+00  -5.281799E+01   0.0            0.0            0.0           -1.511350E-01</t>
  </si>
  <si>
    <t xml:space="preserve">            29      G     -5.397188E+00  -5.429913E+01   0.0            0.0            0.0           -1.460896E-01</t>
  </si>
  <si>
    <t xml:space="preserve">            30      G     -5.500442E+00  -5.572956E+01   0.0            0.0            0.0           -1.408849E-01</t>
  </si>
  <si>
    <t xml:space="preserve">            31      G     -5.596275E+00  -5.710768E+01   0.0            0.0            0.0           -1.355233E-01</t>
  </si>
  <si>
    <t xml:space="preserve">            32      G     -5.684760E+00  -5.843190E+01   0.0            0.0            0.0           -1.300076E-01</t>
  </si>
  <si>
    <t xml:space="preserve">            33      G     -5.765995E+00  -5.970068E+01   0.0            0.0            0.0           -1.243405E-01</t>
  </si>
  <si>
    <t xml:space="preserve">            34      G     -5.840109E+00  -6.091247E+01   0.0            0.0            0.0           -1.185247E-01</t>
  </si>
  <si>
    <t xml:space="preserve">            35      G     -5.907258E+00  -6.206578E+01   0.0            0.0            0.0           -1.125631E-01</t>
  </si>
  <si>
    <t xml:space="preserve">            36      G     -5.967629E+00  -6.315914E+01   0.0            0.0            0.0           -1.064587E-01</t>
  </si>
  <si>
    <t xml:space="preserve">            37      G     -6.021440E+00  -6.419110E+01   0.0            0.0            0.0           -1.002145E-01</t>
  </si>
  <si>
    <t xml:space="preserve">            38      G     -6.068933E+00  -6.516024E+01   0.0            0.0            0.0           -9.383374E-02</t>
  </si>
  <si>
    <t xml:space="preserve">            39      G     -6.110385E+00  -6.606518E+01   0.0            0.0            0.0           -8.731949E-02</t>
  </si>
  <si>
    <t xml:space="preserve">            40      G     -6.146099E+00  -6.690457E+01   0.0            0.0            0.0           -8.067507E-02</t>
  </si>
  <si>
    <t xml:space="preserve">            41      G     -6.176406E+00  -6.767709E+01   0.0            0.0            0.0           -7.390381E-02</t>
  </si>
  <si>
    <t xml:space="preserve">            42      G     -6.201667E+00  -6.838146E+01   0.0            0.0            0.0           -6.700914E-02</t>
  </si>
  <si>
    <t xml:space="preserve">            43      G     -6.222271E+00  -6.901643E+01   0.0            0.0            0.0           -5.999453E-02</t>
  </si>
  <si>
    <t xml:space="preserve">            44      G     -6.238633E+00  -6.958079E+01   0.0            0.0            0.0           -5.286353E-02</t>
  </si>
  <si>
    <t xml:space="preserve">            45      G     -6.251197E+00  -7.007336E+01   0.0            0.0            0.0           -4.561979E-02</t>
  </si>
  <si>
    <t xml:space="preserve">            46      G     -6.260432E+00  -7.049303E+01   0.0            0.0            0.0           -3.826696E-02</t>
  </si>
  <si>
    <t xml:space="preserve">            47      G     -6.266834E+00  -7.083868E+01   0.0            0.0            0.0           -3.080881E-02</t>
  </si>
  <si>
    <t xml:space="preserve">            48      G     -6.270922E+00  -7.110927E+01   0.0            0.0            0.0           -2.324915E-02</t>
  </si>
  <si>
    <t xml:space="preserve">            49      G     -6.273241E+00  -7.130378E+01   0.0            0.0            0.0           -1.559183E-02</t>
  </si>
  <si>
    <t xml:space="preserve">            50      G     -6.274359E+00  -7.142125E+01   0.0            0.0            0.0           -7.840789E-03</t>
  </si>
  <si>
    <t>1    MSC.NASTRAN JOB CREATED ON 03-07-19                                       JULY   3, 2019  MSC.NASTRAN  7/ 6/12   PAGE    73</t>
  </si>
  <si>
    <t xml:space="preserve">            51      G     -6.274865E+00  -7.146075E+01   0.0            0.0            0.0            1.084837E-14</t>
  </si>
  <si>
    <t xml:space="preserve">            52      G     -6.275372E+00  -7.142125E+01   0.0            0.0            0.0            7.840789E-03</t>
  </si>
  <si>
    <t xml:space="preserve">            53      G     -6.276489E+00  -7.130378E+01   0.0            0.0            0.0            1.559183E-02</t>
  </si>
  <si>
    <t xml:space="preserve">            54      G     -6.278808E+00  -7.110927E+01   0.0            0.0            0.0            2.324915E-02</t>
  </si>
  <si>
    <t xml:space="preserve">            55      G     -6.282897E+00  -7.083868E+01   0.0            0.0            0.0            3.080881E-02</t>
  </si>
  <si>
    <t xml:space="preserve">            56      G     -6.289298E+00  -7.049303E+01   0.0            0.0            0.0            3.826696E-02</t>
  </si>
  <si>
    <t xml:space="preserve">            57      G     -6.298533E+00  -7.007336E+01   0.0            0.0            0.0            4.561979E-02</t>
  </si>
  <si>
    <t xml:space="preserve">            58      G     -6.311097E+00  -6.958079E+01   0.0            0.0            0.0            5.286353E-02</t>
  </si>
  <si>
    <t xml:space="preserve">            59      G     -6.327459E+00  -6.901643E+01   0.0            0.0            0.0            5.999453E-02</t>
  </si>
  <si>
    <t xml:space="preserve">            60      G     -6.348063E+00  -6.838146E+01   0.0            0.0            0.0            6.700914E-02</t>
  </si>
  <si>
    <t xml:space="preserve">            61      G     -6.373324E+00  -6.767709E+01   0.0            0.0            0.0            7.390381E-02</t>
  </si>
  <si>
    <t xml:space="preserve">            62      G     -6.403631E+00  -6.690457E+01   0.0            0.0            0.0            8.067507E-02</t>
  </si>
  <si>
    <t xml:space="preserve">            63      G     -6.439344E+00  -6.606518E+01   0.0            0.0            0.0            8.731949E-02</t>
  </si>
  <si>
    <t xml:space="preserve">            64      G     -6.480796E+00  -6.516024E+01   0.0            0.0            0.0            9.383374E-02</t>
  </si>
  <si>
    <t xml:space="preserve">            65      G     -6.528290E+00  -6.419110E+01   0.0            0.0            0.0            1.002145E-01</t>
  </si>
  <si>
    <t xml:space="preserve">            66      G     -6.582100E+00  -6.315914E+01   0.0            0.0            0.0            1.064587E-01</t>
  </si>
  <si>
    <t xml:space="preserve">            67      G     -6.642472E+00  -6.206578E+01   0.0            0.0            0.0            1.125631E-01</t>
  </si>
  <si>
    <t xml:space="preserve">            68      G     -6.709621E+00  -6.091247E+01   0.0            0.0            0.0            1.185247E-01</t>
  </si>
  <si>
    <t xml:space="preserve">            69      G     -6.783735E+00  -5.970068E+01   0.0            0.0            0.0            1.243405E-01</t>
  </si>
  <si>
    <t xml:space="preserve">            70      G     -6.864970E+00  -5.843190E+01   0.0            0.0            0.0            1.300076E-01</t>
  </si>
  <si>
    <t xml:space="preserve">            71      G     -6.953454E+00  -5.710768E+01   0.0            0.0            0.0            1.355233E-01</t>
  </si>
  <si>
    <t xml:space="preserve">            72      G     -7.049288E+00  -5.572956E+01   0.0            0.0            0.0            1.408849E-01</t>
  </si>
  <si>
    <t xml:space="preserve">            73      G     -7.152542E+00  -5.429913E+01   0.0            0.0            0.0            1.460896E-01</t>
  </si>
  <si>
    <t xml:space="preserve">            74      G     -7.263257E+00  -5.281799E+01   0.0            0.0            0.0            1.511350E-01</t>
  </si>
  <si>
    <t xml:space="preserve">            75      G     -7.381447E+00  -5.128776E+01   0.0            0.0            0.0            1.560185E-01</t>
  </si>
  <si>
    <t xml:space="preserve">            76      G     -7.507099E+00  -4.971009E+01   0.0            0.0            0.0            1.607378E-01</t>
  </si>
  <si>
    <t xml:space="preserve">            77      G     -7.640172E+00  -4.808666E+01   0.0            0.0            0.0            1.652906E-01</t>
  </si>
  <si>
    <t xml:space="preserve">            78      G     -7.780599E+00  -4.641915E+01   0.0            0.0            0.0            1.696747E-01</t>
  </si>
  <si>
    <t xml:space="preserve">            79      G     -7.928284E+00  -4.470926E+01   0.0            0.0            0.0            1.738879E-01</t>
  </si>
  <si>
    <t xml:space="preserve">            80      G     -8.083111E+00  -4.295872E+01   0.0            0.0            0.0            1.779282E-01</t>
  </si>
  <si>
    <t xml:space="preserve">            81      G     -8.244935E+00  -4.116927E+01   0.0            0.0            0.0            1.817937E-01</t>
  </si>
  <si>
    <t xml:space="preserve">            82      G     -8.413589E+00  -3.934267E+01   0.0            0.0            0.0            1.854825E-01</t>
  </si>
  <si>
    <t xml:space="preserve">            83      G     -8.588881E+00  -3.748069E+01   0.0            0.0            0.0            1.889928E-01</t>
  </si>
  <si>
    <t xml:space="preserve">            84      G     -8.770600E+00  -3.558510E+01   0.0            0.0            0.0            1.923229E-01</t>
  </si>
  <si>
    <t xml:space="preserve">            85      G     -8.958512E+00  -3.365772E+01   0.0            0.0            0.0            1.954713E-01</t>
  </si>
  <si>
    <t xml:space="preserve">            86      G     -9.152362E+00  -3.170035E+01   0.0            0.0            0.0            1.984365E-01</t>
  </si>
  <si>
    <t xml:space="preserve">            87      G     -9.351875E+00  -2.971481E+01   0.0            0.0            0.0            2.012170E-01</t>
  </si>
  <si>
    <t xml:space="preserve">            88      G     -9.556761E+00  -2.770294E+01   0.0            0.0            0.0            2.038115E-01</t>
  </si>
  <si>
    <t xml:space="preserve">            89      G     -9.766708E+00  -2.566657E+01   0.0            0.0            0.0            2.062187E-01</t>
  </si>
  <si>
    <t xml:space="preserve">            90      G     -9.981394E+00  -2.360756E+01   0.0            0.0            0.0            2.084376E-01</t>
  </si>
  <si>
    <t xml:space="preserve">            91      G     -1.020047E+01  -2.152776E+01   0.0            0.0            0.0            2.104671E-01</t>
  </si>
  <si>
    <t xml:space="preserve">            92      G     -1.042360E+01  -1.942905E+01   0.0            0.0            0.0            2.123062E-01</t>
  </si>
  <si>
    <t xml:space="preserve">            93      G     -1.065039E+01  -1.731329E+01   0.0            0.0            0.0            2.139540E-01</t>
  </si>
  <si>
    <t xml:space="preserve">            94      G     -1.088049E+01  -1.518236E+01   0.0            0.0            0.0            2.154098E-01</t>
  </si>
  <si>
    <t xml:space="preserve">            95      G     -1.111348E+01  -1.303815E+01   0.0            0.0            0.0            2.166729E-01</t>
  </si>
  <si>
    <t xml:space="preserve">            96      G     -1.134899E+01  -1.088255E+01   0.0            0.0            0.0            2.177427E-01</t>
  </si>
  <si>
    <t xml:space="preserve">            97      G     -1.158660E+01  -8.717449E+00   0.0            0.0            0.0            2.186187E-01</t>
  </si>
  <si>
    <t xml:space="preserve">            98      G     -1.182590E+01  -6.544744E+00   0.0            0.0            0.0            2.193004E-01</t>
  </si>
  <si>
    <t xml:space="preserve">            99      G     -1.206647E+01  -4.366333E+00   0.0            0.0            0.0            2.197876E-01</t>
  </si>
  <si>
    <t xml:space="preserve">           100      G     -1.230789E+01  -2.184118E+00   0.0            0.0            0.0            2.200800E-01</t>
  </si>
  <si>
    <t>1    MSC.NASTRAN JOB CREATED ON 03-07-19                                       JULY   3, 2019  MSC.NASTRAN  7/ 6/12   PAGE    74</t>
  </si>
  <si>
    <t xml:space="preserve">           101      G     -1.254973E+01   0.0            0.0            0.0            0.0            2.201775E-01</t>
  </si>
  <si>
    <t>Extracto del fichero de salida .f06 con los desplazamientos del caso de carga transversal+axial</t>
  </si>
  <si>
    <t>Modelo de MSC.Nastran usado en el ejemplo. Se puede copiar y pegar en un .txt para correr. Hay que lanzar con la versión 2012 o posterior</t>
  </si>
  <si>
    <t>AÑADIDO EJEMPLO DE COMPARACIÓN DE UN CASO NO LINEAL CON MSC.Nastran SOL 400</t>
  </si>
  <si>
    <t>En esta hoja se resuelve el mismo caso que en la hoja anterior "Tutorial_Ejemplo_Pandeo_SOL105" (solamente el primer ejemplo sin el apoyo intermedio) pero con la SOL400</t>
  </si>
  <si>
    <t>Evidentemente, esta solución no-lineal-avanzada no nos va a dar la carga de pandeo porque no está resolviendo el problema de los autovalores</t>
  </si>
  <si>
    <t xml:space="preserve">En lugar de eso, la estructura se va a resolver y, en el caso de que se supere la carga de pandeo va a dar un error </t>
  </si>
  <si>
    <t>Es decir, ocurre lo mismo que con el programa Vigas que hay un momento en el que deja de funcionar</t>
  </si>
  <si>
    <t>$ Subcase name : Prueba no lineal pre-Pandeo</t>
  </si>
  <si>
    <t xml:space="preserve">   SUBTITLE=Prueba no lineal pre-Pandeo</t>
  </si>
  <si>
    <t xml:space="preserve">      LOAD = 4000</t>
  </si>
  <si>
    <t xml:space="preserve">      LOAD = 5000</t>
  </si>
  <si>
    <t>SUBCASE 3</t>
  </si>
  <si>
    <t>$ Subcase name : Prueba no lineal post-Pandeo</t>
  </si>
  <si>
    <t xml:space="preserve">   SUBTITLE=Prueba no lineal post-Pandeo</t>
  </si>
  <si>
    <t xml:space="preserve">      LOAD = 6000</t>
  </si>
  <si>
    <t xml:space="preserve">      LOAD = 7000</t>
  </si>
  <si>
    <t>NLSTEP  1         1.0   SEVERELY</t>
  </si>
  <si>
    <t xml:space="preserve">FORCE   4000    51              1.       0.     -1.      0.      </t>
  </si>
  <si>
    <t xml:space="preserve">FORCE   4001    101             500.    -1.      0.      0.      </t>
  </si>
  <si>
    <t xml:space="preserve">LOAD    5000    1.0     1.0     4000     1.0     4001    </t>
  </si>
  <si>
    <t xml:space="preserve">FORCE   6000    51              1.       0.     -1.      0.      </t>
  </si>
  <si>
    <t xml:space="preserve">FORCE   6001    101             900.    -1.      0.      0.      </t>
  </si>
  <si>
    <t xml:space="preserve">LOAD    7000    1.0     1.0     6000     1.0     6001    </t>
  </si>
  <si>
    <t>information summary of job:  ./MOMENTO_SECUNDARIO_axial_y_transversal_400_04_Buckling_SEV</t>
  </si>
  <si>
    <t>version: MSC Nastran 2012.2.0, Built on Jul 06, 2012</t>
  </si>
  <si>
    <t>date:     Jul 08, 2019; Day Time: 11:26:54</t>
  </si>
  <si>
    <t xml:space="preserve">  subcase      inc  cycl  sepa cut     cycl   split   separ   cut  rmesh time step   total time  wall time   cpu time    max resp. type</t>
  </si>
  <si>
    <t xml:space="preserve">  /step #       #     #    #    #        #        #      #      #     #      of          of</t>
  </si>
  <si>
    <t xml:space="preserve">        1          |--of the inc--|-----------of the analysis-----------|  the inc      the job</t>
  </si>
  <si>
    <t xml:space="preserve">        1        0     0    0    0        0       0       0     0     0  0.0000E+00  0.0000E+00       4.00       2.02   0.0000E+00 disp</t>
  </si>
  <si>
    <t xml:space="preserve">        1        1     2    0    0        2       0       0     0     0  2.0000E-02  2.0000E-02       4.00       2.04  -7.1451E-01 disp</t>
  </si>
  <si>
    <t xml:space="preserve">        1        2     2    0    0        4       0       0     0     0  2.0000E-02  4.0000E-02       4.00       2.07  -1.4290E+00 disp</t>
  </si>
  <si>
    <t xml:space="preserve">        1        3     2    0    0        6       0       0     0     0  2.0000E-02  6.0000E-02       4.00       2.09  -2.1435E+00 disp</t>
  </si>
  <si>
    <t xml:space="preserve">        1        4     2    0    0        8       0       0     0     0  2.0000E-02  8.0000E-02       4.00       2.11  -2.8579E+00 disp</t>
  </si>
  <si>
    <t xml:space="preserve">        1        5     2    0    0       10       0       0     0     0  2.0000E-02  1.0000E-01       4.00       2.14  -3.5724E+00 disp</t>
  </si>
  <si>
    <t xml:space="preserve">        1        6     2    0    0       12       0       0     0     0  2.0000E-02  1.2000E-01       4.00       2.17  -4.2867E+00 disp</t>
  </si>
  <si>
    <t xml:space="preserve">        1        7     2    0    0       14       0       0     0     0  2.0000E-02  1.4000E-01       4.00       2.19  -5.0010E+00 disp</t>
  </si>
  <si>
    <t xml:space="preserve">        1        8     2    0    0       16       0       0     0     0  2.0000E-02  1.6000E-01       4.00       2.22  -5.7153E+00 disp</t>
  </si>
  <si>
    <t xml:space="preserve">        1        9     2    0    0       18       0       0     0     0  2.0000E-02  1.8000E-01       4.00       2.24  -6.4295E+00 disp</t>
  </si>
  <si>
    <t xml:space="preserve">        1       10     2    0    0       20       0       0     0     0  2.0000E-02  2.0000E-01       4.00       2.27  -7.1436E+00 disp</t>
  </si>
  <si>
    <t xml:space="preserve">        1       11     2    0    0       22       0       0     0     0  2.0000E-02  2.2000E-01       4.00       2.29  -7.8576E+00 disp</t>
  </si>
  <si>
    <t xml:space="preserve">        1       12     2    0    0       24       0       0     0     0  2.0000E-02  2.4000E-01       4.00       2.31  -8.5715E+00 disp</t>
  </si>
  <si>
    <t xml:space="preserve">        1       13     2    0    0       26       0       0     0     0  2.0000E-02  2.6000E-01       4.00       2.35  -9.2853E+00 disp</t>
  </si>
  <si>
    <t xml:space="preserve">        1       14     2    0    0       28       0       0     0     0  2.0000E-02  2.8000E-01       4.00       2.37  -9.9990E+00 disp</t>
  </si>
  <si>
    <t xml:space="preserve">        1       15     2    0    0       30       0       0     0     0  2.0000E-02  3.0000E-01       4.00       2.39  -1.0713E+01 disp</t>
  </si>
  <si>
    <t xml:space="preserve">        1       16     2    0    0       32       0       0     0     0  2.0000E-02  3.2000E-01       4.00       2.42  -1.1426E+01 disp</t>
  </si>
  <si>
    <t xml:space="preserve">        1       17     2    0    0       34       0       0     0     0  2.0000E-02  3.4000E-01       5.00       2.45  -1.2139E+01 disp</t>
  </si>
  <si>
    <t xml:space="preserve">        1       18     2    0    0       36       0       0     0     0  2.0000E-02  3.6000E-01       5.00       2.47  -1.2852E+01 disp</t>
  </si>
  <si>
    <t xml:space="preserve">        1       19     2    0    0       38       0       0     0     0  2.0000E-02  3.8000E-01       5.00       2.49  -1.3565E+01 disp</t>
  </si>
  <si>
    <t xml:space="preserve">        1       20     2    0    0       40       0       0     0     0  2.0000E-02  4.0000E-01       5.00       2.52  -1.4278E+01 disp</t>
  </si>
  <si>
    <t xml:space="preserve">        1       21     2    0    0       42       0       0     0     0  2.0000E-02  4.2000E-01       5.00       2.55  -1.4991E+01 disp</t>
  </si>
  <si>
    <t xml:space="preserve">        1       22     2    0    0       44       0       0     0     0  2.0000E-02  4.4000E-01       5.00       2.57  -1.5703E+01 disp</t>
  </si>
  <si>
    <t xml:space="preserve">        1       23     2    0    0       46       0       0     0     0  2.0000E-02  4.6000E-01       5.00       2.60  -1.6415E+01 disp</t>
  </si>
  <si>
    <t xml:space="preserve">        1       24     2    0    0       48       0       0     0     0  2.0000E-02  4.8000E-01       5.00       2.63  -1.7127E+01 disp</t>
  </si>
  <si>
    <t xml:space="preserve">        1       25     2    0    0       50       0       0     0     0  2.0000E-02  5.0000E-01       5.00       2.65  -1.7839E+01 disp</t>
  </si>
  <si>
    <t xml:space="preserve">        1       26     2    0    0       52       0       0     0     0  2.0000E-02  5.2000E-01       5.00       2.67  -1.8551E+01 disp</t>
  </si>
  <si>
    <t xml:space="preserve">        1       27     2    0    0       54       0       0     0     0  2.0000E-02  5.4000E-01       5.00       2.71  -1.9262E+01 disp</t>
  </si>
  <si>
    <t xml:space="preserve">        1       28     2    0    0       56       0       0     0     0  2.0000E-02  5.6000E-01       5.00       2.73  -1.9973E+01 disp</t>
  </si>
  <si>
    <t xml:space="preserve">        1       29     2    0    0       58       0       0     0     0  2.0000E-02  5.8000E-01       5.00       2.75  -2.0684E+01 disp</t>
  </si>
  <si>
    <t xml:space="preserve">        1       30     2    0    0       60       0       0     0     0  2.0000E-02  6.0000E-01       5.00       2.78  -2.1395E+01 disp</t>
  </si>
  <si>
    <t xml:space="preserve">        1       31     2    0    0       62       0       0     0     0  2.0000E-02  6.2000E-01       5.00       2.81  -2.2105E+01 disp</t>
  </si>
  <si>
    <t xml:space="preserve">        1       32     2    0    0       64       0       0     0     0  2.0000E-02  6.4000E-01       5.00       2.83  -2.2815E+01 disp</t>
  </si>
  <si>
    <t xml:space="preserve">        1       33     2    0    0       66       0       0     0     0  2.0000E-02  6.6000E-01       5.00       2.85  -2.3525E+01 disp</t>
  </si>
  <si>
    <t xml:space="preserve">        1       34     2    0    0       68       0       0     0     0  2.0000E-02  6.8000E-01       5.00       2.89  -2.4235E+01 disp</t>
  </si>
  <si>
    <t xml:space="preserve">        1       35     2    0    0       70       0       0     0     0  2.0000E-02  7.0000E-01       5.00       2.91  -2.4944E+01 disp</t>
  </si>
  <si>
    <t xml:space="preserve">        1       36     2    0    0       72       0       0     0     0  2.0000E-02  7.2000E-01       5.00       2.94  -2.5653E+01 disp</t>
  </si>
  <si>
    <t xml:space="preserve">        1       37     2    0    0       74       0       0     0     0  2.0000E-02  7.4000E-01       5.00       2.96  -2.6361E+01 disp</t>
  </si>
  <si>
    <t xml:space="preserve">        1       38     2    0    0       76       0       0     0     0  2.0000E-02  7.6000E-01       5.00       2.99  -2.7069E+01 disp</t>
  </si>
  <si>
    <t xml:space="preserve">        1       39     2    0    0       78       0       0     0     0  2.0000E-02  7.8000E-01       5.00       3.01  -2.7777E+01 disp</t>
  </si>
  <si>
    <t xml:space="preserve">        1       40     2    0    0       80       0       0     0     0  2.0000E-02  8.0000E-01       6.00       3.04  -2.8485E+01 disp</t>
  </si>
  <si>
    <t xml:space="preserve">        1       41     2    0    0       82       0       0     0     0  2.0000E-02  8.2000E-01       6.00       3.06  -2.9192E+01 disp</t>
  </si>
  <si>
    <t xml:space="preserve">        1       42     2    0    0       84       0       0     0     0  2.0000E-02  8.4000E-01       6.00       3.10  -2.9899E+01 disp</t>
  </si>
  <si>
    <t xml:space="preserve">        1       43     2    0    0       86       0       0     0     0  2.0000E-02  8.6000E-01       6.00       3.12  -3.0605E+01 disp</t>
  </si>
  <si>
    <t xml:space="preserve">        1       44     2    0    0       88       0       0     0     0  2.0000E-02  8.8000E-01       6.00       3.14  -3.1312E+01 disp</t>
  </si>
  <si>
    <t xml:space="preserve">        1       45     2    0    0       90       0       0     0     0  2.0000E-02  9.0000E-01       6.00       3.17  -3.2017E+01 disp</t>
  </si>
  <si>
    <t xml:space="preserve">        1       46     2    0    0       92       0       0     0     0  2.0000E-02  9.2000E-01       6.00       3.20  -3.2723E+01 disp</t>
  </si>
  <si>
    <t xml:space="preserve">        1       47     2    0    0       94       0       0     0     0  2.0000E-02  9.4000E-01       6.00       3.22  -3.3427E+01 disp</t>
  </si>
  <si>
    <t xml:space="preserve">        1       48     2    0    0       96       0       0     0     0  2.0000E-02  9.6000E-01       6.00       3.24  -3.4132E+01 disp</t>
  </si>
  <si>
    <t xml:space="preserve">        1       49     2    0    0       98       0       0     0     0  2.0000E-02  9.8000E-01       6.00       3.28  -3.4836E+01 disp</t>
  </si>
  <si>
    <t xml:space="preserve">        1       50     2    0    0      100       0       0     0     0  2.0000E-02  1.0000E+00       6.00       3.30  -3.5540E+01 disp</t>
  </si>
  <si>
    <t xml:space="preserve">        2        1     2    0    0      102       0       0     0     0  2.0000E-02  1.0200E+00       6.00       3.34  -3.5905E+01 disp</t>
  </si>
  <si>
    <t xml:space="preserve">        2        2     2    0    0      104       0       0     0     0  2.0000E-02  1.0400E+00       6.00       3.37  -3.6277E+01 disp</t>
  </si>
  <si>
    <t xml:space="preserve">        2        3     2    0    0      106       0       0     0     0  2.0000E-02  1.0600E+00       6.00       3.39  -3.6657E+01 disp</t>
  </si>
  <si>
    <t xml:space="preserve">        2        4     2    0    0      108       0       0     0     0  2.0000E-02  1.0800E+00       6.00       3.41  -3.7046E+01 disp</t>
  </si>
  <si>
    <t xml:space="preserve">        2        5     2    0    0      110       0       0     0     0  2.0000E-02  1.1000E+00       6.00       3.44  -3.7442E+01 disp</t>
  </si>
  <si>
    <t xml:space="preserve">        2        6     2    0    0      112       0       0     0     0  2.0000E-02  1.1200E+00       6.00       3.46  -3.7848E+01 disp</t>
  </si>
  <si>
    <t xml:space="preserve">        2        7     2    0    0      114       0       0     0     0  2.0000E-02  1.1400E+00       6.00       3.50  -3.8262E+01 disp</t>
  </si>
  <si>
    <t xml:space="preserve">        2        8     2    0    0      116       0       0     0     0  2.0000E-02  1.1600E+00       6.00       3.52  -3.8685E+01 disp</t>
  </si>
  <si>
    <t xml:space="preserve">        2        9     2    0    0      118       0       0     0     0  2.0000E-02  1.1800E+00       6.00       3.55  -3.9118E+01 disp</t>
  </si>
  <si>
    <t xml:space="preserve">        2       10     2    0    0      120       0       0     0     0  2.0000E-02  1.2000E+00       6.00       3.58  -3.9561E+01 disp</t>
  </si>
  <si>
    <t xml:space="preserve">        2       11     2    0    0      122       0       0     0     0  2.0000E-02  1.2200E+00       7.00       3.60  -4.0014E+01 disp</t>
  </si>
  <si>
    <t xml:space="preserve">        2       12     2    0    0      124       0       0     0     0  2.0000E-02  1.2400E+00       7.00       3.63  -4.0477E+01 disp</t>
  </si>
  <si>
    <t xml:space="preserve">        2       13     2    0    0      126       0       0     0     0  2.0000E-02  1.2600E+00       7.00       3.65  -4.0951E+01 disp</t>
  </si>
  <si>
    <t xml:space="preserve">        2       14     2    0    0      128       0       0     0     0  2.0000E-02  1.2800E+00       7.00       3.69  -4.1436E+01 disp</t>
  </si>
  <si>
    <t xml:space="preserve">        2       15     2    0    0      130       0       0     0     0  2.0000E-02  1.3000E+00       7.00       3.71  -4.1933E+01 disp</t>
  </si>
  <si>
    <t xml:space="preserve">        2       16     2    0    0      132       0       0     0     0  2.0000E-02  1.3200E+00       7.00       3.73  -4.2442E+01 disp</t>
  </si>
  <si>
    <t xml:space="preserve">        2       17     2    0    0      134       0       0     0     0  2.0000E-02  1.3400E+00       7.00       3.77  -4.2964E+01 disp</t>
  </si>
  <si>
    <t xml:space="preserve">        2       18     2    0    0      136       0       0     0     0  2.0000E-02  1.3600E+00       7.00       3.79  -4.3498E+01 disp</t>
  </si>
  <si>
    <t xml:space="preserve">        2       19     2    0    0      138       0       0     0     0  2.0000E-02  1.3800E+00       7.00       3.82  -4.4046E+01 disp</t>
  </si>
  <si>
    <t xml:space="preserve">        2       20     2    0    0      140       0       0     0     0  2.0000E-02  1.4000E+00       7.00       3.85  -4.4608E+01 disp</t>
  </si>
  <si>
    <t xml:space="preserve">        2       21     2    0    0      142       0       0     0     0  2.0000E-02  1.4200E+00       7.00       3.87  -4.5184E+01 disp</t>
  </si>
  <si>
    <t xml:space="preserve">        2       22     2    0    0      144       0       0     0     0  2.0000E-02  1.4400E+00       7.00       3.89  -4.5775E+01 disp</t>
  </si>
  <si>
    <t xml:space="preserve">        2       23     2    0    0      146       0       0     0     0  2.0000E-02  1.4600E+00       7.00       3.93  -4.6382E+01 disp</t>
  </si>
  <si>
    <t xml:space="preserve">        2       24     2    0    0      148       0       0     0     0  2.0000E-02  1.4800E+00       7.00       3.96  -4.7005E+01 disp</t>
  </si>
  <si>
    <t xml:space="preserve">        2       25     2    0    0      150       0       0     0     0  2.0000E-02  1.5000E+00       7.00       3.98  -4.7645E+01 disp</t>
  </si>
  <si>
    <t xml:space="preserve">        2       26     2    0    0      152       0       0     0     0  2.0000E-02  1.5200E+00       7.00       4.00  -4.8302E+01 disp</t>
  </si>
  <si>
    <t xml:space="preserve">        2       27     2    0    0      154       0       0     0     0  2.0000E-02  1.5400E+00       7.00       4.04  -4.8977E+01 disp</t>
  </si>
  <si>
    <t xml:space="preserve">        2       28     2    0    0      156       0       0     0     0  2.0000E-02  1.5600E+00       7.00       4.06  -4.9672E+01 disp</t>
  </si>
  <si>
    <t xml:space="preserve">        2       29     2    0    0      158       0       0     0     0  2.0000E-02  1.5800E+00       7.00       4.08  -5.0386E+01 disp</t>
  </si>
  <si>
    <t xml:space="preserve">        2       30     2    0    0      160       0       0     0     0  2.0000E-02  1.6000E+00       7.00       4.12  -5.1120E+01 disp</t>
  </si>
  <si>
    <t xml:space="preserve">        2       31     2    0    0      162       0       0     0     0  2.0000E-02  1.6200E+00       7.00       4.14  -5.1877E+01 disp</t>
  </si>
  <si>
    <t xml:space="preserve">        2       32     2    0    0      164       0       0     0     0  2.0000E-02  1.6400E+00       8.00       4.18  -5.2655E+01 disp</t>
  </si>
  <si>
    <t xml:space="preserve">        2       33     2    0    0      166       0       0     0     0  2.0000E-02  1.6600E+00       8.00       4.20  -5.3457E+01 disp</t>
  </si>
  <si>
    <t xml:space="preserve">        2       34     2    0    0      168       0       0     0     0  2.0000E-02  1.6800E+00       8.00       4.23  -5.4283E+01 disp</t>
  </si>
  <si>
    <t xml:space="preserve">        2       35     2    0    0      170       0       0     0     0  2.0000E-02  1.7000E+00       8.00       4.26  -5.5135E+01 disp</t>
  </si>
  <si>
    <t xml:space="preserve">        2       36     2    0    0      172       0       0     0     0  2.0000E-02  1.7200E+00       8.00       4.28  -5.6014E+01 disp</t>
  </si>
  <si>
    <t xml:space="preserve">        2       37     2    0    0      174       0       0     0     0  2.0000E-02  1.7400E+00       8.00       4.31  -5.6920E+01 disp</t>
  </si>
  <si>
    <t xml:space="preserve">        2       38     2    0    0      176       0       0     0     0  2.0000E-02  1.7600E+00       8.00       4.35  -5.7856E+01 disp</t>
  </si>
  <si>
    <t xml:space="preserve">        2       39     2    0    0      178       0       0     0     0  2.0000E-02  1.7800E+00       8.00       4.37  -5.8822E+01 disp</t>
  </si>
  <si>
    <t xml:space="preserve">        2       40     2    0    0      180       0       0     0     0  2.0000E-02  1.8000E+00       8.00       4.40  -5.9820E+01 disp</t>
  </si>
  <si>
    <t xml:space="preserve">        2       41     2    0    0      182       0       0     0     0  2.0000E-02  1.8200E+00       8.00       4.43  -6.0851E+01 disp</t>
  </si>
  <si>
    <t xml:space="preserve">        2       42     2    0    0      184       0       0     0     0  2.0000E-02  1.8400E+00       8.00       4.46  -6.1918E+01 disp</t>
  </si>
  <si>
    <t xml:space="preserve">        2       43     2    0    0      186       0       0     0     0  2.0000E-02  1.8600E+00       8.00       4.48  -6.3022E+01 disp</t>
  </si>
  <si>
    <t xml:space="preserve">        2       44     2    0    0      188       0       0     0     0  2.0000E-02  1.8800E+00       8.00       4.51  -6.4164E+01 disp</t>
  </si>
  <si>
    <t xml:space="preserve">        2       45     2    0    0      190       0       0     0     0  2.0000E-02  1.9000E+00       8.00       4.55  -6.5347E+01 disp</t>
  </si>
  <si>
    <t xml:space="preserve">        2       46     2    0    0      192       0       0     0     0  2.0000E-02  1.9200E+00       8.00       4.57  -6.6573E+01 disp</t>
  </si>
  <si>
    <t xml:space="preserve">        2       47     2    0    0      194       0       0     0     0  2.0000E-02  1.9400E+00       8.00       4.61  -6.7844E+01 disp</t>
  </si>
  <si>
    <t xml:space="preserve">        2       48     2    0    0      196       0       0     0     0  2.0000E-02  1.9600E+00       8.00       4.63  -6.9163E+01 disp</t>
  </si>
  <si>
    <t xml:space="preserve">        2       49     2    0    0      198       0       0     0     0  2.0000E-02  1.9800E+00       9.00       4.65  -7.0531E+01 disp</t>
  </si>
  <si>
    <t xml:space="preserve">        2       50     2    0    0      200       0       0     0     0  2.0000E-02  2.0000E+00       9.00       4.69  -7.1952E+01 disp</t>
  </si>
  <si>
    <t xml:space="preserve">        2          |--of the inc--|-----------of the analysis-----------|  the inc      the job</t>
  </si>
  <si>
    <t xml:space="preserve">        1        0     0    0    0        0       0       0     0     0  0.0000E+00  0.0000E+00       9.00       5.05   0.0000E+00 disp</t>
  </si>
  <si>
    <t xml:space="preserve">        1        1     2    0    0        2       0       0     0     0  2.0000E-02  2.0000E-02       9.00       5.06  -7.1451E-03 disp</t>
  </si>
  <si>
    <t xml:space="preserve">        1        2     2    0    0        4       0       0     0     0  2.0000E-02  4.0000E-02       9.00       5.08  -1.4290E-02 disp</t>
  </si>
  <si>
    <t xml:space="preserve">        1        3     2    0    0        6       0       0     0     0  2.0000E-02  6.0000E-02       9.00       5.10  -2.1435E-02 disp</t>
  </si>
  <si>
    <t xml:space="preserve">        1        4     2    0    0        8       0       0     0     0  2.0000E-02  8.0000E-02      10.00       5.13  -2.8580E-02 disp</t>
  </si>
  <si>
    <t xml:space="preserve">        1        5     2    0    0       10       0       0     0     0  2.0000E-02  1.0000E-01      10.00       5.16  -3.5725E-02 disp</t>
  </si>
  <si>
    <t xml:space="preserve">        1        6     2    0    0       12       0       0     0     0  2.0000E-02  1.2000E-01      10.00       5.18  -4.2871E-02 disp</t>
  </si>
  <si>
    <t xml:space="preserve">        1        7     2    0    0       14       0       0     0     0  2.0000E-02  1.4000E-01      10.00       5.20  -5.0016E-02 disp</t>
  </si>
  <si>
    <t xml:space="preserve">        1        8     2    0    0       16       0       0     0     0  2.0000E-02  1.6000E-01      10.00       5.24  -5.7161E-02 disp</t>
  </si>
  <si>
    <t xml:space="preserve">        1        9     2    0    0       18       0       0     0     0  2.0000E-02  1.8000E-01      10.00       5.26  -6.4306E-02 disp</t>
  </si>
  <si>
    <t xml:space="preserve">        1       10     2    0    0       20       0       0     0     0  2.0000E-02  2.0000E-01      10.00       5.29  -7.1451E-02 disp</t>
  </si>
  <si>
    <t xml:space="preserve">        1       11     2    0    0       22       0       0     0     0  2.0000E-02  2.2000E-01      10.00       5.31  -7.8596E-02 disp</t>
  </si>
  <si>
    <t xml:space="preserve">        1       12     2    0    0       24       0       0     0     0  2.0000E-02  2.4000E-01      10.00       5.34  -8.5741E-02 disp</t>
  </si>
  <si>
    <t xml:space="preserve">        1       13     2    0    0       26       0       0     0     0  2.0000E-02  2.6000E-01      10.00       5.36  -9.2886E-02 disp</t>
  </si>
  <si>
    <t xml:space="preserve">        1       14     2    0    0       28       0       0     0     0  2.0000E-02  2.8000E-01      10.00       5.39  -1.0003E-01 disp</t>
  </si>
  <si>
    <t xml:space="preserve">        1       15     2    0    0       30       0       0     0     0  2.0000E-02  3.0000E-01      10.00       5.41  -1.0718E-01 disp</t>
  </si>
  <si>
    <t xml:space="preserve">        1       16     2    0    0       32       0       0     0     0  2.0000E-02  3.2000E-01      10.00       5.44  -1.1432E-01 disp</t>
  </si>
  <si>
    <t xml:space="preserve">        1       17     1    0    0       33       0       0     0     0  2.0000E-02  3.4000E-01      10.00       5.46  -1.2147E-01 disp</t>
  </si>
  <si>
    <t xml:space="preserve">        1       18     1    0    0       34       0       0     0     0  2.0000E-02  3.6000E-01      10.00       5.48  -1.2861E-01 disp</t>
  </si>
  <si>
    <t xml:space="preserve">        1       19     1    0    0       35       0       0     0     0  2.0000E-02  3.8000E-01      10.00       5.49  -1.3576E-01 disp</t>
  </si>
  <si>
    <t xml:space="preserve">        1       20     1    0    0       36       0       0     0     0  2.0000E-02  4.0000E-01      10.00       5.51  -1.4290E-01 disp</t>
  </si>
  <si>
    <t xml:space="preserve">        1       21     1    0    0       37       0       0     0     0  2.0000E-02  4.2000E-01      10.00       5.53  -1.5005E-01 disp</t>
  </si>
  <si>
    <t xml:space="preserve">        1       22     1    0    0       38       0       0     0     0  2.0000E-02  4.4000E-01      10.00       5.55  -1.5719E-01 disp</t>
  </si>
  <si>
    <t xml:space="preserve">        1       23     1    0    0       39       0       0     0     0  2.0000E-02  4.6000E-01      10.00       5.56  -1.6434E-01 disp</t>
  </si>
  <si>
    <t xml:space="preserve">        1       24     1    0    0       40       0       0     0     0  2.0000E-02  4.8000E-01      10.00       5.58  -1.7148E-01 disp</t>
  </si>
  <si>
    <t xml:space="preserve">        1       25     1    0    0       41       0       0     0     0  2.0000E-02  5.0000E-01      10.00       5.60  -1.7863E-01 disp</t>
  </si>
  <si>
    <t xml:space="preserve">        1       26     1    0    0       42       0       0     0     0  2.0000E-02  5.2000E-01      10.00       5.62  -1.8577E-01 disp</t>
  </si>
  <si>
    <t xml:space="preserve">        1       27     1    0    0       43       0       0     0     0  2.0000E-02  5.4000E-01      10.00       5.64  -1.9292E-01 disp</t>
  </si>
  <si>
    <t xml:space="preserve">        1       28     1    0    0       44       0       0     0     0  2.0000E-02  5.6000E-01      10.00       5.65  -2.0006E-01 disp</t>
  </si>
  <si>
    <t xml:space="preserve">        1       29     1    0    0       45       0       0     0     0  2.0000E-02  5.8000E-01      10.00       5.67  -2.0721E-01 disp</t>
  </si>
  <si>
    <t xml:space="preserve">        1       30     1    0    0       46       0       0     0     0  2.0000E-02  6.0000E-01      11.00       5.69  -2.1435E-01 disp</t>
  </si>
  <si>
    <t xml:space="preserve">        1       31     1    0    0       47       0       0     0     0  2.0000E-02  6.2000E-01      11.00       5.71  -2.2150E-01 disp</t>
  </si>
  <si>
    <t xml:space="preserve">        1       32     1    0    0       48       0       0     0     0  2.0000E-02  6.4000E-01      11.00       5.72  -2.2864E-01 disp</t>
  </si>
  <si>
    <t xml:space="preserve">        1       33     1    0    0       49       0       0     0     0  2.0000E-02  6.6000E-01      11.00       5.73  -2.3579E-01 disp</t>
  </si>
  <si>
    <t xml:space="preserve">        1       34     1    0    0       50       0       0     0     0  2.0000E-02  6.8000E-01      11.00       5.76  -2.4293E-01 disp</t>
  </si>
  <si>
    <t xml:space="preserve">        1       35     1    0    0       51       0       0     0     0  2.0000E-02  7.0000E-01      11.00       5.77  -2.5008E-01 disp</t>
  </si>
  <si>
    <t xml:space="preserve">        1       36     1    0    0       52       0       0     0     0  2.0000E-02  7.2000E-01      11.00       5.79  -2.5722E-01 disp</t>
  </si>
  <si>
    <t xml:space="preserve">        1       37     1    0    0       53       0       0     0     0  2.0000E-02  7.4000E-01      11.00       5.81  -2.6437E-01 disp</t>
  </si>
  <si>
    <t xml:space="preserve">        1       38     1    0    0       54       0       0     0     0  2.0000E-02  7.6000E-01      11.00       5.83  -2.7151E-01 disp</t>
  </si>
  <si>
    <t xml:space="preserve">        1       39     1    0    0       55       0       0     0     0  2.0000E-02  7.8000E-01      11.00       5.84  -2.7866E-01 disp</t>
  </si>
  <si>
    <t xml:space="preserve">        1       40     1    0    0       56       0       0     0     0  2.0000E-02  8.0000E-01      11.00       5.86  -2.8580E-01 disp</t>
  </si>
  <si>
    <t xml:space="preserve">        1       41     1    0    0       57       0       0     0     0  2.0000E-02  8.2000E-01      11.00       5.88  -2.9295E-01 disp</t>
  </si>
  <si>
    <t xml:space="preserve">        1       42     1    0    0       58       0       0     0     0  2.0000E-02  8.4000E-01      11.00       5.90  -3.0009E-01 disp</t>
  </si>
  <si>
    <t xml:space="preserve">        1       43     1    0    0       59       0       0     0     0  2.0000E-02  8.6000E-01      11.00       5.91  -3.0724E-01 disp</t>
  </si>
  <si>
    <t xml:space="preserve">        1       44     1    0    0       60       0       0     0     0  2.0000E-02  8.8000E-01      11.00       5.93  -3.1438E-01 disp</t>
  </si>
  <si>
    <t xml:space="preserve">        1       45     1    0    0       61       0       0     0     0  2.0000E-02  9.0000E-01      11.00       5.95  -3.2153E-01 disp</t>
  </si>
  <si>
    <t xml:space="preserve">        1       46     1    0    0       62       0       0     0     0  2.0000E-02  9.2000E-01      11.00       5.97  -3.2867E-01 disp</t>
  </si>
  <si>
    <t xml:space="preserve">        1       47     1    0    0       63       0       0     0     0  2.0000E-02  9.4000E-01      11.00       5.98  -3.3582E-01 disp</t>
  </si>
  <si>
    <t xml:space="preserve">        1       48     1    0    0       64       0       0     0     0  2.0000E-02  9.6000E-01      11.00       6.00  -3.4296E-01 disp</t>
  </si>
  <si>
    <t xml:space="preserve">        1       49     1    0    0       65       0       0     0     0  2.0000E-02  9.8000E-01      11.00       6.02  -3.5011E-01 disp</t>
  </si>
  <si>
    <t xml:space="preserve">        1       50     1    0    0       66       0       0     0     0  2.0000E-02  1.0000E+00      11.00       6.03  -3.5725E-01 disp</t>
  </si>
  <si>
    <t xml:space="preserve">        2        1     1    0    0       67       0       0     0     0  2.0000E-02  1.0200E+00      11.00       6.07  -3.6338E-01 disp</t>
  </si>
  <si>
    <t xml:space="preserve">        2        2     1    0    0       68       0       0     0     0  2.0000E-02  1.0400E+00      11.00       6.08  -3.6983E-01 disp</t>
  </si>
  <si>
    <t xml:space="preserve">        2        3     1    0    0       69       0       0     0     0  2.0000E-02  1.0600E+00      11.00       6.10  -3.7651E-01 disp</t>
  </si>
  <si>
    <t xml:space="preserve">        2        4     1    0    0       70       0       0     0     0  2.0000E-02  1.0800E+00      11.00       6.12  -3.8345E-01 disp</t>
  </si>
  <si>
    <t xml:space="preserve">        2        5     1    0    0       71       0       0     0     0  2.0000E-02  1.1000E+00      11.00       6.13  -3.9065E-01 disp</t>
  </si>
  <si>
    <t xml:space="preserve">        2        6     1    0    0       72       0       0     0     0  2.0000E-02  1.1200E+00      11.00       6.16  -3.9813E-01 disp</t>
  </si>
  <si>
    <t xml:space="preserve">        2        7     1    0    0       73       0       0     0     0  2.0000E-02  1.1400E+00      12.00       6.17  -4.0590E-01 disp</t>
  </si>
  <si>
    <t xml:space="preserve">        2        8     1    0    0       74       0       0     0     0  2.0000E-02  1.1600E+00      12.00       6.19  -4.1399E-01 disp</t>
  </si>
  <si>
    <t xml:space="preserve">        2        9     1    0    0       75       0       0     0     0  2.0000E-02  1.1800E+00      12.00       6.21  -4.2240E-01 disp</t>
  </si>
  <si>
    <t xml:space="preserve">        2       10     1    0    0       76       0       0     0     0  2.0000E-02  1.2000E+00      12.00       6.23  -4.3118E-01 disp</t>
  </si>
  <si>
    <t xml:space="preserve">        2       11     1    0    0       77       0       0     0     0  2.0000E-02  1.2200E+00      12.00       6.24  -4.4032E-01 disp</t>
  </si>
  <si>
    <t xml:space="preserve">        2       12     1    0    0       78       0       0     0     0  2.0000E-02  1.2400E+00      12.00       6.26  -4.4987E-01 disp</t>
  </si>
  <si>
    <t xml:space="preserve">        2       13     1    0    0       79       0       0     0     0  2.0000E-02  1.2600E+00      12.00       6.27  -4.5985E-01 disp</t>
  </si>
  <si>
    <t xml:space="preserve">        2       14     1    0    0       80       0       0     0     0  2.0000E-02  1.2800E+00      12.00       6.30  -4.7028E-01 disp</t>
  </si>
  <si>
    <t xml:space="preserve">        2       15     1    0    0       81       0       0     0     0  2.0000E-02  1.3000E+00      12.00       6.31  -4.8120E-01 disp</t>
  </si>
  <si>
    <t xml:space="preserve">        2       16     1    0    0       82       0       0     0     0  2.0000E-02  1.3200E+00      12.00       6.33  -4.9265E-01 disp</t>
  </si>
  <si>
    <t xml:space="preserve">        2       17     1    0    0       83       0       0     0     0  2.0000E-02  1.3400E+00      12.00       6.35  -5.0465E-01 disp</t>
  </si>
  <si>
    <t xml:space="preserve">        2       18     1    0    0       84       0       0     0     0  2.0000E-02  1.3600E+00      12.00       6.37  -5.1727E-01 disp</t>
  </si>
  <si>
    <t xml:space="preserve">        2       19     1    0    0       85       0       0     0     0  2.0000E-02  1.3800E+00      12.00       6.39  -5.3053E-01 disp</t>
  </si>
  <si>
    <t xml:space="preserve">        2       20     1    0    0       86       0       0     0     0  2.0000E-02  1.4000E+00      12.00       6.41  -5.4451E-01 disp</t>
  </si>
  <si>
    <t xml:space="preserve">        2       21     1    0    0       87       0       0     0     0  2.0000E-02  1.4200E+00      12.00       6.42  -5.5924E-01 disp</t>
  </si>
  <si>
    <t xml:space="preserve">        2       22     1    0    0       88       0       0     0     0  2.0000E-02  1.4400E+00      12.00       6.44  -5.7480E-01 disp</t>
  </si>
  <si>
    <t xml:space="preserve">        2       23     1    0    0       89       0       0     0     0  2.0000E-02  1.4600E+00      12.00       6.46  -5.9126E-01 disp</t>
  </si>
  <si>
    <t xml:space="preserve">        2       24     1    0    0       90       0       0     0     0  2.0000E-02  1.4800E+00      12.00       6.48  -6.0869E-01 disp</t>
  </si>
  <si>
    <t xml:space="preserve">        2       25     1    0    0       91       0       0     0     0  2.0000E-02  1.5000E+00      12.00       6.49  -6.2719E-01 disp</t>
  </si>
  <si>
    <t xml:space="preserve">        2       26     1    0    0       92       0       0     0     0  2.0000E-02  1.5200E+00      12.00       6.52  -6.4687E-01 disp</t>
  </si>
  <si>
    <t xml:space="preserve">        2       27     1    0    0       93       0       0     0     0  2.0000E-02  1.5400E+00      12.00       6.53  -6.6782E-01 disp</t>
  </si>
  <si>
    <t xml:space="preserve">        2       28     1    0    0       94       0       0     0     0  2.0000E-02  1.5600E+00      12.00       6.55  -6.9019E-01 disp</t>
  </si>
  <si>
    <t xml:space="preserve">        2       29     1    0    0       95       0       0     0     0  2.0000E-02  1.5800E+00      12.00       6.57  -7.1411E-01 disp</t>
  </si>
  <si>
    <t xml:space="preserve">        2       30     1    0    0       96       0       0     0     0  2.0000E-02  1.6000E+00      12.00       6.59  -7.3977E-01 disp</t>
  </si>
  <si>
    <t xml:space="preserve">        2       31     1    0    0       97       0       0     0     0  2.0000E-02  1.6200E+00      12.00       6.61  -7.6735E-01 disp</t>
  </si>
  <si>
    <t xml:space="preserve">        2       32     1    0    0       98       0       0     0     0  2.0000E-02  1.6400E+00      12.00       6.62  -7.9708E-01 disp</t>
  </si>
  <si>
    <t xml:space="preserve">        2       33     1    0    0       99       0       0     0     0  2.0000E-02  1.6600E+00      12.00       6.65  -8.2922E-01 disp</t>
  </si>
  <si>
    <t xml:space="preserve">        2       34     1    0    0      100       0       0     0     0  2.0000E-02  1.6800E+00      13.00       6.66  -8.6407E-01 disp</t>
  </si>
  <si>
    <t xml:space="preserve">        2       35     1    0    0      101       0       0     0     0  2.0000E-02  1.7000E+00      13.00       6.68  -9.0199E-01 disp</t>
  </si>
  <si>
    <t xml:space="preserve">        2       36     1    0    0      102       0       0     0     0  2.0000E-02  1.7200E+00      13.00       6.70  -9.4341E-01 disp</t>
  </si>
  <si>
    <t xml:space="preserve">        2       37     1    0    0      103       0       0     0     0  2.0000E-02  1.7400E+00      13.00       6.72  -9.8884E-01 disp</t>
  </si>
  <si>
    <t xml:space="preserve">        2       38     1    0    0      104       0       0     0     0  2.0000E-02  1.7600E+00      13.00       6.73  -1.0389E+00 disp</t>
  </si>
  <si>
    <t xml:space="preserve">        2       39     1    0    0      105       0       0     0     0  2.0000E-02  1.7800E+00      13.00       6.75  -1.0943E+00 disp</t>
  </si>
  <si>
    <t xml:space="preserve">        2       40     1    0    0      106       0       0     0     0  2.0000E-02  1.8000E+00      13.00       6.77  -1.1559E+00 disp</t>
  </si>
  <si>
    <t xml:space="preserve">        2       41     1    0    0      107       0       0     0     0  2.0000E-02  1.8200E+00      13.00       6.79  -1.2249E+00 disp</t>
  </si>
  <si>
    <t xml:space="preserve">        2       42     1    0    0      108       0       0     0     0  2.0000E-02  1.8400E+00      13.00       6.80  -1.3027E+00 disp</t>
  </si>
  <si>
    <t xml:space="preserve">        2       43     1    0    0      109       0       0     0     0  2.0000E-02  1.8600E+00      13.00       6.82  -1.3910E+00 disp</t>
  </si>
  <si>
    <t xml:space="preserve">        2       44     1    0    0      110       0       0     0     0  2.0000E-02  1.8800E+00      13.00       6.85  -1.4922E+00 disp</t>
  </si>
  <si>
    <t xml:space="preserve">        2       45     1    0    0      111       0       0     0     0  2.0000E-02  1.9000E+00      13.00       6.86  -1.6091E+00 disp</t>
  </si>
  <si>
    <t xml:space="preserve">        2       46     1    0    0      112       0       0     0     0  2.0000E-02  1.9200E+00      13.00       6.88  -1.7460E+00 disp</t>
  </si>
  <si>
    <t xml:space="preserve">        2       47     1    0    0      113       0       0     0     0  2.0000E-02  1.9400E+00      13.00       6.90  -1.9081E+00 disp</t>
  </si>
  <si>
    <t xml:space="preserve">        2       48     1    0    0      114       0       0     0     0  2.0000E-02  1.9600E+00      13.00       6.92  -2.1030E+00 disp</t>
  </si>
  <si>
    <t xml:space="preserve">        2       49     1    0    0      115       0       0     0     0  2.0000E-02  1.9800E+00      13.00       6.93  -2.3416E+00 disp</t>
  </si>
  <si>
    <t xml:space="preserve">        2       50     1    0    0      116       0       0     0     0  2.0000E-02  2.0000E+00      13.00       6.96  -2.6399E+00 disp</t>
  </si>
  <si>
    <t xml:space="preserve">        3          |--of the inc--|-----------of the analysis-----------|  the inc      the job</t>
  </si>
  <si>
    <t xml:space="preserve">        1        0     0    0    0        0       0       0     0     0  0.0000E+00  0.0000E+00      14.00       7.29   0.0000E+00 disp</t>
  </si>
  <si>
    <t xml:space="preserve">        1        1     2    0    0        2       0       0     0     0  2.0000E-02  2.0000E-02      14.00       7.31  -7.1451E-03 disp</t>
  </si>
  <si>
    <t xml:space="preserve">        1        2     2    0    0        4       0       0     0     0  2.0000E-02  4.0000E-02      14.00       7.33  -1.4290E-02 disp</t>
  </si>
  <si>
    <t xml:space="preserve">        1        3     2    0    0        6       0       0     0     0  2.0000E-02  6.0000E-02      14.00       7.35  -2.1435E-02 disp</t>
  </si>
  <si>
    <t xml:space="preserve">        1        4     2    0    0        8       0       0     0     0  2.0000E-02  8.0000E-02      14.00       7.38  -2.8580E-02 disp</t>
  </si>
  <si>
    <t xml:space="preserve">        1        5     2    0    0       10       0       0     0     0  2.0000E-02  1.0000E-01      14.00       7.40  -3.5725E-02 disp</t>
  </si>
  <si>
    <t xml:space="preserve">        1        6     2    0    0       12       0       0     0     0  2.0000E-02  1.2000E-01      14.00       7.44  -4.2871E-02 disp</t>
  </si>
  <si>
    <t xml:space="preserve">        1        7     2    0    0       14       0       0     0     0  2.0000E-02  1.4000E-01      14.00       7.46  -5.0016E-02 disp</t>
  </si>
  <si>
    <t xml:space="preserve">        1        8     2    0    0       16       0       0     0     0  2.0000E-02  1.6000E-01      14.00       7.49  -5.7161E-02 disp</t>
  </si>
  <si>
    <t xml:space="preserve">        1        9     2    0    0       18       0       0     0     0  2.0000E-02  1.8000E-01      14.00       7.51  -6.4306E-02 disp</t>
  </si>
  <si>
    <t xml:space="preserve">        1       10     2    0    0       20       0       0     0     0  2.0000E-02  2.0000E-01      14.00       7.54  -7.1451E-02 disp</t>
  </si>
  <si>
    <t xml:space="preserve">        1       11     2    0    0       22       0       0     0     0  2.0000E-02  2.2000E-01      14.00       7.56  -7.8596E-02 disp</t>
  </si>
  <si>
    <t xml:space="preserve">        1       12     2    0    0       24       0       0     0     0  2.0000E-02  2.4000E-01      14.00       7.59  -8.5741E-02 disp</t>
  </si>
  <si>
    <t xml:space="preserve">        1       13     2    0    0       26       0       0     0     0  2.0000E-02  2.6000E-01      14.00       7.62  -9.2886E-02 disp</t>
  </si>
  <si>
    <t xml:space="preserve">        1       14     2    0    0       28       0       0     0     0  2.0000E-02  2.8000E-01      14.00       7.64  -1.0003E-01 disp</t>
  </si>
  <si>
    <t xml:space="preserve">        1       15     2    0    0       30       0       0     0     0  2.0000E-02  3.0000E-01      14.00       7.67  -1.0718E-01 disp</t>
  </si>
  <si>
    <t xml:space="preserve">        1       16     2    0    0       32       0       0     0     0  2.0000E-02  3.2000E-01      14.00       7.70  -1.1432E-01 disp</t>
  </si>
  <si>
    <t xml:space="preserve">        1       17     1    0    0       33       0       0     0     0  2.0000E-02  3.4000E-01      15.00       7.72  -1.2147E-01 disp</t>
  </si>
  <si>
    <t xml:space="preserve">        1       18     1    0    0       34       0       0     0     0  2.0000E-02  3.6000E-01      15.00       7.74  -1.2861E-01 disp</t>
  </si>
  <si>
    <t xml:space="preserve">        1       19     1    0    0       35       0       0     0     0  2.0000E-02  3.8000E-01      15.00       7.75  -1.3576E-01 disp</t>
  </si>
  <si>
    <t xml:space="preserve">        1       20     1    0    0       36       0       0     0     0  2.0000E-02  4.0000E-01      15.00       7.77  -1.4290E-01 disp</t>
  </si>
  <si>
    <t xml:space="preserve">        1       21     1    0    0       37       0       0     0     0  2.0000E-02  4.2000E-01      15.00       7.79  -1.5005E-01 disp</t>
  </si>
  <si>
    <t xml:space="preserve">        1       22     1    0    0       38       0       0     0     0  2.0000E-02  4.4000E-01      15.00       7.81  -1.5719E-01 disp</t>
  </si>
  <si>
    <t xml:space="preserve">        1       23     1    0    0       39       0       0     0     0  2.0000E-02  4.6000E-01      15.00       7.82  -1.6434E-01 disp</t>
  </si>
  <si>
    <t xml:space="preserve">        1       24     1    0    0       40       0       0     0     0  2.0000E-02  4.8000E-01      15.00       7.84  -1.7148E-01 disp</t>
  </si>
  <si>
    <t xml:space="preserve">        1       25     1    0    0       41       0       0     0     0  2.0000E-02  5.0000E-01      15.00       7.87  -1.7863E-01 disp</t>
  </si>
  <si>
    <t xml:space="preserve">        1       26     1    0    0       42       0       0     0     0  2.0000E-02  5.2000E-01      15.00       7.88  -1.8577E-01 disp</t>
  </si>
  <si>
    <t xml:space="preserve">        1       27     1    0    0       43       0       0     0     0  2.0000E-02  5.4000E-01      15.00       7.90  -1.9292E-01 disp</t>
  </si>
  <si>
    <t xml:space="preserve">        1       28     1    0    0       44       0       0     0     0  2.0000E-02  5.6000E-01      15.00       7.91  -2.0006E-01 disp</t>
  </si>
  <si>
    <t xml:space="preserve">        1       29     1    0    0       45       0       0     0     0  2.0000E-02  5.8000E-01      15.00       7.94  -2.0721E-01 disp</t>
  </si>
  <si>
    <t xml:space="preserve">        1       30     1    0    0       46       0       0     0     0  2.0000E-02  6.0000E-01      15.00       7.95  -2.1435E-01 disp</t>
  </si>
  <si>
    <t xml:space="preserve">        1       31     1    0    0       47       0       0     0     0  2.0000E-02  6.2000E-01      15.00       7.97  -2.2150E-01 disp</t>
  </si>
  <si>
    <t xml:space="preserve">        1       32     1    0    0       48       0       0     0     0  2.0000E-02  6.4000E-01      15.00       7.98  -2.2864E-01 disp</t>
  </si>
  <si>
    <t xml:space="preserve">        1       33     1    0    0       49       0       0     0     0  2.0000E-02  6.6000E-01      15.00       8.01  -2.3579E-01 disp</t>
  </si>
  <si>
    <t xml:space="preserve">        1       34     1    0    0       50       0       0     0     0  2.0000E-02  6.8000E-01      15.00       8.02  -2.4293E-01 disp</t>
  </si>
  <si>
    <t xml:space="preserve">        1       35     1    0    0       51       0       0     0     0  2.0000E-02  7.0000E-01      15.00       8.04  -2.5008E-01 disp</t>
  </si>
  <si>
    <t xml:space="preserve">        1       36     1    0    0       52       0       0     0     0  2.0000E-02  7.2000E-01      15.00       8.06  -2.5722E-01 disp</t>
  </si>
  <si>
    <t xml:space="preserve">        1       37     1    0    0       53       0       0     0     0  2.0000E-02  7.4000E-01      15.00       8.08  -2.6437E-01 disp</t>
  </si>
  <si>
    <t xml:space="preserve">        1       38     1    0    0       54       0       0     0     0  2.0000E-02  7.6000E-01      15.00       8.10  -2.7151E-01 disp</t>
  </si>
  <si>
    <t xml:space="preserve">        1       39     1    0    0       55       0       0     0     0  2.0000E-02  7.8000E-01      15.00       8.12  -2.7866E-01 disp</t>
  </si>
  <si>
    <t xml:space="preserve">        1       40     1    0    0       56       0       0     0     0  2.0000E-02  8.0000E-01      15.00       8.14  -2.8580E-01 disp</t>
  </si>
  <si>
    <t xml:space="preserve">        1       41     1    0    0       57       0       0     0     0  2.0000E-02  8.2000E-01      15.00       8.15  -2.9295E-01 disp</t>
  </si>
  <si>
    <t xml:space="preserve">        1       42     1    0    0       58       0       0     0     0  2.0000E-02  8.4000E-01      15.00       8.17  -3.0009E-01 disp</t>
  </si>
  <si>
    <t xml:space="preserve">        1       43     1    0    0       59       0       0     0     0  2.0000E-02  8.6000E-01      15.00       8.19  -3.0724E-01 disp</t>
  </si>
  <si>
    <t xml:space="preserve">        1       44     1    0    0       60       0       0     0     0  2.0000E-02  8.8000E-01      15.00       8.20  -3.1438E-01 disp</t>
  </si>
  <si>
    <t xml:space="preserve">        1       45     1    0    0       61       0       0     0     0  2.0000E-02  9.0000E-01      16.00       8.22  -3.2153E-01 disp</t>
  </si>
  <si>
    <t xml:space="preserve">        1       46     1    0    0       62       0       0     0     0  2.0000E-02  9.2000E-01      16.00       8.24  -3.2867E-01 disp</t>
  </si>
  <si>
    <t xml:space="preserve">        1       47     1    0    0       63       0       0     0     0  2.0000E-02  9.4000E-01      16.00       8.26  -3.3582E-01 disp</t>
  </si>
  <si>
    <t xml:space="preserve">        1       48     1    0    0       64       0       0     0     0  2.0000E-02  9.6000E-01      16.00       8.27  -3.4296E-01 disp</t>
  </si>
  <si>
    <t xml:space="preserve">        1       49     1    0    0       65       0       0     0     0  2.0000E-02  9.8000E-01      16.00       8.30  -3.5011E-01 disp</t>
  </si>
  <si>
    <t xml:space="preserve">        1       50     1    0    0       66       0       0     0     0  2.0000E-02  1.0000E+00      16.00       8.31  -3.5725E-01 disp</t>
  </si>
  <si>
    <t xml:space="preserve">        2        1     1    0    0       67       0       0     0     0  2.0000E-02  1.0200E+00      16.00       8.34  -3.6828E-01 disp</t>
  </si>
  <si>
    <t xml:space="preserve">        2        2     1    0    0       68       0       0     0     0  2.0000E-02  1.0400E+00      16.00       8.36  -3.8037E-01 disp</t>
  </si>
  <si>
    <t xml:space="preserve">        2        3     1    0    0       69       0       0     0     0  2.0000E-02  1.0600E+00      16.00       8.38  -3.9330E-01 disp</t>
  </si>
  <si>
    <t xml:space="preserve">        2        4     1    0    0       70       0       0     0     0  2.0000E-02  1.0800E+00      16.00       8.40  -4.0715E-01 disp</t>
  </si>
  <si>
    <t xml:space="preserve">        2        5     1    0    0       71       0       0     0     0  2.0000E-02  1.1000E+00      16.00       8.41  -4.2203E-01 disp</t>
  </si>
  <si>
    <t xml:space="preserve">        2        6     1    0    0       72       0       0     0     0  2.0000E-02  1.1200E+00      16.00       8.44  -4.3804E-01 disp</t>
  </si>
  <si>
    <t xml:space="preserve">        2        7     1    0    0       73       0       0     0     0  2.0000E-02  1.1400E+00      16.00       8.46  -4.5533E-01 disp</t>
  </si>
  <si>
    <t xml:space="preserve">        2        8     1    0    0       74       0       0     0     0  2.0000E-02  1.1600E+00      16.00       8.47  -4.7405E-01 disp</t>
  </si>
  <si>
    <t xml:space="preserve">        2        9     1    0    0       75       0       0     0     0  2.0000E-02  1.1800E+00      16.00       8.50  -4.9439E-01 disp</t>
  </si>
  <si>
    <t xml:space="preserve">        2       10     1    0    0       76       0       0     0     0  2.0000E-02  1.2000E+00      16.00       8.51  -5.1658E-01 disp</t>
  </si>
  <si>
    <t xml:space="preserve">        2       11     1    0    0       77       0       0     0     0  2.0000E-02  1.2200E+00      16.00       8.53  -5.4086E-01 disp</t>
  </si>
  <si>
    <t xml:space="preserve">        2       12     1    0    0       78       0       0     0     0  2.0000E-02  1.2400E+00      16.00       8.55  -5.6756E-01 disp</t>
  </si>
  <si>
    <t xml:space="preserve">        2       13     1    0    0       79       0       0     0     0  2.0000E-02  1.2600E+00      16.00       8.57  -5.9705E-01 disp</t>
  </si>
  <si>
    <t xml:space="preserve">        2       14     1    0    0       80       0       0     0     0  2.0000E-02  1.2800E+00      16.00       8.59  -6.2979E-01 disp</t>
  </si>
  <si>
    <t xml:space="preserve">        2       15     1    0    0       81       0       0     0     0  2.0000E-02  1.3000E+00      16.00       8.61  -6.6635E-01 disp</t>
  </si>
  <si>
    <t xml:space="preserve">        2       16     1    0    0       82       0       0     0     0  2.0000E-02  1.3200E+00      16.00       8.63  -7.0744E-01 disp</t>
  </si>
  <si>
    <t xml:space="preserve">        2       17     1    0    0       83       0       0     0     0  2.0000E-02  1.3400E+00      16.00       8.65  -7.5396E-01 disp</t>
  </si>
  <si>
    <t xml:space="preserve">        2       18     1    0    0       84       0       0     0     0  2.0000E-02  1.3600E+00      16.00       8.67  -8.0704E-01 disp</t>
  </si>
  <si>
    <t xml:space="preserve">        2       19     1    0    0       85       0       0     0     0  2.0000E-02  1.3800E+00      16.00       8.69  -8.6819E-01 disp</t>
  </si>
  <si>
    <t xml:space="preserve">        2       20     1    0    0       86       0       0     0     0  2.0000E-02  1.4000E+00      17.00       8.72  -9.3937E-01 disp</t>
  </si>
  <si>
    <t xml:space="preserve">        2       21     1    0    0       87       0       0     0     0  2.0000E-02  1.4200E+00      17.00       8.73  -1.0233E+00 disp</t>
  </si>
  <si>
    <t xml:space="preserve">        2       22     1    0    0       88       0       0     0     0  2.0000E-02  1.4400E+00      17.00       8.75  -1.1236E+00 disp</t>
  </si>
  <si>
    <t xml:space="preserve">        2       23     1    0    0       89       0       0     0     0  2.0000E-02  1.4600E+00      17.00       8.77  -1.2456E+00 disp</t>
  </si>
  <si>
    <t xml:space="preserve">        2       24     1    0    0       90       0       0     0     0  2.0000E-02  1.4800E+00      17.00       8.79  -1.3971E+00 disp</t>
  </si>
  <si>
    <t xml:space="preserve">        2       25     1    0    0       91       0       0     0     0  2.0000E-02  1.5000E+00      17.00       8.81  -1.5902E+00 disp</t>
  </si>
  <si>
    <t xml:space="preserve">        2       26     1    0    0       92       0       0     0     0  2.0000E-02  1.5200E+00      17.00       8.83  -1.8438E+00 disp</t>
  </si>
  <si>
    <t xml:space="preserve">        2       27     1    0    0       93       0       0     0     0  2.0000E-02  1.5400E+00      17.00       8.85  -2.1906E+00 disp</t>
  </si>
  <si>
    <t xml:space="preserve">        2       28     2    0    0       95       0       0     0     0  2.0000E-02  1.5600E+00      17.00       8.88  -2.8226E+00 disp</t>
  </si>
  <si>
    <t xml:space="preserve">        2       29     2    0    0       97       0       0     0     0  2.0000E-02  1.5800E+00      17.00       8.91  -3.7351E+00 disp</t>
  </si>
  <si>
    <t xml:space="preserve">        2       30     2    0    0       99       0       0     0     0  2.0000E-02  1.6000E+00      17.00       8.94  -5.3226E+00 disp</t>
  </si>
  <si>
    <t xml:space="preserve">        2       31     2    0    0      101       0       0     0     0  2.0000E-02  1.6200E+00      17.00       8.97  -8.4307E+00 disp</t>
  </si>
  <si>
    <t xml:space="preserve">        2       32     2    0    0      103       0       0     0     0  2.0000E-02  1.6400E+00      17.00       8.99  -1.9074E+01 disp</t>
  </si>
  <si>
    <t xml:space="preserve"> Job ends with exit number :       1</t>
  </si>
  <si>
    <t xml:space="preserve">            total wall time:         19.00</t>
  </si>
  <si>
    <t xml:space="preserve">            total cpu  time:         10.47</t>
  </si>
  <si>
    <t xml:space="preserve">            exit DEFINITION -----</t>
  </si>
  <si>
    <t xml:space="preserve">            = 0  job terminates normally</t>
  </si>
  <si>
    <t xml:space="preserve">            = 1  job terminates abnormally (check Fatal Error Message in F06)</t>
  </si>
  <si>
    <t>Este es el fichero de entrada para MSC.Nastran</t>
  </si>
  <si>
    <t>Este es el fichero de salida *.sts</t>
  </si>
  <si>
    <t>Este archivo nos permite ir viendo el resultado de los sucesivos incrementos de carga</t>
  </si>
  <si>
    <t>El primer subcaso es el mismo que el de "Tutorial_Ejemplo_NO_Line_SOL400"</t>
  </si>
  <si>
    <t>Se puede ver el efecto de añadir una carga axial a una estructura con una carga</t>
  </si>
  <si>
    <t>inicial de cortadura</t>
  </si>
  <si>
    <t>El segundo subcaso tiene 1N de carga de cortadura y una carga axial de compresión</t>
  </si>
  <si>
    <t>de 500N que está por debajo de la carga teórica de pandeo (575N)</t>
  </si>
  <si>
    <t>Se puede ver como se obtiene un desplazamiento relativamente bajo comparado</t>
  </si>
  <si>
    <t>con la longitud de la viga</t>
  </si>
  <si>
    <t>El tercer subcaso tiene la misma carga de cortadura de 1N y unca carga axial de compresión</t>
  </si>
  <si>
    <t>de 900N, bastante por encima de los 575N teóricos de pandeo</t>
  </si>
  <si>
    <t>Se puede observar como el modelo corre hasta el incremento de carga del 64% del total</t>
  </si>
  <si>
    <t>por lo tanto corre hasta los 0.64·900N=576N --&gt; 1N por encima de la carga teórica de pandeo</t>
  </si>
  <si>
    <t xml:space="preserve">De esta forma se puede comprobar como los efectos de inestabilidad y pandeo se </t>
  </si>
  <si>
    <t>recogen con la SOL 400 y cuando ésta falla hay que intentar mirar los instantes inmediatamente</t>
  </si>
  <si>
    <t>anteriores al fallo para tratar de entender porque está fallando el caso de carga</t>
  </si>
  <si>
    <t>para los distintos Subcasos y para los distintos Steps de cada subcaso</t>
  </si>
  <si>
    <t>AÑADIDO EJEMPLO DE PANDEO CON MSC.Nastran SOL 400</t>
  </si>
  <si>
    <t>Added V2 RF assessment in linear and non-linear calculation</t>
  </si>
  <si>
    <t>RF min v1</t>
  </si>
  <si>
    <t>RF min v2</t>
  </si>
  <si>
    <t>RF flexión v1</t>
  </si>
  <si>
    <t>RF flexión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</si>
</sst>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4" formatCode="_-* #,##0.00\ &quot;€&quot;_-;\-* #,##0.00\ &quot;€&quot;_-;_-* &quot;-&quot;??\ &quot;€&quot;_-;_-@_-"/>
    <numFmt numFmtId="164" formatCode="_-* #,##0.00\ _€_-;\-* #,##0.00\ _€_-;_-* &quot;-&quot;??\ _€_-;_-@_-"/>
    <numFmt numFmtId="165" formatCode="0.0000"/>
    <numFmt numFmtId="166" formatCode="_(* #,##0.00_);_(* \(#,##0.00\);_(* &quot;-&quot;??_);_(@_)"/>
    <numFmt numFmtId="167" formatCode="mmmm\ d\,\ yyyy"/>
    <numFmt numFmtId="168" formatCode="#,##0.0"/>
    <numFmt numFmtId="169" formatCode="_-* #,##0.00\ _F_-;\-* #,##0.00\ _F_-;_-* &quot;-&quot;??\ _F_-;_-@_-"/>
    <numFmt numFmtId="170" formatCode="#,##0\ &quot;F&quot;;\-#,##0\ &quot;F&quot;"/>
    <numFmt numFmtId="171" formatCode="#,##0.000&quot; m&quot;"/>
    <numFmt numFmtId="172" formatCode="#,##0&quot; m&quot;"/>
    <numFmt numFmtId="173" formatCode="#,##0&quot; N&quot;"/>
    <numFmt numFmtId="174" formatCode="#,##0&quot; N/m&quot;"/>
    <numFmt numFmtId="175" formatCode="#,##0&quot; N·m&quot;"/>
    <numFmt numFmtId="176" formatCode="#,##0.0000000&quot; m&quot;"/>
    <numFmt numFmtId="177" formatCode="0E+00&quot; Pa&quot;"/>
    <numFmt numFmtId="178" formatCode="0.00E+00&quot; m^4&quot;"/>
    <numFmt numFmtId="179" formatCode="0.E+00&quot; m&quot;"/>
    <numFmt numFmtId="180" formatCode="#,##0.0&quot; N&quot;"/>
    <numFmt numFmtId="181" formatCode="#,##0.0&quot; N·m&quot;"/>
    <numFmt numFmtId="182" formatCode="#,##0.00000&quot; m&quot;"/>
    <numFmt numFmtId="183" formatCode="0.00000"/>
    <numFmt numFmtId="184" formatCode="0.0E+00&quot; Pa&quot;"/>
    <numFmt numFmtId="185" formatCode="0.000"/>
    <numFmt numFmtId="186" formatCode="#,##0.00&quot; m&quot;"/>
  </numFmts>
  <fonts count="58" x14ac:knownFonts="1">
    <font>
      <sz val="11"/>
      <color theme="1"/>
      <name val="Calibri"/>
      <family val="2"/>
      <scheme val="minor"/>
    </font>
    <font>
      <sz val="9"/>
      <color indexed="81"/>
      <name val="Tahoma"/>
      <family val="2"/>
    </font>
    <font>
      <b/>
      <sz val="9"/>
      <color indexed="81"/>
      <name val="Tahoma"/>
      <family val="2"/>
    </font>
    <font>
      <b/>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theme="1"/>
      <name val="Arial"/>
      <family val="2"/>
    </font>
    <font>
      <sz val="11"/>
      <color indexed="8"/>
      <name val="Arial"/>
      <family val="2"/>
    </font>
    <font>
      <sz val="11"/>
      <color indexed="9"/>
      <name val="Arial"/>
      <family val="2"/>
    </font>
    <font>
      <sz val="11"/>
      <color indexed="10"/>
      <name val="Arial"/>
      <family val="2"/>
    </font>
    <font>
      <b/>
      <sz val="11"/>
      <color indexed="52"/>
      <name val="Arial"/>
      <family val="2"/>
    </font>
    <font>
      <sz val="11"/>
      <color indexed="52"/>
      <name val="Arial"/>
      <family val="2"/>
    </font>
    <font>
      <sz val="10"/>
      <name val="Arial"/>
      <family val="2"/>
    </font>
    <font>
      <b/>
      <sz val="18"/>
      <name val="Arial"/>
      <family val="2"/>
    </font>
    <font>
      <b/>
      <sz val="12"/>
      <name val="Arial"/>
      <family val="2"/>
    </font>
    <font>
      <sz val="11"/>
      <color indexed="62"/>
      <name val="Arial"/>
      <family val="2"/>
    </font>
    <font>
      <u/>
      <sz val="7.7"/>
      <color theme="10"/>
      <name val="Calibri"/>
      <family val="2"/>
    </font>
    <font>
      <u/>
      <sz val="9.35"/>
      <color theme="10"/>
      <name val="Arial"/>
      <family val="2"/>
    </font>
    <font>
      <u/>
      <sz val="11"/>
      <color theme="10"/>
      <name val="Calibri"/>
      <family val="2"/>
    </font>
    <font>
      <sz val="11"/>
      <color indexed="20"/>
      <name val="Arial"/>
      <family val="2"/>
    </font>
    <font>
      <u/>
      <sz val="11"/>
      <color theme="10"/>
      <name val="Arial"/>
      <family val="2"/>
    </font>
    <font>
      <u/>
      <sz val="10"/>
      <color indexed="12"/>
      <name val="Arial"/>
      <family val="2"/>
    </font>
    <font>
      <u/>
      <sz val="9.35"/>
      <color indexed="12"/>
      <name val="Arial"/>
      <family val="2"/>
    </font>
    <font>
      <sz val="11"/>
      <color indexed="60"/>
      <name val="Arial"/>
      <family val="2"/>
    </font>
    <font>
      <sz val="11"/>
      <color indexed="8"/>
      <name val="Calibri"/>
      <family val="2"/>
    </font>
    <font>
      <sz val="11"/>
      <color indexed="17"/>
      <name val="Arial"/>
      <family val="2"/>
    </font>
    <font>
      <b/>
      <sz val="11"/>
      <color indexed="63"/>
      <name val="Arial"/>
      <family val="2"/>
    </font>
    <font>
      <i/>
      <sz val="11"/>
      <color indexed="23"/>
      <name val="Arial"/>
      <family val="2"/>
    </font>
    <font>
      <b/>
      <sz val="18"/>
      <color indexed="56"/>
      <name val="Cambria"/>
      <family val="2"/>
    </font>
    <font>
      <b/>
      <sz val="15"/>
      <color indexed="56"/>
      <name val="Arial"/>
      <family val="2"/>
    </font>
    <font>
      <b/>
      <sz val="13"/>
      <color indexed="56"/>
      <name val="Arial"/>
      <family val="2"/>
    </font>
    <font>
      <b/>
      <sz val="11"/>
      <color indexed="56"/>
      <name val="Arial"/>
      <family val="2"/>
    </font>
    <font>
      <b/>
      <sz val="11"/>
      <color indexed="9"/>
      <name val="Arial"/>
      <family val="2"/>
    </font>
    <font>
      <sz val="11"/>
      <color rgb="FF0000FF"/>
      <name val="Calibri"/>
      <family val="2"/>
      <scheme val="minor"/>
    </font>
    <font>
      <sz val="11"/>
      <name val="Calibri"/>
      <family val="2"/>
      <scheme val="minor"/>
    </font>
    <font>
      <sz val="10"/>
      <color theme="1"/>
      <name val="Arial"/>
      <family val="2"/>
    </font>
    <font>
      <sz val="9"/>
      <color indexed="81"/>
      <name val="Tahoma"/>
      <charset val="1"/>
    </font>
    <font>
      <b/>
      <sz val="9"/>
      <color indexed="81"/>
      <name val="Tahoma"/>
      <charset val="1"/>
    </font>
    <font>
      <sz val="11"/>
      <color theme="1"/>
      <name val="Calibri"/>
      <family val="2"/>
    </font>
    <font>
      <sz val="9.35"/>
      <color theme="1"/>
      <name val="Calibri"/>
      <family val="2"/>
    </font>
    <font>
      <u/>
      <sz val="11"/>
      <color theme="10"/>
      <name val="Calibri"/>
      <family val="2"/>
      <scheme val="minor"/>
    </font>
    <font>
      <sz val="11"/>
      <color theme="1"/>
      <name val="Symbol"/>
      <family val="1"/>
      <charset val="2"/>
    </font>
    <font>
      <sz val="7"/>
      <color theme="1"/>
      <name val="Times New Roman"/>
      <family val="1"/>
    </font>
    <font>
      <sz val="11"/>
      <color rgb="FF00B050"/>
      <name val="Calibri"/>
      <family val="2"/>
      <scheme val="minor"/>
    </font>
    <font>
      <b/>
      <sz val="11"/>
      <color rgb="FFFF0000"/>
      <name val="Calibri"/>
      <family val="2"/>
      <scheme val="minor"/>
    </font>
  </fonts>
  <fills count="5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CFFFF"/>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theme="0"/>
        <bgColor indexed="64"/>
      </patternFill>
    </fill>
    <fill>
      <patternFill patternType="solid">
        <fgColor rgb="FF66FFFF"/>
        <bgColor indexed="64"/>
      </patternFill>
    </fill>
    <fill>
      <patternFill patternType="solid">
        <fgColor rgb="FF24FC7B"/>
        <bgColor indexed="64"/>
      </patternFill>
    </fill>
    <fill>
      <patternFill patternType="lightUp"/>
    </fill>
  </fills>
  <borders count="30">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double">
        <color indexed="63"/>
      </left>
      <right style="double">
        <color indexed="63"/>
      </right>
      <top style="double">
        <color indexed="63"/>
      </top>
      <bottom style="double">
        <color indexed="6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3422">
    <xf numFmtId="0" fontId="0" fillId="0" borderId="0"/>
    <xf numFmtId="0" fontId="19" fillId="0" borderId="0"/>
    <xf numFmtId="9" fontId="19" fillId="0" borderId="0" applyFont="0" applyFill="0" applyBorder="0" applyAlignment="0" applyProtection="0"/>
    <xf numFmtId="0" fontId="20" fillId="34"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20" fillId="35"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20" fillId="36"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20" fillId="37"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20" fillId="38"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20" fillId="39"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10" borderId="0" applyNumberFormat="0" applyBorder="0" applyAlignment="0" applyProtection="0"/>
    <xf numFmtId="0" fontId="4" fillId="14" borderId="0" applyNumberFormat="0" applyBorder="0" applyAlignment="0" applyProtection="0"/>
    <xf numFmtId="0" fontId="4" fillId="18" borderId="0" applyNumberFormat="0" applyBorder="0" applyAlignment="0" applyProtection="0"/>
    <xf numFmtId="0" fontId="4" fillId="22" borderId="0" applyNumberFormat="0" applyBorder="0" applyAlignment="0" applyProtection="0"/>
    <xf numFmtId="0" fontId="4" fillId="26" borderId="0" applyNumberFormat="0" applyBorder="0" applyAlignment="0" applyProtection="0"/>
    <xf numFmtId="0" fontId="4" fillId="30" borderId="0" applyNumberFormat="0" applyBorder="0" applyAlignment="0" applyProtection="0"/>
    <xf numFmtId="0" fontId="20" fillId="4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20" fillId="41"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20" fillId="42"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20" fillId="37"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20" fillId="40"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20" fillId="43"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11" borderId="0" applyNumberFormat="0" applyBorder="0" applyAlignment="0" applyProtection="0"/>
    <xf numFmtId="0" fontId="4" fillId="15" borderId="0" applyNumberFormat="0" applyBorder="0" applyAlignment="0" applyProtection="0"/>
    <xf numFmtId="0" fontId="4" fillId="19" borderId="0" applyNumberFormat="0" applyBorder="0" applyAlignment="0" applyProtection="0"/>
    <xf numFmtId="0" fontId="4" fillId="23" borderId="0" applyNumberFormat="0" applyBorder="0" applyAlignment="0" applyProtection="0"/>
    <xf numFmtId="0" fontId="4" fillId="27" borderId="0" applyNumberFormat="0" applyBorder="0" applyAlignment="0" applyProtection="0"/>
    <xf numFmtId="0" fontId="4" fillId="31" borderId="0" applyNumberFormat="0" applyBorder="0" applyAlignment="0" applyProtection="0"/>
    <xf numFmtId="0" fontId="21" fillId="44" borderId="0" applyNumberFormat="0" applyBorder="0" applyAlignment="0" applyProtection="0"/>
    <xf numFmtId="0" fontId="18" fillId="12" borderId="0" applyNumberFormat="0" applyBorder="0" applyAlignment="0" applyProtection="0"/>
    <xf numFmtId="0" fontId="21" fillId="44" borderId="0" applyNumberFormat="0" applyBorder="0" applyAlignment="0" applyProtection="0"/>
    <xf numFmtId="0" fontId="21" fillId="41" borderId="0" applyNumberFormat="0" applyBorder="0" applyAlignment="0" applyProtection="0"/>
    <xf numFmtId="0" fontId="18" fillId="16"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18" fillId="20"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18" fillId="24"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18" fillId="28" borderId="0" applyNumberFormat="0" applyBorder="0" applyAlignment="0" applyProtection="0"/>
    <xf numFmtId="0" fontId="21" fillId="46" borderId="0" applyNumberFormat="0" applyBorder="0" applyAlignment="0" applyProtection="0"/>
    <xf numFmtId="0" fontId="21" fillId="47" borderId="0" applyNumberFormat="0" applyBorder="0" applyAlignment="0" applyProtection="0"/>
    <xf numFmtId="0" fontId="18" fillId="32" borderId="0" applyNumberFormat="0" applyBorder="0" applyAlignment="0" applyProtection="0"/>
    <xf numFmtId="0" fontId="21" fillId="47" borderId="0" applyNumberFormat="0" applyBorder="0" applyAlignment="0" applyProtection="0"/>
    <xf numFmtId="0" fontId="18" fillId="12" borderId="0" applyNumberFormat="0" applyBorder="0" applyAlignment="0" applyProtection="0"/>
    <xf numFmtId="0" fontId="18" fillId="16" borderId="0" applyNumberFormat="0" applyBorder="0" applyAlignment="0" applyProtection="0"/>
    <xf numFmtId="0" fontId="18" fillId="20" borderId="0" applyNumberFormat="0" applyBorder="0" applyAlignment="0" applyProtection="0"/>
    <xf numFmtId="0" fontId="18" fillId="24" borderId="0" applyNumberFormat="0" applyBorder="0" applyAlignment="0" applyProtection="0"/>
    <xf numFmtId="0" fontId="18" fillId="28" borderId="0" applyNumberFormat="0" applyBorder="0" applyAlignment="0" applyProtection="0"/>
    <xf numFmtId="0" fontId="18" fillId="32" borderId="0" applyNumberFormat="0" applyBorder="0" applyAlignment="0" applyProtection="0"/>
    <xf numFmtId="0" fontId="18" fillId="9" borderId="0" applyNumberFormat="0" applyBorder="0" applyAlignment="0" applyProtection="0"/>
    <xf numFmtId="0" fontId="18" fillId="13" borderId="0" applyNumberFormat="0" applyBorder="0" applyAlignment="0" applyProtection="0"/>
    <xf numFmtId="0" fontId="18" fillId="17" borderId="0" applyNumberFormat="0" applyBorder="0" applyAlignment="0" applyProtection="0"/>
    <xf numFmtId="0" fontId="18" fillId="21" borderId="0" applyNumberFormat="0" applyBorder="0" applyAlignment="0" applyProtection="0"/>
    <xf numFmtId="0" fontId="18" fillId="25" borderId="0" applyNumberFormat="0" applyBorder="0" applyAlignment="0" applyProtection="0"/>
    <xf numFmtId="0" fontId="18" fillId="29" borderId="0" applyNumberFormat="0" applyBorder="0" applyAlignment="0" applyProtection="0"/>
    <xf numFmtId="0" fontId="22" fillId="0" borderId="0" applyNumberFormat="0" applyFill="0" applyBorder="0" applyAlignment="0" applyProtection="0"/>
    <xf numFmtId="0" fontId="16" fillId="0" borderId="0" applyNumberFormat="0" applyFill="0" applyBorder="0" applyAlignment="0" applyProtection="0"/>
    <xf numFmtId="0" fontId="22" fillId="0" borderId="0" applyNumberFormat="0" applyFill="0" applyBorder="0" applyAlignment="0" applyProtection="0"/>
    <xf numFmtId="0" fontId="8" fillId="2" borderId="0" applyNumberFormat="0" applyBorder="0" applyAlignment="0" applyProtection="0"/>
    <xf numFmtId="0" fontId="23" fillId="48" borderId="11" applyNumberFormat="0" applyAlignment="0" applyProtection="0"/>
    <xf numFmtId="0" fontId="13" fillId="6" borderId="5" applyNumberFormat="0" applyAlignment="0" applyProtection="0"/>
    <xf numFmtId="0" fontId="23" fillId="48" borderId="11" applyNumberFormat="0" applyAlignment="0" applyProtection="0"/>
    <xf numFmtId="0" fontId="13" fillId="6" borderId="5" applyNumberFormat="0" applyAlignment="0" applyProtection="0"/>
    <xf numFmtId="0" fontId="15" fillId="7" borderId="8" applyNumberFormat="0" applyAlignment="0" applyProtection="0"/>
    <xf numFmtId="0" fontId="14" fillId="0" borderId="7" applyNumberFormat="0" applyFill="0" applyAlignment="0" applyProtection="0"/>
    <xf numFmtId="0" fontId="24" fillId="0" borderId="12" applyNumberFormat="0" applyFill="0" applyAlignment="0" applyProtection="0"/>
    <xf numFmtId="0" fontId="14" fillId="0" borderId="7" applyNumberFormat="0" applyFill="0" applyAlignment="0" applyProtection="0"/>
    <xf numFmtId="0" fontId="24" fillId="0" borderId="12" applyNumberFormat="0" applyFill="0" applyAlignment="0" applyProtection="0"/>
    <xf numFmtId="166" fontId="4" fillId="0" borderId="0" applyFont="0" applyFill="0" applyBorder="0" applyAlignment="0" applyProtection="0"/>
    <xf numFmtId="166" fontId="4" fillId="0" borderId="0" applyFont="0" applyFill="0" applyBorder="0" applyAlignment="0" applyProtection="0"/>
    <xf numFmtId="0" fontId="20" fillId="49" borderId="13"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167" fontId="25" fillId="0" borderId="0" applyFill="0" applyBorder="0" applyAlignment="0" applyProtection="0"/>
    <xf numFmtId="167" fontId="25" fillId="0" borderId="0" applyFill="0" applyBorder="0" applyAlignment="0" applyProtection="0"/>
    <xf numFmtId="0" fontId="7" fillId="0" borderId="0" applyNumberFormat="0" applyFill="0" applyBorder="0" applyAlignment="0" applyProtection="0"/>
    <xf numFmtId="0" fontId="18" fillId="9" borderId="0" applyNumberFormat="0" applyBorder="0" applyAlignment="0" applyProtection="0"/>
    <xf numFmtId="0" fontId="18" fillId="13" borderId="0" applyNumberFormat="0" applyBorder="0" applyAlignment="0" applyProtection="0"/>
    <xf numFmtId="0" fontId="18" fillId="17" borderId="0" applyNumberFormat="0" applyBorder="0" applyAlignment="0" applyProtection="0"/>
    <xf numFmtId="0" fontId="18" fillId="21" borderId="0" applyNumberFormat="0" applyBorder="0" applyAlignment="0" applyProtection="0"/>
    <xf numFmtId="0" fontId="18" fillId="25" borderId="0" applyNumberFormat="0" applyBorder="0" applyAlignment="0" applyProtection="0"/>
    <xf numFmtId="0" fontId="18" fillId="29" borderId="0" applyNumberFormat="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11" fillId="5" borderId="5" applyNumberFormat="0" applyAlignment="0" applyProtection="0"/>
    <xf numFmtId="0" fontId="28" fillId="39" borderId="11" applyNumberFormat="0" applyAlignment="0" applyProtection="0"/>
    <xf numFmtId="0" fontId="11" fillId="5" borderId="5" applyNumberFormat="0" applyAlignment="0" applyProtection="0"/>
    <xf numFmtId="0" fontId="28" fillId="39" borderId="11" applyNumberFormat="0" applyAlignment="0" applyProtection="0"/>
    <xf numFmtId="44" fontId="25" fillId="0" borderId="0" applyFont="0" applyFill="0" applyBorder="0" applyAlignment="0" applyProtection="0"/>
    <xf numFmtId="44" fontId="25" fillId="0" borderId="0" applyFont="0" applyFill="0" applyBorder="0" applyAlignment="0" applyProtection="0"/>
    <xf numFmtId="168" fontId="25" fillId="0" borderId="0" applyFill="0" applyBorder="0" applyAlignment="0" applyProtection="0"/>
    <xf numFmtId="168" fontId="25" fillId="0" borderId="0" applyFill="0" applyBorder="0" applyAlignment="0" applyProtection="0"/>
    <xf numFmtId="3" fontId="25" fillId="0" borderId="0" applyFill="0" applyBorder="0" applyAlignment="0" applyProtection="0"/>
    <xf numFmtId="3" fontId="25" fillId="0" borderId="0" applyFill="0" applyBorder="0" applyAlignment="0" applyProtection="0"/>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9" fillId="3" borderId="0" applyNumberFormat="0" applyBorder="0" applyAlignment="0" applyProtection="0"/>
    <xf numFmtId="0" fontId="32" fillId="35" borderId="0" applyNumberFormat="0" applyBorder="0" applyAlignment="0" applyProtection="0"/>
    <xf numFmtId="0" fontId="9" fillId="3" borderId="0" applyNumberFormat="0" applyBorder="0" applyAlignment="0" applyProtection="0"/>
    <xf numFmtId="0" fontId="32" fillId="35" borderId="0" applyNumberFormat="0" applyBorder="0" applyAlignment="0" applyProtection="0"/>
    <xf numFmtId="0" fontId="33"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5"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164" fontId="19"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9" fillId="0" borderId="0" applyFont="0" applyFill="0" applyBorder="0" applyAlignment="0" applyProtection="0"/>
    <xf numFmtId="166" fontId="19" fillId="0" borderId="0" applyFont="0" applyFill="0" applyBorder="0" applyAlignment="0" applyProtection="0"/>
    <xf numFmtId="164" fontId="25" fillId="0" borderId="0" applyFont="0" applyFill="0" applyBorder="0" applyAlignment="0" applyProtection="0"/>
    <xf numFmtId="169" fontId="25" fillId="0" borderId="0" applyFont="0" applyFill="0" applyBorder="0" applyAlignment="0" applyProtection="0"/>
    <xf numFmtId="169" fontId="25" fillId="0" borderId="0" applyFont="0" applyFill="0" applyBorder="0" applyAlignment="0" applyProtection="0"/>
    <xf numFmtId="169" fontId="25" fillId="0" borderId="0" applyFont="0" applyFill="0" applyBorder="0" applyAlignment="0" applyProtection="0"/>
    <xf numFmtId="169" fontId="25" fillId="0" borderId="0" applyFont="0" applyFill="0" applyBorder="0" applyAlignment="0" applyProtection="0"/>
    <xf numFmtId="164" fontId="25" fillId="0" borderId="0" applyFont="0" applyFill="0" applyBorder="0" applyAlignment="0" applyProtection="0"/>
    <xf numFmtId="164" fontId="25" fillId="0" borderId="0" applyFont="0" applyFill="0" applyBorder="0" applyAlignment="0" applyProtection="0"/>
    <xf numFmtId="164" fontId="25" fillId="0" borderId="0" applyFont="0" applyFill="0" applyBorder="0" applyAlignment="0" applyProtection="0"/>
    <xf numFmtId="164" fontId="25" fillId="0" borderId="0" applyFont="0" applyFill="0" applyBorder="0" applyAlignment="0" applyProtection="0"/>
    <xf numFmtId="164" fontId="25" fillId="0" borderId="0" applyFont="0" applyFill="0" applyBorder="0" applyAlignment="0" applyProtection="0"/>
    <xf numFmtId="164" fontId="25" fillId="0" borderId="0" applyFont="0" applyFill="0" applyBorder="0" applyAlignment="0" applyProtection="0"/>
    <xf numFmtId="164" fontId="25" fillId="0" borderId="0" applyFont="0" applyFill="0" applyBorder="0" applyAlignment="0" applyProtection="0"/>
    <xf numFmtId="164" fontId="25" fillId="0" borderId="0" applyFont="0" applyFill="0" applyBorder="0" applyAlignment="0" applyProtection="0"/>
    <xf numFmtId="164" fontId="25" fillId="0" borderId="0" applyFont="0" applyFill="0" applyBorder="0" applyAlignment="0" applyProtection="0"/>
    <xf numFmtId="164" fontId="25" fillId="0" borderId="0" applyFont="0" applyFill="0" applyBorder="0" applyAlignment="0" applyProtection="0"/>
    <xf numFmtId="164" fontId="25" fillId="0" borderId="0" applyFont="0" applyFill="0" applyBorder="0" applyAlignment="0" applyProtection="0"/>
    <xf numFmtId="166" fontId="25" fillId="0" borderId="0" applyFont="0" applyFill="0" applyBorder="0" applyAlignment="0" applyProtection="0"/>
    <xf numFmtId="166" fontId="25" fillId="0" borderId="0" applyFont="0" applyFill="0" applyBorder="0" applyAlignment="0" applyProtection="0"/>
    <xf numFmtId="164" fontId="25" fillId="0" borderId="0" applyFont="0" applyFill="0" applyBorder="0" applyAlignment="0" applyProtection="0"/>
    <xf numFmtId="164" fontId="25"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70" fontId="25" fillId="0" borderId="0" applyFill="0" applyBorder="0" applyAlignment="0" applyProtection="0"/>
    <xf numFmtId="170" fontId="25" fillId="0" borderId="0" applyFill="0" applyBorder="0" applyAlignment="0" applyProtection="0"/>
    <xf numFmtId="0" fontId="10" fillId="4" borderId="0" applyNumberFormat="0" applyBorder="0" applyAlignment="0" applyProtection="0"/>
    <xf numFmtId="0" fontId="36" fillId="50" borderId="0" applyNumberFormat="0" applyBorder="0" applyAlignment="0" applyProtection="0"/>
    <xf numFmtId="0" fontId="10" fillId="4" borderId="0" applyNumberFormat="0" applyBorder="0" applyAlignment="0" applyProtection="0"/>
    <xf numFmtId="0" fontId="36" fillId="50"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0" borderId="0"/>
    <xf numFmtId="0" fontId="4"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5" fillId="0" borderId="0"/>
    <xf numFmtId="0" fontId="25" fillId="0" borderId="0"/>
    <xf numFmtId="0" fontId="4" fillId="0" borderId="0"/>
    <xf numFmtId="0" fontId="1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0" borderId="0"/>
    <xf numFmtId="0" fontId="25" fillId="0" borderId="0"/>
    <xf numFmtId="0" fontId="19" fillId="0" borderId="0"/>
    <xf numFmtId="0" fontId="25" fillId="0" borderId="0"/>
    <xf numFmtId="0" fontId="25" fillId="0" borderId="0"/>
    <xf numFmtId="0" fontId="25" fillId="0" borderId="0"/>
    <xf numFmtId="0" fontId="25" fillId="0" borderId="0"/>
    <xf numFmtId="0" fontId="25" fillId="0" borderId="0"/>
    <xf numFmtId="0" fontId="25" fillId="0" borderId="0"/>
    <xf numFmtId="0" fontId="19" fillId="0" borderId="0"/>
    <xf numFmtId="0" fontId="19" fillId="0" borderId="0"/>
    <xf numFmtId="0" fontId="25" fillId="0" borderId="0"/>
    <xf numFmtId="0" fontId="25" fillId="0" borderId="0"/>
    <xf numFmtId="0" fontId="25" fillId="0" borderId="0"/>
    <xf numFmtId="0" fontId="25" fillId="0" borderId="0"/>
    <xf numFmtId="0" fontId="25" fillId="0" borderId="0"/>
    <xf numFmtId="0" fontId="25" fillId="0" borderId="0"/>
    <xf numFmtId="0" fontId="19" fillId="0" borderId="0"/>
    <xf numFmtId="0" fontId="19"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5" fillId="0" borderId="0"/>
    <xf numFmtId="0" fontId="2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5" fillId="0" borderId="0"/>
    <xf numFmtId="0" fontId="25" fillId="0" borderId="0"/>
    <xf numFmtId="0" fontId="4" fillId="0" borderId="0"/>
    <xf numFmtId="0" fontId="4" fillId="0" borderId="0"/>
    <xf numFmtId="0" fontId="4" fillId="0" borderId="0"/>
    <xf numFmtId="0" fontId="19" fillId="0" borderId="0"/>
    <xf numFmtId="0" fontId="25" fillId="0" borderId="0"/>
    <xf numFmtId="0" fontId="25" fillId="0" borderId="0"/>
    <xf numFmtId="0" fontId="4" fillId="0" borderId="0"/>
    <xf numFmtId="0" fontId="4" fillId="0" borderId="0"/>
    <xf numFmtId="0" fontId="19" fillId="0" borderId="0"/>
    <xf numFmtId="0" fontId="25" fillId="0" borderId="0"/>
    <xf numFmtId="0" fontId="19" fillId="0" borderId="0"/>
    <xf numFmtId="0" fontId="19" fillId="0" borderId="0"/>
    <xf numFmtId="0" fontId="19" fillId="0" borderId="0"/>
    <xf numFmtId="0" fontId="19" fillId="0" borderId="0"/>
    <xf numFmtId="0" fontId="25"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25" fillId="0" borderId="0"/>
    <xf numFmtId="0" fontId="20" fillId="0" borderId="0"/>
    <xf numFmtId="0" fontId="25" fillId="0" borderId="0"/>
    <xf numFmtId="0" fontId="19" fillId="0" borderId="0"/>
    <xf numFmtId="0" fontId="25" fillId="0" borderId="0"/>
    <xf numFmtId="0" fontId="25" fillId="0" borderId="0"/>
    <xf numFmtId="0" fontId="4" fillId="0" borderId="0"/>
    <xf numFmtId="0" fontId="37" fillId="0" borderId="0"/>
    <xf numFmtId="0" fontId="37" fillId="0" borderId="0"/>
    <xf numFmtId="0" fontId="19" fillId="0" borderId="0"/>
    <xf numFmtId="0" fontId="25" fillId="0" borderId="0"/>
    <xf numFmtId="0" fontId="25" fillId="0" borderId="0"/>
    <xf numFmtId="0" fontId="25" fillId="0" borderId="0"/>
    <xf numFmtId="0" fontId="25" fillId="0" borderId="0"/>
    <xf numFmtId="0" fontId="20" fillId="0" borderId="0"/>
    <xf numFmtId="0" fontId="25" fillId="0" borderId="0"/>
    <xf numFmtId="0" fontId="25" fillId="0" borderId="0"/>
    <xf numFmtId="0" fontId="20" fillId="0" borderId="0"/>
    <xf numFmtId="0" fontId="4" fillId="0" borderId="0"/>
    <xf numFmtId="0" fontId="4" fillId="0" borderId="0"/>
    <xf numFmtId="0" fontId="2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0" borderId="0"/>
    <xf numFmtId="0" fontId="20" fillId="0" borderId="0"/>
    <xf numFmtId="0" fontId="19" fillId="0" borderId="0"/>
    <xf numFmtId="0" fontId="19" fillId="0" borderId="0"/>
    <xf numFmtId="0" fontId="19" fillId="0" borderId="0"/>
    <xf numFmtId="0" fontId="25" fillId="0" borderId="0"/>
    <xf numFmtId="0" fontId="19" fillId="0" borderId="0"/>
    <xf numFmtId="0" fontId="19" fillId="0" borderId="0"/>
    <xf numFmtId="0" fontId="19" fillId="0" borderId="0"/>
    <xf numFmtId="0" fontId="19" fillId="0" borderId="0"/>
    <xf numFmtId="0" fontId="19" fillId="0" borderId="0"/>
    <xf numFmtId="0" fontId="19" fillId="0" borderId="0"/>
    <xf numFmtId="0" fontId="4" fillId="0" borderId="0"/>
    <xf numFmtId="0" fontId="4" fillId="0" borderId="0"/>
    <xf numFmtId="0" fontId="4" fillId="0" borderId="0"/>
    <xf numFmtId="0" fontId="4" fillId="0" borderId="0"/>
    <xf numFmtId="0" fontId="19" fillId="0" borderId="0"/>
    <xf numFmtId="0" fontId="1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0" borderId="0"/>
    <xf numFmtId="0" fontId="19" fillId="0" borderId="0"/>
    <xf numFmtId="0" fontId="2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5" fillId="0" borderId="0"/>
    <xf numFmtId="0" fontId="4" fillId="0" borderId="0"/>
    <xf numFmtId="0" fontId="4" fillId="0" borderId="0"/>
    <xf numFmtId="0" fontId="4" fillId="0" borderId="0"/>
    <xf numFmtId="0" fontId="25" fillId="0" borderId="0"/>
    <xf numFmtId="0" fontId="4" fillId="0" borderId="0"/>
    <xf numFmtId="0" fontId="19" fillId="0" borderId="0"/>
    <xf numFmtId="0" fontId="19" fillId="0" borderId="0"/>
    <xf numFmtId="0" fontId="2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0" borderId="0"/>
    <xf numFmtId="0" fontId="25" fillId="0" borderId="0"/>
    <xf numFmtId="0" fontId="25" fillId="0" borderId="0"/>
    <xf numFmtId="0" fontId="20" fillId="0" borderId="0"/>
    <xf numFmtId="0" fontId="25" fillId="0" borderId="0"/>
    <xf numFmtId="0" fontId="4" fillId="0" borderId="0"/>
    <xf numFmtId="0" fontId="4"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25" fillId="0" borderId="0"/>
    <xf numFmtId="0" fontId="2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0" borderId="0"/>
    <xf numFmtId="0" fontId="25" fillId="0" borderId="0"/>
    <xf numFmtId="0" fontId="4" fillId="0" borderId="0"/>
    <xf numFmtId="0" fontId="4" fillId="0" borderId="0"/>
    <xf numFmtId="0" fontId="2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5" fillId="0" borderId="0"/>
    <xf numFmtId="0" fontId="4" fillId="0" borderId="0"/>
    <xf numFmtId="0" fontId="4" fillId="0" borderId="0"/>
    <xf numFmtId="0" fontId="4" fillId="0" borderId="0"/>
    <xf numFmtId="0" fontId="4" fillId="0" borderId="0"/>
    <xf numFmtId="0" fontId="4" fillId="0" borderId="0"/>
    <xf numFmtId="0" fontId="4" fillId="0" borderId="0"/>
    <xf numFmtId="0" fontId="2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8" borderId="9" applyNumberFormat="0" applyFont="0" applyAlignment="0" applyProtection="0"/>
    <xf numFmtId="9" fontId="20" fillId="0" borderId="0" applyFont="0" applyFill="0" applyBorder="0" applyAlignment="0" applyProtection="0"/>
    <xf numFmtId="9" fontId="4"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25" fillId="0" borderId="0" applyFont="0" applyFill="0" applyBorder="0" applyAlignment="0" applyProtection="0"/>
    <xf numFmtId="9" fontId="20" fillId="0" borderId="0" applyFont="0" applyFill="0" applyBorder="0" applyAlignment="0" applyProtection="0"/>
    <xf numFmtId="9" fontId="4" fillId="0" borderId="0" applyFont="0" applyFill="0" applyBorder="0" applyAlignment="0" applyProtection="0"/>
    <xf numFmtId="9" fontId="2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5"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0" fillId="0" borderId="0" applyFont="0" applyFill="0" applyBorder="0" applyAlignment="0" applyProtection="0"/>
    <xf numFmtId="0" fontId="12" fillId="6" borderId="6" applyNumberFormat="0" applyAlignment="0" applyProtection="0"/>
    <xf numFmtId="0" fontId="38" fillId="36" borderId="0" applyNumberFormat="0" applyBorder="0" applyAlignment="0" applyProtection="0"/>
    <xf numFmtId="0" fontId="8" fillId="2" borderId="0" applyNumberFormat="0" applyBorder="0" applyAlignment="0" applyProtection="0"/>
    <xf numFmtId="0" fontId="38" fillId="36" borderId="0" applyNumberFormat="0" applyBorder="0" applyAlignment="0" applyProtection="0"/>
    <xf numFmtId="0" fontId="39" fillId="48" borderId="14" applyNumberFormat="0" applyAlignment="0" applyProtection="0"/>
    <xf numFmtId="0" fontId="12" fillId="6" borderId="6" applyNumberFormat="0" applyAlignment="0" applyProtection="0"/>
    <xf numFmtId="0" fontId="39" fillId="48" borderId="14" applyNumberFormat="0" applyAlignment="0" applyProtection="0"/>
    <xf numFmtId="0" fontId="25" fillId="0" borderId="0"/>
    <xf numFmtId="0" fontId="25" fillId="0" borderId="0"/>
    <xf numFmtId="0" fontId="40" fillId="0" borderId="0" applyNumberFormat="0" applyFill="0" applyBorder="0" applyAlignment="0" applyProtection="0"/>
    <xf numFmtId="0" fontId="17" fillId="0" borderId="0" applyNumberFormat="0" applyFill="0" applyBorder="0" applyAlignment="0" applyProtection="0"/>
    <xf numFmtId="0" fontId="40"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2" fillId="0" borderId="15" applyNumberFormat="0" applyFill="0" applyAlignment="0" applyProtection="0"/>
    <xf numFmtId="0" fontId="5" fillId="0" borderId="2" applyNumberFormat="0" applyFill="0" applyAlignment="0" applyProtection="0"/>
    <xf numFmtId="0" fontId="42" fillId="0" borderId="15" applyNumberFormat="0" applyFill="0" applyAlignment="0" applyProtection="0"/>
    <xf numFmtId="0" fontId="43" fillId="0" borderId="16" applyNumberFormat="0" applyFill="0" applyAlignment="0" applyProtection="0"/>
    <xf numFmtId="0" fontId="6" fillId="0" borderId="3" applyNumberFormat="0" applyFill="0" applyAlignment="0" applyProtection="0"/>
    <xf numFmtId="0" fontId="43" fillId="0" borderId="16" applyNumberFormat="0" applyFill="0" applyAlignment="0" applyProtection="0"/>
    <xf numFmtId="0" fontId="44" fillId="0" borderId="17" applyNumberFormat="0" applyFill="0" applyAlignment="0" applyProtection="0"/>
    <xf numFmtId="0" fontId="7" fillId="0" borderId="4" applyNumberFormat="0" applyFill="0" applyAlignment="0" applyProtection="0"/>
    <xf numFmtId="0" fontId="44" fillId="0" borderId="17" applyNumberFormat="0" applyFill="0" applyAlignment="0" applyProtection="0"/>
    <xf numFmtId="0" fontId="44" fillId="0" borderId="0" applyNumberFormat="0" applyFill="0" applyBorder="0" applyAlignment="0" applyProtection="0"/>
    <xf numFmtId="0" fontId="7" fillId="0" borderId="0" applyNumberFormat="0" applyFill="0" applyBorder="0" applyAlignment="0" applyProtection="0"/>
    <xf numFmtId="0" fontId="44" fillId="0" borderId="0" applyNumberFormat="0" applyFill="0" applyBorder="0" applyAlignment="0" applyProtection="0"/>
    <xf numFmtId="0" fontId="5" fillId="0" borderId="2" applyNumberFormat="0" applyFill="0" applyAlignment="0" applyProtection="0"/>
    <xf numFmtId="0" fontId="6" fillId="0" borderId="3" applyNumberFormat="0" applyFill="0" applyAlignment="0" applyProtection="0"/>
    <xf numFmtId="0" fontId="7" fillId="0" borderId="4" applyNumberFormat="0" applyFill="0" applyAlignment="0" applyProtection="0"/>
    <xf numFmtId="0" fontId="3" fillId="0" borderId="10" applyNumberFormat="0" applyFill="0" applyAlignment="0" applyProtection="0"/>
    <xf numFmtId="0" fontId="45" fillId="51" borderId="18" applyNumberFormat="0" applyAlignment="0" applyProtection="0"/>
    <xf numFmtId="0" fontId="15" fillId="7" borderId="8" applyNumberFormat="0" applyAlignment="0" applyProtection="0"/>
    <xf numFmtId="0" fontId="45" fillId="51" borderId="18" applyNumberFormat="0" applyAlignment="0" applyProtection="0"/>
    <xf numFmtId="2" fontId="25" fillId="0" borderId="0" applyFill="0" applyBorder="0" applyAlignment="0" applyProtection="0"/>
    <xf numFmtId="2" fontId="25" fillId="0" borderId="0" applyFill="0" applyBorder="0" applyAlignment="0" applyProtection="0"/>
    <xf numFmtId="9" fontId="19" fillId="0" borderId="0" applyFont="0" applyFill="0" applyBorder="0" applyAlignment="0" applyProtection="0"/>
    <xf numFmtId="164" fontId="25" fillId="0" borderId="0" applyFont="0" applyFill="0" applyBorder="0" applyAlignment="0" applyProtection="0"/>
    <xf numFmtId="9" fontId="4" fillId="0" borderId="0" applyFont="0" applyFill="0" applyBorder="0" applyAlignment="0" applyProtection="0"/>
    <xf numFmtId="0" fontId="34"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4" fillId="10" borderId="0" applyNumberFormat="0" applyBorder="0" applyAlignment="0" applyProtection="0"/>
    <xf numFmtId="0" fontId="4" fillId="14" borderId="0" applyNumberFormat="0" applyBorder="0" applyAlignment="0" applyProtection="0"/>
    <xf numFmtId="0" fontId="4" fillId="18" borderId="0" applyNumberFormat="0" applyBorder="0" applyAlignment="0" applyProtection="0"/>
    <xf numFmtId="0" fontId="4" fillId="22" borderId="0" applyNumberFormat="0" applyBorder="0" applyAlignment="0" applyProtection="0"/>
    <xf numFmtId="0" fontId="4" fillId="26" borderId="0" applyNumberFormat="0" applyBorder="0" applyAlignment="0" applyProtection="0"/>
    <xf numFmtId="0" fontId="4" fillId="3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11" borderId="0" applyNumberFormat="0" applyBorder="0" applyAlignment="0" applyProtection="0"/>
    <xf numFmtId="0" fontId="4" fillId="15" borderId="0" applyNumberFormat="0" applyBorder="0" applyAlignment="0" applyProtection="0"/>
    <xf numFmtId="0" fontId="4" fillId="19" borderId="0" applyNumberFormat="0" applyBorder="0" applyAlignment="0" applyProtection="0"/>
    <xf numFmtId="0" fontId="4" fillId="23" borderId="0" applyNumberFormat="0" applyBorder="0" applyAlignment="0" applyProtection="0"/>
    <xf numFmtId="0" fontId="4" fillId="27" borderId="0" applyNumberFormat="0" applyBorder="0" applyAlignment="0" applyProtection="0"/>
    <xf numFmtId="0" fontId="4" fillId="31" borderId="0" applyNumberFormat="0" applyBorder="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0" fontId="23" fillId="48" borderId="11" applyNumberFormat="0" applyAlignment="0" applyProtection="0"/>
    <xf numFmtId="166" fontId="4" fillId="0" borderId="0" applyFont="0" applyFill="0" applyBorder="0" applyAlignment="0" applyProtection="0"/>
    <xf numFmtId="166" fontId="4" fillId="0" borderId="0" applyFont="0" applyFill="0" applyBorder="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4" fillId="8" borderId="9" applyNumberFormat="0" applyFon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0" fontId="28" fillId="39" borderId="11" applyNumberFormat="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5" fillId="0" borderId="0"/>
    <xf numFmtId="0" fontId="2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0" borderId="0"/>
    <xf numFmtId="0" fontId="1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0" borderId="0"/>
    <xf numFmtId="0" fontId="48" fillId="0" borderId="0"/>
    <xf numFmtId="0" fontId="25" fillId="0" borderId="0"/>
    <xf numFmtId="0" fontId="19" fillId="0" borderId="0"/>
    <xf numFmtId="0" fontId="2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8"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5"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0" fontId="39" fillId="48" borderId="14" applyNumberFormat="0" applyAlignment="0" applyProtection="0"/>
    <xf numFmtId="9" fontId="4" fillId="0" borderId="0" applyFont="0" applyFill="0" applyBorder="0" applyAlignment="0" applyProtection="0"/>
    <xf numFmtId="0" fontId="53" fillId="0" borderId="0" applyNumberFormat="0" applyFill="0" applyBorder="0" applyAlignment="0" applyProtection="0"/>
  </cellStyleXfs>
  <cellXfs count="76">
    <xf numFmtId="0" fontId="0" fillId="0" borderId="0" xfId="0"/>
    <xf numFmtId="0" fontId="0" fillId="0" borderId="1" xfId="0" applyBorder="1"/>
    <xf numFmtId="11" fontId="0" fillId="0" borderId="0" xfId="0" applyNumberFormat="1"/>
    <xf numFmtId="165" fontId="0" fillId="0" borderId="1" xfId="0" applyNumberFormat="1" applyBorder="1"/>
    <xf numFmtId="171" fontId="0" fillId="0" borderId="1" xfId="0" applyNumberFormat="1" applyFont="1" applyBorder="1" applyAlignment="1">
      <alignment horizontal="center" vertical="center"/>
    </xf>
    <xf numFmtId="171" fontId="0" fillId="0" borderId="1" xfId="0" applyNumberFormat="1" applyFont="1" applyBorder="1" applyAlignment="1">
      <alignment horizontal="right" vertical="center"/>
    </xf>
    <xf numFmtId="172" fontId="46" fillId="33" borderId="1" xfId="0" applyNumberFormat="1" applyFont="1" applyFill="1" applyBorder="1" applyAlignment="1">
      <alignment horizontal="right" vertical="center"/>
    </xf>
    <xf numFmtId="171" fontId="46" fillId="33" borderId="1" xfId="0" applyNumberFormat="1" applyFont="1" applyFill="1" applyBorder="1" applyAlignment="1">
      <alignment horizontal="right" vertical="center"/>
    </xf>
    <xf numFmtId="173" fontId="46" fillId="33" borderId="1" xfId="0" applyNumberFormat="1" applyFont="1" applyFill="1" applyBorder="1"/>
    <xf numFmtId="174" fontId="46" fillId="33" borderId="1" xfId="0" applyNumberFormat="1" applyFont="1" applyFill="1" applyBorder="1"/>
    <xf numFmtId="175" fontId="46" fillId="33" borderId="1" xfId="0" applyNumberFormat="1" applyFont="1" applyFill="1" applyBorder="1"/>
    <xf numFmtId="176" fontId="0" fillId="0" borderId="1" xfId="0" applyNumberFormat="1" applyFont="1" applyBorder="1" applyAlignment="1">
      <alignment horizontal="right" vertical="center"/>
    </xf>
    <xf numFmtId="177" fontId="46" fillId="33" borderId="1" xfId="0" applyNumberFormat="1" applyFont="1" applyFill="1" applyBorder="1" applyAlignment="1">
      <alignment horizontal="right" vertical="center"/>
    </xf>
    <xf numFmtId="178" fontId="46" fillId="33" borderId="1" xfId="0" applyNumberFormat="1" applyFont="1" applyFill="1" applyBorder="1"/>
    <xf numFmtId="0" fontId="46" fillId="53" borderId="1" xfId="0" applyFont="1" applyFill="1" applyBorder="1" applyAlignment="1">
      <alignment horizontal="right"/>
    </xf>
    <xf numFmtId="178" fontId="47" fillId="52" borderId="1" xfId="0" applyNumberFormat="1" applyFont="1" applyFill="1" applyBorder="1"/>
    <xf numFmtId="0" fontId="0" fillId="54" borderId="1" xfId="0" applyFill="1" applyBorder="1"/>
    <xf numFmtId="0" fontId="0" fillId="54" borderId="1" xfId="0" applyFill="1" applyBorder="1" applyAlignment="1">
      <alignment horizontal="center"/>
    </xf>
    <xf numFmtId="0" fontId="0" fillId="54" borderId="1" xfId="0" applyFill="1" applyBorder="1" applyAlignment="1">
      <alignment horizontal="centerContinuous"/>
    </xf>
    <xf numFmtId="0" fontId="46" fillId="53" borderId="1" xfId="0" applyFont="1" applyFill="1" applyBorder="1" applyAlignment="1">
      <alignment horizontal="center"/>
    </xf>
    <xf numFmtId="0" fontId="3" fillId="0" borderId="1" xfId="0" applyFont="1" applyBorder="1" applyAlignment="1">
      <alignment horizontal="center"/>
    </xf>
    <xf numFmtId="0" fontId="3" fillId="0" borderId="1" xfId="0" applyFont="1" applyBorder="1" applyAlignment="1">
      <alignment horizontal="right"/>
    </xf>
    <xf numFmtId="14" fontId="0" fillId="0" borderId="1" xfId="0" applyNumberFormat="1" applyBorder="1" applyAlignment="1">
      <alignment horizontal="right"/>
    </xf>
    <xf numFmtId="14" fontId="0" fillId="0" borderId="1" xfId="0" applyNumberFormat="1" applyBorder="1" applyAlignment="1">
      <alignment horizontal="right" wrapText="1"/>
    </xf>
    <xf numFmtId="0" fontId="46" fillId="33" borderId="1" xfId="0" applyNumberFormat="1" applyFont="1" applyFill="1" applyBorder="1" applyAlignment="1">
      <alignment horizontal="right" vertical="center"/>
    </xf>
    <xf numFmtId="0" fontId="0" fillId="0" borderId="1" xfId="0" applyBorder="1" applyAlignment="1">
      <alignment horizontal="right" wrapText="1"/>
    </xf>
    <xf numFmtId="179" fontId="46" fillId="33" borderId="1" xfId="0" applyNumberFormat="1" applyFont="1" applyFill="1" applyBorder="1" applyAlignment="1">
      <alignment horizontal="right" vertical="center"/>
    </xf>
    <xf numFmtId="0" fontId="0" fillId="0" borderId="1" xfId="0" applyBorder="1" applyAlignment="1">
      <alignment vertical="center"/>
    </xf>
    <xf numFmtId="14" fontId="0" fillId="0" borderId="1" xfId="0" applyNumberFormat="1" applyBorder="1" applyAlignment="1">
      <alignment vertical="center"/>
    </xf>
    <xf numFmtId="173" fontId="47" fillId="52" borderId="1" xfId="0" applyNumberFormat="1" applyFont="1" applyFill="1" applyBorder="1"/>
    <xf numFmtId="175" fontId="47" fillId="52" borderId="1" xfId="0" applyNumberFormat="1" applyFont="1" applyFill="1" applyBorder="1"/>
    <xf numFmtId="180" fontId="0" fillId="0" borderId="1" xfId="0" applyNumberFormat="1" applyBorder="1" applyAlignment="1">
      <alignment horizontal="right"/>
    </xf>
    <xf numFmtId="180" fontId="0" fillId="0" borderId="1" xfId="0" applyNumberFormat="1" applyBorder="1" applyAlignment="1">
      <alignment horizontal="right" vertical="center"/>
    </xf>
    <xf numFmtId="180" fontId="0" fillId="0" borderId="1" xfId="0" applyNumberFormat="1" applyBorder="1" applyAlignment="1">
      <alignment horizontal="center"/>
    </xf>
    <xf numFmtId="181" fontId="0" fillId="0" borderId="1" xfId="0" applyNumberFormat="1" applyBorder="1" applyAlignment="1">
      <alignment horizontal="center" vertical="center"/>
    </xf>
    <xf numFmtId="0" fontId="51" fillId="54" borderId="1" xfId="0" applyFont="1" applyFill="1" applyBorder="1"/>
    <xf numFmtId="2" fontId="0" fillId="0" borderId="1" xfId="0" applyNumberFormat="1" applyBorder="1"/>
    <xf numFmtId="2" fontId="3" fillId="0" borderId="1" xfId="0" applyNumberFormat="1" applyFont="1" applyBorder="1"/>
    <xf numFmtId="182" fontId="0" fillId="0" borderId="1" xfId="0" applyNumberFormat="1" applyFont="1" applyBorder="1" applyAlignment="1">
      <alignment horizontal="center" vertical="center"/>
    </xf>
    <xf numFmtId="183" fontId="0" fillId="0" borderId="1" xfId="0" applyNumberFormat="1" applyBorder="1"/>
    <xf numFmtId="171" fontId="46" fillId="33" borderId="1" xfId="0" applyNumberFormat="1" applyFont="1" applyFill="1" applyBorder="1"/>
    <xf numFmtId="184" fontId="0" fillId="0" borderId="1" xfId="0" applyNumberFormat="1" applyBorder="1"/>
    <xf numFmtId="182" fontId="46" fillId="33" borderId="1" xfId="0" applyNumberFormat="1" applyFont="1" applyFill="1" applyBorder="1" applyAlignment="1">
      <alignment horizontal="right" vertical="center"/>
    </xf>
    <xf numFmtId="185" fontId="0" fillId="0" borderId="1" xfId="0" applyNumberFormat="1" applyBorder="1"/>
    <xf numFmtId="185" fontId="46" fillId="33" borderId="1" xfId="23420" applyNumberFormat="1" applyFont="1" applyFill="1" applyBorder="1" applyAlignment="1">
      <alignment horizontal="right" vertical="center"/>
    </xf>
    <xf numFmtId="186" fontId="46" fillId="33" borderId="1" xfId="0" applyNumberFormat="1" applyFont="1" applyFill="1" applyBorder="1" applyAlignment="1">
      <alignment horizontal="right" vertical="center"/>
    </xf>
    <xf numFmtId="1" fontId="46" fillId="33" borderId="1" xfId="23420" applyNumberFormat="1" applyFont="1" applyFill="1" applyBorder="1" applyAlignment="1">
      <alignment horizontal="right" vertical="center"/>
    </xf>
    <xf numFmtId="0" fontId="53" fillId="0" borderId="0" xfId="23421"/>
    <xf numFmtId="0" fontId="53" fillId="0" borderId="1" xfId="23421" applyBorder="1"/>
    <xf numFmtId="165" fontId="0" fillId="0" borderId="1" xfId="0" applyNumberFormat="1" applyFont="1" applyBorder="1"/>
    <xf numFmtId="0" fontId="16" fillId="0" borderId="0" xfId="0" applyFont="1"/>
    <xf numFmtId="0" fontId="0" fillId="0" borderId="0" xfId="0" applyAlignment="1">
      <alignment vertical="center"/>
    </xf>
    <xf numFmtId="0" fontId="16" fillId="0" borderId="0" xfId="0" applyFont="1" applyAlignment="1">
      <alignment vertical="center"/>
    </xf>
    <xf numFmtId="0" fontId="3" fillId="0" borderId="0" xfId="0" applyFont="1" applyAlignment="1">
      <alignment vertical="center"/>
    </xf>
    <xf numFmtId="0" fontId="54" fillId="0" borderId="0" xfId="0" applyFont="1" applyAlignment="1">
      <alignment horizontal="left" vertical="center" indent="5"/>
    </xf>
    <xf numFmtId="0" fontId="56" fillId="0" borderId="0" xfId="0" applyFont="1"/>
    <xf numFmtId="0" fontId="0" fillId="0" borderId="19" xfId="0" applyBorder="1"/>
    <xf numFmtId="0" fontId="0" fillId="0" borderId="20" xfId="0" applyBorder="1"/>
    <xf numFmtId="0" fontId="0" fillId="0" borderId="21" xfId="0" applyBorder="1"/>
    <xf numFmtId="0" fontId="0" fillId="0" borderId="22" xfId="0" applyBorder="1"/>
    <xf numFmtId="0" fontId="0" fillId="0" borderId="0" xfId="0" applyBorder="1"/>
    <xf numFmtId="0" fontId="0" fillId="0" borderId="23" xfId="0" applyBorder="1"/>
    <xf numFmtId="0" fontId="0" fillId="0" borderId="24" xfId="0" applyBorder="1"/>
    <xf numFmtId="0" fontId="0" fillId="0" borderId="25" xfId="0" applyBorder="1"/>
    <xf numFmtId="0" fontId="0" fillId="0" borderId="26" xfId="0" applyBorder="1"/>
    <xf numFmtId="0" fontId="16" fillId="0" borderId="22" xfId="0" applyFont="1" applyBorder="1"/>
    <xf numFmtId="0" fontId="0" fillId="0" borderId="27" xfId="0" applyBorder="1"/>
    <xf numFmtId="0" fontId="0" fillId="0" borderId="28" xfId="0" applyBorder="1"/>
    <xf numFmtId="0" fontId="0" fillId="0" borderId="29" xfId="0" applyBorder="1"/>
    <xf numFmtId="0" fontId="16" fillId="0" borderId="28" xfId="0" applyFont="1" applyBorder="1"/>
    <xf numFmtId="176" fontId="57" fillId="0" borderId="1" xfId="0" applyNumberFormat="1" applyFont="1" applyBorder="1" applyAlignment="1">
      <alignment horizontal="right" vertical="center"/>
    </xf>
    <xf numFmtId="0" fontId="16" fillId="0" borderId="1" xfId="0" applyFont="1" applyBorder="1"/>
    <xf numFmtId="0" fontId="57" fillId="0" borderId="1" xfId="0" applyFont="1" applyBorder="1"/>
    <xf numFmtId="0" fontId="3" fillId="0" borderId="0" xfId="0" applyFont="1"/>
    <xf numFmtId="0" fontId="0" fillId="0" borderId="0" xfId="0" applyFill="1" applyBorder="1"/>
    <xf numFmtId="171" fontId="0" fillId="55" borderId="1" xfId="0" applyNumberFormat="1" applyFont="1" applyFill="1" applyBorder="1" applyAlignment="1">
      <alignment horizontal="center" vertical="center"/>
    </xf>
  </cellXfs>
  <cellStyles count="23422">
    <cellStyle name="20 % - Accent1" xfId="3" xr:uid="{00000000-0005-0000-0000-000000000000}"/>
    <cellStyle name="20 % - Accent1 10" xfId="4" xr:uid="{00000000-0005-0000-0000-000001000000}"/>
    <cellStyle name="20 % - Accent1 10 2" xfId="5" xr:uid="{00000000-0005-0000-0000-000002000000}"/>
    <cellStyle name="20 % - Accent1 10 2 2" xfId="11663" xr:uid="{00000000-0005-0000-0000-000003000000}"/>
    <cellStyle name="20 % - Accent1 10 3" xfId="6" xr:uid="{00000000-0005-0000-0000-000004000000}"/>
    <cellStyle name="20 % - Accent1 10 3 2" xfId="11664" xr:uid="{00000000-0005-0000-0000-000005000000}"/>
    <cellStyle name="20 % - Accent1 10 4" xfId="11665" xr:uid="{00000000-0005-0000-0000-000006000000}"/>
    <cellStyle name="20 % - Accent1 11" xfId="7" xr:uid="{00000000-0005-0000-0000-000007000000}"/>
    <cellStyle name="20 % - Accent1 11 2" xfId="11666" xr:uid="{00000000-0005-0000-0000-000008000000}"/>
    <cellStyle name="20 % - Accent1 12" xfId="8" xr:uid="{00000000-0005-0000-0000-000009000000}"/>
    <cellStyle name="20 % - Accent1 12 2" xfId="11667" xr:uid="{00000000-0005-0000-0000-00000A000000}"/>
    <cellStyle name="20 % - Accent1 13" xfId="9" xr:uid="{00000000-0005-0000-0000-00000B000000}"/>
    <cellStyle name="20 % - Accent1 13 2" xfId="11668" xr:uid="{00000000-0005-0000-0000-00000C000000}"/>
    <cellStyle name="20 % - Accent1 2" xfId="10" xr:uid="{00000000-0005-0000-0000-00000D000000}"/>
    <cellStyle name="20 % - Accent1 2 10" xfId="11" xr:uid="{00000000-0005-0000-0000-00000E000000}"/>
    <cellStyle name="20 % - Accent1 2 10 2" xfId="12" xr:uid="{00000000-0005-0000-0000-00000F000000}"/>
    <cellStyle name="20 % - Accent1 2 10 2 2" xfId="11669" xr:uid="{00000000-0005-0000-0000-000010000000}"/>
    <cellStyle name="20 % - Accent1 2 10 3" xfId="13" xr:uid="{00000000-0005-0000-0000-000011000000}"/>
    <cellStyle name="20 % - Accent1 2 10 3 2" xfId="11670" xr:uid="{00000000-0005-0000-0000-000012000000}"/>
    <cellStyle name="20 % - Accent1 2 10 4" xfId="11671" xr:uid="{00000000-0005-0000-0000-000013000000}"/>
    <cellStyle name="20 % - Accent1 2 11" xfId="14" xr:uid="{00000000-0005-0000-0000-000014000000}"/>
    <cellStyle name="20 % - Accent1 2 11 2" xfId="11672" xr:uid="{00000000-0005-0000-0000-000015000000}"/>
    <cellStyle name="20 % - Accent1 2 12" xfId="15" xr:uid="{00000000-0005-0000-0000-000016000000}"/>
    <cellStyle name="20 % - Accent1 2 12 2" xfId="11673" xr:uid="{00000000-0005-0000-0000-000017000000}"/>
    <cellStyle name="20 % - Accent1 2 13" xfId="16" xr:uid="{00000000-0005-0000-0000-000018000000}"/>
    <cellStyle name="20 % - Accent1 2 13 2" xfId="11674" xr:uid="{00000000-0005-0000-0000-000019000000}"/>
    <cellStyle name="20 % - Accent1 2 14" xfId="11675" xr:uid="{00000000-0005-0000-0000-00001A000000}"/>
    <cellStyle name="20 % - Accent1 2 2" xfId="17" xr:uid="{00000000-0005-0000-0000-00001B000000}"/>
    <cellStyle name="20 % - Accent1 2 2 10" xfId="18" xr:uid="{00000000-0005-0000-0000-00001C000000}"/>
    <cellStyle name="20 % - Accent1 2 2 10 2" xfId="11676" xr:uid="{00000000-0005-0000-0000-00001D000000}"/>
    <cellStyle name="20 % - Accent1 2 2 11" xfId="11677" xr:uid="{00000000-0005-0000-0000-00001E000000}"/>
    <cellStyle name="20 % - Accent1 2 2 2" xfId="19" xr:uid="{00000000-0005-0000-0000-00001F000000}"/>
    <cellStyle name="20 % - Accent1 2 2 2 10" xfId="11678" xr:uid="{00000000-0005-0000-0000-000020000000}"/>
    <cellStyle name="20 % - Accent1 2 2 2 2" xfId="20" xr:uid="{00000000-0005-0000-0000-000021000000}"/>
    <cellStyle name="20 % - Accent1 2 2 2 2 2" xfId="21" xr:uid="{00000000-0005-0000-0000-000022000000}"/>
    <cellStyle name="20 % - Accent1 2 2 2 2 2 2" xfId="22" xr:uid="{00000000-0005-0000-0000-000023000000}"/>
    <cellStyle name="20 % - Accent1 2 2 2 2 2 2 2" xfId="23" xr:uid="{00000000-0005-0000-0000-000024000000}"/>
    <cellStyle name="20 % - Accent1 2 2 2 2 2 2 2 2" xfId="11679" xr:uid="{00000000-0005-0000-0000-000025000000}"/>
    <cellStyle name="20 % - Accent1 2 2 2 2 2 2 3" xfId="24" xr:uid="{00000000-0005-0000-0000-000026000000}"/>
    <cellStyle name="20 % - Accent1 2 2 2 2 2 2 3 2" xfId="11680" xr:uid="{00000000-0005-0000-0000-000027000000}"/>
    <cellStyle name="20 % - Accent1 2 2 2 2 2 2 4" xfId="25" xr:uid="{00000000-0005-0000-0000-000028000000}"/>
    <cellStyle name="20 % - Accent1 2 2 2 2 2 2 4 2" xfId="11681" xr:uid="{00000000-0005-0000-0000-000029000000}"/>
    <cellStyle name="20 % - Accent1 2 2 2 2 2 2 5" xfId="11682" xr:uid="{00000000-0005-0000-0000-00002A000000}"/>
    <cellStyle name="20 % - Accent1 2 2 2 2 2 3" xfId="26" xr:uid="{00000000-0005-0000-0000-00002B000000}"/>
    <cellStyle name="20 % - Accent1 2 2 2 2 2 3 2" xfId="27" xr:uid="{00000000-0005-0000-0000-00002C000000}"/>
    <cellStyle name="20 % - Accent1 2 2 2 2 2 3 2 2" xfId="11683" xr:uid="{00000000-0005-0000-0000-00002D000000}"/>
    <cellStyle name="20 % - Accent1 2 2 2 2 2 3 3" xfId="28" xr:uid="{00000000-0005-0000-0000-00002E000000}"/>
    <cellStyle name="20 % - Accent1 2 2 2 2 2 3 3 2" xfId="11684" xr:uid="{00000000-0005-0000-0000-00002F000000}"/>
    <cellStyle name="20 % - Accent1 2 2 2 2 2 3 4" xfId="11685" xr:uid="{00000000-0005-0000-0000-000030000000}"/>
    <cellStyle name="20 % - Accent1 2 2 2 2 2 4" xfId="29" xr:uid="{00000000-0005-0000-0000-000031000000}"/>
    <cellStyle name="20 % - Accent1 2 2 2 2 2 4 2" xfId="11686" xr:uid="{00000000-0005-0000-0000-000032000000}"/>
    <cellStyle name="20 % - Accent1 2 2 2 2 2 5" xfId="30" xr:uid="{00000000-0005-0000-0000-000033000000}"/>
    <cellStyle name="20 % - Accent1 2 2 2 2 2 5 2" xfId="11687" xr:uid="{00000000-0005-0000-0000-000034000000}"/>
    <cellStyle name="20 % - Accent1 2 2 2 2 2 6" xfId="31" xr:uid="{00000000-0005-0000-0000-000035000000}"/>
    <cellStyle name="20 % - Accent1 2 2 2 2 2 6 2" xfId="11688" xr:uid="{00000000-0005-0000-0000-000036000000}"/>
    <cellStyle name="20 % - Accent1 2 2 2 2 2 7" xfId="11689" xr:uid="{00000000-0005-0000-0000-000037000000}"/>
    <cellStyle name="20 % - Accent1 2 2 2 2 3" xfId="32" xr:uid="{00000000-0005-0000-0000-000038000000}"/>
    <cellStyle name="20 % - Accent1 2 2 2 2 3 2" xfId="33" xr:uid="{00000000-0005-0000-0000-000039000000}"/>
    <cellStyle name="20 % - Accent1 2 2 2 2 3 2 2" xfId="11690" xr:uid="{00000000-0005-0000-0000-00003A000000}"/>
    <cellStyle name="20 % - Accent1 2 2 2 2 3 3" xfId="34" xr:uid="{00000000-0005-0000-0000-00003B000000}"/>
    <cellStyle name="20 % - Accent1 2 2 2 2 3 3 2" xfId="11691" xr:uid="{00000000-0005-0000-0000-00003C000000}"/>
    <cellStyle name="20 % - Accent1 2 2 2 2 3 4" xfId="35" xr:uid="{00000000-0005-0000-0000-00003D000000}"/>
    <cellStyle name="20 % - Accent1 2 2 2 2 3 4 2" xfId="11692" xr:uid="{00000000-0005-0000-0000-00003E000000}"/>
    <cellStyle name="20 % - Accent1 2 2 2 2 3 5" xfId="11693" xr:uid="{00000000-0005-0000-0000-00003F000000}"/>
    <cellStyle name="20 % - Accent1 2 2 2 2 4" xfId="36" xr:uid="{00000000-0005-0000-0000-000040000000}"/>
    <cellStyle name="20 % - Accent1 2 2 2 2 4 2" xfId="37" xr:uid="{00000000-0005-0000-0000-000041000000}"/>
    <cellStyle name="20 % - Accent1 2 2 2 2 4 2 2" xfId="11694" xr:uid="{00000000-0005-0000-0000-000042000000}"/>
    <cellStyle name="20 % - Accent1 2 2 2 2 4 3" xfId="38" xr:uid="{00000000-0005-0000-0000-000043000000}"/>
    <cellStyle name="20 % - Accent1 2 2 2 2 4 3 2" xfId="11695" xr:uid="{00000000-0005-0000-0000-000044000000}"/>
    <cellStyle name="20 % - Accent1 2 2 2 2 4 4" xfId="11696" xr:uid="{00000000-0005-0000-0000-000045000000}"/>
    <cellStyle name="20 % - Accent1 2 2 2 2 5" xfId="39" xr:uid="{00000000-0005-0000-0000-000046000000}"/>
    <cellStyle name="20 % - Accent1 2 2 2 2 5 2" xfId="40" xr:uid="{00000000-0005-0000-0000-000047000000}"/>
    <cellStyle name="20 % - Accent1 2 2 2 2 5 2 2" xfId="11697" xr:uid="{00000000-0005-0000-0000-000048000000}"/>
    <cellStyle name="20 % - Accent1 2 2 2 2 5 3" xfId="41" xr:uid="{00000000-0005-0000-0000-000049000000}"/>
    <cellStyle name="20 % - Accent1 2 2 2 2 5 3 2" xfId="11698" xr:uid="{00000000-0005-0000-0000-00004A000000}"/>
    <cellStyle name="20 % - Accent1 2 2 2 2 5 4" xfId="11699" xr:uid="{00000000-0005-0000-0000-00004B000000}"/>
    <cellStyle name="20 % - Accent1 2 2 2 2 6" xfId="42" xr:uid="{00000000-0005-0000-0000-00004C000000}"/>
    <cellStyle name="20 % - Accent1 2 2 2 2 6 2" xfId="11700" xr:uid="{00000000-0005-0000-0000-00004D000000}"/>
    <cellStyle name="20 % - Accent1 2 2 2 2 7" xfId="43" xr:uid="{00000000-0005-0000-0000-00004E000000}"/>
    <cellStyle name="20 % - Accent1 2 2 2 2 7 2" xfId="11701" xr:uid="{00000000-0005-0000-0000-00004F000000}"/>
    <cellStyle name="20 % - Accent1 2 2 2 2 8" xfId="44" xr:uid="{00000000-0005-0000-0000-000050000000}"/>
    <cellStyle name="20 % - Accent1 2 2 2 2 8 2" xfId="11702" xr:uid="{00000000-0005-0000-0000-000051000000}"/>
    <cellStyle name="20 % - Accent1 2 2 2 2 9" xfId="11703" xr:uid="{00000000-0005-0000-0000-000052000000}"/>
    <cellStyle name="20 % - Accent1 2 2 2 3" xfId="45" xr:uid="{00000000-0005-0000-0000-000053000000}"/>
    <cellStyle name="20 % - Accent1 2 2 2 3 2" xfId="46" xr:uid="{00000000-0005-0000-0000-000054000000}"/>
    <cellStyle name="20 % - Accent1 2 2 2 3 2 2" xfId="47" xr:uid="{00000000-0005-0000-0000-000055000000}"/>
    <cellStyle name="20 % - Accent1 2 2 2 3 2 2 2" xfId="11704" xr:uid="{00000000-0005-0000-0000-000056000000}"/>
    <cellStyle name="20 % - Accent1 2 2 2 3 2 3" xfId="48" xr:uid="{00000000-0005-0000-0000-000057000000}"/>
    <cellStyle name="20 % - Accent1 2 2 2 3 2 3 2" xfId="11705" xr:uid="{00000000-0005-0000-0000-000058000000}"/>
    <cellStyle name="20 % - Accent1 2 2 2 3 2 4" xfId="49" xr:uid="{00000000-0005-0000-0000-000059000000}"/>
    <cellStyle name="20 % - Accent1 2 2 2 3 2 4 2" xfId="11706" xr:uid="{00000000-0005-0000-0000-00005A000000}"/>
    <cellStyle name="20 % - Accent1 2 2 2 3 2 5" xfId="11707" xr:uid="{00000000-0005-0000-0000-00005B000000}"/>
    <cellStyle name="20 % - Accent1 2 2 2 3 3" xfId="50" xr:uid="{00000000-0005-0000-0000-00005C000000}"/>
    <cellStyle name="20 % - Accent1 2 2 2 3 3 2" xfId="51" xr:uid="{00000000-0005-0000-0000-00005D000000}"/>
    <cellStyle name="20 % - Accent1 2 2 2 3 3 2 2" xfId="11708" xr:uid="{00000000-0005-0000-0000-00005E000000}"/>
    <cellStyle name="20 % - Accent1 2 2 2 3 3 3" xfId="52" xr:uid="{00000000-0005-0000-0000-00005F000000}"/>
    <cellStyle name="20 % - Accent1 2 2 2 3 3 3 2" xfId="11709" xr:uid="{00000000-0005-0000-0000-000060000000}"/>
    <cellStyle name="20 % - Accent1 2 2 2 3 3 4" xfId="11710" xr:uid="{00000000-0005-0000-0000-000061000000}"/>
    <cellStyle name="20 % - Accent1 2 2 2 3 4" xfId="53" xr:uid="{00000000-0005-0000-0000-000062000000}"/>
    <cellStyle name="20 % - Accent1 2 2 2 3 4 2" xfId="11711" xr:uid="{00000000-0005-0000-0000-000063000000}"/>
    <cellStyle name="20 % - Accent1 2 2 2 3 5" xfId="54" xr:uid="{00000000-0005-0000-0000-000064000000}"/>
    <cellStyle name="20 % - Accent1 2 2 2 3 5 2" xfId="11712" xr:uid="{00000000-0005-0000-0000-000065000000}"/>
    <cellStyle name="20 % - Accent1 2 2 2 3 6" xfId="55" xr:uid="{00000000-0005-0000-0000-000066000000}"/>
    <cellStyle name="20 % - Accent1 2 2 2 3 6 2" xfId="11713" xr:uid="{00000000-0005-0000-0000-000067000000}"/>
    <cellStyle name="20 % - Accent1 2 2 2 3 7" xfId="11714" xr:uid="{00000000-0005-0000-0000-000068000000}"/>
    <cellStyle name="20 % - Accent1 2 2 2 4" xfId="56" xr:uid="{00000000-0005-0000-0000-000069000000}"/>
    <cellStyle name="20 % - Accent1 2 2 2 4 2" xfId="57" xr:uid="{00000000-0005-0000-0000-00006A000000}"/>
    <cellStyle name="20 % - Accent1 2 2 2 4 2 2" xfId="11715" xr:uid="{00000000-0005-0000-0000-00006B000000}"/>
    <cellStyle name="20 % - Accent1 2 2 2 4 3" xfId="58" xr:uid="{00000000-0005-0000-0000-00006C000000}"/>
    <cellStyle name="20 % - Accent1 2 2 2 4 3 2" xfId="11716" xr:uid="{00000000-0005-0000-0000-00006D000000}"/>
    <cellStyle name="20 % - Accent1 2 2 2 4 4" xfId="59" xr:uid="{00000000-0005-0000-0000-00006E000000}"/>
    <cellStyle name="20 % - Accent1 2 2 2 4 4 2" xfId="11717" xr:uid="{00000000-0005-0000-0000-00006F000000}"/>
    <cellStyle name="20 % - Accent1 2 2 2 4 5" xfId="11718" xr:uid="{00000000-0005-0000-0000-000070000000}"/>
    <cellStyle name="20 % - Accent1 2 2 2 5" xfId="60" xr:uid="{00000000-0005-0000-0000-000071000000}"/>
    <cellStyle name="20 % - Accent1 2 2 2 5 2" xfId="61" xr:uid="{00000000-0005-0000-0000-000072000000}"/>
    <cellStyle name="20 % - Accent1 2 2 2 5 2 2" xfId="11719" xr:uid="{00000000-0005-0000-0000-000073000000}"/>
    <cellStyle name="20 % - Accent1 2 2 2 5 3" xfId="62" xr:uid="{00000000-0005-0000-0000-000074000000}"/>
    <cellStyle name="20 % - Accent1 2 2 2 5 3 2" xfId="11720" xr:uid="{00000000-0005-0000-0000-000075000000}"/>
    <cellStyle name="20 % - Accent1 2 2 2 5 4" xfId="11721" xr:uid="{00000000-0005-0000-0000-000076000000}"/>
    <cellStyle name="20 % - Accent1 2 2 2 6" xfId="63" xr:uid="{00000000-0005-0000-0000-000077000000}"/>
    <cellStyle name="20 % - Accent1 2 2 2 6 2" xfId="64" xr:uid="{00000000-0005-0000-0000-000078000000}"/>
    <cellStyle name="20 % - Accent1 2 2 2 6 2 2" xfId="11722" xr:uid="{00000000-0005-0000-0000-000079000000}"/>
    <cellStyle name="20 % - Accent1 2 2 2 6 3" xfId="65" xr:uid="{00000000-0005-0000-0000-00007A000000}"/>
    <cellStyle name="20 % - Accent1 2 2 2 6 3 2" xfId="11723" xr:uid="{00000000-0005-0000-0000-00007B000000}"/>
    <cellStyle name="20 % - Accent1 2 2 2 6 4" xfId="11724" xr:uid="{00000000-0005-0000-0000-00007C000000}"/>
    <cellStyle name="20 % - Accent1 2 2 2 7" xfId="66" xr:uid="{00000000-0005-0000-0000-00007D000000}"/>
    <cellStyle name="20 % - Accent1 2 2 2 7 2" xfId="11725" xr:uid="{00000000-0005-0000-0000-00007E000000}"/>
    <cellStyle name="20 % - Accent1 2 2 2 8" xfId="67" xr:uid="{00000000-0005-0000-0000-00007F000000}"/>
    <cellStyle name="20 % - Accent1 2 2 2 8 2" xfId="11726" xr:uid="{00000000-0005-0000-0000-000080000000}"/>
    <cellStyle name="20 % - Accent1 2 2 2 9" xfId="68" xr:uid="{00000000-0005-0000-0000-000081000000}"/>
    <cellStyle name="20 % - Accent1 2 2 2 9 2" xfId="11727" xr:uid="{00000000-0005-0000-0000-000082000000}"/>
    <cellStyle name="20 % - Accent1 2 2 3" xfId="69" xr:uid="{00000000-0005-0000-0000-000083000000}"/>
    <cellStyle name="20 % - Accent1 2 2 3 2" xfId="70" xr:uid="{00000000-0005-0000-0000-000084000000}"/>
    <cellStyle name="20 % - Accent1 2 2 3 2 2" xfId="71" xr:uid="{00000000-0005-0000-0000-000085000000}"/>
    <cellStyle name="20 % - Accent1 2 2 3 2 2 2" xfId="72" xr:uid="{00000000-0005-0000-0000-000086000000}"/>
    <cellStyle name="20 % - Accent1 2 2 3 2 2 2 2" xfId="11728" xr:uid="{00000000-0005-0000-0000-000087000000}"/>
    <cellStyle name="20 % - Accent1 2 2 3 2 2 3" xfId="73" xr:uid="{00000000-0005-0000-0000-000088000000}"/>
    <cellStyle name="20 % - Accent1 2 2 3 2 2 3 2" xfId="11729" xr:uid="{00000000-0005-0000-0000-000089000000}"/>
    <cellStyle name="20 % - Accent1 2 2 3 2 2 4" xfId="74" xr:uid="{00000000-0005-0000-0000-00008A000000}"/>
    <cellStyle name="20 % - Accent1 2 2 3 2 2 4 2" xfId="11730" xr:uid="{00000000-0005-0000-0000-00008B000000}"/>
    <cellStyle name="20 % - Accent1 2 2 3 2 2 5" xfId="11731" xr:uid="{00000000-0005-0000-0000-00008C000000}"/>
    <cellStyle name="20 % - Accent1 2 2 3 2 3" xfId="75" xr:uid="{00000000-0005-0000-0000-00008D000000}"/>
    <cellStyle name="20 % - Accent1 2 2 3 2 3 2" xfId="76" xr:uid="{00000000-0005-0000-0000-00008E000000}"/>
    <cellStyle name="20 % - Accent1 2 2 3 2 3 2 2" xfId="11732" xr:uid="{00000000-0005-0000-0000-00008F000000}"/>
    <cellStyle name="20 % - Accent1 2 2 3 2 3 3" xfId="77" xr:uid="{00000000-0005-0000-0000-000090000000}"/>
    <cellStyle name="20 % - Accent1 2 2 3 2 3 3 2" xfId="11733" xr:uid="{00000000-0005-0000-0000-000091000000}"/>
    <cellStyle name="20 % - Accent1 2 2 3 2 3 4" xfId="11734" xr:uid="{00000000-0005-0000-0000-000092000000}"/>
    <cellStyle name="20 % - Accent1 2 2 3 2 4" xfId="78" xr:uid="{00000000-0005-0000-0000-000093000000}"/>
    <cellStyle name="20 % - Accent1 2 2 3 2 4 2" xfId="11735" xr:uid="{00000000-0005-0000-0000-000094000000}"/>
    <cellStyle name="20 % - Accent1 2 2 3 2 5" xfId="79" xr:uid="{00000000-0005-0000-0000-000095000000}"/>
    <cellStyle name="20 % - Accent1 2 2 3 2 5 2" xfId="11736" xr:uid="{00000000-0005-0000-0000-000096000000}"/>
    <cellStyle name="20 % - Accent1 2 2 3 2 6" xfId="80" xr:uid="{00000000-0005-0000-0000-000097000000}"/>
    <cellStyle name="20 % - Accent1 2 2 3 2 6 2" xfId="11737" xr:uid="{00000000-0005-0000-0000-000098000000}"/>
    <cellStyle name="20 % - Accent1 2 2 3 2 7" xfId="11738" xr:uid="{00000000-0005-0000-0000-000099000000}"/>
    <cellStyle name="20 % - Accent1 2 2 3 3" xfId="81" xr:uid="{00000000-0005-0000-0000-00009A000000}"/>
    <cellStyle name="20 % - Accent1 2 2 3 3 2" xfId="82" xr:uid="{00000000-0005-0000-0000-00009B000000}"/>
    <cellStyle name="20 % - Accent1 2 2 3 3 2 2" xfId="11739" xr:uid="{00000000-0005-0000-0000-00009C000000}"/>
    <cellStyle name="20 % - Accent1 2 2 3 3 3" xfId="83" xr:uid="{00000000-0005-0000-0000-00009D000000}"/>
    <cellStyle name="20 % - Accent1 2 2 3 3 3 2" xfId="11740" xr:uid="{00000000-0005-0000-0000-00009E000000}"/>
    <cellStyle name="20 % - Accent1 2 2 3 3 4" xfId="84" xr:uid="{00000000-0005-0000-0000-00009F000000}"/>
    <cellStyle name="20 % - Accent1 2 2 3 3 4 2" xfId="11741" xr:uid="{00000000-0005-0000-0000-0000A0000000}"/>
    <cellStyle name="20 % - Accent1 2 2 3 3 5" xfId="11742" xr:uid="{00000000-0005-0000-0000-0000A1000000}"/>
    <cellStyle name="20 % - Accent1 2 2 3 4" xfId="85" xr:uid="{00000000-0005-0000-0000-0000A2000000}"/>
    <cellStyle name="20 % - Accent1 2 2 3 4 2" xfId="86" xr:uid="{00000000-0005-0000-0000-0000A3000000}"/>
    <cellStyle name="20 % - Accent1 2 2 3 4 2 2" xfId="11743" xr:uid="{00000000-0005-0000-0000-0000A4000000}"/>
    <cellStyle name="20 % - Accent1 2 2 3 4 3" xfId="87" xr:uid="{00000000-0005-0000-0000-0000A5000000}"/>
    <cellStyle name="20 % - Accent1 2 2 3 4 3 2" xfId="11744" xr:uid="{00000000-0005-0000-0000-0000A6000000}"/>
    <cellStyle name="20 % - Accent1 2 2 3 4 4" xfId="11745" xr:uid="{00000000-0005-0000-0000-0000A7000000}"/>
    <cellStyle name="20 % - Accent1 2 2 3 5" xfId="88" xr:uid="{00000000-0005-0000-0000-0000A8000000}"/>
    <cellStyle name="20 % - Accent1 2 2 3 5 2" xfId="89" xr:uid="{00000000-0005-0000-0000-0000A9000000}"/>
    <cellStyle name="20 % - Accent1 2 2 3 5 2 2" xfId="11746" xr:uid="{00000000-0005-0000-0000-0000AA000000}"/>
    <cellStyle name="20 % - Accent1 2 2 3 5 3" xfId="90" xr:uid="{00000000-0005-0000-0000-0000AB000000}"/>
    <cellStyle name="20 % - Accent1 2 2 3 5 3 2" xfId="11747" xr:uid="{00000000-0005-0000-0000-0000AC000000}"/>
    <cellStyle name="20 % - Accent1 2 2 3 5 4" xfId="11748" xr:uid="{00000000-0005-0000-0000-0000AD000000}"/>
    <cellStyle name="20 % - Accent1 2 2 3 6" xfId="91" xr:uid="{00000000-0005-0000-0000-0000AE000000}"/>
    <cellStyle name="20 % - Accent1 2 2 3 6 2" xfId="11749" xr:uid="{00000000-0005-0000-0000-0000AF000000}"/>
    <cellStyle name="20 % - Accent1 2 2 3 7" xfId="92" xr:uid="{00000000-0005-0000-0000-0000B0000000}"/>
    <cellStyle name="20 % - Accent1 2 2 3 7 2" xfId="11750" xr:uid="{00000000-0005-0000-0000-0000B1000000}"/>
    <cellStyle name="20 % - Accent1 2 2 3 8" xfId="93" xr:uid="{00000000-0005-0000-0000-0000B2000000}"/>
    <cellStyle name="20 % - Accent1 2 2 3 8 2" xfId="11751" xr:uid="{00000000-0005-0000-0000-0000B3000000}"/>
    <cellStyle name="20 % - Accent1 2 2 3 9" xfId="11752" xr:uid="{00000000-0005-0000-0000-0000B4000000}"/>
    <cellStyle name="20 % - Accent1 2 2 4" xfId="94" xr:uid="{00000000-0005-0000-0000-0000B5000000}"/>
    <cellStyle name="20 % - Accent1 2 2 4 2" xfId="95" xr:uid="{00000000-0005-0000-0000-0000B6000000}"/>
    <cellStyle name="20 % - Accent1 2 2 4 2 2" xfId="96" xr:uid="{00000000-0005-0000-0000-0000B7000000}"/>
    <cellStyle name="20 % - Accent1 2 2 4 2 2 2" xfId="11753" xr:uid="{00000000-0005-0000-0000-0000B8000000}"/>
    <cellStyle name="20 % - Accent1 2 2 4 2 3" xfId="97" xr:uid="{00000000-0005-0000-0000-0000B9000000}"/>
    <cellStyle name="20 % - Accent1 2 2 4 2 3 2" xfId="11754" xr:uid="{00000000-0005-0000-0000-0000BA000000}"/>
    <cellStyle name="20 % - Accent1 2 2 4 2 4" xfId="98" xr:uid="{00000000-0005-0000-0000-0000BB000000}"/>
    <cellStyle name="20 % - Accent1 2 2 4 2 4 2" xfId="11755" xr:uid="{00000000-0005-0000-0000-0000BC000000}"/>
    <cellStyle name="20 % - Accent1 2 2 4 2 5" xfId="11756" xr:uid="{00000000-0005-0000-0000-0000BD000000}"/>
    <cellStyle name="20 % - Accent1 2 2 4 3" xfId="99" xr:uid="{00000000-0005-0000-0000-0000BE000000}"/>
    <cellStyle name="20 % - Accent1 2 2 4 3 2" xfId="100" xr:uid="{00000000-0005-0000-0000-0000BF000000}"/>
    <cellStyle name="20 % - Accent1 2 2 4 3 2 2" xfId="11757" xr:uid="{00000000-0005-0000-0000-0000C0000000}"/>
    <cellStyle name="20 % - Accent1 2 2 4 3 3" xfId="101" xr:uid="{00000000-0005-0000-0000-0000C1000000}"/>
    <cellStyle name="20 % - Accent1 2 2 4 3 3 2" xfId="11758" xr:uid="{00000000-0005-0000-0000-0000C2000000}"/>
    <cellStyle name="20 % - Accent1 2 2 4 3 4" xfId="11759" xr:uid="{00000000-0005-0000-0000-0000C3000000}"/>
    <cellStyle name="20 % - Accent1 2 2 4 4" xfId="102" xr:uid="{00000000-0005-0000-0000-0000C4000000}"/>
    <cellStyle name="20 % - Accent1 2 2 4 4 2" xfId="11760" xr:uid="{00000000-0005-0000-0000-0000C5000000}"/>
    <cellStyle name="20 % - Accent1 2 2 4 5" xfId="103" xr:uid="{00000000-0005-0000-0000-0000C6000000}"/>
    <cellStyle name="20 % - Accent1 2 2 4 5 2" xfId="11761" xr:uid="{00000000-0005-0000-0000-0000C7000000}"/>
    <cellStyle name="20 % - Accent1 2 2 4 6" xfId="104" xr:uid="{00000000-0005-0000-0000-0000C8000000}"/>
    <cellStyle name="20 % - Accent1 2 2 4 6 2" xfId="11762" xr:uid="{00000000-0005-0000-0000-0000C9000000}"/>
    <cellStyle name="20 % - Accent1 2 2 4 7" xfId="11763" xr:uid="{00000000-0005-0000-0000-0000CA000000}"/>
    <cellStyle name="20 % - Accent1 2 2 5" xfId="105" xr:uid="{00000000-0005-0000-0000-0000CB000000}"/>
    <cellStyle name="20 % - Accent1 2 2 5 2" xfId="106" xr:uid="{00000000-0005-0000-0000-0000CC000000}"/>
    <cellStyle name="20 % - Accent1 2 2 5 2 2" xfId="11764" xr:uid="{00000000-0005-0000-0000-0000CD000000}"/>
    <cellStyle name="20 % - Accent1 2 2 5 3" xfId="107" xr:uid="{00000000-0005-0000-0000-0000CE000000}"/>
    <cellStyle name="20 % - Accent1 2 2 5 3 2" xfId="11765" xr:uid="{00000000-0005-0000-0000-0000CF000000}"/>
    <cellStyle name="20 % - Accent1 2 2 5 4" xfId="108" xr:uid="{00000000-0005-0000-0000-0000D0000000}"/>
    <cellStyle name="20 % - Accent1 2 2 5 4 2" xfId="11766" xr:uid="{00000000-0005-0000-0000-0000D1000000}"/>
    <cellStyle name="20 % - Accent1 2 2 5 5" xfId="11767" xr:uid="{00000000-0005-0000-0000-0000D2000000}"/>
    <cellStyle name="20 % - Accent1 2 2 6" xfId="109" xr:uid="{00000000-0005-0000-0000-0000D3000000}"/>
    <cellStyle name="20 % - Accent1 2 2 6 2" xfId="110" xr:uid="{00000000-0005-0000-0000-0000D4000000}"/>
    <cellStyle name="20 % - Accent1 2 2 6 2 2" xfId="11768" xr:uid="{00000000-0005-0000-0000-0000D5000000}"/>
    <cellStyle name="20 % - Accent1 2 2 6 3" xfId="111" xr:uid="{00000000-0005-0000-0000-0000D6000000}"/>
    <cellStyle name="20 % - Accent1 2 2 6 3 2" xfId="11769" xr:uid="{00000000-0005-0000-0000-0000D7000000}"/>
    <cellStyle name="20 % - Accent1 2 2 6 4" xfId="11770" xr:uid="{00000000-0005-0000-0000-0000D8000000}"/>
    <cellStyle name="20 % - Accent1 2 2 7" xfId="112" xr:uid="{00000000-0005-0000-0000-0000D9000000}"/>
    <cellStyle name="20 % - Accent1 2 2 7 2" xfId="113" xr:uid="{00000000-0005-0000-0000-0000DA000000}"/>
    <cellStyle name="20 % - Accent1 2 2 7 2 2" xfId="11771" xr:uid="{00000000-0005-0000-0000-0000DB000000}"/>
    <cellStyle name="20 % - Accent1 2 2 7 3" xfId="114" xr:uid="{00000000-0005-0000-0000-0000DC000000}"/>
    <cellStyle name="20 % - Accent1 2 2 7 3 2" xfId="11772" xr:uid="{00000000-0005-0000-0000-0000DD000000}"/>
    <cellStyle name="20 % - Accent1 2 2 7 4" xfId="11773" xr:uid="{00000000-0005-0000-0000-0000DE000000}"/>
    <cellStyle name="20 % - Accent1 2 2 8" xfId="115" xr:uid="{00000000-0005-0000-0000-0000DF000000}"/>
    <cellStyle name="20 % - Accent1 2 2 8 2" xfId="11774" xr:uid="{00000000-0005-0000-0000-0000E0000000}"/>
    <cellStyle name="20 % - Accent1 2 2 9" xfId="116" xr:uid="{00000000-0005-0000-0000-0000E1000000}"/>
    <cellStyle name="20 % - Accent1 2 2 9 2" xfId="11775" xr:uid="{00000000-0005-0000-0000-0000E2000000}"/>
    <cellStyle name="20 % - Accent1 2 3" xfId="117" xr:uid="{00000000-0005-0000-0000-0000E3000000}"/>
    <cellStyle name="20 % - Accent1 2 3 10" xfId="118" xr:uid="{00000000-0005-0000-0000-0000E4000000}"/>
    <cellStyle name="20 % - Accent1 2 3 10 2" xfId="11776" xr:uid="{00000000-0005-0000-0000-0000E5000000}"/>
    <cellStyle name="20 % - Accent1 2 3 11" xfId="11777" xr:uid="{00000000-0005-0000-0000-0000E6000000}"/>
    <cellStyle name="20 % - Accent1 2 3 2" xfId="119" xr:uid="{00000000-0005-0000-0000-0000E7000000}"/>
    <cellStyle name="20 % - Accent1 2 3 2 10" xfId="11778" xr:uid="{00000000-0005-0000-0000-0000E8000000}"/>
    <cellStyle name="20 % - Accent1 2 3 2 2" xfId="120" xr:uid="{00000000-0005-0000-0000-0000E9000000}"/>
    <cellStyle name="20 % - Accent1 2 3 2 2 2" xfId="121" xr:uid="{00000000-0005-0000-0000-0000EA000000}"/>
    <cellStyle name="20 % - Accent1 2 3 2 2 2 2" xfId="122" xr:uid="{00000000-0005-0000-0000-0000EB000000}"/>
    <cellStyle name="20 % - Accent1 2 3 2 2 2 2 2" xfId="123" xr:uid="{00000000-0005-0000-0000-0000EC000000}"/>
    <cellStyle name="20 % - Accent1 2 3 2 2 2 2 2 2" xfId="11779" xr:uid="{00000000-0005-0000-0000-0000ED000000}"/>
    <cellStyle name="20 % - Accent1 2 3 2 2 2 2 3" xfId="124" xr:uid="{00000000-0005-0000-0000-0000EE000000}"/>
    <cellStyle name="20 % - Accent1 2 3 2 2 2 2 3 2" xfId="11780" xr:uid="{00000000-0005-0000-0000-0000EF000000}"/>
    <cellStyle name="20 % - Accent1 2 3 2 2 2 2 4" xfId="125" xr:uid="{00000000-0005-0000-0000-0000F0000000}"/>
    <cellStyle name="20 % - Accent1 2 3 2 2 2 2 4 2" xfId="11781" xr:uid="{00000000-0005-0000-0000-0000F1000000}"/>
    <cellStyle name="20 % - Accent1 2 3 2 2 2 2 5" xfId="11782" xr:uid="{00000000-0005-0000-0000-0000F2000000}"/>
    <cellStyle name="20 % - Accent1 2 3 2 2 2 3" xfId="126" xr:uid="{00000000-0005-0000-0000-0000F3000000}"/>
    <cellStyle name="20 % - Accent1 2 3 2 2 2 3 2" xfId="127" xr:uid="{00000000-0005-0000-0000-0000F4000000}"/>
    <cellStyle name="20 % - Accent1 2 3 2 2 2 3 2 2" xfId="11783" xr:uid="{00000000-0005-0000-0000-0000F5000000}"/>
    <cellStyle name="20 % - Accent1 2 3 2 2 2 3 3" xfId="128" xr:uid="{00000000-0005-0000-0000-0000F6000000}"/>
    <cellStyle name="20 % - Accent1 2 3 2 2 2 3 3 2" xfId="11784" xr:uid="{00000000-0005-0000-0000-0000F7000000}"/>
    <cellStyle name="20 % - Accent1 2 3 2 2 2 3 4" xfId="11785" xr:uid="{00000000-0005-0000-0000-0000F8000000}"/>
    <cellStyle name="20 % - Accent1 2 3 2 2 2 4" xfId="129" xr:uid="{00000000-0005-0000-0000-0000F9000000}"/>
    <cellStyle name="20 % - Accent1 2 3 2 2 2 4 2" xfId="11786" xr:uid="{00000000-0005-0000-0000-0000FA000000}"/>
    <cellStyle name="20 % - Accent1 2 3 2 2 2 5" xfId="130" xr:uid="{00000000-0005-0000-0000-0000FB000000}"/>
    <cellStyle name="20 % - Accent1 2 3 2 2 2 5 2" xfId="11787" xr:uid="{00000000-0005-0000-0000-0000FC000000}"/>
    <cellStyle name="20 % - Accent1 2 3 2 2 2 6" xfId="131" xr:uid="{00000000-0005-0000-0000-0000FD000000}"/>
    <cellStyle name="20 % - Accent1 2 3 2 2 2 6 2" xfId="11788" xr:uid="{00000000-0005-0000-0000-0000FE000000}"/>
    <cellStyle name="20 % - Accent1 2 3 2 2 2 7" xfId="11789" xr:uid="{00000000-0005-0000-0000-0000FF000000}"/>
    <cellStyle name="20 % - Accent1 2 3 2 2 3" xfId="132" xr:uid="{00000000-0005-0000-0000-000000010000}"/>
    <cellStyle name="20 % - Accent1 2 3 2 2 3 2" xfId="133" xr:uid="{00000000-0005-0000-0000-000001010000}"/>
    <cellStyle name="20 % - Accent1 2 3 2 2 3 2 2" xfId="11790" xr:uid="{00000000-0005-0000-0000-000002010000}"/>
    <cellStyle name="20 % - Accent1 2 3 2 2 3 3" xfId="134" xr:uid="{00000000-0005-0000-0000-000003010000}"/>
    <cellStyle name="20 % - Accent1 2 3 2 2 3 3 2" xfId="11791" xr:uid="{00000000-0005-0000-0000-000004010000}"/>
    <cellStyle name="20 % - Accent1 2 3 2 2 3 4" xfId="135" xr:uid="{00000000-0005-0000-0000-000005010000}"/>
    <cellStyle name="20 % - Accent1 2 3 2 2 3 4 2" xfId="11792" xr:uid="{00000000-0005-0000-0000-000006010000}"/>
    <cellStyle name="20 % - Accent1 2 3 2 2 3 5" xfId="11793" xr:uid="{00000000-0005-0000-0000-000007010000}"/>
    <cellStyle name="20 % - Accent1 2 3 2 2 4" xfId="136" xr:uid="{00000000-0005-0000-0000-000008010000}"/>
    <cellStyle name="20 % - Accent1 2 3 2 2 4 2" xfId="137" xr:uid="{00000000-0005-0000-0000-000009010000}"/>
    <cellStyle name="20 % - Accent1 2 3 2 2 4 2 2" xfId="11794" xr:uid="{00000000-0005-0000-0000-00000A010000}"/>
    <cellStyle name="20 % - Accent1 2 3 2 2 4 3" xfId="138" xr:uid="{00000000-0005-0000-0000-00000B010000}"/>
    <cellStyle name="20 % - Accent1 2 3 2 2 4 3 2" xfId="11795" xr:uid="{00000000-0005-0000-0000-00000C010000}"/>
    <cellStyle name="20 % - Accent1 2 3 2 2 4 4" xfId="11796" xr:uid="{00000000-0005-0000-0000-00000D010000}"/>
    <cellStyle name="20 % - Accent1 2 3 2 2 5" xfId="139" xr:uid="{00000000-0005-0000-0000-00000E010000}"/>
    <cellStyle name="20 % - Accent1 2 3 2 2 5 2" xfId="140" xr:uid="{00000000-0005-0000-0000-00000F010000}"/>
    <cellStyle name="20 % - Accent1 2 3 2 2 5 2 2" xfId="11797" xr:uid="{00000000-0005-0000-0000-000010010000}"/>
    <cellStyle name="20 % - Accent1 2 3 2 2 5 3" xfId="141" xr:uid="{00000000-0005-0000-0000-000011010000}"/>
    <cellStyle name="20 % - Accent1 2 3 2 2 5 3 2" xfId="11798" xr:uid="{00000000-0005-0000-0000-000012010000}"/>
    <cellStyle name="20 % - Accent1 2 3 2 2 5 4" xfId="11799" xr:uid="{00000000-0005-0000-0000-000013010000}"/>
    <cellStyle name="20 % - Accent1 2 3 2 2 6" xfId="142" xr:uid="{00000000-0005-0000-0000-000014010000}"/>
    <cellStyle name="20 % - Accent1 2 3 2 2 6 2" xfId="11800" xr:uid="{00000000-0005-0000-0000-000015010000}"/>
    <cellStyle name="20 % - Accent1 2 3 2 2 7" xfId="143" xr:uid="{00000000-0005-0000-0000-000016010000}"/>
    <cellStyle name="20 % - Accent1 2 3 2 2 7 2" xfId="11801" xr:uid="{00000000-0005-0000-0000-000017010000}"/>
    <cellStyle name="20 % - Accent1 2 3 2 2 8" xfId="144" xr:uid="{00000000-0005-0000-0000-000018010000}"/>
    <cellStyle name="20 % - Accent1 2 3 2 2 8 2" xfId="11802" xr:uid="{00000000-0005-0000-0000-000019010000}"/>
    <cellStyle name="20 % - Accent1 2 3 2 2 9" xfId="11803" xr:uid="{00000000-0005-0000-0000-00001A010000}"/>
    <cellStyle name="20 % - Accent1 2 3 2 3" xfId="145" xr:uid="{00000000-0005-0000-0000-00001B010000}"/>
    <cellStyle name="20 % - Accent1 2 3 2 3 2" xfId="146" xr:uid="{00000000-0005-0000-0000-00001C010000}"/>
    <cellStyle name="20 % - Accent1 2 3 2 3 2 2" xfId="147" xr:uid="{00000000-0005-0000-0000-00001D010000}"/>
    <cellStyle name="20 % - Accent1 2 3 2 3 2 2 2" xfId="11804" xr:uid="{00000000-0005-0000-0000-00001E010000}"/>
    <cellStyle name="20 % - Accent1 2 3 2 3 2 3" xfId="148" xr:uid="{00000000-0005-0000-0000-00001F010000}"/>
    <cellStyle name="20 % - Accent1 2 3 2 3 2 3 2" xfId="11805" xr:uid="{00000000-0005-0000-0000-000020010000}"/>
    <cellStyle name="20 % - Accent1 2 3 2 3 2 4" xfId="149" xr:uid="{00000000-0005-0000-0000-000021010000}"/>
    <cellStyle name="20 % - Accent1 2 3 2 3 2 4 2" xfId="11806" xr:uid="{00000000-0005-0000-0000-000022010000}"/>
    <cellStyle name="20 % - Accent1 2 3 2 3 2 5" xfId="11807" xr:uid="{00000000-0005-0000-0000-000023010000}"/>
    <cellStyle name="20 % - Accent1 2 3 2 3 3" xfId="150" xr:uid="{00000000-0005-0000-0000-000024010000}"/>
    <cellStyle name="20 % - Accent1 2 3 2 3 3 2" xfId="151" xr:uid="{00000000-0005-0000-0000-000025010000}"/>
    <cellStyle name="20 % - Accent1 2 3 2 3 3 2 2" xfId="11808" xr:uid="{00000000-0005-0000-0000-000026010000}"/>
    <cellStyle name="20 % - Accent1 2 3 2 3 3 3" xfId="152" xr:uid="{00000000-0005-0000-0000-000027010000}"/>
    <cellStyle name="20 % - Accent1 2 3 2 3 3 3 2" xfId="11809" xr:uid="{00000000-0005-0000-0000-000028010000}"/>
    <cellStyle name="20 % - Accent1 2 3 2 3 3 4" xfId="11810" xr:uid="{00000000-0005-0000-0000-000029010000}"/>
    <cellStyle name="20 % - Accent1 2 3 2 3 4" xfId="153" xr:uid="{00000000-0005-0000-0000-00002A010000}"/>
    <cellStyle name="20 % - Accent1 2 3 2 3 4 2" xfId="11811" xr:uid="{00000000-0005-0000-0000-00002B010000}"/>
    <cellStyle name="20 % - Accent1 2 3 2 3 5" xfId="154" xr:uid="{00000000-0005-0000-0000-00002C010000}"/>
    <cellStyle name="20 % - Accent1 2 3 2 3 5 2" xfId="11812" xr:uid="{00000000-0005-0000-0000-00002D010000}"/>
    <cellStyle name="20 % - Accent1 2 3 2 3 6" xfId="155" xr:uid="{00000000-0005-0000-0000-00002E010000}"/>
    <cellStyle name="20 % - Accent1 2 3 2 3 6 2" xfId="11813" xr:uid="{00000000-0005-0000-0000-00002F010000}"/>
    <cellStyle name="20 % - Accent1 2 3 2 3 7" xfId="11814" xr:uid="{00000000-0005-0000-0000-000030010000}"/>
    <cellStyle name="20 % - Accent1 2 3 2 4" xfId="156" xr:uid="{00000000-0005-0000-0000-000031010000}"/>
    <cellStyle name="20 % - Accent1 2 3 2 4 2" xfId="157" xr:uid="{00000000-0005-0000-0000-000032010000}"/>
    <cellStyle name="20 % - Accent1 2 3 2 4 2 2" xfId="11815" xr:uid="{00000000-0005-0000-0000-000033010000}"/>
    <cellStyle name="20 % - Accent1 2 3 2 4 3" xfId="158" xr:uid="{00000000-0005-0000-0000-000034010000}"/>
    <cellStyle name="20 % - Accent1 2 3 2 4 3 2" xfId="11816" xr:uid="{00000000-0005-0000-0000-000035010000}"/>
    <cellStyle name="20 % - Accent1 2 3 2 4 4" xfId="159" xr:uid="{00000000-0005-0000-0000-000036010000}"/>
    <cellStyle name="20 % - Accent1 2 3 2 4 4 2" xfId="11817" xr:uid="{00000000-0005-0000-0000-000037010000}"/>
    <cellStyle name="20 % - Accent1 2 3 2 4 5" xfId="11818" xr:uid="{00000000-0005-0000-0000-000038010000}"/>
    <cellStyle name="20 % - Accent1 2 3 2 5" xfId="160" xr:uid="{00000000-0005-0000-0000-000039010000}"/>
    <cellStyle name="20 % - Accent1 2 3 2 5 2" xfId="161" xr:uid="{00000000-0005-0000-0000-00003A010000}"/>
    <cellStyle name="20 % - Accent1 2 3 2 5 2 2" xfId="11819" xr:uid="{00000000-0005-0000-0000-00003B010000}"/>
    <cellStyle name="20 % - Accent1 2 3 2 5 3" xfId="162" xr:uid="{00000000-0005-0000-0000-00003C010000}"/>
    <cellStyle name="20 % - Accent1 2 3 2 5 3 2" xfId="11820" xr:uid="{00000000-0005-0000-0000-00003D010000}"/>
    <cellStyle name="20 % - Accent1 2 3 2 5 4" xfId="11821" xr:uid="{00000000-0005-0000-0000-00003E010000}"/>
    <cellStyle name="20 % - Accent1 2 3 2 6" xfId="163" xr:uid="{00000000-0005-0000-0000-00003F010000}"/>
    <cellStyle name="20 % - Accent1 2 3 2 6 2" xfId="164" xr:uid="{00000000-0005-0000-0000-000040010000}"/>
    <cellStyle name="20 % - Accent1 2 3 2 6 2 2" xfId="11822" xr:uid="{00000000-0005-0000-0000-000041010000}"/>
    <cellStyle name="20 % - Accent1 2 3 2 6 3" xfId="165" xr:uid="{00000000-0005-0000-0000-000042010000}"/>
    <cellStyle name="20 % - Accent1 2 3 2 6 3 2" xfId="11823" xr:uid="{00000000-0005-0000-0000-000043010000}"/>
    <cellStyle name="20 % - Accent1 2 3 2 6 4" xfId="11824" xr:uid="{00000000-0005-0000-0000-000044010000}"/>
    <cellStyle name="20 % - Accent1 2 3 2 7" xfId="166" xr:uid="{00000000-0005-0000-0000-000045010000}"/>
    <cellStyle name="20 % - Accent1 2 3 2 7 2" xfId="11825" xr:uid="{00000000-0005-0000-0000-000046010000}"/>
    <cellStyle name="20 % - Accent1 2 3 2 8" xfId="167" xr:uid="{00000000-0005-0000-0000-000047010000}"/>
    <cellStyle name="20 % - Accent1 2 3 2 8 2" xfId="11826" xr:uid="{00000000-0005-0000-0000-000048010000}"/>
    <cellStyle name="20 % - Accent1 2 3 2 9" xfId="168" xr:uid="{00000000-0005-0000-0000-000049010000}"/>
    <cellStyle name="20 % - Accent1 2 3 2 9 2" xfId="11827" xr:uid="{00000000-0005-0000-0000-00004A010000}"/>
    <cellStyle name="20 % - Accent1 2 3 3" xfId="169" xr:uid="{00000000-0005-0000-0000-00004B010000}"/>
    <cellStyle name="20 % - Accent1 2 3 3 2" xfId="170" xr:uid="{00000000-0005-0000-0000-00004C010000}"/>
    <cellStyle name="20 % - Accent1 2 3 3 2 2" xfId="171" xr:uid="{00000000-0005-0000-0000-00004D010000}"/>
    <cellStyle name="20 % - Accent1 2 3 3 2 2 2" xfId="172" xr:uid="{00000000-0005-0000-0000-00004E010000}"/>
    <cellStyle name="20 % - Accent1 2 3 3 2 2 2 2" xfId="11828" xr:uid="{00000000-0005-0000-0000-00004F010000}"/>
    <cellStyle name="20 % - Accent1 2 3 3 2 2 3" xfId="173" xr:uid="{00000000-0005-0000-0000-000050010000}"/>
    <cellStyle name="20 % - Accent1 2 3 3 2 2 3 2" xfId="11829" xr:uid="{00000000-0005-0000-0000-000051010000}"/>
    <cellStyle name="20 % - Accent1 2 3 3 2 2 4" xfId="174" xr:uid="{00000000-0005-0000-0000-000052010000}"/>
    <cellStyle name="20 % - Accent1 2 3 3 2 2 4 2" xfId="11830" xr:uid="{00000000-0005-0000-0000-000053010000}"/>
    <cellStyle name="20 % - Accent1 2 3 3 2 2 5" xfId="11831" xr:uid="{00000000-0005-0000-0000-000054010000}"/>
    <cellStyle name="20 % - Accent1 2 3 3 2 3" xfId="175" xr:uid="{00000000-0005-0000-0000-000055010000}"/>
    <cellStyle name="20 % - Accent1 2 3 3 2 3 2" xfId="176" xr:uid="{00000000-0005-0000-0000-000056010000}"/>
    <cellStyle name="20 % - Accent1 2 3 3 2 3 2 2" xfId="11832" xr:uid="{00000000-0005-0000-0000-000057010000}"/>
    <cellStyle name="20 % - Accent1 2 3 3 2 3 3" xfId="177" xr:uid="{00000000-0005-0000-0000-000058010000}"/>
    <cellStyle name="20 % - Accent1 2 3 3 2 3 3 2" xfId="11833" xr:uid="{00000000-0005-0000-0000-000059010000}"/>
    <cellStyle name="20 % - Accent1 2 3 3 2 3 4" xfId="11834" xr:uid="{00000000-0005-0000-0000-00005A010000}"/>
    <cellStyle name="20 % - Accent1 2 3 3 2 4" xfId="178" xr:uid="{00000000-0005-0000-0000-00005B010000}"/>
    <cellStyle name="20 % - Accent1 2 3 3 2 4 2" xfId="11835" xr:uid="{00000000-0005-0000-0000-00005C010000}"/>
    <cellStyle name="20 % - Accent1 2 3 3 2 5" xfId="179" xr:uid="{00000000-0005-0000-0000-00005D010000}"/>
    <cellStyle name="20 % - Accent1 2 3 3 2 5 2" xfId="11836" xr:uid="{00000000-0005-0000-0000-00005E010000}"/>
    <cellStyle name="20 % - Accent1 2 3 3 2 6" xfId="180" xr:uid="{00000000-0005-0000-0000-00005F010000}"/>
    <cellStyle name="20 % - Accent1 2 3 3 2 6 2" xfId="11837" xr:uid="{00000000-0005-0000-0000-000060010000}"/>
    <cellStyle name="20 % - Accent1 2 3 3 2 7" xfId="11838" xr:uid="{00000000-0005-0000-0000-000061010000}"/>
    <cellStyle name="20 % - Accent1 2 3 3 3" xfId="181" xr:uid="{00000000-0005-0000-0000-000062010000}"/>
    <cellStyle name="20 % - Accent1 2 3 3 3 2" xfId="182" xr:uid="{00000000-0005-0000-0000-000063010000}"/>
    <cellStyle name="20 % - Accent1 2 3 3 3 2 2" xfId="11839" xr:uid="{00000000-0005-0000-0000-000064010000}"/>
    <cellStyle name="20 % - Accent1 2 3 3 3 3" xfId="183" xr:uid="{00000000-0005-0000-0000-000065010000}"/>
    <cellStyle name="20 % - Accent1 2 3 3 3 3 2" xfId="11840" xr:uid="{00000000-0005-0000-0000-000066010000}"/>
    <cellStyle name="20 % - Accent1 2 3 3 3 4" xfId="184" xr:uid="{00000000-0005-0000-0000-000067010000}"/>
    <cellStyle name="20 % - Accent1 2 3 3 3 4 2" xfId="11841" xr:uid="{00000000-0005-0000-0000-000068010000}"/>
    <cellStyle name="20 % - Accent1 2 3 3 3 5" xfId="11842" xr:uid="{00000000-0005-0000-0000-000069010000}"/>
    <cellStyle name="20 % - Accent1 2 3 3 4" xfId="185" xr:uid="{00000000-0005-0000-0000-00006A010000}"/>
    <cellStyle name="20 % - Accent1 2 3 3 4 2" xfId="186" xr:uid="{00000000-0005-0000-0000-00006B010000}"/>
    <cellStyle name="20 % - Accent1 2 3 3 4 2 2" xfId="11843" xr:uid="{00000000-0005-0000-0000-00006C010000}"/>
    <cellStyle name="20 % - Accent1 2 3 3 4 3" xfId="187" xr:uid="{00000000-0005-0000-0000-00006D010000}"/>
    <cellStyle name="20 % - Accent1 2 3 3 4 3 2" xfId="11844" xr:uid="{00000000-0005-0000-0000-00006E010000}"/>
    <cellStyle name="20 % - Accent1 2 3 3 4 4" xfId="11845" xr:uid="{00000000-0005-0000-0000-00006F010000}"/>
    <cellStyle name="20 % - Accent1 2 3 3 5" xfId="188" xr:uid="{00000000-0005-0000-0000-000070010000}"/>
    <cellStyle name="20 % - Accent1 2 3 3 5 2" xfId="189" xr:uid="{00000000-0005-0000-0000-000071010000}"/>
    <cellStyle name="20 % - Accent1 2 3 3 5 2 2" xfId="11846" xr:uid="{00000000-0005-0000-0000-000072010000}"/>
    <cellStyle name="20 % - Accent1 2 3 3 5 3" xfId="190" xr:uid="{00000000-0005-0000-0000-000073010000}"/>
    <cellStyle name="20 % - Accent1 2 3 3 5 3 2" xfId="11847" xr:uid="{00000000-0005-0000-0000-000074010000}"/>
    <cellStyle name="20 % - Accent1 2 3 3 5 4" xfId="11848" xr:uid="{00000000-0005-0000-0000-000075010000}"/>
    <cellStyle name="20 % - Accent1 2 3 3 6" xfId="191" xr:uid="{00000000-0005-0000-0000-000076010000}"/>
    <cellStyle name="20 % - Accent1 2 3 3 6 2" xfId="11849" xr:uid="{00000000-0005-0000-0000-000077010000}"/>
    <cellStyle name="20 % - Accent1 2 3 3 7" xfId="192" xr:uid="{00000000-0005-0000-0000-000078010000}"/>
    <cellStyle name="20 % - Accent1 2 3 3 7 2" xfId="11850" xr:uid="{00000000-0005-0000-0000-000079010000}"/>
    <cellStyle name="20 % - Accent1 2 3 3 8" xfId="193" xr:uid="{00000000-0005-0000-0000-00007A010000}"/>
    <cellStyle name="20 % - Accent1 2 3 3 8 2" xfId="11851" xr:uid="{00000000-0005-0000-0000-00007B010000}"/>
    <cellStyle name="20 % - Accent1 2 3 3 9" xfId="11852" xr:uid="{00000000-0005-0000-0000-00007C010000}"/>
    <cellStyle name="20 % - Accent1 2 3 4" xfId="194" xr:uid="{00000000-0005-0000-0000-00007D010000}"/>
    <cellStyle name="20 % - Accent1 2 3 4 2" xfId="195" xr:uid="{00000000-0005-0000-0000-00007E010000}"/>
    <cellStyle name="20 % - Accent1 2 3 4 2 2" xfId="196" xr:uid="{00000000-0005-0000-0000-00007F010000}"/>
    <cellStyle name="20 % - Accent1 2 3 4 2 2 2" xfId="11853" xr:uid="{00000000-0005-0000-0000-000080010000}"/>
    <cellStyle name="20 % - Accent1 2 3 4 2 3" xfId="197" xr:uid="{00000000-0005-0000-0000-000081010000}"/>
    <cellStyle name="20 % - Accent1 2 3 4 2 3 2" xfId="11854" xr:uid="{00000000-0005-0000-0000-000082010000}"/>
    <cellStyle name="20 % - Accent1 2 3 4 2 4" xfId="198" xr:uid="{00000000-0005-0000-0000-000083010000}"/>
    <cellStyle name="20 % - Accent1 2 3 4 2 4 2" xfId="11855" xr:uid="{00000000-0005-0000-0000-000084010000}"/>
    <cellStyle name="20 % - Accent1 2 3 4 2 5" xfId="11856" xr:uid="{00000000-0005-0000-0000-000085010000}"/>
    <cellStyle name="20 % - Accent1 2 3 4 3" xfId="199" xr:uid="{00000000-0005-0000-0000-000086010000}"/>
    <cellStyle name="20 % - Accent1 2 3 4 3 2" xfId="200" xr:uid="{00000000-0005-0000-0000-000087010000}"/>
    <cellStyle name="20 % - Accent1 2 3 4 3 2 2" xfId="11857" xr:uid="{00000000-0005-0000-0000-000088010000}"/>
    <cellStyle name="20 % - Accent1 2 3 4 3 3" xfId="201" xr:uid="{00000000-0005-0000-0000-000089010000}"/>
    <cellStyle name="20 % - Accent1 2 3 4 3 3 2" xfId="11858" xr:uid="{00000000-0005-0000-0000-00008A010000}"/>
    <cellStyle name="20 % - Accent1 2 3 4 3 4" xfId="11859" xr:uid="{00000000-0005-0000-0000-00008B010000}"/>
    <cellStyle name="20 % - Accent1 2 3 4 4" xfId="202" xr:uid="{00000000-0005-0000-0000-00008C010000}"/>
    <cellStyle name="20 % - Accent1 2 3 4 4 2" xfId="11860" xr:uid="{00000000-0005-0000-0000-00008D010000}"/>
    <cellStyle name="20 % - Accent1 2 3 4 5" xfId="203" xr:uid="{00000000-0005-0000-0000-00008E010000}"/>
    <cellStyle name="20 % - Accent1 2 3 4 5 2" xfId="11861" xr:uid="{00000000-0005-0000-0000-00008F010000}"/>
    <cellStyle name="20 % - Accent1 2 3 4 6" xfId="204" xr:uid="{00000000-0005-0000-0000-000090010000}"/>
    <cellStyle name="20 % - Accent1 2 3 4 6 2" xfId="11862" xr:uid="{00000000-0005-0000-0000-000091010000}"/>
    <cellStyle name="20 % - Accent1 2 3 4 7" xfId="11863" xr:uid="{00000000-0005-0000-0000-000092010000}"/>
    <cellStyle name="20 % - Accent1 2 3 5" xfId="205" xr:uid="{00000000-0005-0000-0000-000093010000}"/>
    <cellStyle name="20 % - Accent1 2 3 5 2" xfId="206" xr:uid="{00000000-0005-0000-0000-000094010000}"/>
    <cellStyle name="20 % - Accent1 2 3 5 2 2" xfId="11864" xr:uid="{00000000-0005-0000-0000-000095010000}"/>
    <cellStyle name="20 % - Accent1 2 3 5 3" xfId="207" xr:uid="{00000000-0005-0000-0000-000096010000}"/>
    <cellStyle name="20 % - Accent1 2 3 5 3 2" xfId="11865" xr:uid="{00000000-0005-0000-0000-000097010000}"/>
    <cellStyle name="20 % - Accent1 2 3 5 4" xfId="208" xr:uid="{00000000-0005-0000-0000-000098010000}"/>
    <cellStyle name="20 % - Accent1 2 3 5 4 2" xfId="11866" xr:uid="{00000000-0005-0000-0000-000099010000}"/>
    <cellStyle name="20 % - Accent1 2 3 5 5" xfId="11867" xr:uid="{00000000-0005-0000-0000-00009A010000}"/>
    <cellStyle name="20 % - Accent1 2 3 6" xfId="209" xr:uid="{00000000-0005-0000-0000-00009B010000}"/>
    <cellStyle name="20 % - Accent1 2 3 6 2" xfId="210" xr:uid="{00000000-0005-0000-0000-00009C010000}"/>
    <cellStyle name="20 % - Accent1 2 3 6 2 2" xfId="11868" xr:uid="{00000000-0005-0000-0000-00009D010000}"/>
    <cellStyle name="20 % - Accent1 2 3 6 3" xfId="211" xr:uid="{00000000-0005-0000-0000-00009E010000}"/>
    <cellStyle name="20 % - Accent1 2 3 6 3 2" xfId="11869" xr:uid="{00000000-0005-0000-0000-00009F010000}"/>
    <cellStyle name="20 % - Accent1 2 3 6 4" xfId="11870" xr:uid="{00000000-0005-0000-0000-0000A0010000}"/>
    <cellStyle name="20 % - Accent1 2 3 7" xfId="212" xr:uid="{00000000-0005-0000-0000-0000A1010000}"/>
    <cellStyle name="20 % - Accent1 2 3 7 2" xfId="213" xr:uid="{00000000-0005-0000-0000-0000A2010000}"/>
    <cellStyle name="20 % - Accent1 2 3 7 2 2" xfId="11871" xr:uid="{00000000-0005-0000-0000-0000A3010000}"/>
    <cellStyle name="20 % - Accent1 2 3 7 3" xfId="214" xr:uid="{00000000-0005-0000-0000-0000A4010000}"/>
    <cellStyle name="20 % - Accent1 2 3 7 3 2" xfId="11872" xr:uid="{00000000-0005-0000-0000-0000A5010000}"/>
    <cellStyle name="20 % - Accent1 2 3 7 4" xfId="11873" xr:uid="{00000000-0005-0000-0000-0000A6010000}"/>
    <cellStyle name="20 % - Accent1 2 3 8" xfId="215" xr:uid="{00000000-0005-0000-0000-0000A7010000}"/>
    <cellStyle name="20 % - Accent1 2 3 8 2" xfId="11874" xr:uid="{00000000-0005-0000-0000-0000A8010000}"/>
    <cellStyle name="20 % - Accent1 2 3 9" xfId="216" xr:uid="{00000000-0005-0000-0000-0000A9010000}"/>
    <cellStyle name="20 % - Accent1 2 3 9 2" xfId="11875" xr:uid="{00000000-0005-0000-0000-0000AA010000}"/>
    <cellStyle name="20 % - Accent1 2 4" xfId="217" xr:uid="{00000000-0005-0000-0000-0000AB010000}"/>
    <cellStyle name="20 % - Accent1 2 4 10" xfId="11876" xr:uid="{00000000-0005-0000-0000-0000AC010000}"/>
    <cellStyle name="20 % - Accent1 2 4 2" xfId="218" xr:uid="{00000000-0005-0000-0000-0000AD010000}"/>
    <cellStyle name="20 % - Accent1 2 4 2 2" xfId="219" xr:uid="{00000000-0005-0000-0000-0000AE010000}"/>
    <cellStyle name="20 % - Accent1 2 4 2 2 2" xfId="220" xr:uid="{00000000-0005-0000-0000-0000AF010000}"/>
    <cellStyle name="20 % - Accent1 2 4 2 2 2 2" xfId="221" xr:uid="{00000000-0005-0000-0000-0000B0010000}"/>
    <cellStyle name="20 % - Accent1 2 4 2 2 2 2 2" xfId="11877" xr:uid="{00000000-0005-0000-0000-0000B1010000}"/>
    <cellStyle name="20 % - Accent1 2 4 2 2 2 3" xfId="222" xr:uid="{00000000-0005-0000-0000-0000B2010000}"/>
    <cellStyle name="20 % - Accent1 2 4 2 2 2 3 2" xfId="11878" xr:uid="{00000000-0005-0000-0000-0000B3010000}"/>
    <cellStyle name="20 % - Accent1 2 4 2 2 2 4" xfId="223" xr:uid="{00000000-0005-0000-0000-0000B4010000}"/>
    <cellStyle name="20 % - Accent1 2 4 2 2 2 4 2" xfId="11879" xr:uid="{00000000-0005-0000-0000-0000B5010000}"/>
    <cellStyle name="20 % - Accent1 2 4 2 2 2 5" xfId="11880" xr:uid="{00000000-0005-0000-0000-0000B6010000}"/>
    <cellStyle name="20 % - Accent1 2 4 2 2 3" xfId="224" xr:uid="{00000000-0005-0000-0000-0000B7010000}"/>
    <cellStyle name="20 % - Accent1 2 4 2 2 3 2" xfId="225" xr:uid="{00000000-0005-0000-0000-0000B8010000}"/>
    <cellStyle name="20 % - Accent1 2 4 2 2 3 2 2" xfId="11881" xr:uid="{00000000-0005-0000-0000-0000B9010000}"/>
    <cellStyle name="20 % - Accent1 2 4 2 2 3 3" xfId="226" xr:uid="{00000000-0005-0000-0000-0000BA010000}"/>
    <cellStyle name="20 % - Accent1 2 4 2 2 3 3 2" xfId="11882" xr:uid="{00000000-0005-0000-0000-0000BB010000}"/>
    <cellStyle name="20 % - Accent1 2 4 2 2 3 4" xfId="11883" xr:uid="{00000000-0005-0000-0000-0000BC010000}"/>
    <cellStyle name="20 % - Accent1 2 4 2 2 4" xfId="227" xr:uid="{00000000-0005-0000-0000-0000BD010000}"/>
    <cellStyle name="20 % - Accent1 2 4 2 2 4 2" xfId="11884" xr:uid="{00000000-0005-0000-0000-0000BE010000}"/>
    <cellStyle name="20 % - Accent1 2 4 2 2 5" xfId="228" xr:uid="{00000000-0005-0000-0000-0000BF010000}"/>
    <cellStyle name="20 % - Accent1 2 4 2 2 5 2" xfId="11885" xr:uid="{00000000-0005-0000-0000-0000C0010000}"/>
    <cellStyle name="20 % - Accent1 2 4 2 2 6" xfId="229" xr:uid="{00000000-0005-0000-0000-0000C1010000}"/>
    <cellStyle name="20 % - Accent1 2 4 2 2 6 2" xfId="11886" xr:uid="{00000000-0005-0000-0000-0000C2010000}"/>
    <cellStyle name="20 % - Accent1 2 4 2 2 7" xfId="11887" xr:uid="{00000000-0005-0000-0000-0000C3010000}"/>
    <cellStyle name="20 % - Accent1 2 4 2 3" xfId="230" xr:uid="{00000000-0005-0000-0000-0000C4010000}"/>
    <cellStyle name="20 % - Accent1 2 4 2 3 2" xfId="231" xr:uid="{00000000-0005-0000-0000-0000C5010000}"/>
    <cellStyle name="20 % - Accent1 2 4 2 3 2 2" xfId="11888" xr:uid="{00000000-0005-0000-0000-0000C6010000}"/>
    <cellStyle name="20 % - Accent1 2 4 2 3 3" xfId="232" xr:uid="{00000000-0005-0000-0000-0000C7010000}"/>
    <cellStyle name="20 % - Accent1 2 4 2 3 3 2" xfId="11889" xr:uid="{00000000-0005-0000-0000-0000C8010000}"/>
    <cellStyle name="20 % - Accent1 2 4 2 3 4" xfId="233" xr:uid="{00000000-0005-0000-0000-0000C9010000}"/>
    <cellStyle name="20 % - Accent1 2 4 2 3 4 2" xfId="11890" xr:uid="{00000000-0005-0000-0000-0000CA010000}"/>
    <cellStyle name="20 % - Accent1 2 4 2 3 5" xfId="11891" xr:uid="{00000000-0005-0000-0000-0000CB010000}"/>
    <cellStyle name="20 % - Accent1 2 4 2 4" xfId="234" xr:uid="{00000000-0005-0000-0000-0000CC010000}"/>
    <cellStyle name="20 % - Accent1 2 4 2 4 2" xfId="235" xr:uid="{00000000-0005-0000-0000-0000CD010000}"/>
    <cellStyle name="20 % - Accent1 2 4 2 4 2 2" xfId="11892" xr:uid="{00000000-0005-0000-0000-0000CE010000}"/>
    <cellStyle name="20 % - Accent1 2 4 2 4 3" xfId="236" xr:uid="{00000000-0005-0000-0000-0000CF010000}"/>
    <cellStyle name="20 % - Accent1 2 4 2 4 3 2" xfId="11893" xr:uid="{00000000-0005-0000-0000-0000D0010000}"/>
    <cellStyle name="20 % - Accent1 2 4 2 4 4" xfId="11894" xr:uid="{00000000-0005-0000-0000-0000D1010000}"/>
    <cellStyle name="20 % - Accent1 2 4 2 5" xfId="237" xr:uid="{00000000-0005-0000-0000-0000D2010000}"/>
    <cellStyle name="20 % - Accent1 2 4 2 5 2" xfId="238" xr:uid="{00000000-0005-0000-0000-0000D3010000}"/>
    <cellStyle name="20 % - Accent1 2 4 2 5 2 2" xfId="11895" xr:uid="{00000000-0005-0000-0000-0000D4010000}"/>
    <cellStyle name="20 % - Accent1 2 4 2 5 3" xfId="239" xr:uid="{00000000-0005-0000-0000-0000D5010000}"/>
    <cellStyle name="20 % - Accent1 2 4 2 5 3 2" xfId="11896" xr:uid="{00000000-0005-0000-0000-0000D6010000}"/>
    <cellStyle name="20 % - Accent1 2 4 2 5 4" xfId="11897" xr:uid="{00000000-0005-0000-0000-0000D7010000}"/>
    <cellStyle name="20 % - Accent1 2 4 2 6" xfId="240" xr:uid="{00000000-0005-0000-0000-0000D8010000}"/>
    <cellStyle name="20 % - Accent1 2 4 2 6 2" xfId="11898" xr:uid="{00000000-0005-0000-0000-0000D9010000}"/>
    <cellStyle name="20 % - Accent1 2 4 2 7" xfId="241" xr:uid="{00000000-0005-0000-0000-0000DA010000}"/>
    <cellStyle name="20 % - Accent1 2 4 2 7 2" xfId="11899" xr:uid="{00000000-0005-0000-0000-0000DB010000}"/>
    <cellStyle name="20 % - Accent1 2 4 2 8" xfId="242" xr:uid="{00000000-0005-0000-0000-0000DC010000}"/>
    <cellStyle name="20 % - Accent1 2 4 2 8 2" xfId="11900" xr:uid="{00000000-0005-0000-0000-0000DD010000}"/>
    <cellStyle name="20 % - Accent1 2 4 2 9" xfId="11901" xr:uid="{00000000-0005-0000-0000-0000DE010000}"/>
    <cellStyle name="20 % - Accent1 2 4 3" xfId="243" xr:uid="{00000000-0005-0000-0000-0000DF010000}"/>
    <cellStyle name="20 % - Accent1 2 4 3 2" xfId="244" xr:uid="{00000000-0005-0000-0000-0000E0010000}"/>
    <cellStyle name="20 % - Accent1 2 4 3 2 2" xfId="245" xr:uid="{00000000-0005-0000-0000-0000E1010000}"/>
    <cellStyle name="20 % - Accent1 2 4 3 2 2 2" xfId="11902" xr:uid="{00000000-0005-0000-0000-0000E2010000}"/>
    <cellStyle name="20 % - Accent1 2 4 3 2 3" xfId="246" xr:uid="{00000000-0005-0000-0000-0000E3010000}"/>
    <cellStyle name="20 % - Accent1 2 4 3 2 3 2" xfId="11903" xr:uid="{00000000-0005-0000-0000-0000E4010000}"/>
    <cellStyle name="20 % - Accent1 2 4 3 2 4" xfId="247" xr:uid="{00000000-0005-0000-0000-0000E5010000}"/>
    <cellStyle name="20 % - Accent1 2 4 3 2 4 2" xfId="11904" xr:uid="{00000000-0005-0000-0000-0000E6010000}"/>
    <cellStyle name="20 % - Accent1 2 4 3 2 5" xfId="11905" xr:uid="{00000000-0005-0000-0000-0000E7010000}"/>
    <cellStyle name="20 % - Accent1 2 4 3 3" xfId="248" xr:uid="{00000000-0005-0000-0000-0000E8010000}"/>
    <cellStyle name="20 % - Accent1 2 4 3 3 2" xfId="249" xr:uid="{00000000-0005-0000-0000-0000E9010000}"/>
    <cellStyle name="20 % - Accent1 2 4 3 3 2 2" xfId="11906" xr:uid="{00000000-0005-0000-0000-0000EA010000}"/>
    <cellStyle name="20 % - Accent1 2 4 3 3 3" xfId="250" xr:uid="{00000000-0005-0000-0000-0000EB010000}"/>
    <cellStyle name="20 % - Accent1 2 4 3 3 3 2" xfId="11907" xr:uid="{00000000-0005-0000-0000-0000EC010000}"/>
    <cellStyle name="20 % - Accent1 2 4 3 3 4" xfId="11908" xr:uid="{00000000-0005-0000-0000-0000ED010000}"/>
    <cellStyle name="20 % - Accent1 2 4 3 4" xfId="251" xr:uid="{00000000-0005-0000-0000-0000EE010000}"/>
    <cellStyle name="20 % - Accent1 2 4 3 4 2" xfId="11909" xr:uid="{00000000-0005-0000-0000-0000EF010000}"/>
    <cellStyle name="20 % - Accent1 2 4 3 5" xfId="252" xr:uid="{00000000-0005-0000-0000-0000F0010000}"/>
    <cellStyle name="20 % - Accent1 2 4 3 5 2" xfId="11910" xr:uid="{00000000-0005-0000-0000-0000F1010000}"/>
    <cellStyle name="20 % - Accent1 2 4 3 6" xfId="253" xr:uid="{00000000-0005-0000-0000-0000F2010000}"/>
    <cellStyle name="20 % - Accent1 2 4 3 6 2" xfId="11911" xr:uid="{00000000-0005-0000-0000-0000F3010000}"/>
    <cellStyle name="20 % - Accent1 2 4 3 7" xfId="11912" xr:uid="{00000000-0005-0000-0000-0000F4010000}"/>
    <cellStyle name="20 % - Accent1 2 4 4" xfId="254" xr:uid="{00000000-0005-0000-0000-0000F5010000}"/>
    <cellStyle name="20 % - Accent1 2 4 4 2" xfId="255" xr:uid="{00000000-0005-0000-0000-0000F6010000}"/>
    <cellStyle name="20 % - Accent1 2 4 4 2 2" xfId="11913" xr:uid="{00000000-0005-0000-0000-0000F7010000}"/>
    <cellStyle name="20 % - Accent1 2 4 4 3" xfId="256" xr:uid="{00000000-0005-0000-0000-0000F8010000}"/>
    <cellStyle name="20 % - Accent1 2 4 4 3 2" xfId="11914" xr:uid="{00000000-0005-0000-0000-0000F9010000}"/>
    <cellStyle name="20 % - Accent1 2 4 4 4" xfId="257" xr:uid="{00000000-0005-0000-0000-0000FA010000}"/>
    <cellStyle name="20 % - Accent1 2 4 4 4 2" xfId="11915" xr:uid="{00000000-0005-0000-0000-0000FB010000}"/>
    <cellStyle name="20 % - Accent1 2 4 4 5" xfId="11916" xr:uid="{00000000-0005-0000-0000-0000FC010000}"/>
    <cellStyle name="20 % - Accent1 2 4 5" xfId="258" xr:uid="{00000000-0005-0000-0000-0000FD010000}"/>
    <cellStyle name="20 % - Accent1 2 4 5 2" xfId="259" xr:uid="{00000000-0005-0000-0000-0000FE010000}"/>
    <cellStyle name="20 % - Accent1 2 4 5 2 2" xfId="11917" xr:uid="{00000000-0005-0000-0000-0000FF010000}"/>
    <cellStyle name="20 % - Accent1 2 4 5 3" xfId="260" xr:uid="{00000000-0005-0000-0000-000000020000}"/>
    <cellStyle name="20 % - Accent1 2 4 5 3 2" xfId="11918" xr:uid="{00000000-0005-0000-0000-000001020000}"/>
    <cellStyle name="20 % - Accent1 2 4 5 4" xfId="11919" xr:uid="{00000000-0005-0000-0000-000002020000}"/>
    <cellStyle name="20 % - Accent1 2 4 6" xfId="261" xr:uid="{00000000-0005-0000-0000-000003020000}"/>
    <cellStyle name="20 % - Accent1 2 4 6 2" xfId="262" xr:uid="{00000000-0005-0000-0000-000004020000}"/>
    <cellStyle name="20 % - Accent1 2 4 6 2 2" xfId="11920" xr:uid="{00000000-0005-0000-0000-000005020000}"/>
    <cellStyle name="20 % - Accent1 2 4 6 3" xfId="263" xr:uid="{00000000-0005-0000-0000-000006020000}"/>
    <cellStyle name="20 % - Accent1 2 4 6 3 2" xfId="11921" xr:uid="{00000000-0005-0000-0000-000007020000}"/>
    <cellStyle name="20 % - Accent1 2 4 6 4" xfId="11922" xr:uid="{00000000-0005-0000-0000-000008020000}"/>
    <cellStyle name="20 % - Accent1 2 4 7" xfId="264" xr:uid="{00000000-0005-0000-0000-000009020000}"/>
    <cellStyle name="20 % - Accent1 2 4 7 2" xfId="11923" xr:uid="{00000000-0005-0000-0000-00000A020000}"/>
    <cellStyle name="20 % - Accent1 2 4 8" xfId="265" xr:uid="{00000000-0005-0000-0000-00000B020000}"/>
    <cellStyle name="20 % - Accent1 2 4 8 2" xfId="11924" xr:uid="{00000000-0005-0000-0000-00000C020000}"/>
    <cellStyle name="20 % - Accent1 2 4 9" xfId="266" xr:uid="{00000000-0005-0000-0000-00000D020000}"/>
    <cellStyle name="20 % - Accent1 2 4 9 2" xfId="11925" xr:uid="{00000000-0005-0000-0000-00000E020000}"/>
    <cellStyle name="20 % - Accent1 2 5" xfId="267" xr:uid="{00000000-0005-0000-0000-00000F020000}"/>
    <cellStyle name="20 % - Accent1 2 5 10" xfId="11926" xr:uid="{00000000-0005-0000-0000-000010020000}"/>
    <cellStyle name="20 % - Accent1 2 5 2" xfId="268" xr:uid="{00000000-0005-0000-0000-000011020000}"/>
    <cellStyle name="20 % - Accent1 2 5 2 2" xfId="269" xr:uid="{00000000-0005-0000-0000-000012020000}"/>
    <cellStyle name="20 % - Accent1 2 5 2 2 2" xfId="270" xr:uid="{00000000-0005-0000-0000-000013020000}"/>
    <cellStyle name="20 % - Accent1 2 5 2 2 2 2" xfId="271" xr:uid="{00000000-0005-0000-0000-000014020000}"/>
    <cellStyle name="20 % - Accent1 2 5 2 2 2 2 2" xfId="11927" xr:uid="{00000000-0005-0000-0000-000015020000}"/>
    <cellStyle name="20 % - Accent1 2 5 2 2 2 3" xfId="272" xr:uid="{00000000-0005-0000-0000-000016020000}"/>
    <cellStyle name="20 % - Accent1 2 5 2 2 2 3 2" xfId="11928" xr:uid="{00000000-0005-0000-0000-000017020000}"/>
    <cellStyle name="20 % - Accent1 2 5 2 2 2 4" xfId="273" xr:uid="{00000000-0005-0000-0000-000018020000}"/>
    <cellStyle name="20 % - Accent1 2 5 2 2 2 4 2" xfId="11929" xr:uid="{00000000-0005-0000-0000-000019020000}"/>
    <cellStyle name="20 % - Accent1 2 5 2 2 2 5" xfId="11930" xr:uid="{00000000-0005-0000-0000-00001A020000}"/>
    <cellStyle name="20 % - Accent1 2 5 2 2 3" xfId="274" xr:uid="{00000000-0005-0000-0000-00001B020000}"/>
    <cellStyle name="20 % - Accent1 2 5 2 2 3 2" xfId="275" xr:uid="{00000000-0005-0000-0000-00001C020000}"/>
    <cellStyle name="20 % - Accent1 2 5 2 2 3 2 2" xfId="11931" xr:uid="{00000000-0005-0000-0000-00001D020000}"/>
    <cellStyle name="20 % - Accent1 2 5 2 2 3 3" xfId="276" xr:uid="{00000000-0005-0000-0000-00001E020000}"/>
    <cellStyle name="20 % - Accent1 2 5 2 2 3 3 2" xfId="11932" xr:uid="{00000000-0005-0000-0000-00001F020000}"/>
    <cellStyle name="20 % - Accent1 2 5 2 2 3 4" xfId="11933" xr:uid="{00000000-0005-0000-0000-000020020000}"/>
    <cellStyle name="20 % - Accent1 2 5 2 2 4" xfId="277" xr:uid="{00000000-0005-0000-0000-000021020000}"/>
    <cellStyle name="20 % - Accent1 2 5 2 2 4 2" xfId="11934" xr:uid="{00000000-0005-0000-0000-000022020000}"/>
    <cellStyle name="20 % - Accent1 2 5 2 2 5" xfId="278" xr:uid="{00000000-0005-0000-0000-000023020000}"/>
    <cellStyle name="20 % - Accent1 2 5 2 2 5 2" xfId="11935" xr:uid="{00000000-0005-0000-0000-000024020000}"/>
    <cellStyle name="20 % - Accent1 2 5 2 2 6" xfId="279" xr:uid="{00000000-0005-0000-0000-000025020000}"/>
    <cellStyle name="20 % - Accent1 2 5 2 2 6 2" xfId="11936" xr:uid="{00000000-0005-0000-0000-000026020000}"/>
    <cellStyle name="20 % - Accent1 2 5 2 2 7" xfId="11937" xr:uid="{00000000-0005-0000-0000-000027020000}"/>
    <cellStyle name="20 % - Accent1 2 5 2 3" xfId="280" xr:uid="{00000000-0005-0000-0000-000028020000}"/>
    <cellStyle name="20 % - Accent1 2 5 2 3 2" xfId="281" xr:uid="{00000000-0005-0000-0000-000029020000}"/>
    <cellStyle name="20 % - Accent1 2 5 2 3 2 2" xfId="11938" xr:uid="{00000000-0005-0000-0000-00002A020000}"/>
    <cellStyle name="20 % - Accent1 2 5 2 3 3" xfId="282" xr:uid="{00000000-0005-0000-0000-00002B020000}"/>
    <cellStyle name="20 % - Accent1 2 5 2 3 3 2" xfId="11939" xr:uid="{00000000-0005-0000-0000-00002C020000}"/>
    <cellStyle name="20 % - Accent1 2 5 2 3 4" xfId="283" xr:uid="{00000000-0005-0000-0000-00002D020000}"/>
    <cellStyle name="20 % - Accent1 2 5 2 3 4 2" xfId="11940" xr:uid="{00000000-0005-0000-0000-00002E020000}"/>
    <cellStyle name="20 % - Accent1 2 5 2 3 5" xfId="11941" xr:uid="{00000000-0005-0000-0000-00002F020000}"/>
    <cellStyle name="20 % - Accent1 2 5 2 4" xfId="284" xr:uid="{00000000-0005-0000-0000-000030020000}"/>
    <cellStyle name="20 % - Accent1 2 5 2 4 2" xfId="285" xr:uid="{00000000-0005-0000-0000-000031020000}"/>
    <cellStyle name="20 % - Accent1 2 5 2 4 2 2" xfId="11942" xr:uid="{00000000-0005-0000-0000-000032020000}"/>
    <cellStyle name="20 % - Accent1 2 5 2 4 3" xfId="286" xr:uid="{00000000-0005-0000-0000-000033020000}"/>
    <cellStyle name="20 % - Accent1 2 5 2 4 3 2" xfId="11943" xr:uid="{00000000-0005-0000-0000-000034020000}"/>
    <cellStyle name="20 % - Accent1 2 5 2 4 4" xfId="11944" xr:uid="{00000000-0005-0000-0000-000035020000}"/>
    <cellStyle name="20 % - Accent1 2 5 2 5" xfId="287" xr:uid="{00000000-0005-0000-0000-000036020000}"/>
    <cellStyle name="20 % - Accent1 2 5 2 5 2" xfId="288" xr:uid="{00000000-0005-0000-0000-000037020000}"/>
    <cellStyle name="20 % - Accent1 2 5 2 5 2 2" xfId="11945" xr:uid="{00000000-0005-0000-0000-000038020000}"/>
    <cellStyle name="20 % - Accent1 2 5 2 5 3" xfId="289" xr:uid="{00000000-0005-0000-0000-000039020000}"/>
    <cellStyle name="20 % - Accent1 2 5 2 5 3 2" xfId="11946" xr:uid="{00000000-0005-0000-0000-00003A020000}"/>
    <cellStyle name="20 % - Accent1 2 5 2 5 4" xfId="11947" xr:uid="{00000000-0005-0000-0000-00003B020000}"/>
    <cellStyle name="20 % - Accent1 2 5 2 6" xfId="290" xr:uid="{00000000-0005-0000-0000-00003C020000}"/>
    <cellStyle name="20 % - Accent1 2 5 2 6 2" xfId="11948" xr:uid="{00000000-0005-0000-0000-00003D020000}"/>
    <cellStyle name="20 % - Accent1 2 5 2 7" xfId="291" xr:uid="{00000000-0005-0000-0000-00003E020000}"/>
    <cellStyle name="20 % - Accent1 2 5 2 7 2" xfId="11949" xr:uid="{00000000-0005-0000-0000-00003F020000}"/>
    <cellStyle name="20 % - Accent1 2 5 2 8" xfId="292" xr:uid="{00000000-0005-0000-0000-000040020000}"/>
    <cellStyle name="20 % - Accent1 2 5 2 8 2" xfId="11950" xr:uid="{00000000-0005-0000-0000-000041020000}"/>
    <cellStyle name="20 % - Accent1 2 5 2 9" xfId="11951" xr:uid="{00000000-0005-0000-0000-000042020000}"/>
    <cellStyle name="20 % - Accent1 2 5 3" xfId="293" xr:uid="{00000000-0005-0000-0000-000043020000}"/>
    <cellStyle name="20 % - Accent1 2 5 3 2" xfId="294" xr:uid="{00000000-0005-0000-0000-000044020000}"/>
    <cellStyle name="20 % - Accent1 2 5 3 2 2" xfId="295" xr:uid="{00000000-0005-0000-0000-000045020000}"/>
    <cellStyle name="20 % - Accent1 2 5 3 2 2 2" xfId="11952" xr:uid="{00000000-0005-0000-0000-000046020000}"/>
    <cellStyle name="20 % - Accent1 2 5 3 2 3" xfId="296" xr:uid="{00000000-0005-0000-0000-000047020000}"/>
    <cellStyle name="20 % - Accent1 2 5 3 2 3 2" xfId="11953" xr:uid="{00000000-0005-0000-0000-000048020000}"/>
    <cellStyle name="20 % - Accent1 2 5 3 2 4" xfId="297" xr:uid="{00000000-0005-0000-0000-000049020000}"/>
    <cellStyle name="20 % - Accent1 2 5 3 2 4 2" xfId="11954" xr:uid="{00000000-0005-0000-0000-00004A020000}"/>
    <cellStyle name="20 % - Accent1 2 5 3 2 5" xfId="11955" xr:uid="{00000000-0005-0000-0000-00004B020000}"/>
    <cellStyle name="20 % - Accent1 2 5 3 3" xfId="298" xr:uid="{00000000-0005-0000-0000-00004C020000}"/>
    <cellStyle name="20 % - Accent1 2 5 3 3 2" xfId="299" xr:uid="{00000000-0005-0000-0000-00004D020000}"/>
    <cellStyle name="20 % - Accent1 2 5 3 3 2 2" xfId="11956" xr:uid="{00000000-0005-0000-0000-00004E020000}"/>
    <cellStyle name="20 % - Accent1 2 5 3 3 3" xfId="300" xr:uid="{00000000-0005-0000-0000-00004F020000}"/>
    <cellStyle name="20 % - Accent1 2 5 3 3 3 2" xfId="11957" xr:uid="{00000000-0005-0000-0000-000050020000}"/>
    <cellStyle name="20 % - Accent1 2 5 3 3 4" xfId="11958" xr:uid="{00000000-0005-0000-0000-000051020000}"/>
    <cellStyle name="20 % - Accent1 2 5 3 4" xfId="301" xr:uid="{00000000-0005-0000-0000-000052020000}"/>
    <cellStyle name="20 % - Accent1 2 5 3 4 2" xfId="11959" xr:uid="{00000000-0005-0000-0000-000053020000}"/>
    <cellStyle name="20 % - Accent1 2 5 3 5" xfId="302" xr:uid="{00000000-0005-0000-0000-000054020000}"/>
    <cellStyle name="20 % - Accent1 2 5 3 5 2" xfId="11960" xr:uid="{00000000-0005-0000-0000-000055020000}"/>
    <cellStyle name="20 % - Accent1 2 5 3 6" xfId="303" xr:uid="{00000000-0005-0000-0000-000056020000}"/>
    <cellStyle name="20 % - Accent1 2 5 3 6 2" xfId="11961" xr:uid="{00000000-0005-0000-0000-000057020000}"/>
    <cellStyle name="20 % - Accent1 2 5 3 7" xfId="11962" xr:uid="{00000000-0005-0000-0000-000058020000}"/>
    <cellStyle name="20 % - Accent1 2 5 4" xfId="304" xr:uid="{00000000-0005-0000-0000-000059020000}"/>
    <cellStyle name="20 % - Accent1 2 5 4 2" xfId="305" xr:uid="{00000000-0005-0000-0000-00005A020000}"/>
    <cellStyle name="20 % - Accent1 2 5 4 2 2" xfId="11963" xr:uid="{00000000-0005-0000-0000-00005B020000}"/>
    <cellStyle name="20 % - Accent1 2 5 4 3" xfId="306" xr:uid="{00000000-0005-0000-0000-00005C020000}"/>
    <cellStyle name="20 % - Accent1 2 5 4 3 2" xfId="11964" xr:uid="{00000000-0005-0000-0000-00005D020000}"/>
    <cellStyle name="20 % - Accent1 2 5 4 4" xfId="307" xr:uid="{00000000-0005-0000-0000-00005E020000}"/>
    <cellStyle name="20 % - Accent1 2 5 4 4 2" xfId="11965" xr:uid="{00000000-0005-0000-0000-00005F020000}"/>
    <cellStyle name="20 % - Accent1 2 5 4 5" xfId="11966" xr:uid="{00000000-0005-0000-0000-000060020000}"/>
    <cellStyle name="20 % - Accent1 2 5 5" xfId="308" xr:uid="{00000000-0005-0000-0000-000061020000}"/>
    <cellStyle name="20 % - Accent1 2 5 5 2" xfId="309" xr:uid="{00000000-0005-0000-0000-000062020000}"/>
    <cellStyle name="20 % - Accent1 2 5 5 2 2" xfId="11967" xr:uid="{00000000-0005-0000-0000-000063020000}"/>
    <cellStyle name="20 % - Accent1 2 5 5 3" xfId="310" xr:uid="{00000000-0005-0000-0000-000064020000}"/>
    <cellStyle name="20 % - Accent1 2 5 5 3 2" xfId="11968" xr:uid="{00000000-0005-0000-0000-000065020000}"/>
    <cellStyle name="20 % - Accent1 2 5 5 4" xfId="11969" xr:uid="{00000000-0005-0000-0000-000066020000}"/>
    <cellStyle name="20 % - Accent1 2 5 6" xfId="311" xr:uid="{00000000-0005-0000-0000-000067020000}"/>
    <cellStyle name="20 % - Accent1 2 5 6 2" xfId="312" xr:uid="{00000000-0005-0000-0000-000068020000}"/>
    <cellStyle name="20 % - Accent1 2 5 6 2 2" xfId="11970" xr:uid="{00000000-0005-0000-0000-000069020000}"/>
    <cellStyle name="20 % - Accent1 2 5 6 3" xfId="313" xr:uid="{00000000-0005-0000-0000-00006A020000}"/>
    <cellStyle name="20 % - Accent1 2 5 6 3 2" xfId="11971" xr:uid="{00000000-0005-0000-0000-00006B020000}"/>
    <cellStyle name="20 % - Accent1 2 5 6 4" xfId="11972" xr:uid="{00000000-0005-0000-0000-00006C020000}"/>
    <cellStyle name="20 % - Accent1 2 5 7" xfId="314" xr:uid="{00000000-0005-0000-0000-00006D020000}"/>
    <cellStyle name="20 % - Accent1 2 5 7 2" xfId="11973" xr:uid="{00000000-0005-0000-0000-00006E020000}"/>
    <cellStyle name="20 % - Accent1 2 5 8" xfId="315" xr:uid="{00000000-0005-0000-0000-00006F020000}"/>
    <cellStyle name="20 % - Accent1 2 5 8 2" xfId="11974" xr:uid="{00000000-0005-0000-0000-000070020000}"/>
    <cellStyle name="20 % - Accent1 2 5 9" xfId="316" xr:uid="{00000000-0005-0000-0000-000071020000}"/>
    <cellStyle name="20 % - Accent1 2 5 9 2" xfId="11975" xr:uid="{00000000-0005-0000-0000-000072020000}"/>
    <cellStyle name="20 % - Accent1 2 6" xfId="317" xr:uid="{00000000-0005-0000-0000-000073020000}"/>
    <cellStyle name="20 % - Accent1 2 6 2" xfId="318" xr:uid="{00000000-0005-0000-0000-000074020000}"/>
    <cellStyle name="20 % - Accent1 2 6 2 2" xfId="319" xr:uid="{00000000-0005-0000-0000-000075020000}"/>
    <cellStyle name="20 % - Accent1 2 6 2 2 2" xfId="320" xr:uid="{00000000-0005-0000-0000-000076020000}"/>
    <cellStyle name="20 % - Accent1 2 6 2 2 2 2" xfId="11976" xr:uid="{00000000-0005-0000-0000-000077020000}"/>
    <cellStyle name="20 % - Accent1 2 6 2 2 3" xfId="321" xr:uid="{00000000-0005-0000-0000-000078020000}"/>
    <cellStyle name="20 % - Accent1 2 6 2 2 3 2" xfId="11977" xr:uid="{00000000-0005-0000-0000-000079020000}"/>
    <cellStyle name="20 % - Accent1 2 6 2 2 4" xfId="322" xr:uid="{00000000-0005-0000-0000-00007A020000}"/>
    <cellStyle name="20 % - Accent1 2 6 2 2 4 2" xfId="11978" xr:uid="{00000000-0005-0000-0000-00007B020000}"/>
    <cellStyle name="20 % - Accent1 2 6 2 2 5" xfId="11979" xr:uid="{00000000-0005-0000-0000-00007C020000}"/>
    <cellStyle name="20 % - Accent1 2 6 2 3" xfId="323" xr:uid="{00000000-0005-0000-0000-00007D020000}"/>
    <cellStyle name="20 % - Accent1 2 6 2 3 2" xfId="324" xr:uid="{00000000-0005-0000-0000-00007E020000}"/>
    <cellStyle name="20 % - Accent1 2 6 2 3 2 2" xfId="11980" xr:uid="{00000000-0005-0000-0000-00007F020000}"/>
    <cellStyle name="20 % - Accent1 2 6 2 3 3" xfId="325" xr:uid="{00000000-0005-0000-0000-000080020000}"/>
    <cellStyle name="20 % - Accent1 2 6 2 3 3 2" xfId="11981" xr:uid="{00000000-0005-0000-0000-000081020000}"/>
    <cellStyle name="20 % - Accent1 2 6 2 3 4" xfId="11982" xr:uid="{00000000-0005-0000-0000-000082020000}"/>
    <cellStyle name="20 % - Accent1 2 6 2 4" xfId="326" xr:uid="{00000000-0005-0000-0000-000083020000}"/>
    <cellStyle name="20 % - Accent1 2 6 2 4 2" xfId="11983" xr:uid="{00000000-0005-0000-0000-000084020000}"/>
    <cellStyle name="20 % - Accent1 2 6 2 5" xfId="327" xr:uid="{00000000-0005-0000-0000-000085020000}"/>
    <cellStyle name="20 % - Accent1 2 6 2 5 2" xfId="11984" xr:uid="{00000000-0005-0000-0000-000086020000}"/>
    <cellStyle name="20 % - Accent1 2 6 2 6" xfId="328" xr:uid="{00000000-0005-0000-0000-000087020000}"/>
    <cellStyle name="20 % - Accent1 2 6 2 6 2" xfId="11985" xr:uid="{00000000-0005-0000-0000-000088020000}"/>
    <cellStyle name="20 % - Accent1 2 6 2 7" xfId="11986" xr:uid="{00000000-0005-0000-0000-000089020000}"/>
    <cellStyle name="20 % - Accent1 2 6 3" xfId="329" xr:uid="{00000000-0005-0000-0000-00008A020000}"/>
    <cellStyle name="20 % - Accent1 2 6 3 2" xfId="330" xr:uid="{00000000-0005-0000-0000-00008B020000}"/>
    <cellStyle name="20 % - Accent1 2 6 3 2 2" xfId="11987" xr:uid="{00000000-0005-0000-0000-00008C020000}"/>
    <cellStyle name="20 % - Accent1 2 6 3 3" xfId="331" xr:uid="{00000000-0005-0000-0000-00008D020000}"/>
    <cellStyle name="20 % - Accent1 2 6 3 3 2" xfId="11988" xr:uid="{00000000-0005-0000-0000-00008E020000}"/>
    <cellStyle name="20 % - Accent1 2 6 3 4" xfId="332" xr:uid="{00000000-0005-0000-0000-00008F020000}"/>
    <cellStyle name="20 % - Accent1 2 6 3 4 2" xfId="11989" xr:uid="{00000000-0005-0000-0000-000090020000}"/>
    <cellStyle name="20 % - Accent1 2 6 3 5" xfId="11990" xr:uid="{00000000-0005-0000-0000-000091020000}"/>
    <cellStyle name="20 % - Accent1 2 6 4" xfId="333" xr:uid="{00000000-0005-0000-0000-000092020000}"/>
    <cellStyle name="20 % - Accent1 2 6 4 2" xfId="334" xr:uid="{00000000-0005-0000-0000-000093020000}"/>
    <cellStyle name="20 % - Accent1 2 6 4 2 2" xfId="11991" xr:uid="{00000000-0005-0000-0000-000094020000}"/>
    <cellStyle name="20 % - Accent1 2 6 4 3" xfId="335" xr:uid="{00000000-0005-0000-0000-000095020000}"/>
    <cellStyle name="20 % - Accent1 2 6 4 3 2" xfId="11992" xr:uid="{00000000-0005-0000-0000-000096020000}"/>
    <cellStyle name="20 % - Accent1 2 6 4 4" xfId="11993" xr:uid="{00000000-0005-0000-0000-000097020000}"/>
    <cellStyle name="20 % - Accent1 2 6 5" xfId="336" xr:uid="{00000000-0005-0000-0000-000098020000}"/>
    <cellStyle name="20 % - Accent1 2 6 5 2" xfId="337" xr:uid="{00000000-0005-0000-0000-000099020000}"/>
    <cellStyle name="20 % - Accent1 2 6 5 2 2" xfId="11994" xr:uid="{00000000-0005-0000-0000-00009A020000}"/>
    <cellStyle name="20 % - Accent1 2 6 5 3" xfId="338" xr:uid="{00000000-0005-0000-0000-00009B020000}"/>
    <cellStyle name="20 % - Accent1 2 6 5 3 2" xfId="11995" xr:uid="{00000000-0005-0000-0000-00009C020000}"/>
    <cellStyle name="20 % - Accent1 2 6 5 4" xfId="11996" xr:uid="{00000000-0005-0000-0000-00009D020000}"/>
    <cellStyle name="20 % - Accent1 2 6 6" xfId="339" xr:uid="{00000000-0005-0000-0000-00009E020000}"/>
    <cellStyle name="20 % - Accent1 2 6 6 2" xfId="11997" xr:uid="{00000000-0005-0000-0000-00009F020000}"/>
    <cellStyle name="20 % - Accent1 2 6 7" xfId="340" xr:uid="{00000000-0005-0000-0000-0000A0020000}"/>
    <cellStyle name="20 % - Accent1 2 6 7 2" xfId="11998" xr:uid="{00000000-0005-0000-0000-0000A1020000}"/>
    <cellStyle name="20 % - Accent1 2 6 8" xfId="341" xr:uid="{00000000-0005-0000-0000-0000A2020000}"/>
    <cellStyle name="20 % - Accent1 2 6 8 2" xfId="11999" xr:uid="{00000000-0005-0000-0000-0000A3020000}"/>
    <cellStyle name="20 % - Accent1 2 6 9" xfId="12000" xr:uid="{00000000-0005-0000-0000-0000A4020000}"/>
    <cellStyle name="20 % - Accent1 2 7" xfId="342" xr:uid="{00000000-0005-0000-0000-0000A5020000}"/>
    <cellStyle name="20 % - Accent1 2 7 2" xfId="343" xr:uid="{00000000-0005-0000-0000-0000A6020000}"/>
    <cellStyle name="20 % - Accent1 2 7 2 2" xfId="344" xr:uid="{00000000-0005-0000-0000-0000A7020000}"/>
    <cellStyle name="20 % - Accent1 2 7 2 2 2" xfId="12001" xr:uid="{00000000-0005-0000-0000-0000A8020000}"/>
    <cellStyle name="20 % - Accent1 2 7 2 3" xfId="345" xr:uid="{00000000-0005-0000-0000-0000A9020000}"/>
    <cellStyle name="20 % - Accent1 2 7 2 3 2" xfId="12002" xr:uid="{00000000-0005-0000-0000-0000AA020000}"/>
    <cellStyle name="20 % - Accent1 2 7 2 4" xfId="346" xr:uid="{00000000-0005-0000-0000-0000AB020000}"/>
    <cellStyle name="20 % - Accent1 2 7 2 4 2" xfId="12003" xr:uid="{00000000-0005-0000-0000-0000AC020000}"/>
    <cellStyle name="20 % - Accent1 2 7 2 5" xfId="12004" xr:uid="{00000000-0005-0000-0000-0000AD020000}"/>
    <cellStyle name="20 % - Accent1 2 7 3" xfId="347" xr:uid="{00000000-0005-0000-0000-0000AE020000}"/>
    <cellStyle name="20 % - Accent1 2 7 3 2" xfId="348" xr:uid="{00000000-0005-0000-0000-0000AF020000}"/>
    <cellStyle name="20 % - Accent1 2 7 3 2 2" xfId="12005" xr:uid="{00000000-0005-0000-0000-0000B0020000}"/>
    <cellStyle name="20 % - Accent1 2 7 3 3" xfId="349" xr:uid="{00000000-0005-0000-0000-0000B1020000}"/>
    <cellStyle name="20 % - Accent1 2 7 3 3 2" xfId="12006" xr:uid="{00000000-0005-0000-0000-0000B2020000}"/>
    <cellStyle name="20 % - Accent1 2 7 3 4" xfId="12007" xr:uid="{00000000-0005-0000-0000-0000B3020000}"/>
    <cellStyle name="20 % - Accent1 2 7 4" xfId="350" xr:uid="{00000000-0005-0000-0000-0000B4020000}"/>
    <cellStyle name="20 % - Accent1 2 7 4 2" xfId="12008" xr:uid="{00000000-0005-0000-0000-0000B5020000}"/>
    <cellStyle name="20 % - Accent1 2 7 5" xfId="351" xr:uid="{00000000-0005-0000-0000-0000B6020000}"/>
    <cellStyle name="20 % - Accent1 2 7 5 2" xfId="12009" xr:uid="{00000000-0005-0000-0000-0000B7020000}"/>
    <cellStyle name="20 % - Accent1 2 7 6" xfId="352" xr:uid="{00000000-0005-0000-0000-0000B8020000}"/>
    <cellStyle name="20 % - Accent1 2 7 6 2" xfId="12010" xr:uid="{00000000-0005-0000-0000-0000B9020000}"/>
    <cellStyle name="20 % - Accent1 2 7 7" xfId="12011" xr:uid="{00000000-0005-0000-0000-0000BA020000}"/>
    <cellStyle name="20 % - Accent1 2 8" xfId="353" xr:uid="{00000000-0005-0000-0000-0000BB020000}"/>
    <cellStyle name="20 % - Accent1 2 8 2" xfId="354" xr:uid="{00000000-0005-0000-0000-0000BC020000}"/>
    <cellStyle name="20 % - Accent1 2 8 2 2" xfId="12012" xr:uid="{00000000-0005-0000-0000-0000BD020000}"/>
    <cellStyle name="20 % - Accent1 2 8 3" xfId="355" xr:uid="{00000000-0005-0000-0000-0000BE020000}"/>
    <cellStyle name="20 % - Accent1 2 8 3 2" xfId="12013" xr:uid="{00000000-0005-0000-0000-0000BF020000}"/>
    <cellStyle name="20 % - Accent1 2 8 4" xfId="356" xr:uid="{00000000-0005-0000-0000-0000C0020000}"/>
    <cellStyle name="20 % - Accent1 2 8 4 2" xfId="12014" xr:uid="{00000000-0005-0000-0000-0000C1020000}"/>
    <cellStyle name="20 % - Accent1 2 8 5" xfId="12015" xr:uid="{00000000-0005-0000-0000-0000C2020000}"/>
    <cellStyle name="20 % - Accent1 2 9" xfId="357" xr:uid="{00000000-0005-0000-0000-0000C3020000}"/>
    <cellStyle name="20 % - Accent1 2 9 2" xfId="358" xr:uid="{00000000-0005-0000-0000-0000C4020000}"/>
    <cellStyle name="20 % - Accent1 2 9 2 2" xfId="12016" xr:uid="{00000000-0005-0000-0000-0000C5020000}"/>
    <cellStyle name="20 % - Accent1 2 9 3" xfId="359" xr:uid="{00000000-0005-0000-0000-0000C6020000}"/>
    <cellStyle name="20 % - Accent1 2 9 3 2" xfId="12017" xr:uid="{00000000-0005-0000-0000-0000C7020000}"/>
    <cellStyle name="20 % - Accent1 2 9 4" xfId="12018" xr:uid="{00000000-0005-0000-0000-0000C8020000}"/>
    <cellStyle name="20 % - Accent1 3" xfId="360" xr:uid="{00000000-0005-0000-0000-0000C9020000}"/>
    <cellStyle name="20 % - Accent1 3 10" xfId="361" xr:uid="{00000000-0005-0000-0000-0000CA020000}"/>
    <cellStyle name="20 % - Accent1 3 10 2" xfId="12019" xr:uid="{00000000-0005-0000-0000-0000CB020000}"/>
    <cellStyle name="20 % - Accent1 3 11" xfId="12020" xr:uid="{00000000-0005-0000-0000-0000CC020000}"/>
    <cellStyle name="20 % - Accent1 3 2" xfId="362" xr:uid="{00000000-0005-0000-0000-0000CD020000}"/>
    <cellStyle name="20 % - Accent1 3 2 10" xfId="12021" xr:uid="{00000000-0005-0000-0000-0000CE020000}"/>
    <cellStyle name="20 % - Accent1 3 2 2" xfId="363" xr:uid="{00000000-0005-0000-0000-0000CF020000}"/>
    <cellStyle name="20 % - Accent1 3 2 2 2" xfId="364" xr:uid="{00000000-0005-0000-0000-0000D0020000}"/>
    <cellStyle name="20 % - Accent1 3 2 2 2 2" xfId="365" xr:uid="{00000000-0005-0000-0000-0000D1020000}"/>
    <cellStyle name="20 % - Accent1 3 2 2 2 2 2" xfId="366" xr:uid="{00000000-0005-0000-0000-0000D2020000}"/>
    <cellStyle name="20 % - Accent1 3 2 2 2 2 2 2" xfId="12022" xr:uid="{00000000-0005-0000-0000-0000D3020000}"/>
    <cellStyle name="20 % - Accent1 3 2 2 2 2 3" xfId="367" xr:uid="{00000000-0005-0000-0000-0000D4020000}"/>
    <cellStyle name="20 % - Accent1 3 2 2 2 2 3 2" xfId="12023" xr:uid="{00000000-0005-0000-0000-0000D5020000}"/>
    <cellStyle name="20 % - Accent1 3 2 2 2 2 4" xfId="368" xr:uid="{00000000-0005-0000-0000-0000D6020000}"/>
    <cellStyle name="20 % - Accent1 3 2 2 2 2 4 2" xfId="12024" xr:uid="{00000000-0005-0000-0000-0000D7020000}"/>
    <cellStyle name="20 % - Accent1 3 2 2 2 2 5" xfId="12025" xr:uid="{00000000-0005-0000-0000-0000D8020000}"/>
    <cellStyle name="20 % - Accent1 3 2 2 2 3" xfId="369" xr:uid="{00000000-0005-0000-0000-0000D9020000}"/>
    <cellStyle name="20 % - Accent1 3 2 2 2 3 2" xfId="370" xr:uid="{00000000-0005-0000-0000-0000DA020000}"/>
    <cellStyle name="20 % - Accent1 3 2 2 2 3 2 2" xfId="12026" xr:uid="{00000000-0005-0000-0000-0000DB020000}"/>
    <cellStyle name="20 % - Accent1 3 2 2 2 3 3" xfId="371" xr:uid="{00000000-0005-0000-0000-0000DC020000}"/>
    <cellStyle name="20 % - Accent1 3 2 2 2 3 3 2" xfId="12027" xr:uid="{00000000-0005-0000-0000-0000DD020000}"/>
    <cellStyle name="20 % - Accent1 3 2 2 2 3 4" xfId="12028" xr:uid="{00000000-0005-0000-0000-0000DE020000}"/>
    <cellStyle name="20 % - Accent1 3 2 2 2 4" xfId="372" xr:uid="{00000000-0005-0000-0000-0000DF020000}"/>
    <cellStyle name="20 % - Accent1 3 2 2 2 4 2" xfId="12029" xr:uid="{00000000-0005-0000-0000-0000E0020000}"/>
    <cellStyle name="20 % - Accent1 3 2 2 2 5" xfId="373" xr:uid="{00000000-0005-0000-0000-0000E1020000}"/>
    <cellStyle name="20 % - Accent1 3 2 2 2 5 2" xfId="12030" xr:uid="{00000000-0005-0000-0000-0000E2020000}"/>
    <cellStyle name="20 % - Accent1 3 2 2 2 6" xfId="374" xr:uid="{00000000-0005-0000-0000-0000E3020000}"/>
    <cellStyle name="20 % - Accent1 3 2 2 2 6 2" xfId="12031" xr:uid="{00000000-0005-0000-0000-0000E4020000}"/>
    <cellStyle name="20 % - Accent1 3 2 2 2 7" xfId="12032" xr:uid="{00000000-0005-0000-0000-0000E5020000}"/>
    <cellStyle name="20 % - Accent1 3 2 2 3" xfId="375" xr:uid="{00000000-0005-0000-0000-0000E6020000}"/>
    <cellStyle name="20 % - Accent1 3 2 2 3 2" xfId="376" xr:uid="{00000000-0005-0000-0000-0000E7020000}"/>
    <cellStyle name="20 % - Accent1 3 2 2 3 2 2" xfId="12033" xr:uid="{00000000-0005-0000-0000-0000E8020000}"/>
    <cellStyle name="20 % - Accent1 3 2 2 3 3" xfId="377" xr:uid="{00000000-0005-0000-0000-0000E9020000}"/>
    <cellStyle name="20 % - Accent1 3 2 2 3 3 2" xfId="12034" xr:uid="{00000000-0005-0000-0000-0000EA020000}"/>
    <cellStyle name="20 % - Accent1 3 2 2 3 4" xfId="378" xr:uid="{00000000-0005-0000-0000-0000EB020000}"/>
    <cellStyle name="20 % - Accent1 3 2 2 3 4 2" xfId="12035" xr:uid="{00000000-0005-0000-0000-0000EC020000}"/>
    <cellStyle name="20 % - Accent1 3 2 2 3 5" xfId="12036" xr:uid="{00000000-0005-0000-0000-0000ED020000}"/>
    <cellStyle name="20 % - Accent1 3 2 2 4" xfId="379" xr:uid="{00000000-0005-0000-0000-0000EE020000}"/>
    <cellStyle name="20 % - Accent1 3 2 2 4 2" xfId="380" xr:uid="{00000000-0005-0000-0000-0000EF020000}"/>
    <cellStyle name="20 % - Accent1 3 2 2 4 2 2" xfId="12037" xr:uid="{00000000-0005-0000-0000-0000F0020000}"/>
    <cellStyle name="20 % - Accent1 3 2 2 4 3" xfId="381" xr:uid="{00000000-0005-0000-0000-0000F1020000}"/>
    <cellStyle name="20 % - Accent1 3 2 2 4 3 2" xfId="12038" xr:uid="{00000000-0005-0000-0000-0000F2020000}"/>
    <cellStyle name="20 % - Accent1 3 2 2 4 4" xfId="12039" xr:uid="{00000000-0005-0000-0000-0000F3020000}"/>
    <cellStyle name="20 % - Accent1 3 2 2 5" xfId="382" xr:uid="{00000000-0005-0000-0000-0000F4020000}"/>
    <cellStyle name="20 % - Accent1 3 2 2 5 2" xfId="383" xr:uid="{00000000-0005-0000-0000-0000F5020000}"/>
    <cellStyle name="20 % - Accent1 3 2 2 5 2 2" xfId="12040" xr:uid="{00000000-0005-0000-0000-0000F6020000}"/>
    <cellStyle name="20 % - Accent1 3 2 2 5 3" xfId="384" xr:uid="{00000000-0005-0000-0000-0000F7020000}"/>
    <cellStyle name="20 % - Accent1 3 2 2 5 3 2" xfId="12041" xr:uid="{00000000-0005-0000-0000-0000F8020000}"/>
    <cellStyle name="20 % - Accent1 3 2 2 5 4" xfId="12042" xr:uid="{00000000-0005-0000-0000-0000F9020000}"/>
    <cellStyle name="20 % - Accent1 3 2 2 6" xfId="385" xr:uid="{00000000-0005-0000-0000-0000FA020000}"/>
    <cellStyle name="20 % - Accent1 3 2 2 6 2" xfId="12043" xr:uid="{00000000-0005-0000-0000-0000FB020000}"/>
    <cellStyle name="20 % - Accent1 3 2 2 7" xfId="386" xr:uid="{00000000-0005-0000-0000-0000FC020000}"/>
    <cellStyle name="20 % - Accent1 3 2 2 7 2" xfId="12044" xr:uid="{00000000-0005-0000-0000-0000FD020000}"/>
    <cellStyle name="20 % - Accent1 3 2 2 8" xfId="387" xr:uid="{00000000-0005-0000-0000-0000FE020000}"/>
    <cellStyle name="20 % - Accent1 3 2 2 8 2" xfId="12045" xr:uid="{00000000-0005-0000-0000-0000FF020000}"/>
    <cellStyle name="20 % - Accent1 3 2 2 9" xfId="12046" xr:uid="{00000000-0005-0000-0000-000000030000}"/>
    <cellStyle name="20 % - Accent1 3 2 3" xfId="388" xr:uid="{00000000-0005-0000-0000-000001030000}"/>
    <cellStyle name="20 % - Accent1 3 2 3 2" xfId="389" xr:uid="{00000000-0005-0000-0000-000002030000}"/>
    <cellStyle name="20 % - Accent1 3 2 3 2 2" xfId="390" xr:uid="{00000000-0005-0000-0000-000003030000}"/>
    <cellStyle name="20 % - Accent1 3 2 3 2 2 2" xfId="12047" xr:uid="{00000000-0005-0000-0000-000004030000}"/>
    <cellStyle name="20 % - Accent1 3 2 3 2 3" xfId="391" xr:uid="{00000000-0005-0000-0000-000005030000}"/>
    <cellStyle name="20 % - Accent1 3 2 3 2 3 2" xfId="12048" xr:uid="{00000000-0005-0000-0000-000006030000}"/>
    <cellStyle name="20 % - Accent1 3 2 3 2 4" xfId="392" xr:uid="{00000000-0005-0000-0000-000007030000}"/>
    <cellStyle name="20 % - Accent1 3 2 3 2 4 2" xfId="12049" xr:uid="{00000000-0005-0000-0000-000008030000}"/>
    <cellStyle name="20 % - Accent1 3 2 3 2 5" xfId="12050" xr:uid="{00000000-0005-0000-0000-000009030000}"/>
    <cellStyle name="20 % - Accent1 3 2 3 3" xfId="393" xr:uid="{00000000-0005-0000-0000-00000A030000}"/>
    <cellStyle name="20 % - Accent1 3 2 3 3 2" xfId="394" xr:uid="{00000000-0005-0000-0000-00000B030000}"/>
    <cellStyle name="20 % - Accent1 3 2 3 3 2 2" xfId="12051" xr:uid="{00000000-0005-0000-0000-00000C030000}"/>
    <cellStyle name="20 % - Accent1 3 2 3 3 3" xfId="395" xr:uid="{00000000-0005-0000-0000-00000D030000}"/>
    <cellStyle name="20 % - Accent1 3 2 3 3 3 2" xfId="12052" xr:uid="{00000000-0005-0000-0000-00000E030000}"/>
    <cellStyle name="20 % - Accent1 3 2 3 3 4" xfId="12053" xr:uid="{00000000-0005-0000-0000-00000F030000}"/>
    <cellStyle name="20 % - Accent1 3 2 3 4" xfId="396" xr:uid="{00000000-0005-0000-0000-000010030000}"/>
    <cellStyle name="20 % - Accent1 3 2 3 4 2" xfId="12054" xr:uid="{00000000-0005-0000-0000-000011030000}"/>
    <cellStyle name="20 % - Accent1 3 2 3 5" xfId="397" xr:uid="{00000000-0005-0000-0000-000012030000}"/>
    <cellStyle name="20 % - Accent1 3 2 3 5 2" xfId="12055" xr:uid="{00000000-0005-0000-0000-000013030000}"/>
    <cellStyle name="20 % - Accent1 3 2 3 6" xfId="398" xr:uid="{00000000-0005-0000-0000-000014030000}"/>
    <cellStyle name="20 % - Accent1 3 2 3 6 2" xfId="12056" xr:uid="{00000000-0005-0000-0000-000015030000}"/>
    <cellStyle name="20 % - Accent1 3 2 3 7" xfId="12057" xr:uid="{00000000-0005-0000-0000-000016030000}"/>
    <cellStyle name="20 % - Accent1 3 2 4" xfId="399" xr:uid="{00000000-0005-0000-0000-000017030000}"/>
    <cellStyle name="20 % - Accent1 3 2 4 2" xfId="400" xr:uid="{00000000-0005-0000-0000-000018030000}"/>
    <cellStyle name="20 % - Accent1 3 2 4 2 2" xfId="12058" xr:uid="{00000000-0005-0000-0000-000019030000}"/>
    <cellStyle name="20 % - Accent1 3 2 4 3" xfId="401" xr:uid="{00000000-0005-0000-0000-00001A030000}"/>
    <cellStyle name="20 % - Accent1 3 2 4 3 2" xfId="12059" xr:uid="{00000000-0005-0000-0000-00001B030000}"/>
    <cellStyle name="20 % - Accent1 3 2 4 4" xfId="402" xr:uid="{00000000-0005-0000-0000-00001C030000}"/>
    <cellStyle name="20 % - Accent1 3 2 4 4 2" xfId="12060" xr:uid="{00000000-0005-0000-0000-00001D030000}"/>
    <cellStyle name="20 % - Accent1 3 2 4 5" xfId="12061" xr:uid="{00000000-0005-0000-0000-00001E030000}"/>
    <cellStyle name="20 % - Accent1 3 2 5" xfId="403" xr:uid="{00000000-0005-0000-0000-00001F030000}"/>
    <cellStyle name="20 % - Accent1 3 2 5 2" xfId="404" xr:uid="{00000000-0005-0000-0000-000020030000}"/>
    <cellStyle name="20 % - Accent1 3 2 5 2 2" xfId="12062" xr:uid="{00000000-0005-0000-0000-000021030000}"/>
    <cellStyle name="20 % - Accent1 3 2 5 3" xfId="405" xr:uid="{00000000-0005-0000-0000-000022030000}"/>
    <cellStyle name="20 % - Accent1 3 2 5 3 2" xfId="12063" xr:uid="{00000000-0005-0000-0000-000023030000}"/>
    <cellStyle name="20 % - Accent1 3 2 5 4" xfId="12064" xr:uid="{00000000-0005-0000-0000-000024030000}"/>
    <cellStyle name="20 % - Accent1 3 2 6" xfId="406" xr:uid="{00000000-0005-0000-0000-000025030000}"/>
    <cellStyle name="20 % - Accent1 3 2 6 2" xfId="407" xr:uid="{00000000-0005-0000-0000-000026030000}"/>
    <cellStyle name="20 % - Accent1 3 2 6 2 2" xfId="12065" xr:uid="{00000000-0005-0000-0000-000027030000}"/>
    <cellStyle name="20 % - Accent1 3 2 6 3" xfId="408" xr:uid="{00000000-0005-0000-0000-000028030000}"/>
    <cellStyle name="20 % - Accent1 3 2 6 3 2" xfId="12066" xr:uid="{00000000-0005-0000-0000-000029030000}"/>
    <cellStyle name="20 % - Accent1 3 2 6 4" xfId="12067" xr:uid="{00000000-0005-0000-0000-00002A030000}"/>
    <cellStyle name="20 % - Accent1 3 2 7" xfId="409" xr:uid="{00000000-0005-0000-0000-00002B030000}"/>
    <cellStyle name="20 % - Accent1 3 2 7 2" xfId="12068" xr:uid="{00000000-0005-0000-0000-00002C030000}"/>
    <cellStyle name="20 % - Accent1 3 2 8" xfId="410" xr:uid="{00000000-0005-0000-0000-00002D030000}"/>
    <cellStyle name="20 % - Accent1 3 2 8 2" xfId="12069" xr:uid="{00000000-0005-0000-0000-00002E030000}"/>
    <cellStyle name="20 % - Accent1 3 2 9" xfId="411" xr:uid="{00000000-0005-0000-0000-00002F030000}"/>
    <cellStyle name="20 % - Accent1 3 2 9 2" xfId="12070" xr:uid="{00000000-0005-0000-0000-000030030000}"/>
    <cellStyle name="20 % - Accent1 3 3" xfId="412" xr:uid="{00000000-0005-0000-0000-000031030000}"/>
    <cellStyle name="20 % - Accent1 3 3 2" xfId="413" xr:uid="{00000000-0005-0000-0000-000032030000}"/>
    <cellStyle name="20 % - Accent1 3 3 2 2" xfId="414" xr:uid="{00000000-0005-0000-0000-000033030000}"/>
    <cellStyle name="20 % - Accent1 3 3 2 2 2" xfId="415" xr:uid="{00000000-0005-0000-0000-000034030000}"/>
    <cellStyle name="20 % - Accent1 3 3 2 2 2 2" xfId="12071" xr:uid="{00000000-0005-0000-0000-000035030000}"/>
    <cellStyle name="20 % - Accent1 3 3 2 2 3" xfId="416" xr:uid="{00000000-0005-0000-0000-000036030000}"/>
    <cellStyle name="20 % - Accent1 3 3 2 2 3 2" xfId="12072" xr:uid="{00000000-0005-0000-0000-000037030000}"/>
    <cellStyle name="20 % - Accent1 3 3 2 2 4" xfId="417" xr:uid="{00000000-0005-0000-0000-000038030000}"/>
    <cellStyle name="20 % - Accent1 3 3 2 2 4 2" xfId="12073" xr:uid="{00000000-0005-0000-0000-000039030000}"/>
    <cellStyle name="20 % - Accent1 3 3 2 2 5" xfId="12074" xr:uid="{00000000-0005-0000-0000-00003A030000}"/>
    <cellStyle name="20 % - Accent1 3 3 2 3" xfId="418" xr:uid="{00000000-0005-0000-0000-00003B030000}"/>
    <cellStyle name="20 % - Accent1 3 3 2 3 2" xfId="419" xr:uid="{00000000-0005-0000-0000-00003C030000}"/>
    <cellStyle name="20 % - Accent1 3 3 2 3 2 2" xfId="12075" xr:uid="{00000000-0005-0000-0000-00003D030000}"/>
    <cellStyle name="20 % - Accent1 3 3 2 3 3" xfId="420" xr:uid="{00000000-0005-0000-0000-00003E030000}"/>
    <cellStyle name="20 % - Accent1 3 3 2 3 3 2" xfId="12076" xr:uid="{00000000-0005-0000-0000-00003F030000}"/>
    <cellStyle name="20 % - Accent1 3 3 2 3 4" xfId="12077" xr:uid="{00000000-0005-0000-0000-000040030000}"/>
    <cellStyle name="20 % - Accent1 3 3 2 4" xfId="421" xr:uid="{00000000-0005-0000-0000-000041030000}"/>
    <cellStyle name="20 % - Accent1 3 3 2 4 2" xfId="12078" xr:uid="{00000000-0005-0000-0000-000042030000}"/>
    <cellStyle name="20 % - Accent1 3 3 2 5" xfId="422" xr:uid="{00000000-0005-0000-0000-000043030000}"/>
    <cellStyle name="20 % - Accent1 3 3 2 5 2" xfId="12079" xr:uid="{00000000-0005-0000-0000-000044030000}"/>
    <cellStyle name="20 % - Accent1 3 3 2 6" xfId="423" xr:uid="{00000000-0005-0000-0000-000045030000}"/>
    <cellStyle name="20 % - Accent1 3 3 2 6 2" xfId="12080" xr:uid="{00000000-0005-0000-0000-000046030000}"/>
    <cellStyle name="20 % - Accent1 3 3 2 7" xfId="12081" xr:uid="{00000000-0005-0000-0000-000047030000}"/>
    <cellStyle name="20 % - Accent1 3 3 3" xfId="424" xr:uid="{00000000-0005-0000-0000-000048030000}"/>
    <cellStyle name="20 % - Accent1 3 3 3 2" xfId="425" xr:uid="{00000000-0005-0000-0000-000049030000}"/>
    <cellStyle name="20 % - Accent1 3 3 3 2 2" xfId="12082" xr:uid="{00000000-0005-0000-0000-00004A030000}"/>
    <cellStyle name="20 % - Accent1 3 3 3 3" xfId="426" xr:uid="{00000000-0005-0000-0000-00004B030000}"/>
    <cellStyle name="20 % - Accent1 3 3 3 3 2" xfId="12083" xr:uid="{00000000-0005-0000-0000-00004C030000}"/>
    <cellStyle name="20 % - Accent1 3 3 3 4" xfId="427" xr:uid="{00000000-0005-0000-0000-00004D030000}"/>
    <cellStyle name="20 % - Accent1 3 3 3 4 2" xfId="12084" xr:uid="{00000000-0005-0000-0000-00004E030000}"/>
    <cellStyle name="20 % - Accent1 3 3 3 5" xfId="12085" xr:uid="{00000000-0005-0000-0000-00004F030000}"/>
    <cellStyle name="20 % - Accent1 3 3 4" xfId="428" xr:uid="{00000000-0005-0000-0000-000050030000}"/>
    <cellStyle name="20 % - Accent1 3 3 4 2" xfId="429" xr:uid="{00000000-0005-0000-0000-000051030000}"/>
    <cellStyle name="20 % - Accent1 3 3 4 2 2" xfId="12086" xr:uid="{00000000-0005-0000-0000-000052030000}"/>
    <cellStyle name="20 % - Accent1 3 3 4 3" xfId="430" xr:uid="{00000000-0005-0000-0000-000053030000}"/>
    <cellStyle name="20 % - Accent1 3 3 4 3 2" xfId="12087" xr:uid="{00000000-0005-0000-0000-000054030000}"/>
    <cellStyle name="20 % - Accent1 3 3 4 4" xfId="12088" xr:uid="{00000000-0005-0000-0000-000055030000}"/>
    <cellStyle name="20 % - Accent1 3 3 5" xfId="431" xr:uid="{00000000-0005-0000-0000-000056030000}"/>
    <cellStyle name="20 % - Accent1 3 3 5 2" xfId="432" xr:uid="{00000000-0005-0000-0000-000057030000}"/>
    <cellStyle name="20 % - Accent1 3 3 5 2 2" xfId="12089" xr:uid="{00000000-0005-0000-0000-000058030000}"/>
    <cellStyle name="20 % - Accent1 3 3 5 3" xfId="433" xr:uid="{00000000-0005-0000-0000-000059030000}"/>
    <cellStyle name="20 % - Accent1 3 3 5 3 2" xfId="12090" xr:uid="{00000000-0005-0000-0000-00005A030000}"/>
    <cellStyle name="20 % - Accent1 3 3 5 4" xfId="12091" xr:uid="{00000000-0005-0000-0000-00005B030000}"/>
    <cellStyle name="20 % - Accent1 3 3 6" xfId="434" xr:uid="{00000000-0005-0000-0000-00005C030000}"/>
    <cellStyle name="20 % - Accent1 3 3 6 2" xfId="12092" xr:uid="{00000000-0005-0000-0000-00005D030000}"/>
    <cellStyle name="20 % - Accent1 3 3 7" xfId="435" xr:uid="{00000000-0005-0000-0000-00005E030000}"/>
    <cellStyle name="20 % - Accent1 3 3 7 2" xfId="12093" xr:uid="{00000000-0005-0000-0000-00005F030000}"/>
    <cellStyle name="20 % - Accent1 3 3 8" xfId="436" xr:uid="{00000000-0005-0000-0000-000060030000}"/>
    <cellStyle name="20 % - Accent1 3 3 8 2" xfId="12094" xr:uid="{00000000-0005-0000-0000-000061030000}"/>
    <cellStyle name="20 % - Accent1 3 3 9" xfId="12095" xr:uid="{00000000-0005-0000-0000-000062030000}"/>
    <cellStyle name="20 % - Accent1 3 4" xfId="437" xr:uid="{00000000-0005-0000-0000-000063030000}"/>
    <cellStyle name="20 % - Accent1 3 4 2" xfId="438" xr:uid="{00000000-0005-0000-0000-000064030000}"/>
    <cellStyle name="20 % - Accent1 3 4 2 2" xfId="439" xr:uid="{00000000-0005-0000-0000-000065030000}"/>
    <cellStyle name="20 % - Accent1 3 4 2 2 2" xfId="12096" xr:uid="{00000000-0005-0000-0000-000066030000}"/>
    <cellStyle name="20 % - Accent1 3 4 2 3" xfId="440" xr:uid="{00000000-0005-0000-0000-000067030000}"/>
    <cellStyle name="20 % - Accent1 3 4 2 3 2" xfId="12097" xr:uid="{00000000-0005-0000-0000-000068030000}"/>
    <cellStyle name="20 % - Accent1 3 4 2 4" xfId="441" xr:uid="{00000000-0005-0000-0000-000069030000}"/>
    <cellStyle name="20 % - Accent1 3 4 2 4 2" xfId="12098" xr:uid="{00000000-0005-0000-0000-00006A030000}"/>
    <cellStyle name="20 % - Accent1 3 4 2 5" xfId="12099" xr:uid="{00000000-0005-0000-0000-00006B030000}"/>
    <cellStyle name="20 % - Accent1 3 4 3" xfId="442" xr:uid="{00000000-0005-0000-0000-00006C030000}"/>
    <cellStyle name="20 % - Accent1 3 4 3 2" xfId="443" xr:uid="{00000000-0005-0000-0000-00006D030000}"/>
    <cellStyle name="20 % - Accent1 3 4 3 2 2" xfId="12100" xr:uid="{00000000-0005-0000-0000-00006E030000}"/>
    <cellStyle name="20 % - Accent1 3 4 3 3" xfId="444" xr:uid="{00000000-0005-0000-0000-00006F030000}"/>
    <cellStyle name="20 % - Accent1 3 4 3 3 2" xfId="12101" xr:uid="{00000000-0005-0000-0000-000070030000}"/>
    <cellStyle name="20 % - Accent1 3 4 3 4" xfId="12102" xr:uid="{00000000-0005-0000-0000-000071030000}"/>
    <cellStyle name="20 % - Accent1 3 4 4" xfId="445" xr:uid="{00000000-0005-0000-0000-000072030000}"/>
    <cellStyle name="20 % - Accent1 3 4 4 2" xfId="12103" xr:uid="{00000000-0005-0000-0000-000073030000}"/>
    <cellStyle name="20 % - Accent1 3 4 5" xfId="446" xr:uid="{00000000-0005-0000-0000-000074030000}"/>
    <cellStyle name="20 % - Accent1 3 4 5 2" xfId="12104" xr:uid="{00000000-0005-0000-0000-000075030000}"/>
    <cellStyle name="20 % - Accent1 3 4 6" xfId="447" xr:uid="{00000000-0005-0000-0000-000076030000}"/>
    <cellStyle name="20 % - Accent1 3 4 6 2" xfId="12105" xr:uid="{00000000-0005-0000-0000-000077030000}"/>
    <cellStyle name="20 % - Accent1 3 4 7" xfId="12106" xr:uid="{00000000-0005-0000-0000-000078030000}"/>
    <cellStyle name="20 % - Accent1 3 5" xfId="448" xr:uid="{00000000-0005-0000-0000-000079030000}"/>
    <cellStyle name="20 % - Accent1 3 5 2" xfId="449" xr:uid="{00000000-0005-0000-0000-00007A030000}"/>
    <cellStyle name="20 % - Accent1 3 5 2 2" xfId="12107" xr:uid="{00000000-0005-0000-0000-00007B030000}"/>
    <cellStyle name="20 % - Accent1 3 5 3" xfId="450" xr:uid="{00000000-0005-0000-0000-00007C030000}"/>
    <cellStyle name="20 % - Accent1 3 5 3 2" xfId="12108" xr:uid="{00000000-0005-0000-0000-00007D030000}"/>
    <cellStyle name="20 % - Accent1 3 5 4" xfId="451" xr:uid="{00000000-0005-0000-0000-00007E030000}"/>
    <cellStyle name="20 % - Accent1 3 5 4 2" xfId="12109" xr:uid="{00000000-0005-0000-0000-00007F030000}"/>
    <cellStyle name="20 % - Accent1 3 5 5" xfId="12110" xr:uid="{00000000-0005-0000-0000-000080030000}"/>
    <cellStyle name="20 % - Accent1 3 6" xfId="452" xr:uid="{00000000-0005-0000-0000-000081030000}"/>
    <cellStyle name="20 % - Accent1 3 6 2" xfId="453" xr:uid="{00000000-0005-0000-0000-000082030000}"/>
    <cellStyle name="20 % - Accent1 3 6 2 2" xfId="12111" xr:uid="{00000000-0005-0000-0000-000083030000}"/>
    <cellStyle name="20 % - Accent1 3 6 3" xfId="454" xr:uid="{00000000-0005-0000-0000-000084030000}"/>
    <cellStyle name="20 % - Accent1 3 6 3 2" xfId="12112" xr:uid="{00000000-0005-0000-0000-000085030000}"/>
    <cellStyle name="20 % - Accent1 3 6 4" xfId="12113" xr:uid="{00000000-0005-0000-0000-000086030000}"/>
    <cellStyle name="20 % - Accent1 3 7" xfId="455" xr:uid="{00000000-0005-0000-0000-000087030000}"/>
    <cellStyle name="20 % - Accent1 3 7 2" xfId="456" xr:uid="{00000000-0005-0000-0000-000088030000}"/>
    <cellStyle name="20 % - Accent1 3 7 2 2" xfId="12114" xr:uid="{00000000-0005-0000-0000-000089030000}"/>
    <cellStyle name="20 % - Accent1 3 7 3" xfId="457" xr:uid="{00000000-0005-0000-0000-00008A030000}"/>
    <cellStyle name="20 % - Accent1 3 7 3 2" xfId="12115" xr:uid="{00000000-0005-0000-0000-00008B030000}"/>
    <cellStyle name="20 % - Accent1 3 7 4" xfId="12116" xr:uid="{00000000-0005-0000-0000-00008C030000}"/>
    <cellStyle name="20 % - Accent1 3 8" xfId="458" xr:uid="{00000000-0005-0000-0000-00008D030000}"/>
    <cellStyle name="20 % - Accent1 3 8 2" xfId="12117" xr:uid="{00000000-0005-0000-0000-00008E030000}"/>
    <cellStyle name="20 % - Accent1 3 9" xfId="459" xr:uid="{00000000-0005-0000-0000-00008F030000}"/>
    <cellStyle name="20 % - Accent1 3 9 2" xfId="12118" xr:uid="{00000000-0005-0000-0000-000090030000}"/>
    <cellStyle name="20 % - Accent1 4" xfId="460" xr:uid="{00000000-0005-0000-0000-000091030000}"/>
    <cellStyle name="20 % - Accent1 4 10" xfId="12119" xr:uid="{00000000-0005-0000-0000-000092030000}"/>
    <cellStyle name="20 % - Accent1 4 2" xfId="461" xr:uid="{00000000-0005-0000-0000-000093030000}"/>
    <cellStyle name="20 % - Accent1 4 2 2" xfId="462" xr:uid="{00000000-0005-0000-0000-000094030000}"/>
    <cellStyle name="20 % - Accent1 4 2 2 2" xfId="463" xr:uid="{00000000-0005-0000-0000-000095030000}"/>
    <cellStyle name="20 % - Accent1 4 2 2 2 2" xfId="464" xr:uid="{00000000-0005-0000-0000-000096030000}"/>
    <cellStyle name="20 % - Accent1 4 2 2 2 2 2" xfId="12120" xr:uid="{00000000-0005-0000-0000-000097030000}"/>
    <cellStyle name="20 % - Accent1 4 2 2 2 3" xfId="465" xr:uid="{00000000-0005-0000-0000-000098030000}"/>
    <cellStyle name="20 % - Accent1 4 2 2 2 3 2" xfId="12121" xr:uid="{00000000-0005-0000-0000-000099030000}"/>
    <cellStyle name="20 % - Accent1 4 2 2 2 4" xfId="466" xr:uid="{00000000-0005-0000-0000-00009A030000}"/>
    <cellStyle name="20 % - Accent1 4 2 2 2 4 2" xfId="12122" xr:uid="{00000000-0005-0000-0000-00009B030000}"/>
    <cellStyle name="20 % - Accent1 4 2 2 2 5" xfId="12123" xr:uid="{00000000-0005-0000-0000-00009C030000}"/>
    <cellStyle name="20 % - Accent1 4 2 2 3" xfId="467" xr:uid="{00000000-0005-0000-0000-00009D030000}"/>
    <cellStyle name="20 % - Accent1 4 2 2 3 2" xfId="468" xr:uid="{00000000-0005-0000-0000-00009E030000}"/>
    <cellStyle name="20 % - Accent1 4 2 2 3 2 2" xfId="12124" xr:uid="{00000000-0005-0000-0000-00009F030000}"/>
    <cellStyle name="20 % - Accent1 4 2 2 3 3" xfId="469" xr:uid="{00000000-0005-0000-0000-0000A0030000}"/>
    <cellStyle name="20 % - Accent1 4 2 2 3 3 2" xfId="12125" xr:uid="{00000000-0005-0000-0000-0000A1030000}"/>
    <cellStyle name="20 % - Accent1 4 2 2 3 4" xfId="12126" xr:uid="{00000000-0005-0000-0000-0000A2030000}"/>
    <cellStyle name="20 % - Accent1 4 2 2 4" xfId="470" xr:uid="{00000000-0005-0000-0000-0000A3030000}"/>
    <cellStyle name="20 % - Accent1 4 2 2 4 2" xfId="12127" xr:uid="{00000000-0005-0000-0000-0000A4030000}"/>
    <cellStyle name="20 % - Accent1 4 2 2 5" xfId="471" xr:uid="{00000000-0005-0000-0000-0000A5030000}"/>
    <cellStyle name="20 % - Accent1 4 2 2 5 2" xfId="12128" xr:uid="{00000000-0005-0000-0000-0000A6030000}"/>
    <cellStyle name="20 % - Accent1 4 2 2 6" xfId="472" xr:uid="{00000000-0005-0000-0000-0000A7030000}"/>
    <cellStyle name="20 % - Accent1 4 2 2 6 2" xfId="12129" xr:uid="{00000000-0005-0000-0000-0000A8030000}"/>
    <cellStyle name="20 % - Accent1 4 2 2 7" xfId="12130" xr:uid="{00000000-0005-0000-0000-0000A9030000}"/>
    <cellStyle name="20 % - Accent1 4 2 3" xfId="473" xr:uid="{00000000-0005-0000-0000-0000AA030000}"/>
    <cellStyle name="20 % - Accent1 4 2 3 2" xfId="474" xr:uid="{00000000-0005-0000-0000-0000AB030000}"/>
    <cellStyle name="20 % - Accent1 4 2 3 2 2" xfId="12131" xr:uid="{00000000-0005-0000-0000-0000AC030000}"/>
    <cellStyle name="20 % - Accent1 4 2 3 3" xfId="475" xr:uid="{00000000-0005-0000-0000-0000AD030000}"/>
    <cellStyle name="20 % - Accent1 4 2 3 3 2" xfId="12132" xr:uid="{00000000-0005-0000-0000-0000AE030000}"/>
    <cellStyle name="20 % - Accent1 4 2 3 4" xfId="476" xr:uid="{00000000-0005-0000-0000-0000AF030000}"/>
    <cellStyle name="20 % - Accent1 4 2 3 4 2" xfId="12133" xr:uid="{00000000-0005-0000-0000-0000B0030000}"/>
    <cellStyle name="20 % - Accent1 4 2 3 5" xfId="12134" xr:uid="{00000000-0005-0000-0000-0000B1030000}"/>
    <cellStyle name="20 % - Accent1 4 2 4" xfId="477" xr:uid="{00000000-0005-0000-0000-0000B2030000}"/>
    <cellStyle name="20 % - Accent1 4 2 4 2" xfId="478" xr:uid="{00000000-0005-0000-0000-0000B3030000}"/>
    <cellStyle name="20 % - Accent1 4 2 4 2 2" xfId="12135" xr:uid="{00000000-0005-0000-0000-0000B4030000}"/>
    <cellStyle name="20 % - Accent1 4 2 4 3" xfId="479" xr:uid="{00000000-0005-0000-0000-0000B5030000}"/>
    <cellStyle name="20 % - Accent1 4 2 4 3 2" xfId="12136" xr:uid="{00000000-0005-0000-0000-0000B6030000}"/>
    <cellStyle name="20 % - Accent1 4 2 4 4" xfId="12137" xr:uid="{00000000-0005-0000-0000-0000B7030000}"/>
    <cellStyle name="20 % - Accent1 4 2 5" xfId="480" xr:uid="{00000000-0005-0000-0000-0000B8030000}"/>
    <cellStyle name="20 % - Accent1 4 2 5 2" xfId="481" xr:uid="{00000000-0005-0000-0000-0000B9030000}"/>
    <cellStyle name="20 % - Accent1 4 2 5 2 2" xfId="12138" xr:uid="{00000000-0005-0000-0000-0000BA030000}"/>
    <cellStyle name="20 % - Accent1 4 2 5 3" xfId="482" xr:uid="{00000000-0005-0000-0000-0000BB030000}"/>
    <cellStyle name="20 % - Accent1 4 2 5 3 2" xfId="12139" xr:uid="{00000000-0005-0000-0000-0000BC030000}"/>
    <cellStyle name="20 % - Accent1 4 2 5 4" xfId="12140" xr:uid="{00000000-0005-0000-0000-0000BD030000}"/>
    <cellStyle name="20 % - Accent1 4 2 6" xfId="483" xr:uid="{00000000-0005-0000-0000-0000BE030000}"/>
    <cellStyle name="20 % - Accent1 4 2 6 2" xfId="12141" xr:uid="{00000000-0005-0000-0000-0000BF030000}"/>
    <cellStyle name="20 % - Accent1 4 2 7" xfId="484" xr:uid="{00000000-0005-0000-0000-0000C0030000}"/>
    <cellStyle name="20 % - Accent1 4 2 7 2" xfId="12142" xr:uid="{00000000-0005-0000-0000-0000C1030000}"/>
    <cellStyle name="20 % - Accent1 4 2 8" xfId="485" xr:uid="{00000000-0005-0000-0000-0000C2030000}"/>
    <cellStyle name="20 % - Accent1 4 2 8 2" xfId="12143" xr:uid="{00000000-0005-0000-0000-0000C3030000}"/>
    <cellStyle name="20 % - Accent1 4 2 9" xfId="12144" xr:uid="{00000000-0005-0000-0000-0000C4030000}"/>
    <cellStyle name="20 % - Accent1 4 3" xfId="486" xr:uid="{00000000-0005-0000-0000-0000C5030000}"/>
    <cellStyle name="20 % - Accent1 4 3 2" xfId="487" xr:uid="{00000000-0005-0000-0000-0000C6030000}"/>
    <cellStyle name="20 % - Accent1 4 3 2 2" xfId="488" xr:uid="{00000000-0005-0000-0000-0000C7030000}"/>
    <cellStyle name="20 % - Accent1 4 3 2 2 2" xfId="12145" xr:uid="{00000000-0005-0000-0000-0000C8030000}"/>
    <cellStyle name="20 % - Accent1 4 3 2 3" xfId="489" xr:uid="{00000000-0005-0000-0000-0000C9030000}"/>
    <cellStyle name="20 % - Accent1 4 3 2 3 2" xfId="12146" xr:uid="{00000000-0005-0000-0000-0000CA030000}"/>
    <cellStyle name="20 % - Accent1 4 3 2 4" xfId="490" xr:uid="{00000000-0005-0000-0000-0000CB030000}"/>
    <cellStyle name="20 % - Accent1 4 3 2 4 2" xfId="12147" xr:uid="{00000000-0005-0000-0000-0000CC030000}"/>
    <cellStyle name="20 % - Accent1 4 3 2 5" xfId="12148" xr:uid="{00000000-0005-0000-0000-0000CD030000}"/>
    <cellStyle name="20 % - Accent1 4 3 3" xfId="491" xr:uid="{00000000-0005-0000-0000-0000CE030000}"/>
    <cellStyle name="20 % - Accent1 4 3 3 2" xfId="492" xr:uid="{00000000-0005-0000-0000-0000CF030000}"/>
    <cellStyle name="20 % - Accent1 4 3 3 2 2" xfId="12149" xr:uid="{00000000-0005-0000-0000-0000D0030000}"/>
    <cellStyle name="20 % - Accent1 4 3 3 3" xfId="493" xr:uid="{00000000-0005-0000-0000-0000D1030000}"/>
    <cellStyle name="20 % - Accent1 4 3 3 3 2" xfId="12150" xr:uid="{00000000-0005-0000-0000-0000D2030000}"/>
    <cellStyle name="20 % - Accent1 4 3 3 4" xfId="12151" xr:uid="{00000000-0005-0000-0000-0000D3030000}"/>
    <cellStyle name="20 % - Accent1 4 3 4" xfId="494" xr:uid="{00000000-0005-0000-0000-0000D4030000}"/>
    <cellStyle name="20 % - Accent1 4 3 4 2" xfId="12152" xr:uid="{00000000-0005-0000-0000-0000D5030000}"/>
    <cellStyle name="20 % - Accent1 4 3 5" xfId="495" xr:uid="{00000000-0005-0000-0000-0000D6030000}"/>
    <cellStyle name="20 % - Accent1 4 3 5 2" xfId="12153" xr:uid="{00000000-0005-0000-0000-0000D7030000}"/>
    <cellStyle name="20 % - Accent1 4 3 6" xfId="496" xr:uid="{00000000-0005-0000-0000-0000D8030000}"/>
    <cellStyle name="20 % - Accent1 4 3 6 2" xfId="12154" xr:uid="{00000000-0005-0000-0000-0000D9030000}"/>
    <cellStyle name="20 % - Accent1 4 3 7" xfId="12155" xr:uid="{00000000-0005-0000-0000-0000DA030000}"/>
    <cellStyle name="20 % - Accent1 4 4" xfId="497" xr:uid="{00000000-0005-0000-0000-0000DB030000}"/>
    <cellStyle name="20 % - Accent1 4 4 2" xfId="498" xr:uid="{00000000-0005-0000-0000-0000DC030000}"/>
    <cellStyle name="20 % - Accent1 4 4 2 2" xfId="12156" xr:uid="{00000000-0005-0000-0000-0000DD030000}"/>
    <cellStyle name="20 % - Accent1 4 4 3" xfId="499" xr:uid="{00000000-0005-0000-0000-0000DE030000}"/>
    <cellStyle name="20 % - Accent1 4 4 3 2" xfId="12157" xr:uid="{00000000-0005-0000-0000-0000DF030000}"/>
    <cellStyle name="20 % - Accent1 4 4 4" xfId="500" xr:uid="{00000000-0005-0000-0000-0000E0030000}"/>
    <cellStyle name="20 % - Accent1 4 4 4 2" xfId="12158" xr:uid="{00000000-0005-0000-0000-0000E1030000}"/>
    <cellStyle name="20 % - Accent1 4 4 5" xfId="12159" xr:uid="{00000000-0005-0000-0000-0000E2030000}"/>
    <cellStyle name="20 % - Accent1 4 5" xfId="501" xr:uid="{00000000-0005-0000-0000-0000E3030000}"/>
    <cellStyle name="20 % - Accent1 4 5 2" xfId="502" xr:uid="{00000000-0005-0000-0000-0000E4030000}"/>
    <cellStyle name="20 % - Accent1 4 5 2 2" xfId="12160" xr:uid="{00000000-0005-0000-0000-0000E5030000}"/>
    <cellStyle name="20 % - Accent1 4 5 3" xfId="503" xr:uid="{00000000-0005-0000-0000-0000E6030000}"/>
    <cellStyle name="20 % - Accent1 4 5 3 2" xfId="12161" xr:uid="{00000000-0005-0000-0000-0000E7030000}"/>
    <cellStyle name="20 % - Accent1 4 5 4" xfId="12162" xr:uid="{00000000-0005-0000-0000-0000E8030000}"/>
    <cellStyle name="20 % - Accent1 4 6" xfId="504" xr:uid="{00000000-0005-0000-0000-0000E9030000}"/>
    <cellStyle name="20 % - Accent1 4 6 2" xfId="505" xr:uid="{00000000-0005-0000-0000-0000EA030000}"/>
    <cellStyle name="20 % - Accent1 4 6 2 2" xfId="12163" xr:uid="{00000000-0005-0000-0000-0000EB030000}"/>
    <cellStyle name="20 % - Accent1 4 6 3" xfId="506" xr:uid="{00000000-0005-0000-0000-0000EC030000}"/>
    <cellStyle name="20 % - Accent1 4 6 3 2" xfId="12164" xr:uid="{00000000-0005-0000-0000-0000ED030000}"/>
    <cellStyle name="20 % - Accent1 4 6 4" xfId="12165" xr:uid="{00000000-0005-0000-0000-0000EE030000}"/>
    <cellStyle name="20 % - Accent1 4 7" xfId="507" xr:uid="{00000000-0005-0000-0000-0000EF030000}"/>
    <cellStyle name="20 % - Accent1 4 7 2" xfId="12166" xr:uid="{00000000-0005-0000-0000-0000F0030000}"/>
    <cellStyle name="20 % - Accent1 4 8" xfId="508" xr:uid="{00000000-0005-0000-0000-0000F1030000}"/>
    <cellStyle name="20 % - Accent1 4 8 2" xfId="12167" xr:uid="{00000000-0005-0000-0000-0000F2030000}"/>
    <cellStyle name="20 % - Accent1 4 9" xfId="509" xr:uid="{00000000-0005-0000-0000-0000F3030000}"/>
    <cellStyle name="20 % - Accent1 4 9 2" xfId="12168" xr:uid="{00000000-0005-0000-0000-0000F4030000}"/>
    <cellStyle name="20 % - Accent1 5" xfId="510" xr:uid="{00000000-0005-0000-0000-0000F5030000}"/>
    <cellStyle name="20 % - Accent1 5 10" xfId="12169" xr:uid="{00000000-0005-0000-0000-0000F6030000}"/>
    <cellStyle name="20 % - Accent1 5 2" xfId="511" xr:uid="{00000000-0005-0000-0000-0000F7030000}"/>
    <cellStyle name="20 % - Accent1 5 2 2" xfId="512" xr:uid="{00000000-0005-0000-0000-0000F8030000}"/>
    <cellStyle name="20 % - Accent1 5 2 2 2" xfId="513" xr:uid="{00000000-0005-0000-0000-0000F9030000}"/>
    <cellStyle name="20 % - Accent1 5 2 2 2 2" xfId="514" xr:uid="{00000000-0005-0000-0000-0000FA030000}"/>
    <cellStyle name="20 % - Accent1 5 2 2 2 2 2" xfId="12170" xr:uid="{00000000-0005-0000-0000-0000FB030000}"/>
    <cellStyle name="20 % - Accent1 5 2 2 2 3" xfId="515" xr:uid="{00000000-0005-0000-0000-0000FC030000}"/>
    <cellStyle name="20 % - Accent1 5 2 2 2 3 2" xfId="12171" xr:uid="{00000000-0005-0000-0000-0000FD030000}"/>
    <cellStyle name="20 % - Accent1 5 2 2 2 4" xfId="516" xr:uid="{00000000-0005-0000-0000-0000FE030000}"/>
    <cellStyle name="20 % - Accent1 5 2 2 2 4 2" xfId="12172" xr:uid="{00000000-0005-0000-0000-0000FF030000}"/>
    <cellStyle name="20 % - Accent1 5 2 2 2 5" xfId="12173" xr:uid="{00000000-0005-0000-0000-000000040000}"/>
    <cellStyle name="20 % - Accent1 5 2 2 3" xfId="517" xr:uid="{00000000-0005-0000-0000-000001040000}"/>
    <cellStyle name="20 % - Accent1 5 2 2 3 2" xfId="518" xr:uid="{00000000-0005-0000-0000-000002040000}"/>
    <cellStyle name="20 % - Accent1 5 2 2 3 2 2" xfId="12174" xr:uid="{00000000-0005-0000-0000-000003040000}"/>
    <cellStyle name="20 % - Accent1 5 2 2 3 3" xfId="519" xr:uid="{00000000-0005-0000-0000-000004040000}"/>
    <cellStyle name="20 % - Accent1 5 2 2 3 3 2" xfId="12175" xr:uid="{00000000-0005-0000-0000-000005040000}"/>
    <cellStyle name="20 % - Accent1 5 2 2 3 4" xfId="12176" xr:uid="{00000000-0005-0000-0000-000006040000}"/>
    <cellStyle name="20 % - Accent1 5 2 2 4" xfId="520" xr:uid="{00000000-0005-0000-0000-000007040000}"/>
    <cellStyle name="20 % - Accent1 5 2 2 4 2" xfId="12177" xr:uid="{00000000-0005-0000-0000-000008040000}"/>
    <cellStyle name="20 % - Accent1 5 2 2 5" xfId="521" xr:uid="{00000000-0005-0000-0000-000009040000}"/>
    <cellStyle name="20 % - Accent1 5 2 2 5 2" xfId="12178" xr:uid="{00000000-0005-0000-0000-00000A040000}"/>
    <cellStyle name="20 % - Accent1 5 2 2 6" xfId="522" xr:uid="{00000000-0005-0000-0000-00000B040000}"/>
    <cellStyle name="20 % - Accent1 5 2 2 6 2" xfId="12179" xr:uid="{00000000-0005-0000-0000-00000C040000}"/>
    <cellStyle name="20 % - Accent1 5 2 2 7" xfId="12180" xr:uid="{00000000-0005-0000-0000-00000D040000}"/>
    <cellStyle name="20 % - Accent1 5 2 3" xfId="523" xr:uid="{00000000-0005-0000-0000-00000E040000}"/>
    <cellStyle name="20 % - Accent1 5 2 3 2" xfId="524" xr:uid="{00000000-0005-0000-0000-00000F040000}"/>
    <cellStyle name="20 % - Accent1 5 2 3 2 2" xfId="12181" xr:uid="{00000000-0005-0000-0000-000010040000}"/>
    <cellStyle name="20 % - Accent1 5 2 3 3" xfId="525" xr:uid="{00000000-0005-0000-0000-000011040000}"/>
    <cellStyle name="20 % - Accent1 5 2 3 3 2" xfId="12182" xr:uid="{00000000-0005-0000-0000-000012040000}"/>
    <cellStyle name="20 % - Accent1 5 2 3 4" xfId="526" xr:uid="{00000000-0005-0000-0000-000013040000}"/>
    <cellStyle name="20 % - Accent1 5 2 3 4 2" xfId="12183" xr:uid="{00000000-0005-0000-0000-000014040000}"/>
    <cellStyle name="20 % - Accent1 5 2 3 5" xfId="12184" xr:uid="{00000000-0005-0000-0000-000015040000}"/>
    <cellStyle name="20 % - Accent1 5 2 4" xfId="527" xr:uid="{00000000-0005-0000-0000-000016040000}"/>
    <cellStyle name="20 % - Accent1 5 2 4 2" xfId="528" xr:uid="{00000000-0005-0000-0000-000017040000}"/>
    <cellStyle name="20 % - Accent1 5 2 4 2 2" xfId="12185" xr:uid="{00000000-0005-0000-0000-000018040000}"/>
    <cellStyle name="20 % - Accent1 5 2 4 3" xfId="529" xr:uid="{00000000-0005-0000-0000-000019040000}"/>
    <cellStyle name="20 % - Accent1 5 2 4 3 2" xfId="12186" xr:uid="{00000000-0005-0000-0000-00001A040000}"/>
    <cellStyle name="20 % - Accent1 5 2 4 4" xfId="12187" xr:uid="{00000000-0005-0000-0000-00001B040000}"/>
    <cellStyle name="20 % - Accent1 5 2 5" xfId="530" xr:uid="{00000000-0005-0000-0000-00001C040000}"/>
    <cellStyle name="20 % - Accent1 5 2 5 2" xfId="531" xr:uid="{00000000-0005-0000-0000-00001D040000}"/>
    <cellStyle name="20 % - Accent1 5 2 5 2 2" xfId="12188" xr:uid="{00000000-0005-0000-0000-00001E040000}"/>
    <cellStyle name="20 % - Accent1 5 2 5 3" xfId="532" xr:uid="{00000000-0005-0000-0000-00001F040000}"/>
    <cellStyle name="20 % - Accent1 5 2 5 3 2" xfId="12189" xr:uid="{00000000-0005-0000-0000-000020040000}"/>
    <cellStyle name="20 % - Accent1 5 2 5 4" xfId="12190" xr:uid="{00000000-0005-0000-0000-000021040000}"/>
    <cellStyle name="20 % - Accent1 5 2 6" xfId="533" xr:uid="{00000000-0005-0000-0000-000022040000}"/>
    <cellStyle name="20 % - Accent1 5 2 6 2" xfId="12191" xr:uid="{00000000-0005-0000-0000-000023040000}"/>
    <cellStyle name="20 % - Accent1 5 2 7" xfId="534" xr:uid="{00000000-0005-0000-0000-000024040000}"/>
    <cellStyle name="20 % - Accent1 5 2 7 2" xfId="12192" xr:uid="{00000000-0005-0000-0000-000025040000}"/>
    <cellStyle name="20 % - Accent1 5 2 8" xfId="535" xr:uid="{00000000-0005-0000-0000-000026040000}"/>
    <cellStyle name="20 % - Accent1 5 2 8 2" xfId="12193" xr:uid="{00000000-0005-0000-0000-000027040000}"/>
    <cellStyle name="20 % - Accent1 5 2 9" xfId="12194" xr:uid="{00000000-0005-0000-0000-000028040000}"/>
    <cellStyle name="20 % - Accent1 5 3" xfId="536" xr:uid="{00000000-0005-0000-0000-000029040000}"/>
    <cellStyle name="20 % - Accent1 5 3 2" xfId="537" xr:uid="{00000000-0005-0000-0000-00002A040000}"/>
    <cellStyle name="20 % - Accent1 5 3 2 2" xfId="538" xr:uid="{00000000-0005-0000-0000-00002B040000}"/>
    <cellStyle name="20 % - Accent1 5 3 2 2 2" xfId="12195" xr:uid="{00000000-0005-0000-0000-00002C040000}"/>
    <cellStyle name="20 % - Accent1 5 3 2 3" xfId="539" xr:uid="{00000000-0005-0000-0000-00002D040000}"/>
    <cellStyle name="20 % - Accent1 5 3 2 3 2" xfId="12196" xr:uid="{00000000-0005-0000-0000-00002E040000}"/>
    <cellStyle name="20 % - Accent1 5 3 2 4" xfId="540" xr:uid="{00000000-0005-0000-0000-00002F040000}"/>
    <cellStyle name="20 % - Accent1 5 3 2 4 2" xfId="12197" xr:uid="{00000000-0005-0000-0000-000030040000}"/>
    <cellStyle name="20 % - Accent1 5 3 2 5" xfId="12198" xr:uid="{00000000-0005-0000-0000-000031040000}"/>
    <cellStyle name="20 % - Accent1 5 3 3" xfId="541" xr:uid="{00000000-0005-0000-0000-000032040000}"/>
    <cellStyle name="20 % - Accent1 5 3 3 2" xfId="542" xr:uid="{00000000-0005-0000-0000-000033040000}"/>
    <cellStyle name="20 % - Accent1 5 3 3 2 2" xfId="12199" xr:uid="{00000000-0005-0000-0000-000034040000}"/>
    <cellStyle name="20 % - Accent1 5 3 3 3" xfId="543" xr:uid="{00000000-0005-0000-0000-000035040000}"/>
    <cellStyle name="20 % - Accent1 5 3 3 3 2" xfId="12200" xr:uid="{00000000-0005-0000-0000-000036040000}"/>
    <cellStyle name="20 % - Accent1 5 3 3 4" xfId="12201" xr:uid="{00000000-0005-0000-0000-000037040000}"/>
    <cellStyle name="20 % - Accent1 5 3 4" xfId="544" xr:uid="{00000000-0005-0000-0000-000038040000}"/>
    <cellStyle name="20 % - Accent1 5 3 4 2" xfId="12202" xr:uid="{00000000-0005-0000-0000-000039040000}"/>
    <cellStyle name="20 % - Accent1 5 3 5" xfId="545" xr:uid="{00000000-0005-0000-0000-00003A040000}"/>
    <cellStyle name="20 % - Accent1 5 3 5 2" xfId="12203" xr:uid="{00000000-0005-0000-0000-00003B040000}"/>
    <cellStyle name="20 % - Accent1 5 3 6" xfId="546" xr:uid="{00000000-0005-0000-0000-00003C040000}"/>
    <cellStyle name="20 % - Accent1 5 3 6 2" xfId="12204" xr:uid="{00000000-0005-0000-0000-00003D040000}"/>
    <cellStyle name="20 % - Accent1 5 3 7" xfId="12205" xr:uid="{00000000-0005-0000-0000-00003E040000}"/>
    <cellStyle name="20 % - Accent1 5 4" xfId="547" xr:uid="{00000000-0005-0000-0000-00003F040000}"/>
    <cellStyle name="20 % - Accent1 5 4 2" xfId="548" xr:uid="{00000000-0005-0000-0000-000040040000}"/>
    <cellStyle name="20 % - Accent1 5 4 2 2" xfId="12206" xr:uid="{00000000-0005-0000-0000-000041040000}"/>
    <cellStyle name="20 % - Accent1 5 4 3" xfId="549" xr:uid="{00000000-0005-0000-0000-000042040000}"/>
    <cellStyle name="20 % - Accent1 5 4 3 2" xfId="12207" xr:uid="{00000000-0005-0000-0000-000043040000}"/>
    <cellStyle name="20 % - Accent1 5 4 4" xfId="550" xr:uid="{00000000-0005-0000-0000-000044040000}"/>
    <cellStyle name="20 % - Accent1 5 4 4 2" xfId="12208" xr:uid="{00000000-0005-0000-0000-000045040000}"/>
    <cellStyle name="20 % - Accent1 5 4 5" xfId="12209" xr:uid="{00000000-0005-0000-0000-000046040000}"/>
    <cellStyle name="20 % - Accent1 5 5" xfId="551" xr:uid="{00000000-0005-0000-0000-000047040000}"/>
    <cellStyle name="20 % - Accent1 5 5 2" xfId="552" xr:uid="{00000000-0005-0000-0000-000048040000}"/>
    <cellStyle name="20 % - Accent1 5 5 2 2" xfId="12210" xr:uid="{00000000-0005-0000-0000-000049040000}"/>
    <cellStyle name="20 % - Accent1 5 5 3" xfId="553" xr:uid="{00000000-0005-0000-0000-00004A040000}"/>
    <cellStyle name="20 % - Accent1 5 5 3 2" xfId="12211" xr:uid="{00000000-0005-0000-0000-00004B040000}"/>
    <cellStyle name="20 % - Accent1 5 5 4" xfId="12212" xr:uid="{00000000-0005-0000-0000-00004C040000}"/>
    <cellStyle name="20 % - Accent1 5 6" xfId="554" xr:uid="{00000000-0005-0000-0000-00004D040000}"/>
    <cellStyle name="20 % - Accent1 5 6 2" xfId="555" xr:uid="{00000000-0005-0000-0000-00004E040000}"/>
    <cellStyle name="20 % - Accent1 5 6 2 2" xfId="12213" xr:uid="{00000000-0005-0000-0000-00004F040000}"/>
    <cellStyle name="20 % - Accent1 5 6 3" xfId="556" xr:uid="{00000000-0005-0000-0000-000050040000}"/>
    <cellStyle name="20 % - Accent1 5 6 3 2" xfId="12214" xr:uid="{00000000-0005-0000-0000-000051040000}"/>
    <cellStyle name="20 % - Accent1 5 6 4" xfId="12215" xr:uid="{00000000-0005-0000-0000-000052040000}"/>
    <cellStyle name="20 % - Accent1 5 7" xfId="557" xr:uid="{00000000-0005-0000-0000-000053040000}"/>
    <cellStyle name="20 % - Accent1 5 7 2" xfId="12216" xr:uid="{00000000-0005-0000-0000-000054040000}"/>
    <cellStyle name="20 % - Accent1 5 8" xfId="558" xr:uid="{00000000-0005-0000-0000-000055040000}"/>
    <cellStyle name="20 % - Accent1 5 8 2" xfId="12217" xr:uid="{00000000-0005-0000-0000-000056040000}"/>
    <cellStyle name="20 % - Accent1 5 9" xfId="559" xr:uid="{00000000-0005-0000-0000-000057040000}"/>
    <cellStyle name="20 % - Accent1 5 9 2" xfId="12218" xr:uid="{00000000-0005-0000-0000-000058040000}"/>
    <cellStyle name="20 % - Accent1 6" xfId="560" xr:uid="{00000000-0005-0000-0000-000059040000}"/>
    <cellStyle name="20 % - Accent1 6 2" xfId="561" xr:uid="{00000000-0005-0000-0000-00005A040000}"/>
    <cellStyle name="20 % - Accent1 6 2 2" xfId="562" xr:uid="{00000000-0005-0000-0000-00005B040000}"/>
    <cellStyle name="20 % - Accent1 6 2 2 2" xfId="563" xr:uid="{00000000-0005-0000-0000-00005C040000}"/>
    <cellStyle name="20 % - Accent1 6 2 2 2 2" xfId="12219" xr:uid="{00000000-0005-0000-0000-00005D040000}"/>
    <cellStyle name="20 % - Accent1 6 2 2 3" xfId="564" xr:uid="{00000000-0005-0000-0000-00005E040000}"/>
    <cellStyle name="20 % - Accent1 6 2 2 3 2" xfId="12220" xr:uid="{00000000-0005-0000-0000-00005F040000}"/>
    <cellStyle name="20 % - Accent1 6 2 2 4" xfId="565" xr:uid="{00000000-0005-0000-0000-000060040000}"/>
    <cellStyle name="20 % - Accent1 6 2 2 4 2" xfId="12221" xr:uid="{00000000-0005-0000-0000-000061040000}"/>
    <cellStyle name="20 % - Accent1 6 2 2 5" xfId="12222" xr:uid="{00000000-0005-0000-0000-000062040000}"/>
    <cellStyle name="20 % - Accent1 6 2 3" xfId="566" xr:uid="{00000000-0005-0000-0000-000063040000}"/>
    <cellStyle name="20 % - Accent1 6 2 3 2" xfId="567" xr:uid="{00000000-0005-0000-0000-000064040000}"/>
    <cellStyle name="20 % - Accent1 6 2 3 2 2" xfId="12223" xr:uid="{00000000-0005-0000-0000-000065040000}"/>
    <cellStyle name="20 % - Accent1 6 2 3 3" xfId="568" xr:uid="{00000000-0005-0000-0000-000066040000}"/>
    <cellStyle name="20 % - Accent1 6 2 3 3 2" xfId="12224" xr:uid="{00000000-0005-0000-0000-000067040000}"/>
    <cellStyle name="20 % - Accent1 6 2 3 4" xfId="12225" xr:uid="{00000000-0005-0000-0000-000068040000}"/>
    <cellStyle name="20 % - Accent1 6 2 4" xfId="569" xr:uid="{00000000-0005-0000-0000-000069040000}"/>
    <cellStyle name="20 % - Accent1 6 2 4 2" xfId="12226" xr:uid="{00000000-0005-0000-0000-00006A040000}"/>
    <cellStyle name="20 % - Accent1 6 2 5" xfId="570" xr:uid="{00000000-0005-0000-0000-00006B040000}"/>
    <cellStyle name="20 % - Accent1 6 2 5 2" xfId="12227" xr:uid="{00000000-0005-0000-0000-00006C040000}"/>
    <cellStyle name="20 % - Accent1 6 2 6" xfId="571" xr:uid="{00000000-0005-0000-0000-00006D040000}"/>
    <cellStyle name="20 % - Accent1 6 2 6 2" xfId="12228" xr:uid="{00000000-0005-0000-0000-00006E040000}"/>
    <cellStyle name="20 % - Accent1 6 2 7" xfId="12229" xr:uid="{00000000-0005-0000-0000-00006F040000}"/>
    <cellStyle name="20 % - Accent1 6 3" xfId="572" xr:uid="{00000000-0005-0000-0000-000070040000}"/>
    <cellStyle name="20 % - Accent1 6 3 2" xfId="573" xr:uid="{00000000-0005-0000-0000-000071040000}"/>
    <cellStyle name="20 % - Accent1 6 3 2 2" xfId="12230" xr:uid="{00000000-0005-0000-0000-000072040000}"/>
    <cellStyle name="20 % - Accent1 6 3 3" xfId="574" xr:uid="{00000000-0005-0000-0000-000073040000}"/>
    <cellStyle name="20 % - Accent1 6 3 3 2" xfId="12231" xr:uid="{00000000-0005-0000-0000-000074040000}"/>
    <cellStyle name="20 % - Accent1 6 3 4" xfId="575" xr:uid="{00000000-0005-0000-0000-000075040000}"/>
    <cellStyle name="20 % - Accent1 6 3 4 2" xfId="12232" xr:uid="{00000000-0005-0000-0000-000076040000}"/>
    <cellStyle name="20 % - Accent1 6 3 5" xfId="12233" xr:uid="{00000000-0005-0000-0000-000077040000}"/>
    <cellStyle name="20 % - Accent1 6 4" xfId="576" xr:uid="{00000000-0005-0000-0000-000078040000}"/>
    <cellStyle name="20 % - Accent1 6 4 2" xfId="577" xr:uid="{00000000-0005-0000-0000-000079040000}"/>
    <cellStyle name="20 % - Accent1 6 4 2 2" xfId="12234" xr:uid="{00000000-0005-0000-0000-00007A040000}"/>
    <cellStyle name="20 % - Accent1 6 4 3" xfId="578" xr:uid="{00000000-0005-0000-0000-00007B040000}"/>
    <cellStyle name="20 % - Accent1 6 4 3 2" xfId="12235" xr:uid="{00000000-0005-0000-0000-00007C040000}"/>
    <cellStyle name="20 % - Accent1 6 4 4" xfId="12236" xr:uid="{00000000-0005-0000-0000-00007D040000}"/>
    <cellStyle name="20 % - Accent1 6 5" xfId="579" xr:uid="{00000000-0005-0000-0000-00007E040000}"/>
    <cellStyle name="20 % - Accent1 6 5 2" xfId="580" xr:uid="{00000000-0005-0000-0000-00007F040000}"/>
    <cellStyle name="20 % - Accent1 6 5 2 2" xfId="12237" xr:uid="{00000000-0005-0000-0000-000080040000}"/>
    <cellStyle name="20 % - Accent1 6 5 3" xfId="581" xr:uid="{00000000-0005-0000-0000-000081040000}"/>
    <cellStyle name="20 % - Accent1 6 5 3 2" xfId="12238" xr:uid="{00000000-0005-0000-0000-000082040000}"/>
    <cellStyle name="20 % - Accent1 6 5 4" xfId="12239" xr:uid="{00000000-0005-0000-0000-000083040000}"/>
    <cellStyle name="20 % - Accent1 6 6" xfId="582" xr:uid="{00000000-0005-0000-0000-000084040000}"/>
    <cellStyle name="20 % - Accent1 6 6 2" xfId="12240" xr:uid="{00000000-0005-0000-0000-000085040000}"/>
    <cellStyle name="20 % - Accent1 6 7" xfId="583" xr:uid="{00000000-0005-0000-0000-000086040000}"/>
    <cellStyle name="20 % - Accent1 6 7 2" xfId="12241" xr:uid="{00000000-0005-0000-0000-000087040000}"/>
    <cellStyle name="20 % - Accent1 6 8" xfId="584" xr:uid="{00000000-0005-0000-0000-000088040000}"/>
    <cellStyle name="20 % - Accent1 6 8 2" xfId="12242" xr:uid="{00000000-0005-0000-0000-000089040000}"/>
    <cellStyle name="20 % - Accent1 6 9" xfId="12243" xr:uid="{00000000-0005-0000-0000-00008A040000}"/>
    <cellStyle name="20 % - Accent1 7" xfId="585" xr:uid="{00000000-0005-0000-0000-00008B040000}"/>
    <cellStyle name="20 % - Accent1 7 2" xfId="586" xr:uid="{00000000-0005-0000-0000-00008C040000}"/>
    <cellStyle name="20 % - Accent1 7 2 2" xfId="587" xr:uid="{00000000-0005-0000-0000-00008D040000}"/>
    <cellStyle name="20 % - Accent1 7 2 2 2" xfId="12244" xr:uid="{00000000-0005-0000-0000-00008E040000}"/>
    <cellStyle name="20 % - Accent1 7 2 3" xfId="588" xr:uid="{00000000-0005-0000-0000-00008F040000}"/>
    <cellStyle name="20 % - Accent1 7 2 3 2" xfId="12245" xr:uid="{00000000-0005-0000-0000-000090040000}"/>
    <cellStyle name="20 % - Accent1 7 2 4" xfId="589" xr:uid="{00000000-0005-0000-0000-000091040000}"/>
    <cellStyle name="20 % - Accent1 7 2 4 2" xfId="12246" xr:uid="{00000000-0005-0000-0000-000092040000}"/>
    <cellStyle name="20 % - Accent1 7 2 5" xfId="12247" xr:uid="{00000000-0005-0000-0000-000093040000}"/>
    <cellStyle name="20 % - Accent1 7 3" xfId="590" xr:uid="{00000000-0005-0000-0000-000094040000}"/>
    <cellStyle name="20 % - Accent1 7 3 2" xfId="591" xr:uid="{00000000-0005-0000-0000-000095040000}"/>
    <cellStyle name="20 % - Accent1 7 3 2 2" xfId="12248" xr:uid="{00000000-0005-0000-0000-000096040000}"/>
    <cellStyle name="20 % - Accent1 7 3 3" xfId="592" xr:uid="{00000000-0005-0000-0000-000097040000}"/>
    <cellStyle name="20 % - Accent1 7 3 3 2" xfId="12249" xr:uid="{00000000-0005-0000-0000-000098040000}"/>
    <cellStyle name="20 % - Accent1 7 3 4" xfId="12250" xr:uid="{00000000-0005-0000-0000-000099040000}"/>
    <cellStyle name="20 % - Accent1 7 4" xfId="593" xr:uid="{00000000-0005-0000-0000-00009A040000}"/>
    <cellStyle name="20 % - Accent1 7 4 2" xfId="12251" xr:uid="{00000000-0005-0000-0000-00009B040000}"/>
    <cellStyle name="20 % - Accent1 7 5" xfId="594" xr:uid="{00000000-0005-0000-0000-00009C040000}"/>
    <cellStyle name="20 % - Accent1 7 5 2" xfId="12252" xr:uid="{00000000-0005-0000-0000-00009D040000}"/>
    <cellStyle name="20 % - Accent1 7 6" xfId="595" xr:uid="{00000000-0005-0000-0000-00009E040000}"/>
    <cellStyle name="20 % - Accent1 7 6 2" xfId="12253" xr:uid="{00000000-0005-0000-0000-00009F040000}"/>
    <cellStyle name="20 % - Accent1 7 7" xfId="12254" xr:uid="{00000000-0005-0000-0000-0000A0040000}"/>
    <cellStyle name="20 % - Accent1 8" xfId="596" xr:uid="{00000000-0005-0000-0000-0000A1040000}"/>
    <cellStyle name="20 % - Accent1 8 2" xfId="597" xr:uid="{00000000-0005-0000-0000-0000A2040000}"/>
    <cellStyle name="20 % - Accent1 8 2 2" xfId="12255" xr:uid="{00000000-0005-0000-0000-0000A3040000}"/>
    <cellStyle name="20 % - Accent1 8 3" xfId="598" xr:uid="{00000000-0005-0000-0000-0000A4040000}"/>
    <cellStyle name="20 % - Accent1 8 3 2" xfId="12256" xr:uid="{00000000-0005-0000-0000-0000A5040000}"/>
    <cellStyle name="20 % - Accent1 8 4" xfId="599" xr:uid="{00000000-0005-0000-0000-0000A6040000}"/>
    <cellStyle name="20 % - Accent1 8 4 2" xfId="12257" xr:uid="{00000000-0005-0000-0000-0000A7040000}"/>
    <cellStyle name="20 % - Accent1 8 5" xfId="12258" xr:uid="{00000000-0005-0000-0000-0000A8040000}"/>
    <cellStyle name="20 % - Accent1 9" xfId="600" xr:uid="{00000000-0005-0000-0000-0000A9040000}"/>
    <cellStyle name="20 % - Accent1 9 2" xfId="601" xr:uid="{00000000-0005-0000-0000-0000AA040000}"/>
    <cellStyle name="20 % - Accent1 9 2 2" xfId="12259" xr:uid="{00000000-0005-0000-0000-0000AB040000}"/>
    <cellStyle name="20 % - Accent1 9 3" xfId="602" xr:uid="{00000000-0005-0000-0000-0000AC040000}"/>
    <cellStyle name="20 % - Accent1 9 3 2" xfId="12260" xr:uid="{00000000-0005-0000-0000-0000AD040000}"/>
    <cellStyle name="20 % - Accent1 9 4" xfId="12261" xr:uid="{00000000-0005-0000-0000-0000AE040000}"/>
    <cellStyle name="20 % - Accent2" xfId="603" xr:uid="{00000000-0005-0000-0000-0000AF040000}"/>
    <cellStyle name="20 % - Accent2 10" xfId="604" xr:uid="{00000000-0005-0000-0000-0000B0040000}"/>
    <cellStyle name="20 % - Accent2 10 2" xfId="605" xr:uid="{00000000-0005-0000-0000-0000B1040000}"/>
    <cellStyle name="20 % - Accent2 10 2 2" xfId="12262" xr:uid="{00000000-0005-0000-0000-0000B2040000}"/>
    <cellStyle name="20 % - Accent2 10 3" xfId="606" xr:uid="{00000000-0005-0000-0000-0000B3040000}"/>
    <cellStyle name="20 % - Accent2 10 3 2" xfId="12263" xr:uid="{00000000-0005-0000-0000-0000B4040000}"/>
    <cellStyle name="20 % - Accent2 10 4" xfId="12264" xr:uid="{00000000-0005-0000-0000-0000B5040000}"/>
    <cellStyle name="20 % - Accent2 11" xfId="607" xr:uid="{00000000-0005-0000-0000-0000B6040000}"/>
    <cellStyle name="20 % - Accent2 11 2" xfId="12265" xr:uid="{00000000-0005-0000-0000-0000B7040000}"/>
    <cellStyle name="20 % - Accent2 12" xfId="608" xr:uid="{00000000-0005-0000-0000-0000B8040000}"/>
    <cellStyle name="20 % - Accent2 12 2" xfId="12266" xr:uid="{00000000-0005-0000-0000-0000B9040000}"/>
    <cellStyle name="20 % - Accent2 13" xfId="609" xr:uid="{00000000-0005-0000-0000-0000BA040000}"/>
    <cellStyle name="20 % - Accent2 13 2" xfId="12267" xr:uid="{00000000-0005-0000-0000-0000BB040000}"/>
    <cellStyle name="20 % - Accent2 2" xfId="610" xr:uid="{00000000-0005-0000-0000-0000BC040000}"/>
    <cellStyle name="20 % - Accent2 2 10" xfId="611" xr:uid="{00000000-0005-0000-0000-0000BD040000}"/>
    <cellStyle name="20 % - Accent2 2 10 2" xfId="612" xr:uid="{00000000-0005-0000-0000-0000BE040000}"/>
    <cellStyle name="20 % - Accent2 2 10 2 2" xfId="12268" xr:uid="{00000000-0005-0000-0000-0000BF040000}"/>
    <cellStyle name="20 % - Accent2 2 10 3" xfId="613" xr:uid="{00000000-0005-0000-0000-0000C0040000}"/>
    <cellStyle name="20 % - Accent2 2 10 3 2" xfId="12269" xr:uid="{00000000-0005-0000-0000-0000C1040000}"/>
    <cellStyle name="20 % - Accent2 2 10 4" xfId="12270" xr:uid="{00000000-0005-0000-0000-0000C2040000}"/>
    <cellStyle name="20 % - Accent2 2 11" xfId="614" xr:uid="{00000000-0005-0000-0000-0000C3040000}"/>
    <cellStyle name="20 % - Accent2 2 11 2" xfId="12271" xr:uid="{00000000-0005-0000-0000-0000C4040000}"/>
    <cellStyle name="20 % - Accent2 2 12" xfId="615" xr:uid="{00000000-0005-0000-0000-0000C5040000}"/>
    <cellStyle name="20 % - Accent2 2 12 2" xfId="12272" xr:uid="{00000000-0005-0000-0000-0000C6040000}"/>
    <cellStyle name="20 % - Accent2 2 13" xfId="616" xr:uid="{00000000-0005-0000-0000-0000C7040000}"/>
    <cellStyle name="20 % - Accent2 2 13 2" xfId="12273" xr:uid="{00000000-0005-0000-0000-0000C8040000}"/>
    <cellStyle name="20 % - Accent2 2 14" xfId="12274" xr:uid="{00000000-0005-0000-0000-0000C9040000}"/>
    <cellStyle name="20 % - Accent2 2 2" xfId="617" xr:uid="{00000000-0005-0000-0000-0000CA040000}"/>
    <cellStyle name="20 % - Accent2 2 2 10" xfId="618" xr:uid="{00000000-0005-0000-0000-0000CB040000}"/>
    <cellStyle name="20 % - Accent2 2 2 10 2" xfId="12275" xr:uid="{00000000-0005-0000-0000-0000CC040000}"/>
    <cellStyle name="20 % - Accent2 2 2 11" xfId="12276" xr:uid="{00000000-0005-0000-0000-0000CD040000}"/>
    <cellStyle name="20 % - Accent2 2 2 2" xfId="619" xr:uid="{00000000-0005-0000-0000-0000CE040000}"/>
    <cellStyle name="20 % - Accent2 2 2 2 10" xfId="12277" xr:uid="{00000000-0005-0000-0000-0000CF040000}"/>
    <cellStyle name="20 % - Accent2 2 2 2 2" xfId="620" xr:uid="{00000000-0005-0000-0000-0000D0040000}"/>
    <cellStyle name="20 % - Accent2 2 2 2 2 2" xfId="621" xr:uid="{00000000-0005-0000-0000-0000D1040000}"/>
    <cellStyle name="20 % - Accent2 2 2 2 2 2 2" xfId="622" xr:uid="{00000000-0005-0000-0000-0000D2040000}"/>
    <cellStyle name="20 % - Accent2 2 2 2 2 2 2 2" xfId="623" xr:uid="{00000000-0005-0000-0000-0000D3040000}"/>
    <cellStyle name="20 % - Accent2 2 2 2 2 2 2 2 2" xfId="12278" xr:uid="{00000000-0005-0000-0000-0000D4040000}"/>
    <cellStyle name="20 % - Accent2 2 2 2 2 2 2 3" xfId="624" xr:uid="{00000000-0005-0000-0000-0000D5040000}"/>
    <cellStyle name="20 % - Accent2 2 2 2 2 2 2 3 2" xfId="12279" xr:uid="{00000000-0005-0000-0000-0000D6040000}"/>
    <cellStyle name="20 % - Accent2 2 2 2 2 2 2 4" xfId="625" xr:uid="{00000000-0005-0000-0000-0000D7040000}"/>
    <cellStyle name="20 % - Accent2 2 2 2 2 2 2 4 2" xfId="12280" xr:uid="{00000000-0005-0000-0000-0000D8040000}"/>
    <cellStyle name="20 % - Accent2 2 2 2 2 2 2 5" xfId="12281" xr:uid="{00000000-0005-0000-0000-0000D9040000}"/>
    <cellStyle name="20 % - Accent2 2 2 2 2 2 3" xfId="626" xr:uid="{00000000-0005-0000-0000-0000DA040000}"/>
    <cellStyle name="20 % - Accent2 2 2 2 2 2 3 2" xfId="627" xr:uid="{00000000-0005-0000-0000-0000DB040000}"/>
    <cellStyle name="20 % - Accent2 2 2 2 2 2 3 2 2" xfId="12282" xr:uid="{00000000-0005-0000-0000-0000DC040000}"/>
    <cellStyle name="20 % - Accent2 2 2 2 2 2 3 3" xfId="628" xr:uid="{00000000-0005-0000-0000-0000DD040000}"/>
    <cellStyle name="20 % - Accent2 2 2 2 2 2 3 3 2" xfId="12283" xr:uid="{00000000-0005-0000-0000-0000DE040000}"/>
    <cellStyle name="20 % - Accent2 2 2 2 2 2 3 4" xfId="12284" xr:uid="{00000000-0005-0000-0000-0000DF040000}"/>
    <cellStyle name="20 % - Accent2 2 2 2 2 2 4" xfId="629" xr:uid="{00000000-0005-0000-0000-0000E0040000}"/>
    <cellStyle name="20 % - Accent2 2 2 2 2 2 4 2" xfId="12285" xr:uid="{00000000-0005-0000-0000-0000E1040000}"/>
    <cellStyle name="20 % - Accent2 2 2 2 2 2 5" xfId="630" xr:uid="{00000000-0005-0000-0000-0000E2040000}"/>
    <cellStyle name="20 % - Accent2 2 2 2 2 2 5 2" xfId="12286" xr:uid="{00000000-0005-0000-0000-0000E3040000}"/>
    <cellStyle name="20 % - Accent2 2 2 2 2 2 6" xfId="631" xr:uid="{00000000-0005-0000-0000-0000E4040000}"/>
    <cellStyle name="20 % - Accent2 2 2 2 2 2 6 2" xfId="12287" xr:uid="{00000000-0005-0000-0000-0000E5040000}"/>
    <cellStyle name="20 % - Accent2 2 2 2 2 2 7" xfId="12288" xr:uid="{00000000-0005-0000-0000-0000E6040000}"/>
    <cellStyle name="20 % - Accent2 2 2 2 2 3" xfId="632" xr:uid="{00000000-0005-0000-0000-0000E7040000}"/>
    <cellStyle name="20 % - Accent2 2 2 2 2 3 2" xfId="633" xr:uid="{00000000-0005-0000-0000-0000E8040000}"/>
    <cellStyle name="20 % - Accent2 2 2 2 2 3 2 2" xfId="12289" xr:uid="{00000000-0005-0000-0000-0000E9040000}"/>
    <cellStyle name="20 % - Accent2 2 2 2 2 3 3" xfId="634" xr:uid="{00000000-0005-0000-0000-0000EA040000}"/>
    <cellStyle name="20 % - Accent2 2 2 2 2 3 3 2" xfId="12290" xr:uid="{00000000-0005-0000-0000-0000EB040000}"/>
    <cellStyle name="20 % - Accent2 2 2 2 2 3 4" xfId="635" xr:uid="{00000000-0005-0000-0000-0000EC040000}"/>
    <cellStyle name="20 % - Accent2 2 2 2 2 3 4 2" xfId="12291" xr:uid="{00000000-0005-0000-0000-0000ED040000}"/>
    <cellStyle name="20 % - Accent2 2 2 2 2 3 5" xfId="12292" xr:uid="{00000000-0005-0000-0000-0000EE040000}"/>
    <cellStyle name="20 % - Accent2 2 2 2 2 4" xfId="636" xr:uid="{00000000-0005-0000-0000-0000EF040000}"/>
    <cellStyle name="20 % - Accent2 2 2 2 2 4 2" xfId="637" xr:uid="{00000000-0005-0000-0000-0000F0040000}"/>
    <cellStyle name="20 % - Accent2 2 2 2 2 4 2 2" xfId="12293" xr:uid="{00000000-0005-0000-0000-0000F1040000}"/>
    <cellStyle name="20 % - Accent2 2 2 2 2 4 3" xfId="638" xr:uid="{00000000-0005-0000-0000-0000F2040000}"/>
    <cellStyle name="20 % - Accent2 2 2 2 2 4 3 2" xfId="12294" xr:uid="{00000000-0005-0000-0000-0000F3040000}"/>
    <cellStyle name="20 % - Accent2 2 2 2 2 4 4" xfId="12295" xr:uid="{00000000-0005-0000-0000-0000F4040000}"/>
    <cellStyle name="20 % - Accent2 2 2 2 2 5" xfId="639" xr:uid="{00000000-0005-0000-0000-0000F5040000}"/>
    <cellStyle name="20 % - Accent2 2 2 2 2 5 2" xfId="640" xr:uid="{00000000-0005-0000-0000-0000F6040000}"/>
    <cellStyle name="20 % - Accent2 2 2 2 2 5 2 2" xfId="12296" xr:uid="{00000000-0005-0000-0000-0000F7040000}"/>
    <cellStyle name="20 % - Accent2 2 2 2 2 5 3" xfId="641" xr:uid="{00000000-0005-0000-0000-0000F8040000}"/>
    <cellStyle name="20 % - Accent2 2 2 2 2 5 3 2" xfId="12297" xr:uid="{00000000-0005-0000-0000-0000F9040000}"/>
    <cellStyle name="20 % - Accent2 2 2 2 2 5 4" xfId="12298" xr:uid="{00000000-0005-0000-0000-0000FA040000}"/>
    <cellStyle name="20 % - Accent2 2 2 2 2 6" xfId="642" xr:uid="{00000000-0005-0000-0000-0000FB040000}"/>
    <cellStyle name="20 % - Accent2 2 2 2 2 6 2" xfId="12299" xr:uid="{00000000-0005-0000-0000-0000FC040000}"/>
    <cellStyle name="20 % - Accent2 2 2 2 2 7" xfId="643" xr:uid="{00000000-0005-0000-0000-0000FD040000}"/>
    <cellStyle name="20 % - Accent2 2 2 2 2 7 2" xfId="12300" xr:uid="{00000000-0005-0000-0000-0000FE040000}"/>
    <cellStyle name="20 % - Accent2 2 2 2 2 8" xfId="644" xr:uid="{00000000-0005-0000-0000-0000FF040000}"/>
    <cellStyle name="20 % - Accent2 2 2 2 2 8 2" xfId="12301" xr:uid="{00000000-0005-0000-0000-000000050000}"/>
    <cellStyle name="20 % - Accent2 2 2 2 2 9" xfId="12302" xr:uid="{00000000-0005-0000-0000-000001050000}"/>
    <cellStyle name="20 % - Accent2 2 2 2 3" xfId="645" xr:uid="{00000000-0005-0000-0000-000002050000}"/>
    <cellStyle name="20 % - Accent2 2 2 2 3 2" xfId="646" xr:uid="{00000000-0005-0000-0000-000003050000}"/>
    <cellStyle name="20 % - Accent2 2 2 2 3 2 2" xfId="647" xr:uid="{00000000-0005-0000-0000-000004050000}"/>
    <cellStyle name="20 % - Accent2 2 2 2 3 2 2 2" xfId="12303" xr:uid="{00000000-0005-0000-0000-000005050000}"/>
    <cellStyle name="20 % - Accent2 2 2 2 3 2 3" xfId="648" xr:uid="{00000000-0005-0000-0000-000006050000}"/>
    <cellStyle name="20 % - Accent2 2 2 2 3 2 3 2" xfId="12304" xr:uid="{00000000-0005-0000-0000-000007050000}"/>
    <cellStyle name="20 % - Accent2 2 2 2 3 2 4" xfId="649" xr:uid="{00000000-0005-0000-0000-000008050000}"/>
    <cellStyle name="20 % - Accent2 2 2 2 3 2 4 2" xfId="12305" xr:uid="{00000000-0005-0000-0000-000009050000}"/>
    <cellStyle name="20 % - Accent2 2 2 2 3 2 5" xfId="12306" xr:uid="{00000000-0005-0000-0000-00000A050000}"/>
    <cellStyle name="20 % - Accent2 2 2 2 3 3" xfId="650" xr:uid="{00000000-0005-0000-0000-00000B050000}"/>
    <cellStyle name="20 % - Accent2 2 2 2 3 3 2" xfId="651" xr:uid="{00000000-0005-0000-0000-00000C050000}"/>
    <cellStyle name="20 % - Accent2 2 2 2 3 3 2 2" xfId="12307" xr:uid="{00000000-0005-0000-0000-00000D050000}"/>
    <cellStyle name="20 % - Accent2 2 2 2 3 3 3" xfId="652" xr:uid="{00000000-0005-0000-0000-00000E050000}"/>
    <cellStyle name="20 % - Accent2 2 2 2 3 3 3 2" xfId="12308" xr:uid="{00000000-0005-0000-0000-00000F050000}"/>
    <cellStyle name="20 % - Accent2 2 2 2 3 3 4" xfId="12309" xr:uid="{00000000-0005-0000-0000-000010050000}"/>
    <cellStyle name="20 % - Accent2 2 2 2 3 4" xfId="653" xr:uid="{00000000-0005-0000-0000-000011050000}"/>
    <cellStyle name="20 % - Accent2 2 2 2 3 4 2" xfId="12310" xr:uid="{00000000-0005-0000-0000-000012050000}"/>
    <cellStyle name="20 % - Accent2 2 2 2 3 5" xfId="654" xr:uid="{00000000-0005-0000-0000-000013050000}"/>
    <cellStyle name="20 % - Accent2 2 2 2 3 5 2" xfId="12311" xr:uid="{00000000-0005-0000-0000-000014050000}"/>
    <cellStyle name="20 % - Accent2 2 2 2 3 6" xfId="655" xr:uid="{00000000-0005-0000-0000-000015050000}"/>
    <cellStyle name="20 % - Accent2 2 2 2 3 6 2" xfId="12312" xr:uid="{00000000-0005-0000-0000-000016050000}"/>
    <cellStyle name="20 % - Accent2 2 2 2 3 7" xfId="12313" xr:uid="{00000000-0005-0000-0000-000017050000}"/>
    <cellStyle name="20 % - Accent2 2 2 2 4" xfId="656" xr:uid="{00000000-0005-0000-0000-000018050000}"/>
    <cellStyle name="20 % - Accent2 2 2 2 4 2" xfId="657" xr:uid="{00000000-0005-0000-0000-000019050000}"/>
    <cellStyle name="20 % - Accent2 2 2 2 4 2 2" xfId="12314" xr:uid="{00000000-0005-0000-0000-00001A050000}"/>
    <cellStyle name="20 % - Accent2 2 2 2 4 3" xfId="658" xr:uid="{00000000-0005-0000-0000-00001B050000}"/>
    <cellStyle name="20 % - Accent2 2 2 2 4 3 2" xfId="12315" xr:uid="{00000000-0005-0000-0000-00001C050000}"/>
    <cellStyle name="20 % - Accent2 2 2 2 4 4" xfId="659" xr:uid="{00000000-0005-0000-0000-00001D050000}"/>
    <cellStyle name="20 % - Accent2 2 2 2 4 4 2" xfId="12316" xr:uid="{00000000-0005-0000-0000-00001E050000}"/>
    <cellStyle name="20 % - Accent2 2 2 2 4 5" xfId="12317" xr:uid="{00000000-0005-0000-0000-00001F050000}"/>
    <cellStyle name="20 % - Accent2 2 2 2 5" xfId="660" xr:uid="{00000000-0005-0000-0000-000020050000}"/>
    <cellStyle name="20 % - Accent2 2 2 2 5 2" xfId="661" xr:uid="{00000000-0005-0000-0000-000021050000}"/>
    <cellStyle name="20 % - Accent2 2 2 2 5 2 2" xfId="12318" xr:uid="{00000000-0005-0000-0000-000022050000}"/>
    <cellStyle name="20 % - Accent2 2 2 2 5 3" xfId="662" xr:uid="{00000000-0005-0000-0000-000023050000}"/>
    <cellStyle name="20 % - Accent2 2 2 2 5 3 2" xfId="12319" xr:uid="{00000000-0005-0000-0000-000024050000}"/>
    <cellStyle name="20 % - Accent2 2 2 2 5 4" xfId="12320" xr:uid="{00000000-0005-0000-0000-000025050000}"/>
    <cellStyle name="20 % - Accent2 2 2 2 6" xfId="663" xr:uid="{00000000-0005-0000-0000-000026050000}"/>
    <cellStyle name="20 % - Accent2 2 2 2 6 2" xfId="664" xr:uid="{00000000-0005-0000-0000-000027050000}"/>
    <cellStyle name="20 % - Accent2 2 2 2 6 2 2" xfId="12321" xr:uid="{00000000-0005-0000-0000-000028050000}"/>
    <cellStyle name="20 % - Accent2 2 2 2 6 3" xfId="665" xr:uid="{00000000-0005-0000-0000-000029050000}"/>
    <cellStyle name="20 % - Accent2 2 2 2 6 3 2" xfId="12322" xr:uid="{00000000-0005-0000-0000-00002A050000}"/>
    <cellStyle name="20 % - Accent2 2 2 2 6 4" xfId="12323" xr:uid="{00000000-0005-0000-0000-00002B050000}"/>
    <cellStyle name="20 % - Accent2 2 2 2 7" xfId="666" xr:uid="{00000000-0005-0000-0000-00002C050000}"/>
    <cellStyle name="20 % - Accent2 2 2 2 7 2" xfId="12324" xr:uid="{00000000-0005-0000-0000-00002D050000}"/>
    <cellStyle name="20 % - Accent2 2 2 2 8" xfId="667" xr:uid="{00000000-0005-0000-0000-00002E050000}"/>
    <cellStyle name="20 % - Accent2 2 2 2 8 2" xfId="12325" xr:uid="{00000000-0005-0000-0000-00002F050000}"/>
    <cellStyle name="20 % - Accent2 2 2 2 9" xfId="668" xr:uid="{00000000-0005-0000-0000-000030050000}"/>
    <cellStyle name="20 % - Accent2 2 2 2 9 2" xfId="12326" xr:uid="{00000000-0005-0000-0000-000031050000}"/>
    <cellStyle name="20 % - Accent2 2 2 3" xfId="669" xr:uid="{00000000-0005-0000-0000-000032050000}"/>
    <cellStyle name="20 % - Accent2 2 2 3 2" xfId="670" xr:uid="{00000000-0005-0000-0000-000033050000}"/>
    <cellStyle name="20 % - Accent2 2 2 3 2 2" xfId="671" xr:uid="{00000000-0005-0000-0000-000034050000}"/>
    <cellStyle name="20 % - Accent2 2 2 3 2 2 2" xfId="672" xr:uid="{00000000-0005-0000-0000-000035050000}"/>
    <cellStyle name="20 % - Accent2 2 2 3 2 2 2 2" xfId="12327" xr:uid="{00000000-0005-0000-0000-000036050000}"/>
    <cellStyle name="20 % - Accent2 2 2 3 2 2 3" xfId="673" xr:uid="{00000000-0005-0000-0000-000037050000}"/>
    <cellStyle name="20 % - Accent2 2 2 3 2 2 3 2" xfId="12328" xr:uid="{00000000-0005-0000-0000-000038050000}"/>
    <cellStyle name="20 % - Accent2 2 2 3 2 2 4" xfId="674" xr:uid="{00000000-0005-0000-0000-000039050000}"/>
    <cellStyle name="20 % - Accent2 2 2 3 2 2 4 2" xfId="12329" xr:uid="{00000000-0005-0000-0000-00003A050000}"/>
    <cellStyle name="20 % - Accent2 2 2 3 2 2 5" xfId="12330" xr:uid="{00000000-0005-0000-0000-00003B050000}"/>
    <cellStyle name="20 % - Accent2 2 2 3 2 3" xfId="675" xr:uid="{00000000-0005-0000-0000-00003C050000}"/>
    <cellStyle name="20 % - Accent2 2 2 3 2 3 2" xfId="676" xr:uid="{00000000-0005-0000-0000-00003D050000}"/>
    <cellStyle name="20 % - Accent2 2 2 3 2 3 2 2" xfId="12331" xr:uid="{00000000-0005-0000-0000-00003E050000}"/>
    <cellStyle name="20 % - Accent2 2 2 3 2 3 3" xfId="677" xr:uid="{00000000-0005-0000-0000-00003F050000}"/>
    <cellStyle name="20 % - Accent2 2 2 3 2 3 3 2" xfId="12332" xr:uid="{00000000-0005-0000-0000-000040050000}"/>
    <cellStyle name="20 % - Accent2 2 2 3 2 3 4" xfId="12333" xr:uid="{00000000-0005-0000-0000-000041050000}"/>
    <cellStyle name="20 % - Accent2 2 2 3 2 4" xfId="678" xr:uid="{00000000-0005-0000-0000-000042050000}"/>
    <cellStyle name="20 % - Accent2 2 2 3 2 4 2" xfId="12334" xr:uid="{00000000-0005-0000-0000-000043050000}"/>
    <cellStyle name="20 % - Accent2 2 2 3 2 5" xfId="679" xr:uid="{00000000-0005-0000-0000-000044050000}"/>
    <cellStyle name="20 % - Accent2 2 2 3 2 5 2" xfId="12335" xr:uid="{00000000-0005-0000-0000-000045050000}"/>
    <cellStyle name="20 % - Accent2 2 2 3 2 6" xfId="680" xr:uid="{00000000-0005-0000-0000-000046050000}"/>
    <cellStyle name="20 % - Accent2 2 2 3 2 6 2" xfId="12336" xr:uid="{00000000-0005-0000-0000-000047050000}"/>
    <cellStyle name="20 % - Accent2 2 2 3 2 7" xfId="12337" xr:uid="{00000000-0005-0000-0000-000048050000}"/>
    <cellStyle name="20 % - Accent2 2 2 3 3" xfId="681" xr:uid="{00000000-0005-0000-0000-000049050000}"/>
    <cellStyle name="20 % - Accent2 2 2 3 3 2" xfId="682" xr:uid="{00000000-0005-0000-0000-00004A050000}"/>
    <cellStyle name="20 % - Accent2 2 2 3 3 2 2" xfId="12338" xr:uid="{00000000-0005-0000-0000-00004B050000}"/>
    <cellStyle name="20 % - Accent2 2 2 3 3 3" xfId="683" xr:uid="{00000000-0005-0000-0000-00004C050000}"/>
    <cellStyle name="20 % - Accent2 2 2 3 3 3 2" xfId="12339" xr:uid="{00000000-0005-0000-0000-00004D050000}"/>
    <cellStyle name="20 % - Accent2 2 2 3 3 4" xfId="684" xr:uid="{00000000-0005-0000-0000-00004E050000}"/>
    <cellStyle name="20 % - Accent2 2 2 3 3 4 2" xfId="12340" xr:uid="{00000000-0005-0000-0000-00004F050000}"/>
    <cellStyle name="20 % - Accent2 2 2 3 3 5" xfId="12341" xr:uid="{00000000-0005-0000-0000-000050050000}"/>
    <cellStyle name="20 % - Accent2 2 2 3 4" xfId="685" xr:uid="{00000000-0005-0000-0000-000051050000}"/>
    <cellStyle name="20 % - Accent2 2 2 3 4 2" xfId="686" xr:uid="{00000000-0005-0000-0000-000052050000}"/>
    <cellStyle name="20 % - Accent2 2 2 3 4 2 2" xfId="12342" xr:uid="{00000000-0005-0000-0000-000053050000}"/>
    <cellStyle name="20 % - Accent2 2 2 3 4 3" xfId="687" xr:uid="{00000000-0005-0000-0000-000054050000}"/>
    <cellStyle name="20 % - Accent2 2 2 3 4 3 2" xfId="12343" xr:uid="{00000000-0005-0000-0000-000055050000}"/>
    <cellStyle name="20 % - Accent2 2 2 3 4 4" xfId="12344" xr:uid="{00000000-0005-0000-0000-000056050000}"/>
    <cellStyle name="20 % - Accent2 2 2 3 5" xfId="688" xr:uid="{00000000-0005-0000-0000-000057050000}"/>
    <cellStyle name="20 % - Accent2 2 2 3 5 2" xfId="689" xr:uid="{00000000-0005-0000-0000-000058050000}"/>
    <cellStyle name="20 % - Accent2 2 2 3 5 2 2" xfId="12345" xr:uid="{00000000-0005-0000-0000-000059050000}"/>
    <cellStyle name="20 % - Accent2 2 2 3 5 3" xfId="690" xr:uid="{00000000-0005-0000-0000-00005A050000}"/>
    <cellStyle name="20 % - Accent2 2 2 3 5 3 2" xfId="12346" xr:uid="{00000000-0005-0000-0000-00005B050000}"/>
    <cellStyle name="20 % - Accent2 2 2 3 5 4" xfId="12347" xr:uid="{00000000-0005-0000-0000-00005C050000}"/>
    <cellStyle name="20 % - Accent2 2 2 3 6" xfId="691" xr:uid="{00000000-0005-0000-0000-00005D050000}"/>
    <cellStyle name="20 % - Accent2 2 2 3 6 2" xfId="12348" xr:uid="{00000000-0005-0000-0000-00005E050000}"/>
    <cellStyle name="20 % - Accent2 2 2 3 7" xfId="692" xr:uid="{00000000-0005-0000-0000-00005F050000}"/>
    <cellStyle name="20 % - Accent2 2 2 3 7 2" xfId="12349" xr:uid="{00000000-0005-0000-0000-000060050000}"/>
    <cellStyle name="20 % - Accent2 2 2 3 8" xfId="693" xr:uid="{00000000-0005-0000-0000-000061050000}"/>
    <cellStyle name="20 % - Accent2 2 2 3 8 2" xfId="12350" xr:uid="{00000000-0005-0000-0000-000062050000}"/>
    <cellStyle name="20 % - Accent2 2 2 3 9" xfId="12351" xr:uid="{00000000-0005-0000-0000-000063050000}"/>
    <cellStyle name="20 % - Accent2 2 2 4" xfId="694" xr:uid="{00000000-0005-0000-0000-000064050000}"/>
    <cellStyle name="20 % - Accent2 2 2 4 2" xfId="695" xr:uid="{00000000-0005-0000-0000-000065050000}"/>
    <cellStyle name="20 % - Accent2 2 2 4 2 2" xfId="696" xr:uid="{00000000-0005-0000-0000-000066050000}"/>
    <cellStyle name="20 % - Accent2 2 2 4 2 2 2" xfId="12352" xr:uid="{00000000-0005-0000-0000-000067050000}"/>
    <cellStyle name="20 % - Accent2 2 2 4 2 3" xfId="697" xr:uid="{00000000-0005-0000-0000-000068050000}"/>
    <cellStyle name="20 % - Accent2 2 2 4 2 3 2" xfId="12353" xr:uid="{00000000-0005-0000-0000-000069050000}"/>
    <cellStyle name="20 % - Accent2 2 2 4 2 4" xfId="698" xr:uid="{00000000-0005-0000-0000-00006A050000}"/>
    <cellStyle name="20 % - Accent2 2 2 4 2 4 2" xfId="12354" xr:uid="{00000000-0005-0000-0000-00006B050000}"/>
    <cellStyle name="20 % - Accent2 2 2 4 2 5" xfId="12355" xr:uid="{00000000-0005-0000-0000-00006C050000}"/>
    <cellStyle name="20 % - Accent2 2 2 4 3" xfId="699" xr:uid="{00000000-0005-0000-0000-00006D050000}"/>
    <cellStyle name="20 % - Accent2 2 2 4 3 2" xfId="700" xr:uid="{00000000-0005-0000-0000-00006E050000}"/>
    <cellStyle name="20 % - Accent2 2 2 4 3 2 2" xfId="12356" xr:uid="{00000000-0005-0000-0000-00006F050000}"/>
    <cellStyle name="20 % - Accent2 2 2 4 3 3" xfId="701" xr:uid="{00000000-0005-0000-0000-000070050000}"/>
    <cellStyle name="20 % - Accent2 2 2 4 3 3 2" xfId="12357" xr:uid="{00000000-0005-0000-0000-000071050000}"/>
    <cellStyle name="20 % - Accent2 2 2 4 3 4" xfId="12358" xr:uid="{00000000-0005-0000-0000-000072050000}"/>
    <cellStyle name="20 % - Accent2 2 2 4 4" xfId="702" xr:uid="{00000000-0005-0000-0000-000073050000}"/>
    <cellStyle name="20 % - Accent2 2 2 4 4 2" xfId="12359" xr:uid="{00000000-0005-0000-0000-000074050000}"/>
    <cellStyle name="20 % - Accent2 2 2 4 5" xfId="703" xr:uid="{00000000-0005-0000-0000-000075050000}"/>
    <cellStyle name="20 % - Accent2 2 2 4 5 2" xfId="12360" xr:uid="{00000000-0005-0000-0000-000076050000}"/>
    <cellStyle name="20 % - Accent2 2 2 4 6" xfId="704" xr:uid="{00000000-0005-0000-0000-000077050000}"/>
    <cellStyle name="20 % - Accent2 2 2 4 6 2" xfId="12361" xr:uid="{00000000-0005-0000-0000-000078050000}"/>
    <cellStyle name="20 % - Accent2 2 2 4 7" xfId="12362" xr:uid="{00000000-0005-0000-0000-000079050000}"/>
    <cellStyle name="20 % - Accent2 2 2 5" xfId="705" xr:uid="{00000000-0005-0000-0000-00007A050000}"/>
    <cellStyle name="20 % - Accent2 2 2 5 2" xfId="706" xr:uid="{00000000-0005-0000-0000-00007B050000}"/>
    <cellStyle name="20 % - Accent2 2 2 5 2 2" xfId="12363" xr:uid="{00000000-0005-0000-0000-00007C050000}"/>
    <cellStyle name="20 % - Accent2 2 2 5 3" xfId="707" xr:uid="{00000000-0005-0000-0000-00007D050000}"/>
    <cellStyle name="20 % - Accent2 2 2 5 3 2" xfId="12364" xr:uid="{00000000-0005-0000-0000-00007E050000}"/>
    <cellStyle name="20 % - Accent2 2 2 5 4" xfId="708" xr:uid="{00000000-0005-0000-0000-00007F050000}"/>
    <cellStyle name="20 % - Accent2 2 2 5 4 2" xfId="12365" xr:uid="{00000000-0005-0000-0000-000080050000}"/>
    <cellStyle name="20 % - Accent2 2 2 5 5" xfId="12366" xr:uid="{00000000-0005-0000-0000-000081050000}"/>
    <cellStyle name="20 % - Accent2 2 2 6" xfId="709" xr:uid="{00000000-0005-0000-0000-000082050000}"/>
    <cellStyle name="20 % - Accent2 2 2 6 2" xfId="710" xr:uid="{00000000-0005-0000-0000-000083050000}"/>
    <cellStyle name="20 % - Accent2 2 2 6 2 2" xfId="12367" xr:uid="{00000000-0005-0000-0000-000084050000}"/>
    <cellStyle name="20 % - Accent2 2 2 6 3" xfId="711" xr:uid="{00000000-0005-0000-0000-000085050000}"/>
    <cellStyle name="20 % - Accent2 2 2 6 3 2" xfId="12368" xr:uid="{00000000-0005-0000-0000-000086050000}"/>
    <cellStyle name="20 % - Accent2 2 2 6 4" xfId="12369" xr:uid="{00000000-0005-0000-0000-000087050000}"/>
    <cellStyle name="20 % - Accent2 2 2 7" xfId="712" xr:uid="{00000000-0005-0000-0000-000088050000}"/>
    <cellStyle name="20 % - Accent2 2 2 7 2" xfId="713" xr:uid="{00000000-0005-0000-0000-000089050000}"/>
    <cellStyle name="20 % - Accent2 2 2 7 2 2" xfId="12370" xr:uid="{00000000-0005-0000-0000-00008A050000}"/>
    <cellStyle name="20 % - Accent2 2 2 7 3" xfId="714" xr:uid="{00000000-0005-0000-0000-00008B050000}"/>
    <cellStyle name="20 % - Accent2 2 2 7 3 2" xfId="12371" xr:uid="{00000000-0005-0000-0000-00008C050000}"/>
    <cellStyle name="20 % - Accent2 2 2 7 4" xfId="12372" xr:uid="{00000000-0005-0000-0000-00008D050000}"/>
    <cellStyle name="20 % - Accent2 2 2 8" xfId="715" xr:uid="{00000000-0005-0000-0000-00008E050000}"/>
    <cellStyle name="20 % - Accent2 2 2 8 2" xfId="12373" xr:uid="{00000000-0005-0000-0000-00008F050000}"/>
    <cellStyle name="20 % - Accent2 2 2 9" xfId="716" xr:uid="{00000000-0005-0000-0000-000090050000}"/>
    <cellStyle name="20 % - Accent2 2 2 9 2" xfId="12374" xr:uid="{00000000-0005-0000-0000-000091050000}"/>
    <cellStyle name="20 % - Accent2 2 3" xfId="717" xr:uid="{00000000-0005-0000-0000-000092050000}"/>
    <cellStyle name="20 % - Accent2 2 3 10" xfId="718" xr:uid="{00000000-0005-0000-0000-000093050000}"/>
    <cellStyle name="20 % - Accent2 2 3 10 2" xfId="12375" xr:uid="{00000000-0005-0000-0000-000094050000}"/>
    <cellStyle name="20 % - Accent2 2 3 11" xfId="12376" xr:uid="{00000000-0005-0000-0000-000095050000}"/>
    <cellStyle name="20 % - Accent2 2 3 2" xfId="719" xr:uid="{00000000-0005-0000-0000-000096050000}"/>
    <cellStyle name="20 % - Accent2 2 3 2 10" xfId="12377" xr:uid="{00000000-0005-0000-0000-000097050000}"/>
    <cellStyle name="20 % - Accent2 2 3 2 2" xfId="720" xr:uid="{00000000-0005-0000-0000-000098050000}"/>
    <cellStyle name="20 % - Accent2 2 3 2 2 2" xfId="721" xr:uid="{00000000-0005-0000-0000-000099050000}"/>
    <cellStyle name="20 % - Accent2 2 3 2 2 2 2" xfId="722" xr:uid="{00000000-0005-0000-0000-00009A050000}"/>
    <cellStyle name="20 % - Accent2 2 3 2 2 2 2 2" xfId="723" xr:uid="{00000000-0005-0000-0000-00009B050000}"/>
    <cellStyle name="20 % - Accent2 2 3 2 2 2 2 2 2" xfId="12378" xr:uid="{00000000-0005-0000-0000-00009C050000}"/>
    <cellStyle name="20 % - Accent2 2 3 2 2 2 2 3" xfId="724" xr:uid="{00000000-0005-0000-0000-00009D050000}"/>
    <cellStyle name="20 % - Accent2 2 3 2 2 2 2 3 2" xfId="12379" xr:uid="{00000000-0005-0000-0000-00009E050000}"/>
    <cellStyle name="20 % - Accent2 2 3 2 2 2 2 4" xfId="725" xr:uid="{00000000-0005-0000-0000-00009F050000}"/>
    <cellStyle name="20 % - Accent2 2 3 2 2 2 2 4 2" xfId="12380" xr:uid="{00000000-0005-0000-0000-0000A0050000}"/>
    <cellStyle name="20 % - Accent2 2 3 2 2 2 2 5" xfId="12381" xr:uid="{00000000-0005-0000-0000-0000A1050000}"/>
    <cellStyle name="20 % - Accent2 2 3 2 2 2 3" xfId="726" xr:uid="{00000000-0005-0000-0000-0000A2050000}"/>
    <cellStyle name="20 % - Accent2 2 3 2 2 2 3 2" xfId="727" xr:uid="{00000000-0005-0000-0000-0000A3050000}"/>
    <cellStyle name="20 % - Accent2 2 3 2 2 2 3 2 2" xfId="12382" xr:uid="{00000000-0005-0000-0000-0000A4050000}"/>
    <cellStyle name="20 % - Accent2 2 3 2 2 2 3 3" xfId="728" xr:uid="{00000000-0005-0000-0000-0000A5050000}"/>
    <cellStyle name="20 % - Accent2 2 3 2 2 2 3 3 2" xfId="12383" xr:uid="{00000000-0005-0000-0000-0000A6050000}"/>
    <cellStyle name="20 % - Accent2 2 3 2 2 2 3 4" xfId="12384" xr:uid="{00000000-0005-0000-0000-0000A7050000}"/>
    <cellStyle name="20 % - Accent2 2 3 2 2 2 4" xfId="729" xr:uid="{00000000-0005-0000-0000-0000A8050000}"/>
    <cellStyle name="20 % - Accent2 2 3 2 2 2 4 2" xfId="12385" xr:uid="{00000000-0005-0000-0000-0000A9050000}"/>
    <cellStyle name="20 % - Accent2 2 3 2 2 2 5" xfId="730" xr:uid="{00000000-0005-0000-0000-0000AA050000}"/>
    <cellStyle name="20 % - Accent2 2 3 2 2 2 5 2" xfId="12386" xr:uid="{00000000-0005-0000-0000-0000AB050000}"/>
    <cellStyle name="20 % - Accent2 2 3 2 2 2 6" xfId="731" xr:uid="{00000000-0005-0000-0000-0000AC050000}"/>
    <cellStyle name="20 % - Accent2 2 3 2 2 2 6 2" xfId="12387" xr:uid="{00000000-0005-0000-0000-0000AD050000}"/>
    <cellStyle name="20 % - Accent2 2 3 2 2 2 7" xfId="12388" xr:uid="{00000000-0005-0000-0000-0000AE050000}"/>
    <cellStyle name="20 % - Accent2 2 3 2 2 3" xfId="732" xr:uid="{00000000-0005-0000-0000-0000AF050000}"/>
    <cellStyle name="20 % - Accent2 2 3 2 2 3 2" xfId="733" xr:uid="{00000000-0005-0000-0000-0000B0050000}"/>
    <cellStyle name="20 % - Accent2 2 3 2 2 3 2 2" xfId="12389" xr:uid="{00000000-0005-0000-0000-0000B1050000}"/>
    <cellStyle name="20 % - Accent2 2 3 2 2 3 3" xfId="734" xr:uid="{00000000-0005-0000-0000-0000B2050000}"/>
    <cellStyle name="20 % - Accent2 2 3 2 2 3 3 2" xfId="12390" xr:uid="{00000000-0005-0000-0000-0000B3050000}"/>
    <cellStyle name="20 % - Accent2 2 3 2 2 3 4" xfId="735" xr:uid="{00000000-0005-0000-0000-0000B4050000}"/>
    <cellStyle name="20 % - Accent2 2 3 2 2 3 4 2" xfId="12391" xr:uid="{00000000-0005-0000-0000-0000B5050000}"/>
    <cellStyle name="20 % - Accent2 2 3 2 2 3 5" xfId="12392" xr:uid="{00000000-0005-0000-0000-0000B6050000}"/>
    <cellStyle name="20 % - Accent2 2 3 2 2 4" xfId="736" xr:uid="{00000000-0005-0000-0000-0000B7050000}"/>
    <cellStyle name="20 % - Accent2 2 3 2 2 4 2" xfId="737" xr:uid="{00000000-0005-0000-0000-0000B8050000}"/>
    <cellStyle name="20 % - Accent2 2 3 2 2 4 2 2" xfId="12393" xr:uid="{00000000-0005-0000-0000-0000B9050000}"/>
    <cellStyle name="20 % - Accent2 2 3 2 2 4 3" xfId="738" xr:uid="{00000000-0005-0000-0000-0000BA050000}"/>
    <cellStyle name="20 % - Accent2 2 3 2 2 4 3 2" xfId="12394" xr:uid="{00000000-0005-0000-0000-0000BB050000}"/>
    <cellStyle name="20 % - Accent2 2 3 2 2 4 4" xfId="12395" xr:uid="{00000000-0005-0000-0000-0000BC050000}"/>
    <cellStyle name="20 % - Accent2 2 3 2 2 5" xfId="739" xr:uid="{00000000-0005-0000-0000-0000BD050000}"/>
    <cellStyle name="20 % - Accent2 2 3 2 2 5 2" xfId="740" xr:uid="{00000000-0005-0000-0000-0000BE050000}"/>
    <cellStyle name="20 % - Accent2 2 3 2 2 5 2 2" xfId="12396" xr:uid="{00000000-0005-0000-0000-0000BF050000}"/>
    <cellStyle name="20 % - Accent2 2 3 2 2 5 3" xfId="741" xr:uid="{00000000-0005-0000-0000-0000C0050000}"/>
    <cellStyle name="20 % - Accent2 2 3 2 2 5 3 2" xfId="12397" xr:uid="{00000000-0005-0000-0000-0000C1050000}"/>
    <cellStyle name="20 % - Accent2 2 3 2 2 5 4" xfId="12398" xr:uid="{00000000-0005-0000-0000-0000C2050000}"/>
    <cellStyle name="20 % - Accent2 2 3 2 2 6" xfId="742" xr:uid="{00000000-0005-0000-0000-0000C3050000}"/>
    <cellStyle name="20 % - Accent2 2 3 2 2 6 2" xfId="12399" xr:uid="{00000000-0005-0000-0000-0000C4050000}"/>
    <cellStyle name="20 % - Accent2 2 3 2 2 7" xfId="743" xr:uid="{00000000-0005-0000-0000-0000C5050000}"/>
    <cellStyle name="20 % - Accent2 2 3 2 2 7 2" xfId="12400" xr:uid="{00000000-0005-0000-0000-0000C6050000}"/>
    <cellStyle name="20 % - Accent2 2 3 2 2 8" xfId="744" xr:uid="{00000000-0005-0000-0000-0000C7050000}"/>
    <cellStyle name="20 % - Accent2 2 3 2 2 8 2" xfId="12401" xr:uid="{00000000-0005-0000-0000-0000C8050000}"/>
    <cellStyle name="20 % - Accent2 2 3 2 2 9" xfId="12402" xr:uid="{00000000-0005-0000-0000-0000C9050000}"/>
    <cellStyle name="20 % - Accent2 2 3 2 3" xfId="745" xr:uid="{00000000-0005-0000-0000-0000CA050000}"/>
    <cellStyle name="20 % - Accent2 2 3 2 3 2" xfId="746" xr:uid="{00000000-0005-0000-0000-0000CB050000}"/>
    <cellStyle name="20 % - Accent2 2 3 2 3 2 2" xfId="747" xr:uid="{00000000-0005-0000-0000-0000CC050000}"/>
    <cellStyle name="20 % - Accent2 2 3 2 3 2 2 2" xfId="12403" xr:uid="{00000000-0005-0000-0000-0000CD050000}"/>
    <cellStyle name="20 % - Accent2 2 3 2 3 2 3" xfId="748" xr:uid="{00000000-0005-0000-0000-0000CE050000}"/>
    <cellStyle name="20 % - Accent2 2 3 2 3 2 3 2" xfId="12404" xr:uid="{00000000-0005-0000-0000-0000CF050000}"/>
    <cellStyle name="20 % - Accent2 2 3 2 3 2 4" xfId="749" xr:uid="{00000000-0005-0000-0000-0000D0050000}"/>
    <cellStyle name="20 % - Accent2 2 3 2 3 2 4 2" xfId="12405" xr:uid="{00000000-0005-0000-0000-0000D1050000}"/>
    <cellStyle name="20 % - Accent2 2 3 2 3 2 5" xfId="12406" xr:uid="{00000000-0005-0000-0000-0000D2050000}"/>
    <cellStyle name="20 % - Accent2 2 3 2 3 3" xfId="750" xr:uid="{00000000-0005-0000-0000-0000D3050000}"/>
    <cellStyle name="20 % - Accent2 2 3 2 3 3 2" xfId="751" xr:uid="{00000000-0005-0000-0000-0000D4050000}"/>
    <cellStyle name="20 % - Accent2 2 3 2 3 3 2 2" xfId="12407" xr:uid="{00000000-0005-0000-0000-0000D5050000}"/>
    <cellStyle name="20 % - Accent2 2 3 2 3 3 3" xfId="752" xr:uid="{00000000-0005-0000-0000-0000D6050000}"/>
    <cellStyle name="20 % - Accent2 2 3 2 3 3 3 2" xfId="12408" xr:uid="{00000000-0005-0000-0000-0000D7050000}"/>
    <cellStyle name="20 % - Accent2 2 3 2 3 3 4" xfId="12409" xr:uid="{00000000-0005-0000-0000-0000D8050000}"/>
    <cellStyle name="20 % - Accent2 2 3 2 3 4" xfId="753" xr:uid="{00000000-0005-0000-0000-0000D9050000}"/>
    <cellStyle name="20 % - Accent2 2 3 2 3 4 2" xfId="12410" xr:uid="{00000000-0005-0000-0000-0000DA050000}"/>
    <cellStyle name="20 % - Accent2 2 3 2 3 5" xfId="754" xr:uid="{00000000-0005-0000-0000-0000DB050000}"/>
    <cellStyle name="20 % - Accent2 2 3 2 3 5 2" xfId="12411" xr:uid="{00000000-0005-0000-0000-0000DC050000}"/>
    <cellStyle name="20 % - Accent2 2 3 2 3 6" xfId="755" xr:uid="{00000000-0005-0000-0000-0000DD050000}"/>
    <cellStyle name="20 % - Accent2 2 3 2 3 6 2" xfId="12412" xr:uid="{00000000-0005-0000-0000-0000DE050000}"/>
    <cellStyle name="20 % - Accent2 2 3 2 3 7" xfId="12413" xr:uid="{00000000-0005-0000-0000-0000DF050000}"/>
    <cellStyle name="20 % - Accent2 2 3 2 4" xfId="756" xr:uid="{00000000-0005-0000-0000-0000E0050000}"/>
    <cellStyle name="20 % - Accent2 2 3 2 4 2" xfId="757" xr:uid="{00000000-0005-0000-0000-0000E1050000}"/>
    <cellStyle name="20 % - Accent2 2 3 2 4 2 2" xfId="12414" xr:uid="{00000000-0005-0000-0000-0000E2050000}"/>
    <cellStyle name="20 % - Accent2 2 3 2 4 3" xfId="758" xr:uid="{00000000-0005-0000-0000-0000E3050000}"/>
    <cellStyle name="20 % - Accent2 2 3 2 4 3 2" xfId="12415" xr:uid="{00000000-0005-0000-0000-0000E4050000}"/>
    <cellStyle name="20 % - Accent2 2 3 2 4 4" xfId="759" xr:uid="{00000000-0005-0000-0000-0000E5050000}"/>
    <cellStyle name="20 % - Accent2 2 3 2 4 4 2" xfId="12416" xr:uid="{00000000-0005-0000-0000-0000E6050000}"/>
    <cellStyle name="20 % - Accent2 2 3 2 4 5" xfId="12417" xr:uid="{00000000-0005-0000-0000-0000E7050000}"/>
    <cellStyle name="20 % - Accent2 2 3 2 5" xfId="760" xr:uid="{00000000-0005-0000-0000-0000E8050000}"/>
    <cellStyle name="20 % - Accent2 2 3 2 5 2" xfId="761" xr:uid="{00000000-0005-0000-0000-0000E9050000}"/>
    <cellStyle name="20 % - Accent2 2 3 2 5 2 2" xfId="12418" xr:uid="{00000000-0005-0000-0000-0000EA050000}"/>
    <cellStyle name="20 % - Accent2 2 3 2 5 3" xfId="762" xr:uid="{00000000-0005-0000-0000-0000EB050000}"/>
    <cellStyle name="20 % - Accent2 2 3 2 5 3 2" xfId="12419" xr:uid="{00000000-0005-0000-0000-0000EC050000}"/>
    <cellStyle name="20 % - Accent2 2 3 2 5 4" xfId="12420" xr:uid="{00000000-0005-0000-0000-0000ED050000}"/>
    <cellStyle name="20 % - Accent2 2 3 2 6" xfId="763" xr:uid="{00000000-0005-0000-0000-0000EE050000}"/>
    <cellStyle name="20 % - Accent2 2 3 2 6 2" xfId="764" xr:uid="{00000000-0005-0000-0000-0000EF050000}"/>
    <cellStyle name="20 % - Accent2 2 3 2 6 2 2" xfId="12421" xr:uid="{00000000-0005-0000-0000-0000F0050000}"/>
    <cellStyle name="20 % - Accent2 2 3 2 6 3" xfId="765" xr:uid="{00000000-0005-0000-0000-0000F1050000}"/>
    <cellStyle name="20 % - Accent2 2 3 2 6 3 2" xfId="12422" xr:uid="{00000000-0005-0000-0000-0000F2050000}"/>
    <cellStyle name="20 % - Accent2 2 3 2 6 4" xfId="12423" xr:uid="{00000000-0005-0000-0000-0000F3050000}"/>
    <cellStyle name="20 % - Accent2 2 3 2 7" xfId="766" xr:uid="{00000000-0005-0000-0000-0000F4050000}"/>
    <cellStyle name="20 % - Accent2 2 3 2 7 2" xfId="12424" xr:uid="{00000000-0005-0000-0000-0000F5050000}"/>
    <cellStyle name="20 % - Accent2 2 3 2 8" xfId="767" xr:uid="{00000000-0005-0000-0000-0000F6050000}"/>
    <cellStyle name="20 % - Accent2 2 3 2 8 2" xfId="12425" xr:uid="{00000000-0005-0000-0000-0000F7050000}"/>
    <cellStyle name="20 % - Accent2 2 3 2 9" xfId="768" xr:uid="{00000000-0005-0000-0000-0000F8050000}"/>
    <cellStyle name="20 % - Accent2 2 3 2 9 2" xfId="12426" xr:uid="{00000000-0005-0000-0000-0000F9050000}"/>
    <cellStyle name="20 % - Accent2 2 3 3" xfId="769" xr:uid="{00000000-0005-0000-0000-0000FA050000}"/>
    <cellStyle name="20 % - Accent2 2 3 3 2" xfId="770" xr:uid="{00000000-0005-0000-0000-0000FB050000}"/>
    <cellStyle name="20 % - Accent2 2 3 3 2 2" xfId="771" xr:uid="{00000000-0005-0000-0000-0000FC050000}"/>
    <cellStyle name="20 % - Accent2 2 3 3 2 2 2" xfId="772" xr:uid="{00000000-0005-0000-0000-0000FD050000}"/>
    <cellStyle name="20 % - Accent2 2 3 3 2 2 2 2" xfId="12427" xr:uid="{00000000-0005-0000-0000-0000FE050000}"/>
    <cellStyle name="20 % - Accent2 2 3 3 2 2 3" xfId="773" xr:uid="{00000000-0005-0000-0000-0000FF050000}"/>
    <cellStyle name="20 % - Accent2 2 3 3 2 2 3 2" xfId="12428" xr:uid="{00000000-0005-0000-0000-000000060000}"/>
    <cellStyle name="20 % - Accent2 2 3 3 2 2 4" xfId="774" xr:uid="{00000000-0005-0000-0000-000001060000}"/>
    <cellStyle name="20 % - Accent2 2 3 3 2 2 4 2" xfId="12429" xr:uid="{00000000-0005-0000-0000-000002060000}"/>
    <cellStyle name="20 % - Accent2 2 3 3 2 2 5" xfId="12430" xr:uid="{00000000-0005-0000-0000-000003060000}"/>
    <cellStyle name="20 % - Accent2 2 3 3 2 3" xfId="775" xr:uid="{00000000-0005-0000-0000-000004060000}"/>
    <cellStyle name="20 % - Accent2 2 3 3 2 3 2" xfId="776" xr:uid="{00000000-0005-0000-0000-000005060000}"/>
    <cellStyle name="20 % - Accent2 2 3 3 2 3 2 2" xfId="12431" xr:uid="{00000000-0005-0000-0000-000006060000}"/>
    <cellStyle name="20 % - Accent2 2 3 3 2 3 3" xfId="777" xr:uid="{00000000-0005-0000-0000-000007060000}"/>
    <cellStyle name="20 % - Accent2 2 3 3 2 3 3 2" xfId="12432" xr:uid="{00000000-0005-0000-0000-000008060000}"/>
    <cellStyle name="20 % - Accent2 2 3 3 2 3 4" xfId="12433" xr:uid="{00000000-0005-0000-0000-000009060000}"/>
    <cellStyle name="20 % - Accent2 2 3 3 2 4" xfId="778" xr:uid="{00000000-0005-0000-0000-00000A060000}"/>
    <cellStyle name="20 % - Accent2 2 3 3 2 4 2" xfId="12434" xr:uid="{00000000-0005-0000-0000-00000B060000}"/>
    <cellStyle name="20 % - Accent2 2 3 3 2 5" xfId="779" xr:uid="{00000000-0005-0000-0000-00000C060000}"/>
    <cellStyle name="20 % - Accent2 2 3 3 2 5 2" xfId="12435" xr:uid="{00000000-0005-0000-0000-00000D060000}"/>
    <cellStyle name="20 % - Accent2 2 3 3 2 6" xfId="780" xr:uid="{00000000-0005-0000-0000-00000E060000}"/>
    <cellStyle name="20 % - Accent2 2 3 3 2 6 2" xfId="12436" xr:uid="{00000000-0005-0000-0000-00000F060000}"/>
    <cellStyle name="20 % - Accent2 2 3 3 2 7" xfId="12437" xr:uid="{00000000-0005-0000-0000-000010060000}"/>
    <cellStyle name="20 % - Accent2 2 3 3 3" xfId="781" xr:uid="{00000000-0005-0000-0000-000011060000}"/>
    <cellStyle name="20 % - Accent2 2 3 3 3 2" xfId="782" xr:uid="{00000000-0005-0000-0000-000012060000}"/>
    <cellStyle name="20 % - Accent2 2 3 3 3 2 2" xfId="12438" xr:uid="{00000000-0005-0000-0000-000013060000}"/>
    <cellStyle name="20 % - Accent2 2 3 3 3 3" xfId="783" xr:uid="{00000000-0005-0000-0000-000014060000}"/>
    <cellStyle name="20 % - Accent2 2 3 3 3 3 2" xfId="12439" xr:uid="{00000000-0005-0000-0000-000015060000}"/>
    <cellStyle name="20 % - Accent2 2 3 3 3 4" xfId="784" xr:uid="{00000000-0005-0000-0000-000016060000}"/>
    <cellStyle name="20 % - Accent2 2 3 3 3 4 2" xfId="12440" xr:uid="{00000000-0005-0000-0000-000017060000}"/>
    <cellStyle name="20 % - Accent2 2 3 3 3 5" xfId="12441" xr:uid="{00000000-0005-0000-0000-000018060000}"/>
    <cellStyle name="20 % - Accent2 2 3 3 4" xfId="785" xr:uid="{00000000-0005-0000-0000-000019060000}"/>
    <cellStyle name="20 % - Accent2 2 3 3 4 2" xfId="786" xr:uid="{00000000-0005-0000-0000-00001A060000}"/>
    <cellStyle name="20 % - Accent2 2 3 3 4 2 2" xfId="12442" xr:uid="{00000000-0005-0000-0000-00001B060000}"/>
    <cellStyle name="20 % - Accent2 2 3 3 4 3" xfId="787" xr:uid="{00000000-0005-0000-0000-00001C060000}"/>
    <cellStyle name="20 % - Accent2 2 3 3 4 3 2" xfId="12443" xr:uid="{00000000-0005-0000-0000-00001D060000}"/>
    <cellStyle name="20 % - Accent2 2 3 3 4 4" xfId="12444" xr:uid="{00000000-0005-0000-0000-00001E060000}"/>
    <cellStyle name="20 % - Accent2 2 3 3 5" xfId="788" xr:uid="{00000000-0005-0000-0000-00001F060000}"/>
    <cellStyle name="20 % - Accent2 2 3 3 5 2" xfId="789" xr:uid="{00000000-0005-0000-0000-000020060000}"/>
    <cellStyle name="20 % - Accent2 2 3 3 5 2 2" xfId="12445" xr:uid="{00000000-0005-0000-0000-000021060000}"/>
    <cellStyle name="20 % - Accent2 2 3 3 5 3" xfId="790" xr:uid="{00000000-0005-0000-0000-000022060000}"/>
    <cellStyle name="20 % - Accent2 2 3 3 5 3 2" xfId="12446" xr:uid="{00000000-0005-0000-0000-000023060000}"/>
    <cellStyle name="20 % - Accent2 2 3 3 5 4" xfId="12447" xr:uid="{00000000-0005-0000-0000-000024060000}"/>
    <cellStyle name="20 % - Accent2 2 3 3 6" xfId="791" xr:uid="{00000000-0005-0000-0000-000025060000}"/>
    <cellStyle name="20 % - Accent2 2 3 3 6 2" xfId="12448" xr:uid="{00000000-0005-0000-0000-000026060000}"/>
    <cellStyle name="20 % - Accent2 2 3 3 7" xfId="792" xr:uid="{00000000-0005-0000-0000-000027060000}"/>
    <cellStyle name="20 % - Accent2 2 3 3 7 2" xfId="12449" xr:uid="{00000000-0005-0000-0000-000028060000}"/>
    <cellStyle name="20 % - Accent2 2 3 3 8" xfId="793" xr:uid="{00000000-0005-0000-0000-000029060000}"/>
    <cellStyle name="20 % - Accent2 2 3 3 8 2" xfId="12450" xr:uid="{00000000-0005-0000-0000-00002A060000}"/>
    <cellStyle name="20 % - Accent2 2 3 3 9" xfId="12451" xr:uid="{00000000-0005-0000-0000-00002B060000}"/>
    <cellStyle name="20 % - Accent2 2 3 4" xfId="794" xr:uid="{00000000-0005-0000-0000-00002C060000}"/>
    <cellStyle name="20 % - Accent2 2 3 4 2" xfId="795" xr:uid="{00000000-0005-0000-0000-00002D060000}"/>
    <cellStyle name="20 % - Accent2 2 3 4 2 2" xfId="796" xr:uid="{00000000-0005-0000-0000-00002E060000}"/>
    <cellStyle name="20 % - Accent2 2 3 4 2 2 2" xfId="12452" xr:uid="{00000000-0005-0000-0000-00002F060000}"/>
    <cellStyle name="20 % - Accent2 2 3 4 2 3" xfId="797" xr:uid="{00000000-0005-0000-0000-000030060000}"/>
    <cellStyle name="20 % - Accent2 2 3 4 2 3 2" xfId="12453" xr:uid="{00000000-0005-0000-0000-000031060000}"/>
    <cellStyle name="20 % - Accent2 2 3 4 2 4" xfId="798" xr:uid="{00000000-0005-0000-0000-000032060000}"/>
    <cellStyle name="20 % - Accent2 2 3 4 2 4 2" xfId="12454" xr:uid="{00000000-0005-0000-0000-000033060000}"/>
    <cellStyle name="20 % - Accent2 2 3 4 2 5" xfId="12455" xr:uid="{00000000-0005-0000-0000-000034060000}"/>
    <cellStyle name="20 % - Accent2 2 3 4 3" xfId="799" xr:uid="{00000000-0005-0000-0000-000035060000}"/>
    <cellStyle name="20 % - Accent2 2 3 4 3 2" xfId="800" xr:uid="{00000000-0005-0000-0000-000036060000}"/>
    <cellStyle name="20 % - Accent2 2 3 4 3 2 2" xfId="12456" xr:uid="{00000000-0005-0000-0000-000037060000}"/>
    <cellStyle name="20 % - Accent2 2 3 4 3 3" xfId="801" xr:uid="{00000000-0005-0000-0000-000038060000}"/>
    <cellStyle name="20 % - Accent2 2 3 4 3 3 2" xfId="12457" xr:uid="{00000000-0005-0000-0000-000039060000}"/>
    <cellStyle name="20 % - Accent2 2 3 4 3 4" xfId="12458" xr:uid="{00000000-0005-0000-0000-00003A060000}"/>
    <cellStyle name="20 % - Accent2 2 3 4 4" xfId="802" xr:uid="{00000000-0005-0000-0000-00003B060000}"/>
    <cellStyle name="20 % - Accent2 2 3 4 4 2" xfId="12459" xr:uid="{00000000-0005-0000-0000-00003C060000}"/>
    <cellStyle name="20 % - Accent2 2 3 4 5" xfId="803" xr:uid="{00000000-0005-0000-0000-00003D060000}"/>
    <cellStyle name="20 % - Accent2 2 3 4 5 2" xfId="12460" xr:uid="{00000000-0005-0000-0000-00003E060000}"/>
    <cellStyle name="20 % - Accent2 2 3 4 6" xfId="804" xr:uid="{00000000-0005-0000-0000-00003F060000}"/>
    <cellStyle name="20 % - Accent2 2 3 4 6 2" xfId="12461" xr:uid="{00000000-0005-0000-0000-000040060000}"/>
    <cellStyle name="20 % - Accent2 2 3 4 7" xfId="12462" xr:uid="{00000000-0005-0000-0000-000041060000}"/>
    <cellStyle name="20 % - Accent2 2 3 5" xfId="805" xr:uid="{00000000-0005-0000-0000-000042060000}"/>
    <cellStyle name="20 % - Accent2 2 3 5 2" xfId="806" xr:uid="{00000000-0005-0000-0000-000043060000}"/>
    <cellStyle name="20 % - Accent2 2 3 5 2 2" xfId="12463" xr:uid="{00000000-0005-0000-0000-000044060000}"/>
    <cellStyle name="20 % - Accent2 2 3 5 3" xfId="807" xr:uid="{00000000-0005-0000-0000-000045060000}"/>
    <cellStyle name="20 % - Accent2 2 3 5 3 2" xfId="12464" xr:uid="{00000000-0005-0000-0000-000046060000}"/>
    <cellStyle name="20 % - Accent2 2 3 5 4" xfId="808" xr:uid="{00000000-0005-0000-0000-000047060000}"/>
    <cellStyle name="20 % - Accent2 2 3 5 4 2" xfId="12465" xr:uid="{00000000-0005-0000-0000-000048060000}"/>
    <cellStyle name="20 % - Accent2 2 3 5 5" xfId="12466" xr:uid="{00000000-0005-0000-0000-000049060000}"/>
    <cellStyle name="20 % - Accent2 2 3 6" xfId="809" xr:uid="{00000000-0005-0000-0000-00004A060000}"/>
    <cellStyle name="20 % - Accent2 2 3 6 2" xfId="810" xr:uid="{00000000-0005-0000-0000-00004B060000}"/>
    <cellStyle name="20 % - Accent2 2 3 6 2 2" xfId="12467" xr:uid="{00000000-0005-0000-0000-00004C060000}"/>
    <cellStyle name="20 % - Accent2 2 3 6 3" xfId="811" xr:uid="{00000000-0005-0000-0000-00004D060000}"/>
    <cellStyle name="20 % - Accent2 2 3 6 3 2" xfId="12468" xr:uid="{00000000-0005-0000-0000-00004E060000}"/>
    <cellStyle name="20 % - Accent2 2 3 6 4" xfId="12469" xr:uid="{00000000-0005-0000-0000-00004F060000}"/>
    <cellStyle name="20 % - Accent2 2 3 7" xfId="812" xr:uid="{00000000-0005-0000-0000-000050060000}"/>
    <cellStyle name="20 % - Accent2 2 3 7 2" xfId="813" xr:uid="{00000000-0005-0000-0000-000051060000}"/>
    <cellStyle name="20 % - Accent2 2 3 7 2 2" xfId="12470" xr:uid="{00000000-0005-0000-0000-000052060000}"/>
    <cellStyle name="20 % - Accent2 2 3 7 3" xfId="814" xr:uid="{00000000-0005-0000-0000-000053060000}"/>
    <cellStyle name="20 % - Accent2 2 3 7 3 2" xfId="12471" xr:uid="{00000000-0005-0000-0000-000054060000}"/>
    <cellStyle name="20 % - Accent2 2 3 7 4" xfId="12472" xr:uid="{00000000-0005-0000-0000-000055060000}"/>
    <cellStyle name="20 % - Accent2 2 3 8" xfId="815" xr:uid="{00000000-0005-0000-0000-000056060000}"/>
    <cellStyle name="20 % - Accent2 2 3 8 2" xfId="12473" xr:uid="{00000000-0005-0000-0000-000057060000}"/>
    <cellStyle name="20 % - Accent2 2 3 9" xfId="816" xr:uid="{00000000-0005-0000-0000-000058060000}"/>
    <cellStyle name="20 % - Accent2 2 3 9 2" xfId="12474" xr:uid="{00000000-0005-0000-0000-000059060000}"/>
    <cellStyle name="20 % - Accent2 2 4" xfId="817" xr:uid="{00000000-0005-0000-0000-00005A060000}"/>
    <cellStyle name="20 % - Accent2 2 4 10" xfId="12475" xr:uid="{00000000-0005-0000-0000-00005B060000}"/>
    <cellStyle name="20 % - Accent2 2 4 2" xfId="818" xr:uid="{00000000-0005-0000-0000-00005C060000}"/>
    <cellStyle name="20 % - Accent2 2 4 2 2" xfId="819" xr:uid="{00000000-0005-0000-0000-00005D060000}"/>
    <cellStyle name="20 % - Accent2 2 4 2 2 2" xfId="820" xr:uid="{00000000-0005-0000-0000-00005E060000}"/>
    <cellStyle name="20 % - Accent2 2 4 2 2 2 2" xfId="821" xr:uid="{00000000-0005-0000-0000-00005F060000}"/>
    <cellStyle name="20 % - Accent2 2 4 2 2 2 2 2" xfId="12476" xr:uid="{00000000-0005-0000-0000-000060060000}"/>
    <cellStyle name="20 % - Accent2 2 4 2 2 2 3" xfId="822" xr:uid="{00000000-0005-0000-0000-000061060000}"/>
    <cellStyle name="20 % - Accent2 2 4 2 2 2 3 2" xfId="12477" xr:uid="{00000000-0005-0000-0000-000062060000}"/>
    <cellStyle name="20 % - Accent2 2 4 2 2 2 4" xfId="823" xr:uid="{00000000-0005-0000-0000-000063060000}"/>
    <cellStyle name="20 % - Accent2 2 4 2 2 2 4 2" xfId="12478" xr:uid="{00000000-0005-0000-0000-000064060000}"/>
    <cellStyle name="20 % - Accent2 2 4 2 2 2 5" xfId="12479" xr:uid="{00000000-0005-0000-0000-000065060000}"/>
    <cellStyle name="20 % - Accent2 2 4 2 2 3" xfId="824" xr:uid="{00000000-0005-0000-0000-000066060000}"/>
    <cellStyle name="20 % - Accent2 2 4 2 2 3 2" xfId="825" xr:uid="{00000000-0005-0000-0000-000067060000}"/>
    <cellStyle name="20 % - Accent2 2 4 2 2 3 2 2" xfId="12480" xr:uid="{00000000-0005-0000-0000-000068060000}"/>
    <cellStyle name="20 % - Accent2 2 4 2 2 3 3" xfId="826" xr:uid="{00000000-0005-0000-0000-000069060000}"/>
    <cellStyle name="20 % - Accent2 2 4 2 2 3 3 2" xfId="12481" xr:uid="{00000000-0005-0000-0000-00006A060000}"/>
    <cellStyle name="20 % - Accent2 2 4 2 2 3 4" xfId="12482" xr:uid="{00000000-0005-0000-0000-00006B060000}"/>
    <cellStyle name="20 % - Accent2 2 4 2 2 4" xfId="827" xr:uid="{00000000-0005-0000-0000-00006C060000}"/>
    <cellStyle name="20 % - Accent2 2 4 2 2 4 2" xfId="12483" xr:uid="{00000000-0005-0000-0000-00006D060000}"/>
    <cellStyle name="20 % - Accent2 2 4 2 2 5" xfId="828" xr:uid="{00000000-0005-0000-0000-00006E060000}"/>
    <cellStyle name="20 % - Accent2 2 4 2 2 5 2" xfId="12484" xr:uid="{00000000-0005-0000-0000-00006F060000}"/>
    <cellStyle name="20 % - Accent2 2 4 2 2 6" xfId="829" xr:uid="{00000000-0005-0000-0000-000070060000}"/>
    <cellStyle name="20 % - Accent2 2 4 2 2 6 2" xfId="12485" xr:uid="{00000000-0005-0000-0000-000071060000}"/>
    <cellStyle name="20 % - Accent2 2 4 2 2 7" xfId="12486" xr:uid="{00000000-0005-0000-0000-000072060000}"/>
    <cellStyle name="20 % - Accent2 2 4 2 3" xfId="830" xr:uid="{00000000-0005-0000-0000-000073060000}"/>
    <cellStyle name="20 % - Accent2 2 4 2 3 2" xfId="831" xr:uid="{00000000-0005-0000-0000-000074060000}"/>
    <cellStyle name="20 % - Accent2 2 4 2 3 2 2" xfId="12487" xr:uid="{00000000-0005-0000-0000-000075060000}"/>
    <cellStyle name="20 % - Accent2 2 4 2 3 3" xfId="832" xr:uid="{00000000-0005-0000-0000-000076060000}"/>
    <cellStyle name="20 % - Accent2 2 4 2 3 3 2" xfId="12488" xr:uid="{00000000-0005-0000-0000-000077060000}"/>
    <cellStyle name="20 % - Accent2 2 4 2 3 4" xfId="833" xr:uid="{00000000-0005-0000-0000-000078060000}"/>
    <cellStyle name="20 % - Accent2 2 4 2 3 4 2" xfId="12489" xr:uid="{00000000-0005-0000-0000-000079060000}"/>
    <cellStyle name="20 % - Accent2 2 4 2 3 5" xfId="12490" xr:uid="{00000000-0005-0000-0000-00007A060000}"/>
    <cellStyle name="20 % - Accent2 2 4 2 4" xfId="834" xr:uid="{00000000-0005-0000-0000-00007B060000}"/>
    <cellStyle name="20 % - Accent2 2 4 2 4 2" xfId="835" xr:uid="{00000000-0005-0000-0000-00007C060000}"/>
    <cellStyle name="20 % - Accent2 2 4 2 4 2 2" xfId="12491" xr:uid="{00000000-0005-0000-0000-00007D060000}"/>
    <cellStyle name="20 % - Accent2 2 4 2 4 3" xfId="836" xr:uid="{00000000-0005-0000-0000-00007E060000}"/>
    <cellStyle name="20 % - Accent2 2 4 2 4 3 2" xfId="12492" xr:uid="{00000000-0005-0000-0000-00007F060000}"/>
    <cellStyle name="20 % - Accent2 2 4 2 4 4" xfId="12493" xr:uid="{00000000-0005-0000-0000-000080060000}"/>
    <cellStyle name="20 % - Accent2 2 4 2 5" xfId="837" xr:uid="{00000000-0005-0000-0000-000081060000}"/>
    <cellStyle name="20 % - Accent2 2 4 2 5 2" xfId="838" xr:uid="{00000000-0005-0000-0000-000082060000}"/>
    <cellStyle name="20 % - Accent2 2 4 2 5 2 2" xfId="12494" xr:uid="{00000000-0005-0000-0000-000083060000}"/>
    <cellStyle name="20 % - Accent2 2 4 2 5 3" xfId="839" xr:uid="{00000000-0005-0000-0000-000084060000}"/>
    <cellStyle name="20 % - Accent2 2 4 2 5 3 2" xfId="12495" xr:uid="{00000000-0005-0000-0000-000085060000}"/>
    <cellStyle name="20 % - Accent2 2 4 2 5 4" xfId="12496" xr:uid="{00000000-0005-0000-0000-000086060000}"/>
    <cellStyle name="20 % - Accent2 2 4 2 6" xfId="840" xr:uid="{00000000-0005-0000-0000-000087060000}"/>
    <cellStyle name="20 % - Accent2 2 4 2 6 2" xfId="12497" xr:uid="{00000000-0005-0000-0000-000088060000}"/>
    <cellStyle name="20 % - Accent2 2 4 2 7" xfId="841" xr:uid="{00000000-0005-0000-0000-000089060000}"/>
    <cellStyle name="20 % - Accent2 2 4 2 7 2" xfId="12498" xr:uid="{00000000-0005-0000-0000-00008A060000}"/>
    <cellStyle name="20 % - Accent2 2 4 2 8" xfId="842" xr:uid="{00000000-0005-0000-0000-00008B060000}"/>
    <cellStyle name="20 % - Accent2 2 4 2 8 2" xfId="12499" xr:uid="{00000000-0005-0000-0000-00008C060000}"/>
    <cellStyle name="20 % - Accent2 2 4 2 9" xfId="12500" xr:uid="{00000000-0005-0000-0000-00008D060000}"/>
    <cellStyle name="20 % - Accent2 2 4 3" xfId="843" xr:uid="{00000000-0005-0000-0000-00008E060000}"/>
    <cellStyle name="20 % - Accent2 2 4 3 2" xfId="844" xr:uid="{00000000-0005-0000-0000-00008F060000}"/>
    <cellStyle name="20 % - Accent2 2 4 3 2 2" xfId="845" xr:uid="{00000000-0005-0000-0000-000090060000}"/>
    <cellStyle name="20 % - Accent2 2 4 3 2 2 2" xfId="12501" xr:uid="{00000000-0005-0000-0000-000091060000}"/>
    <cellStyle name="20 % - Accent2 2 4 3 2 3" xfId="846" xr:uid="{00000000-0005-0000-0000-000092060000}"/>
    <cellStyle name="20 % - Accent2 2 4 3 2 3 2" xfId="12502" xr:uid="{00000000-0005-0000-0000-000093060000}"/>
    <cellStyle name="20 % - Accent2 2 4 3 2 4" xfId="847" xr:uid="{00000000-0005-0000-0000-000094060000}"/>
    <cellStyle name="20 % - Accent2 2 4 3 2 4 2" xfId="12503" xr:uid="{00000000-0005-0000-0000-000095060000}"/>
    <cellStyle name="20 % - Accent2 2 4 3 2 5" xfId="12504" xr:uid="{00000000-0005-0000-0000-000096060000}"/>
    <cellStyle name="20 % - Accent2 2 4 3 3" xfId="848" xr:uid="{00000000-0005-0000-0000-000097060000}"/>
    <cellStyle name="20 % - Accent2 2 4 3 3 2" xfId="849" xr:uid="{00000000-0005-0000-0000-000098060000}"/>
    <cellStyle name="20 % - Accent2 2 4 3 3 2 2" xfId="12505" xr:uid="{00000000-0005-0000-0000-000099060000}"/>
    <cellStyle name="20 % - Accent2 2 4 3 3 3" xfId="850" xr:uid="{00000000-0005-0000-0000-00009A060000}"/>
    <cellStyle name="20 % - Accent2 2 4 3 3 3 2" xfId="12506" xr:uid="{00000000-0005-0000-0000-00009B060000}"/>
    <cellStyle name="20 % - Accent2 2 4 3 3 4" xfId="12507" xr:uid="{00000000-0005-0000-0000-00009C060000}"/>
    <cellStyle name="20 % - Accent2 2 4 3 4" xfId="851" xr:uid="{00000000-0005-0000-0000-00009D060000}"/>
    <cellStyle name="20 % - Accent2 2 4 3 4 2" xfId="12508" xr:uid="{00000000-0005-0000-0000-00009E060000}"/>
    <cellStyle name="20 % - Accent2 2 4 3 5" xfId="852" xr:uid="{00000000-0005-0000-0000-00009F060000}"/>
    <cellStyle name="20 % - Accent2 2 4 3 5 2" xfId="12509" xr:uid="{00000000-0005-0000-0000-0000A0060000}"/>
    <cellStyle name="20 % - Accent2 2 4 3 6" xfId="853" xr:uid="{00000000-0005-0000-0000-0000A1060000}"/>
    <cellStyle name="20 % - Accent2 2 4 3 6 2" xfId="12510" xr:uid="{00000000-0005-0000-0000-0000A2060000}"/>
    <cellStyle name="20 % - Accent2 2 4 3 7" xfId="12511" xr:uid="{00000000-0005-0000-0000-0000A3060000}"/>
    <cellStyle name="20 % - Accent2 2 4 4" xfId="854" xr:uid="{00000000-0005-0000-0000-0000A4060000}"/>
    <cellStyle name="20 % - Accent2 2 4 4 2" xfId="855" xr:uid="{00000000-0005-0000-0000-0000A5060000}"/>
    <cellStyle name="20 % - Accent2 2 4 4 2 2" xfId="12512" xr:uid="{00000000-0005-0000-0000-0000A6060000}"/>
    <cellStyle name="20 % - Accent2 2 4 4 3" xfId="856" xr:uid="{00000000-0005-0000-0000-0000A7060000}"/>
    <cellStyle name="20 % - Accent2 2 4 4 3 2" xfId="12513" xr:uid="{00000000-0005-0000-0000-0000A8060000}"/>
    <cellStyle name="20 % - Accent2 2 4 4 4" xfId="857" xr:uid="{00000000-0005-0000-0000-0000A9060000}"/>
    <cellStyle name="20 % - Accent2 2 4 4 4 2" xfId="12514" xr:uid="{00000000-0005-0000-0000-0000AA060000}"/>
    <cellStyle name="20 % - Accent2 2 4 4 5" xfId="12515" xr:uid="{00000000-0005-0000-0000-0000AB060000}"/>
    <cellStyle name="20 % - Accent2 2 4 5" xfId="858" xr:uid="{00000000-0005-0000-0000-0000AC060000}"/>
    <cellStyle name="20 % - Accent2 2 4 5 2" xfId="859" xr:uid="{00000000-0005-0000-0000-0000AD060000}"/>
    <cellStyle name="20 % - Accent2 2 4 5 2 2" xfId="12516" xr:uid="{00000000-0005-0000-0000-0000AE060000}"/>
    <cellStyle name="20 % - Accent2 2 4 5 3" xfId="860" xr:uid="{00000000-0005-0000-0000-0000AF060000}"/>
    <cellStyle name="20 % - Accent2 2 4 5 3 2" xfId="12517" xr:uid="{00000000-0005-0000-0000-0000B0060000}"/>
    <cellStyle name="20 % - Accent2 2 4 5 4" xfId="12518" xr:uid="{00000000-0005-0000-0000-0000B1060000}"/>
    <cellStyle name="20 % - Accent2 2 4 6" xfId="861" xr:uid="{00000000-0005-0000-0000-0000B2060000}"/>
    <cellStyle name="20 % - Accent2 2 4 6 2" xfId="862" xr:uid="{00000000-0005-0000-0000-0000B3060000}"/>
    <cellStyle name="20 % - Accent2 2 4 6 2 2" xfId="12519" xr:uid="{00000000-0005-0000-0000-0000B4060000}"/>
    <cellStyle name="20 % - Accent2 2 4 6 3" xfId="863" xr:uid="{00000000-0005-0000-0000-0000B5060000}"/>
    <cellStyle name="20 % - Accent2 2 4 6 3 2" xfId="12520" xr:uid="{00000000-0005-0000-0000-0000B6060000}"/>
    <cellStyle name="20 % - Accent2 2 4 6 4" xfId="12521" xr:uid="{00000000-0005-0000-0000-0000B7060000}"/>
    <cellStyle name="20 % - Accent2 2 4 7" xfId="864" xr:uid="{00000000-0005-0000-0000-0000B8060000}"/>
    <cellStyle name="20 % - Accent2 2 4 7 2" xfId="12522" xr:uid="{00000000-0005-0000-0000-0000B9060000}"/>
    <cellStyle name="20 % - Accent2 2 4 8" xfId="865" xr:uid="{00000000-0005-0000-0000-0000BA060000}"/>
    <cellStyle name="20 % - Accent2 2 4 8 2" xfId="12523" xr:uid="{00000000-0005-0000-0000-0000BB060000}"/>
    <cellStyle name="20 % - Accent2 2 4 9" xfId="866" xr:uid="{00000000-0005-0000-0000-0000BC060000}"/>
    <cellStyle name="20 % - Accent2 2 4 9 2" xfId="12524" xr:uid="{00000000-0005-0000-0000-0000BD060000}"/>
    <cellStyle name="20 % - Accent2 2 5" xfId="867" xr:uid="{00000000-0005-0000-0000-0000BE060000}"/>
    <cellStyle name="20 % - Accent2 2 5 10" xfId="12525" xr:uid="{00000000-0005-0000-0000-0000BF060000}"/>
    <cellStyle name="20 % - Accent2 2 5 2" xfId="868" xr:uid="{00000000-0005-0000-0000-0000C0060000}"/>
    <cellStyle name="20 % - Accent2 2 5 2 2" xfId="869" xr:uid="{00000000-0005-0000-0000-0000C1060000}"/>
    <cellStyle name="20 % - Accent2 2 5 2 2 2" xfId="870" xr:uid="{00000000-0005-0000-0000-0000C2060000}"/>
    <cellStyle name="20 % - Accent2 2 5 2 2 2 2" xfId="871" xr:uid="{00000000-0005-0000-0000-0000C3060000}"/>
    <cellStyle name="20 % - Accent2 2 5 2 2 2 2 2" xfId="12526" xr:uid="{00000000-0005-0000-0000-0000C4060000}"/>
    <cellStyle name="20 % - Accent2 2 5 2 2 2 3" xfId="872" xr:uid="{00000000-0005-0000-0000-0000C5060000}"/>
    <cellStyle name="20 % - Accent2 2 5 2 2 2 3 2" xfId="12527" xr:uid="{00000000-0005-0000-0000-0000C6060000}"/>
    <cellStyle name="20 % - Accent2 2 5 2 2 2 4" xfId="873" xr:uid="{00000000-0005-0000-0000-0000C7060000}"/>
    <cellStyle name="20 % - Accent2 2 5 2 2 2 4 2" xfId="12528" xr:uid="{00000000-0005-0000-0000-0000C8060000}"/>
    <cellStyle name="20 % - Accent2 2 5 2 2 2 5" xfId="12529" xr:uid="{00000000-0005-0000-0000-0000C9060000}"/>
    <cellStyle name="20 % - Accent2 2 5 2 2 3" xfId="874" xr:uid="{00000000-0005-0000-0000-0000CA060000}"/>
    <cellStyle name="20 % - Accent2 2 5 2 2 3 2" xfId="875" xr:uid="{00000000-0005-0000-0000-0000CB060000}"/>
    <cellStyle name="20 % - Accent2 2 5 2 2 3 2 2" xfId="12530" xr:uid="{00000000-0005-0000-0000-0000CC060000}"/>
    <cellStyle name="20 % - Accent2 2 5 2 2 3 3" xfId="876" xr:uid="{00000000-0005-0000-0000-0000CD060000}"/>
    <cellStyle name="20 % - Accent2 2 5 2 2 3 3 2" xfId="12531" xr:uid="{00000000-0005-0000-0000-0000CE060000}"/>
    <cellStyle name="20 % - Accent2 2 5 2 2 3 4" xfId="12532" xr:uid="{00000000-0005-0000-0000-0000CF060000}"/>
    <cellStyle name="20 % - Accent2 2 5 2 2 4" xfId="877" xr:uid="{00000000-0005-0000-0000-0000D0060000}"/>
    <cellStyle name="20 % - Accent2 2 5 2 2 4 2" xfId="12533" xr:uid="{00000000-0005-0000-0000-0000D1060000}"/>
    <cellStyle name="20 % - Accent2 2 5 2 2 5" xfId="878" xr:uid="{00000000-0005-0000-0000-0000D2060000}"/>
    <cellStyle name="20 % - Accent2 2 5 2 2 5 2" xfId="12534" xr:uid="{00000000-0005-0000-0000-0000D3060000}"/>
    <cellStyle name="20 % - Accent2 2 5 2 2 6" xfId="879" xr:uid="{00000000-0005-0000-0000-0000D4060000}"/>
    <cellStyle name="20 % - Accent2 2 5 2 2 6 2" xfId="12535" xr:uid="{00000000-0005-0000-0000-0000D5060000}"/>
    <cellStyle name="20 % - Accent2 2 5 2 2 7" xfId="12536" xr:uid="{00000000-0005-0000-0000-0000D6060000}"/>
    <cellStyle name="20 % - Accent2 2 5 2 3" xfId="880" xr:uid="{00000000-0005-0000-0000-0000D7060000}"/>
    <cellStyle name="20 % - Accent2 2 5 2 3 2" xfId="881" xr:uid="{00000000-0005-0000-0000-0000D8060000}"/>
    <cellStyle name="20 % - Accent2 2 5 2 3 2 2" xfId="12537" xr:uid="{00000000-0005-0000-0000-0000D9060000}"/>
    <cellStyle name="20 % - Accent2 2 5 2 3 3" xfId="882" xr:uid="{00000000-0005-0000-0000-0000DA060000}"/>
    <cellStyle name="20 % - Accent2 2 5 2 3 3 2" xfId="12538" xr:uid="{00000000-0005-0000-0000-0000DB060000}"/>
    <cellStyle name="20 % - Accent2 2 5 2 3 4" xfId="883" xr:uid="{00000000-0005-0000-0000-0000DC060000}"/>
    <cellStyle name="20 % - Accent2 2 5 2 3 4 2" xfId="12539" xr:uid="{00000000-0005-0000-0000-0000DD060000}"/>
    <cellStyle name="20 % - Accent2 2 5 2 3 5" xfId="12540" xr:uid="{00000000-0005-0000-0000-0000DE060000}"/>
    <cellStyle name="20 % - Accent2 2 5 2 4" xfId="884" xr:uid="{00000000-0005-0000-0000-0000DF060000}"/>
    <cellStyle name="20 % - Accent2 2 5 2 4 2" xfId="885" xr:uid="{00000000-0005-0000-0000-0000E0060000}"/>
    <cellStyle name="20 % - Accent2 2 5 2 4 2 2" xfId="12541" xr:uid="{00000000-0005-0000-0000-0000E1060000}"/>
    <cellStyle name="20 % - Accent2 2 5 2 4 3" xfId="886" xr:uid="{00000000-0005-0000-0000-0000E2060000}"/>
    <cellStyle name="20 % - Accent2 2 5 2 4 3 2" xfId="12542" xr:uid="{00000000-0005-0000-0000-0000E3060000}"/>
    <cellStyle name="20 % - Accent2 2 5 2 4 4" xfId="12543" xr:uid="{00000000-0005-0000-0000-0000E4060000}"/>
    <cellStyle name="20 % - Accent2 2 5 2 5" xfId="887" xr:uid="{00000000-0005-0000-0000-0000E5060000}"/>
    <cellStyle name="20 % - Accent2 2 5 2 5 2" xfId="888" xr:uid="{00000000-0005-0000-0000-0000E6060000}"/>
    <cellStyle name="20 % - Accent2 2 5 2 5 2 2" xfId="12544" xr:uid="{00000000-0005-0000-0000-0000E7060000}"/>
    <cellStyle name="20 % - Accent2 2 5 2 5 3" xfId="889" xr:uid="{00000000-0005-0000-0000-0000E8060000}"/>
    <cellStyle name="20 % - Accent2 2 5 2 5 3 2" xfId="12545" xr:uid="{00000000-0005-0000-0000-0000E9060000}"/>
    <cellStyle name="20 % - Accent2 2 5 2 5 4" xfId="12546" xr:uid="{00000000-0005-0000-0000-0000EA060000}"/>
    <cellStyle name="20 % - Accent2 2 5 2 6" xfId="890" xr:uid="{00000000-0005-0000-0000-0000EB060000}"/>
    <cellStyle name="20 % - Accent2 2 5 2 6 2" xfId="12547" xr:uid="{00000000-0005-0000-0000-0000EC060000}"/>
    <cellStyle name="20 % - Accent2 2 5 2 7" xfId="891" xr:uid="{00000000-0005-0000-0000-0000ED060000}"/>
    <cellStyle name="20 % - Accent2 2 5 2 7 2" xfId="12548" xr:uid="{00000000-0005-0000-0000-0000EE060000}"/>
    <cellStyle name="20 % - Accent2 2 5 2 8" xfId="892" xr:uid="{00000000-0005-0000-0000-0000EF060000}"/>
    <cellStyle name="20 % - Accent2 2 5 2 8 2" xfId="12549" xr:uid="{00000000-0005-0000-0000-0000F0060000}"/>
    <cellStyle name="20 % - Accent2 2 5 2 9" xfId="12550" xr:uid="{00000000-0005-0000-0000-0000F1060000}"/>
    <cellStyle name="20 % - Accent2 2 5 3" xfId="893" xr:uid="{00000000-0005-0000-0000-0000F2060000}"/>
    <cellStyle name="20 % - Accent2 2 5 3 2" xfId="894" xr:uid="{00000000-0005-0000-0000-0000F3060000}"/>
    <cellStyle name="20 % - Accent2 2 5 3 2 2" xfId="895" xr:uid="{00000000-0005-0000-0000-0000F4060000}"/>
    <cellStyle name="20 % - Accent2 2 5 3 2 2 2" xfId="12551" xr:uid="{00000000-0005-0000-0000-0000F5060000}"/>
    <cellStyle name="20 % - Accent2 2 5 3 2 3" xfId="896" xr:uid="{00000000-0005-0000-0000-0000F6060000}"/>
    <cellStyle name="20 % - Accent2 2 5 3 2 3 2" xfId="12552" xr:uid="{00000000-0005-0000-0000-0000F7060000}"/>
    <cellStyle name="20 % - Accent2 2 5 3 2 4" xfId="897" xr:uid="{00000000-0005-0000-0000-0000F8060000}"/>
    <cellStyle name="20 % - Accent2 2 5 3 2 4 2" xfId="12553" xr:uid="{00000000-0005-0000-0000-0000F9060000}"/>
    <cellStyle name="20 % - Accent2 2 5 3 2 5" xfId="12554" xr:uid="{00000000-0005-0000-0000-0000FA060000}"/>
    <cellStyle name="20 % - Accent2 2 5 3 3" xfId="898" xr:uid="{00000000-0005-0000-0000-0000FB060000}"/>
    <cellStyle name="20 % - Accent2 2 5 3 3 2" xfId="899" xr:uid="{00000000-0005-0000-0000-0000FC060000}"/>
    <cellStyle name="20 % - Accent2 2 5 3 3 2 2" xfId="12555" xr:uid="{00000000-0005-0000-0000-0000FD060000}"/>
    <cellStyle name="20 % - Accent2 2 5 3 3 3" xfId="900" xr:uid="{00000000-0005-0000-0000-0000FE060000}"/>
    <cellStyle name="20 % - Accent2 2 5 3 3 3 2" xfId="12556" xr:uid="{00000000-0005-0000-0000-0000FF060000}"/>
    <cellStyle name="20 % - Accent2 2 5 3 3 4" xfId="12557" xr:uid="{00000000-0005-0000-0000-000000070000}"/>
    <cellStyle name="20 % - Accent2 2 5 3 4" xfId="901" xr:uid="{00000000-0005-0000-0000-000001070000}"/>
    <cellStyle name="20 % - Accent2 2 5 3 4 2" xfId="12558" xr:uid="{00000000-0005-0000-0000-000002070000}"/>
    <cellStyle name="20 % - Accent2 2 5 3 5" xfId="902" xr:uid="{00000000-0005-0000-0000-000003070000}"/>
    <cellStyle name="20 % - Accent2 2 5 3 5 2" xfId="12559" xr:uid="{00000000-0005-0000-0000-000004070000}"/>
    <cellStyle name="20 % - Accent2 2 5 3 6" xfId="903" xr:uid="{00000000-0005-0000-0000-000005070000}"/>
    <cellStyle name="20 % - Accent2 2 5 3 6 2" xfId="12560" xr:uid="{00000000-0005-0000-0000-000006070000}"/>
    <cellStyle name="20 % - Accent2 2 5 3 7" xfId="12561" xr:uid="{00000000-0005-0000-0000-000007070000}"/>
    <cellStyle name="20 % - Accent2 2 5 4" xfId="904" xr:uid="{00000000-0005-0000-0000-000008070000}"/>
    <cellStyle name="20 % - Accent2 2 5 4 2" xfId="905" xr:uid="{00000000-0005-0000-0000-000009070000}"/>
    <cellStyle name="20 % - Accent2 2 5 4 2 2" xfId="12562" xr:uid="{00000000-0005-0000-0000-00000A070000}"/>
    <cellStyle name="20 % - Accent2 2 5 4 3" xfId="906" xr:uid="{00000000-0005-0000-0000-00000B070000}"/>
    <cellStyle name="20 % - Accent2 2 5 4 3 2" xfId="12563" xr:uid="{00000000-0005-0000-0000-00000C070000}"/>
    <cellStyle name="20 % - Accent2 2 5 4 4" xfId="907" xr:uid="{00000000-0005-0000-0000-00000D070000}"/>
    <cellStyle name="20 % - Accent2 2 5 4 4 2" xfId="12564" xr:uid="{00000000-0005-0000-0000-00000E070000}"/>
    <cellStyle name="20 % - Accent2 2 5 4 5" xfId="12565" xr:uid="{00000000-0005-0000-0000-00000F070000}"/>
    <cellStyle name="20 % - Accent2 2 5 5" xfId="908" xr:uid="{00000000-0005-0000-0000-000010070000}"/>
    <cellStyle name="20 % - Accent2 2 5 5 2" xfId="909" xr:uid="{00000000-0005-0000-0000-000011070000}"/>
    <cellStyle name="20 % - Accent2 2 5 5 2 2" xfId="12566" xr:uid="{00000000-0005-0000-0000-000012070000}"/>
    <cellStyle name="20 % - Accent2 2 5 5 3" xfId="910" xr:uid="{00000000-0005-0000-0000-000013070000}"/>
    <cellStyle name="20 % - Accent2 2 5 5 3 2" xfId="12567" xr:uid="{00000000-0005-0000-0000-000014070000}"/>
    <cellStyle name="20 % - Accent2 2 5 5 4" xfId="12568" xr:uid="{00000000-0005-0000-0000-000015070000}"/>
    <cellStyle name="20 % - Accent2 2 5 6" xfId="911" xr:uid="{00000000-0005-0000-0000-000016070000}"/>
    <cellStyle name="20 % - Accent2 2 5 6 2" xfId="912" xr:uid="{00000000-0005-0000-0000-000017070000}"/>
    <cellStyle name="20 % - Accent2 2 5 6 2 2" xfId="12569" xr:uid="{00000000-0005-0000-0000-000018070000}"/>
    <cellStyle name="20 % - Accent2 2 5 6 3" xfId="913" xr:uid="{00000000-0005-0000-0000-000019070000}"/>
    <cellStyle name="20 % - Accent2 2 5 6 3 2" xfId="12570" xr:uid="{00000000-0005-0000-0000-00001A070000}"/>
    <cellStyle name="20 % - Accent2 2 5 6 4" xfId="12571" xr:uid="{00000000-0005-0000-0000-00001B070000}"/>
    <cellStyle name="20 % - Accent2 2 5 7" xfId="914" xr:uid="{00000000-0005-0000-0000-00001C070000}"/>
    <cellStyle name="20 % - Accent2 2 5 7 2" xfId="12572" xr:uid="{00000000-0005-0000-0000-00001D070000}"/>
    <cellStyle name="20 % - Accent2 2 5 8" xfId="915" xr:uid="{00000000-0005-0000-0000-00001E070000}"/>
    <cellStyle name="20 % - Accent2 2 5 8 2" xfId="12573" xr:uid="{00000000-0005-0000-0000-00001F070000}"/>
    <cellStyle name="20 % - Accent2 2 5 9" xfId="916" xr:uid="{00000000-0005-0000-0000-000020070000}"/>
    <cellStyle name="20 % - Accent2 2 5 9 2" xfId="12574" xr:uid="{00000000-0005-0000-0000-000021070000}"/>
    <cellStyle name="20 % - Accent2 2 6" xfId="917" xr:uid="{00000000-0005-0000-0000-000022070000}"/>
    <cellStyle name="20 % - Accent2 2 6 2" xfId="918" xr:uid="{00000000-0005-0000-0000-000023070000}"/>
    <cellStyle name="20 % - Accent2 2 6 2 2" xfId="919" xr:uid="{00000000-0005-0000-0000-000024070000}"/>
    <cellStyle name="20 % - Accent2 2 6 2 2 2" xfId="920" xr:uid="{00000000-0005-0000-0000-000025070000}"/>
    <cellStyle name="20 % - Accent2 2 6 2 2 2 2" xfId="12575" xr:uid="{00000000-0005-0000-0000-000026070000}"/>
    <cellStyle name="20 % - Accent2 2 6 2 2 3" xfId="921" xr:uid="{00000000-0005-0000-0000-000027070000}"/>
    <cellStyle name="20 % - Accent2 2 6 2 2 3 2" xfId="12576" xr:uid="{00000000-0005-0000-0000-000028070000}"/>
    <cellStyle name="20 % - Accent2 2 6 2 2 4" xfId="922" xr:uid="{00000000-0005-0000-0000-000029070000}"/>
    <cellStyle name="20 % - Accent2 2 6 2 2 4 2" xfId="12577" xr:uid="{00000000-0005-0000-0000-00002A070000}"/>
    <cellStyle name="20 % - Accent2 2 6 2 2 5" xfId="12578" xr:uid="{00000000-0005-0000-0000-00002B070000}"/>
    <cellStyle name="20 % - Accent2 2 6 2 3" xfId="923" xr:uid="{00000000-0005-0000-0000-00002C070000}"/>
    <cellStyle name="20 % - Accent2 2 6 2 3 2" xfId="924" xr:uid="{00000000-0005-0000-0000-00002D070000}"/>
    <cellStyle name="20 % - Accent2 2 6 2 3 2 2" xfId="12579" xr:uid="{00000000-0005-0000-0000-00002E070000}"/>
    <cellStyle name="20 % - Accent2 2 6 2 3 3" xfId="925" xr:uid="{00000000-0005-0000-0000-00002F070000}"/>
    <cellStyle name="20 % - Accent2 2 6 2 3 3 2" xfId="12580" xr:uid="{00000000-0005-0000-0000-000030070000}"/>
    <cellStyle name="20 % - Accent2 2 6 2 3 4" xfId="12581" xr:uid="{00000000-0005-0000-0000-000031070000}"/>
    <cellStyle name="20 % - Accent2 2 6 2 4" xfId="926" xr:uid="{00000000-0005-0000-0000-000032070000}"/>
    <cellStyle name="20 % - Accent2 2 6 2 4 2" xfId="12582" xr:uid="{00000000-0005-0000-0000-000033070000}"/>
    <cellStyle name="20 % - Accent2 2 6 2 5" xfId="927" xr:uid="{00000000-0005-0000-0000-000034070000}"/>
    <cellStyle name="20 % - Accent2 2 6 2 5 2" xfId="12583" xr:uid="{00000000-0005-0000-0000-000035070000}"/>
    <cellStyle name="20 % - Accent2 2 6 2 6" xfId="928" xr:uid="{00000000-0005-0000-0000-000036070000}"/>
    <cellStyle name="20 % - Accent2 2 6 2 6 2" xfId="12584" xr:uid="{00000000-0005-0000-0000-000037070000}"/>
    <cellStyle name="20 % - Accent2 2 6 2 7" xfId="12585" xr:uid="{00000000-0005-0000-0000-000038070000}"/>
    <cellStyle name="20 % - Accent2 2 6 3" xfId="929" xr:uid="{00000000-0005-0000-0000-000039070000}"/>
    <cellStyle name="20 % - Accent2 2 6 3 2" xfId="930" xr:uid="{00000000-0005-0000-0000-00003A070000}"/>
    <cellStyle name="20 % - Accent2 2 6 3 2 2" xfId="12586" xr:uid="{00000000-0005-0000-0000-00003B070000}"/>
    <cellStyle name="20 % - Accent2 2 6 3 3" xfId="931" xr:uid="{00000000-0005-0000-0000-00003C070000}"/>
    <cellStyle name="20 % - Accent2 2 6 3 3 2" xfId="12587" xr:uid="{00000000-0005-0000-0000-00003D070000}"/>
    <cellStyle name="20 % - Accent2 2 6 3 4" xfId="932" xr:uid="{00000000-0005-0000-0000-00003E070000}"/>
    <cellStyle name="20 % - Accent2 2 6 3 4 2" xfId="12588" xr:uid="{00000000-0005-0000-0000-00003F070000}"/>
    <cellStyle name="20 % - Accent2 2 6 3 5" xfId="12589" xr:uid="{00000000-0005-0000-0000-000040070000}"/>
    <cellStyle name="20 % - Accent2 2 6 4" xfId="933" xr:uid="{00000000-0005-0000-0000-000041070000}"/>
    <cellStyle name="20 % - Accent2 2 6 4 2" xfId="934" xr:uid="{00000000-0005-0000-0000-000042070000}"/>
    <cellStyle name="20 % - Accent2 2 6 4 2 2" xfId="12590" xr:uid="{00000000-0005-0000-0000-000043070000}"/>
    <cellStyle name="20 % - Accent2 2 6 4 3" xfId="935" xr:uid="{00000000-0005-0000-0000-000044070000}"/>
    <cellStyle name="20 % - Accent2 2 6 4 3 2" xfId="12591" xr:uid="{00000000-0005-0000-0000-000045070000}"/>
    <cellStyle name="20 % - Accent2 2 6 4 4" xfId="12592" xr:uid="{00000000-0005-0000-0000-000046070000}"/>
    <cellStyle name="20 % - Accent2 2 6 5" xfId="936" xr:uid="{00000000-0005-0000-0000-000047070000}"/>
    <cellStyle name="20 % - Accent2 2 6 5 2" xfId="937" xr:uid="{00000000-0005-0000-0000-000048070000}"/>
    <cellStyle name="20 % - Accent2 2 6 5 2 2" xfId="12593" xr:uid="{00000000-0005-0000-0000-000049070000}"/>
    <cellStyle name="20 % - Accent2 2 6 5 3" xfId="938" xr:uid="{00000000-0005-0000-0000-00004A070000}"/>
    <cellStyle name="20 % - Accent2 2 6 5 3 2" xfId="12594" xr:uid="{00000000-0005-0000-0000-00004B070000}"/>
    <cellStyle name="20 % - Accent2 2 6 5 4" xfId="12595" xr:uid="{00000000-0005-0000-0000-00004C070000}"/>
    <cellStyle name="20 % - Accent2 2 6 6" xfId="939" xr:uid="{00000000-0005-0000-0000-00004D070000}"/>
    <cellStyle name="20 % - Accent2 2 6 6 2" xfId="12596" xr:uid="{00000000-0005-0000-0000-00004E070000}"/>
    <cellStyle name="20 % - Accent2 2 6 7" xfId="940" xr:uid="{00000000-0005-0000-0000-00004F070000}"/>
    <cellStyle name="20 % - Accent2 2 6 7 2" xfId="12597" xr:uid="{00000000-0005-0000-0000-000050070000}"/>
    <cellStyle name="20 % - Accent2 2 6 8" xfId="941" xr:uid="{00000000-0005-0000-0000-000051070000}"/>
    <cellStyle name="20 % - Accent2 2 6 8 2" xfId="12598" xr:uid="{00000000-0005-0000-0000-000052070000}"/>
    <cellStyle name="20 % - Accent2 2 6 9" xfId="12599" xr:uid="{00000000-0005-0000-0000-000053070000}"/>
    <cellStyle name="20 % - Accent2 2 7" xfId="942" xr:uid="{00000000-0005-0000-0000-000054070000}"/>
    <cellStyle name="20 % - Accent2 2 7 2" xfId="943" xr:uid="{00000000-0005-0000-0000-000055070000}"/>
    <cellStyle name="20 % - Accent2 2 7 2 2" xfId="944" xr:uid="{00000000-0005-0000-0000-000056070000}"/>
    <cellStyle name="20 % - Accent2 2 7 2 2 2" xfId="12600" xr:uid="{00000000-0005-0000-0000-000057070000}"/>
    <cellStyle name="20 % - Accent2 2 7 2 3" xfId="945" xr:uid="{00000000-0005-0000-0000-000058070000}"/>
    <cellStyle name="20 % - Accent2 2 7 2 3 2" xfId="12601" xr:uid="{00000000-0005-0000-0000-000059070000}"/>
    <cellStyle name="20 % - Accent2 2 7 2 4" xfId="946" xr:uid="{00000000-0005-0000-0000-00005A070000}"/>
    <cellStyle name="20 % - Accent2 2 7 2 4 2" xfId="12602" xr:uid="{00000000-0005-0000-0000-00005B070000}"/>
    <cellStyle name="20 % - Accent2 2 7 2 5" xfId="12603" xr:uid="{00000000-0005-0000-0000-00005C070000}"/>
    <cellStyle name="20 % - Accent2 2 7 3" xfId="947" xr:uid="{00000000-0005-0000-0000-00005D070000}"/>
    <cellStyle name="20 % - Accent2 2 7 3 2" xfId="948" xr:uid="{00000000-0005-0000-0000-00005E070000}"/>
    <cellStyle name="20 % - Accent2 2 7 3 2 2" xfId="12604" xr:uid="{00000000-0005-0000-0000-00005F070000}"/>
    <cellStyle name="20 % - Accent2 2 7 3 3" xfId="949" xr:uid="{00000000-0005-0000-0000-000060070000}"/>
    <cellStyle name="20 % - Accent2 2 7 3 3 2" xfId="12605" xr:uid="{00000000-0005-0000-0000-000061070000}"/>
    <cellStyle name="20 % - Accent2 2 7 3 4" xfId="12606" xr:uid="{00000000-0005-0000-0000-000062070000}"/>
    <cellStyle name="20 % - Accent2 2 7 4" xfId="950" xr:uid="{00000000-0005-0000-0000-000063070000}"/>
    <cellStyle name="20 % - Accent2 2 7 4 2" xfId="12607" xr:uid="{00000000-0005-0000-0000-000064070000}"/>
    <cellStyle name="20 % - Accent2 2 7 5" xfId="951" xr:uid="{00000000-0005-0000-0000-000065070000}"/>
    <cellStyle name="20 % - Accent2 2 7 5 2" xfId="12608" xr:uid="{00000000-0005-0000-0000-000066070000}"/>
    <cellStyle name="20 % - Accent2 2 7 6" xfId="952" xr:uid="{00000000-0005-0000-0000-000067070000}"/>
    <cellStyle name="20 % - Accent2 2 7 6 2" xfId="12609" xr:uid="{00000000-0005-0000-0000-000068070000}"/>
    <cellStyle name="20 % - Accent2 2 7 7" xfId="12610" xr:uid="{00000000-0005-0000-0000-000069070000}"/>
    <cellStyle name="20 % - Accent2 2 8" xfId="953" xr:uid="{00000000-0005-0000-0000-00006A070000}"/>
    <cellStyle name="20 % - Accent2 2 8 2" xfId="954" xr:uid="{00000000-0005-0000-0000-00006B070000}"/>
    <cellStyle name="20 % - Accent2 2 8 2 2" xfId="12611" xr:uid="{00000000-0005-0000-0000-00006C070000}"/>
    <cellStyle name="20 % - Accent2 2 8 3" xfId="955" xr:uid="{00000000-0005-0000-0000-00006D070000}"/>
    <cellStyle name="20 % - Accent2 2 8 3 2" xfId="12612" xr:uid="{00000000-0005-0000-0000-00006E070000}"/>
    <cellStyle name="20 % - Accent2 2 8 4" xfId="956" xr:uid="{00000000-0005-0000-0000-00006F070000}"/>
    <cellStyle name="20 % - Accent2 2 8 4 2" xfId="12613" xr:uid="{00000000-0005-0000-0000-000070070000}"/>
    <cellStyle name="20 % - Accent2 2 8 5" xfId="12614" xr:uid="{00000000-0005-0000-0000-000071070000}"/>
    <cellStyle name="20 % - Accent2 2 9" xfId="957" xr:uid="{00000000-0005-0000-0000-000072070000}"/>
    <cellStyle name="20 % - Accent2 2 9 2" xfId="958" xr:uid="{00000000-0005-0000-0000-000073070000}"/>
    <cellStyle name="20 % - Accent2 2 9 2 2" xfId="12615" xr:uid="{00000000-0005-0000-0000-000074070000}"/>
    <cellStyle name="20 % - Accent2 2 9 3" xfId="959" xr:uid="{00000000-0005-0000-0000-000075070000}"/>
    <cellStyle name="20 % - Accent2 2 9 3 2" xfId="12616" xr:uid="{00000000-0005-0000-0000-000076070000}"/>
    <cellStyle name="20 % - Accent2 2 9 4" xfId="12617" xr:uid="{00000000-0005-0000-0000-000077070000}"/>
    <cellStyle name="20 % - Accent2 3" xfId="960" xr:uid="{00000000-0005-0000-0000-000078070000}"/>
    <cellStyle name="20 % - Accent2 3 10" xfId="961" xr:uid="{00000000-0005-0000-0000-000079070000}"/>
    <cellStyle name="20 % - Accent2 3 10 2" xfId="12618" xr:uid="{00000000-0005-0000-0000-00007A070000}"/>
    <cellStyle name="20 % - Accent2 3 11" xfId="12619" xr:uid="{00000000-0005-0000-0000-00007B070000}"/>
    <cellStyle name="20 % - Accent2 3 2" xfId="962" xr:uid="{00000000-0005-0000-0000-00007C070000}"/>
    <cellStyle name="20 % - Accent2 3 2 10" xfId="12620" xr:uid="{00000000-0005-0000-0000-00007D070000}"/>
    <cellStyle name="20 % - Accent2 3 2 2" xfId="963" xr:uid="{00000000-0005-0000-0000-00007E070000}"/>
    <cellStyle name="20 % - Accent2 3 2 2 2" xfId="964" xr:uid="{00000000-0005-0000-0000-00007F070000}"/>
    <cellStyle name="20 % - Accent2 3 2 2 2 2" xfId="965" xr:uid="{00000000-0005-0000-0000-000080070000}"/>
    <cellStyle name="20 % - Accent2 3 2 2 2 2 2" xfId="966" xr:uid="{00000000-0005-0000-0000-000081070000}"/>
    <cellStyle name="20 % - Accent2 3 2 2 2 2 2 2" xfId="12621" xr:uid="{00000000-0005-0000-0000-000082070000}"/>
    <cellStyle name="20 % - Accent2 3 2 2 2 2 3" xfId="967" xr:uid="{00000000-0005-0000-0000-000083070000}"/>
    <cellStyle name="20 % - Accent2 3 2 2 2 2 3 2" xfId="12622" xr:uid="{00000000-0005-0000-0000-000084070000}"/>
    <cellStyle name="20 % - Accent2 3 2 2 2 2 4" xfId="968" xr:uid="{00000000-0005-0000-0000-000085070000}"/>
    <cellStyle name="20 % - Accent2 3 2 2 2 2 4 2" xfId="12623" xr:uid="{00000000-0005-0000-0000-000086070000}"/>
    <cellStyle name="20 % - Accent2 3 2 2 2 2 5" xfId="12624" xr:uid="{00000000-0005-0000-0000-000087070000}"/>
    <cellStyle name="20 % - Accent2 3 2 2 2 3" xfId="969" xr:uid="{00000000-0005-0000-0000-000088070000}"/>
    <cellStyle name="20 % - Accent2 3 2 2 2 3 2" xfId="970" xr:uid="{00000000-0005-0000-0000-000089070000}"/>
    <cellStyle name="20 % - Accent2 3 2 2 2 3 2 2" xfId="12625" xr:uid="{00000000-0005-0000-0000-00008A070000}"/>
    <cellStyle name="20 % - Accent2 3 2 2 2 3 3" xfId="971" xr:uid="{00000000-0005-0000-0000-00008B070000}"/>
    <cellStyle name="20 % - Accent2 3 2 2 2 3 3 2" xfId="12626" xr:uid="{00000000-0005-0000-0000-00008C070000}"/>
    <cellStyle name="20 % - Accent2 3 2 2 2 3 4" xfId="12627" xr:uid="{00000000-0005-0000-0000-00008D070000}"/>
    <cellStyle name="20 % - Accent2 3 2 2 2 4" xfId="972" xr:uid="{00000000-0005-0000-0000-00008E070000}"/>
    <cellStyle name="20 % - Accent2 3 2 2 2 4 2" xfId="12628" xr:uid="{00000000-0005-0000-0000-00008F070000}"/>
    <cellStyle name="20 % - Accent2 3 2 2 2 5" xfId="973" xr:uid="{00000000-0005-0000-0000-000090070000}"/>
    <cellStyle name="20 % - Accent2 3 2 2 2 5 2" xfId="12629" xr:uid="{00000000-0005-0000-0000-000091070000}"/>
    <cellStyle name="20 % - Accent2 3 2 2 2 6" xfId="974" xr:uid="{00000000-0005-0000-0000-000092070000}"/>
    <cellStyle name="20 % - Accent2 3 2 2 2 6 2" xfId="12630" xr:uid="{00000000-0005-0000-0000-000093070000}"/>
    <cellStyle name="20 % - Accent2 3 2 2 2 7" xfId="12631" xr:uid="{00000000-0005-0000-0000-000094070000}"/>
    <cellStyle name="20 % - Accent2 3 2 2 3" xfId="975" xr:uid="{00000000-0005-0000-0000-000095070000}"/>
    <cellStyle name="20 % - Accent2 3 2 2 3 2" xfId="976" xr:uid="{00000000-0005-0000-0000-000096070000}"/>
    <cellStyle name="20 % - Accent2 3 2 2 3 2 2" xfId="12632" xr:uid="{00000000-0005-0000-0000-000097070000}"/>
    <cellStyle name="20 % - Accent2 3 2 2 3 3" xfId="977" xr:uid="{00000000-0005-0000-0000-000098070000}"/>
    <cellStyle name="20 % - Accent2 3 2 2 3 3 2" xfId="12633" xr:uid="{00000000-0005-0000-0000-000099070000}"/>
    <cellStyle name="20 % - Accent2 3 2 2 3 4" xfId="978" xr:uid="{00000000-0005-0000-0000-00009A070000}"/>
    <cellStyle name="20 % - Accent2 3 2 2 3 4 2" xfId="12634" xr:uid="{00000000-0005-0000-0000-00009B070000}"/>
    <cellStyle name="20 % - Accent2 3 2 2 3 5" xfId="12635" xr:uid="{00000000-0005-0000-0000-00009C070000}"/>
    <cellStyle name="20 % - Accent2 3 2 2 4" xfId="979" xr:uid="{00000000-0005-0000-0000-00009D070000}"/>
    <cellStyle name="20 % - Accent2 3 2 2 4 2" xfId="980" xr:uid="{00000000-0005-0000-0000-00009E070000}"/>
    <cellStyle name="20 % - Accent2 3 2 2 4 2 2" xfId="12636" xr:uid="{00000000-0005-0000-0000-00009F070000}"/>
    <cellStyle name="20 % - Accent2 3 2 2 4 3" xfId="981" xr:uid="{00000000-0005-0000-0000-0000A0070000}"/>
    <cellStyle name="20 % - Accent2 3 2 2 4 3 2" xfId="12637" xr:uid="{00000000-0005-0000-0000-0000A1070000}"/>
    <cellStyle name="20 % - Accent2 3 2 2 4 4" xfId="12638" xr:uid="{00000000-0005-0000-0000-0000A2070000}"/>
    <cellStyle name="20 % - Accent2 3 2 2 5" xfId="982" xr:uid="{00000000-0005-0000-0000-0000A3070000}"/>
    <cellStyle name="20 % - Accent2 3 2 2 5 2" xfId="983" xr:uid="{00000000-0005-0000-0000-0000A4070000}"/>
    <cellStyle name="20 % - Accent2 3 2 2 5 2 2" xfId="12639" xr:uid="{00000000-0005-0000-0000-0000A5070000}"/>
    <cellStyle name="20 % - Accent2 3 2 2 5 3" xfId="984" xr:uid="{00000000-0005-0000-0000-0000A6070000}"/>
    <cellStyle name="20 % - Accent2 3 2 2 5 3 2" xfId="12640" xr:uid="{00000000-0005-0000-0000-0000A7070000}"/>
    <cellStyle name="20 % - Accent2 3 2 2 5 4" xfId="12641" xr:uid="{00000000-0005-0000-0000-0000A8070000}"/>
    <cellStyle name="20 % - Accent2 3 2 2 6" xfId="985" xr:uid="{00000000-0005-0000-0000-0000A9070000}"/>
    <cellStyle name="20 % - Accent2 3 2 2 6 2" xfId="12642" xr:uid="{00000000-0005-0000-0000-0000AA070000}"/>
    <cellStyle name="20 % - Accent2 3 2 2 7" xfId="986" xr:uid="{00000000-0005-0000-0000-0000AB070000}"/>
    <cellStyle name="20 % - Accent2 3 2 2 7 2" xfId="12643" xr:uid="{00000000-0005-0000-0000-0000AC070000}"/>
    <cellStyle name="20 % - Accent2 3 2 2 8" xfId="987" xr:uid="{00000000-0005-0000-0000-0000AD070000}"/>
    <cellStyle name="20 % - Accent2 3 2 2 8 2" xfId="12644" xr:uid="{00000000-0005-0000-0000-0000AE070000}"/>
    <cellStyle name="20 % - Accent2 3 2 2 9" xfId="12645" xr:uid="{00000000-0005-0000-0000-0000AF070000}"/>
    <cellStyle name="20 % - Accent2 3 2 3" xfId="988" xr:uid="{00000000-0005-0000-0000-0000B0070000}"/>
    <cellStyle name="20 % - Accent2 3 2 3 2" xfId="989" xr:uid="{00000000-0005-0000-0000-0000B1070000}"/>
    <cellStyle name="20 % - Accent2 3 2 3 2 2" xfId="990" xr:uid="{00000000-0005-0000-0000-0000B2070000}"/>
    <cellStyle name="20 % - Accent2 3 2 3 2 2 2" xfId="12646" xr:uid="{00000000-0005-0000-0000-0000B3070000}"/>
    <cellStyle name="20 % - Accent2 3 2 3 2 3" xfId="991" xr:uid="{00000000-0005-0000-0000-0000B4070000}"/>
    <cellStyle name="20 % - Accent2 3 2 3 2 3 2" xfId="12647" xr:uid="{00000000-0005-0000-0000-0000B5070000}"/>
    <cellStyle name="20 % - Accent2 3 2 3 2 4" xfId="992" xr:uid="{00000000-0005-0000-0000-0000B6070000}"/>
    <cellStyle name="20 % - Accent2 3 2 3 2 4 2" xfId="12648" xr:uid="{00000000-0005-0000-0000-0000B7070000}"/>
    <cellStyle name="20 % - Accent2 3 2 3 2 5" xfId="12649" xr:uid="{00000000-0005-0000-0000-0000B8070000}"/>
    <cellStyle name="20 % - Accent2 3 2 3 3" xfId="993" xr:uid="{00000000-0005-0000-0000-0000B9070000}"/>
    <cellStyle name="20 % - Accent2 3 2 3 3 2" xfId="994" xr:uid="{00000000-0005-0000-0000-0000BA070000}"/>
    <cellStyle name="20 % - Accent2 3 2 3 3 2 2" xfId="12650" xr:uid="{00000000-0005-0000-0000-0000BB070000}"/>
    <cellStyle name="20 % - Accent2 3 2 3 3 3" xfId="995" xr:uid="{00000000-0005-0000-0000-0000BC070000}"/>
    <cellStyle name="20 % - Accent2 3 2 3 3 3 2" xfId="12651" xr:uid="{00000000-0005-0000-0000-0000BD070000}"/>
    <cellStyle name="20 % - Accent2 3 2 3 3 4" xfId="12652" xr:uid="{00000000-0005-0000-0000-0000BE070000}"/>
    <cellStyle name="20 % - Accent2 3 2 3 4" xfId="996" xr:uid="{00000000-0005-0000-0000-0000BF070000}"/>
    <cellStyle name="20 % - Accent2 3 2 3 4 2" xfId="12653" xr:uid="{00000000-0005-0000-0000-0000C0070000}"/>
    <cellStyle name="20 % - Accent2 3 2 3 5" xfId="997" xr:uid="{00000000-0005-0000-0000-0000C1070000}"/>
    <cellStyle name="20 % - Accent2 3 2 3 5 2" xfId="12654" xr:uid="{00000000-0005-0000-0000-0000C2070000}"/>
    <cellStyle name="20 % - Accent2 3 2 3 6" xfId="998" xr:uid="{00000000-0005-0000-0000-0000C3070000}"/>
    <cellStyle name="20 % - Accent2 3 2 3 6 2" xfId="12655" xr:uid="{00000000-0005-0000-0000-0000C4070000}"/>
    <cellStyle name="20 % - Accent2 3 2 3 7" xfId="12656" xr:uid="{00000000-0005-0000-0000-0000C5070000}"/>
    <cellStyle name="20 % - Accent2 3 2 4" xfId="999" xr:uid="{00000000-0005-0000-0000-0000C6070000}"/>
    <cellStyle name="20 % - Accent2 3 2 4 2" xfId="1000" xr:uid="{00000000-0005-0000-0000-0000C7070000}"/>
    <cellStyle name="20 % - Accent2 3 2 4 2 2" xfId="12657" xr:uid="{00000000-0005-0000-0000-0000C8070000}"/>
    <cellStyle name="20 % - Accent2 3 2 4 3" xfId="1001" xr:uid="{00000000-0005-0000-0000-0000C9070000}"/>
    <cellStyle name="20 % - Accent2 3 2 4 3 2" xfId="12658" xr:uid="{00000000-0005-0000-0000-0000CA070000}"/>
    <cellStyle name="20 % - Accent2 3 2 4 4" xfId="1002" xr:uid="{00000000-0005-0000-0000-0000CB070000}"/>
    <cellStyle name="20 % - Accent2 3 2 4 4 2" xfId="12659" xr:uid="{00000000-0005-0000-0000-0000CC070000}"/>
    <cellStyle name="20 % - Accent2 3 2 4 5" xfId="12660" xr:uid="{00000000-0005-0000-0000-0000CD070000}"/>
    <cellStyle name="20 % - Accent2 3 2 5" xfId="1003" xr:uid="{00000000-0005-0000-0000-0000CE070000}"/>
    <cellStyle name="20 % - Accent2 3 2 5 2" xfId="1004" xr:uid="{00000000-0005-0000-0000-0000CF070000}"/>
    <cellStyle name="20 % - Accent2 3 2 5 2 2" xfId="12661" xr:uid="{00000000-0005-0000-0000-0000D0070000}"/>
    <cellStyle name="20 % - Accent2 3 2 5 3" xfId="1005" xr:uid="{00000000-0005-0000-0000-0000D1070000}"/>
    <cellStyle name="20 % - Accent2 3 2 5 3 2" xfId="12662" xr:uid="{00000000-0005-0000-0000-0000D2070000}"/>
    <cellStyle name="20 % - Accent2 3 2 5 4" xfId="12663" xr:uid="{00000000-0005-0000-0000-0000D3070000}"/>
    <cellStyle name="20 % - Accent2 3 2 6" xfId="1006" xr:uid="{00000000-0005-0000-0000-0000D4070000}"/>
    <cellStyle name="20 % - Accent2 3 2 6 2" xfId="1007" xr:uid="{00000000-0005-0000-0000-0000D5070000}"/>
    <cellStyle name="20 % - Accent2 3 2 6 2 2" xfId="12664" xr:uid="{00000000-0005-0000-0000-0000D6070000}"/>
    <cellStyle name="20 % - Accent2 3 2 6 3" xfId="1008" xr:uid="{00000000-0005-0000-0000-0000D7070000}"/>
    <cellStyle name="20 % - Accent2 3 2 6 3 2" xfId="12665" xr:uid="{00000000-0005-0000-0000-0000D8070000}"/>
    <cellStyle name="20 % - Accent2 3 2 6 4" xfId="12666" xr:uid="{00000000-0005-0000-0000-0000D9070000}"/>
    <cellStyle name="20 % - Accent2 3 2 7" xfId="1009" xr:uid="{00000000-0005-0000-0000-0000DA070000}"/>
    <cellStyle name="20 % - Accent2 3 2 7 2" xfId="12667" xr:uid="{00000000-0005-0000-0000-0000DB070000}"/>
    <cellStyle name="20 % - Accent2 3 2 8" xfId="1010" xr:uid="{00000000-0005-0000-0000-0000DC070000}"/>
    <cellStyle name="20 % - Accent2 3 2 8 2" xfId="12668" xr:uid="{00000000-0005-0000-0000-0000DD070000}"/>
    <cellStyle name="20 % - Accent2 3 2 9" xfId="1011" xr:uid="{00000000-0005-0000-0000-0000DE070000}"/>
    <cellStyle name="20 % - Accent2 3 2 9 2" xfId="12669" xr:uid="{00000000-0005-0000-0000-0000DF070000}"/>
    <cellStyle name="20 % - Accent2 3 3" xfId="1012" xr:uid="{00000000-0005-0000-0000-0000E0070000}"/>
    <cellStyle name="20 % - Accent2 3 3 2" xfId="1013" xr:uid="{00000000-0005-0000-0000-0000E1070000}"/>
    <cellStyle name="20 % - Accent2 3 3 2 2" xfId="1014" xr:uid="{00000000-0005-0000-0000-0000E2070000}"/>
    <cellStyle name="20 % - Accent2 3 3 2 2 2" xfId="1015" xr:uid="{00000000-0005-0000-0000-0000E3070000}"/>
    <cellStyle name="20 % - Accent2 3 3 2 2 2 2" xfId="12670" xr:uid="{00000000-0005-0000-0000-0000E4070000}"/>
    <cellStyle name="20 % - Accent2 3 3 2 2 3" xfId="1016" xr:uid="{00000000-0005-0000-0000-0000E5070000}"/>
    <cellStyle name="20 % - Accent2 3 3 2 2 3 2" xfId="12671" xr:uid="{00000000-0005-0000-0000-0000E6070000}"/>
    <cellStyle name="20 % - Accent2 3 3 2 2 4" xfId="1017" xr:uid="{00000000-0005-0000-0000-0000E7070000}"/>
    <cellStyle name="20 % - Accent2 3 3 2 2 4 2" xfId="12672" xr:uid="{00000000-0005-0000-0000-0000E8070000}"/>
    <cellStyle name="20 % - Accent2 3 3 2 2 5" xfId="12673" xr:uid="{00000000-0005-0000-0000-0000E9070000}"/>
    <cellStyle name="20 % - Accent2 3 3 2 3" xfId="1018" xr:uid="{00000000-0005-0000-0000-0000EA070000}"/>
    <cellStyle name="20 % - Accent2 3 3 2 3 2" xfId="1019" xr:uid="{00000000-0005-0000-0000-0000EB070000}"/>
    <cellStyle name="20 % - Accent2 3 3 2 3 2 2" xfId="12674" xr:uid="{00000000-0005-0000-0000-0000EC070000}"/>
    <cellStyle name="20 % - Accent2 3 3 2 3 3" xfId="1020" xr:uid="{00000000-0005-0000-0000-0000ED070000}"/>
    <cellStyle name="20 % - Accent2 3 3 2 3 3 2" xfId="12675" xr:uid="{00000000-0005-0000-0000-0000EE070000}"/>
    <cellStyle name="20 % - Accent2 3 3 2 3 4" xfId="12676" xr:uid="{00000000-0005-0000-0000-0000EF070000}"/>
    <cellStyle name="20 % - Accent2 3 3 2 4" xfId="1021" xr:uid="{00000000-0005-0000-0000-0000F0070000}"/>
    <cellStyle name="20 % - Accent2 3 3 2 4 2" xfId="12677" xr:uid="{00000000-0005-0000-0000-0000F1070000}"/>
    <cellStyle name="20 % - Accent2 3 3 2 5" xfId="1022" xr:uid="{00000000-0005-0000-0000-0000F2070000}"/>
    <cellStyle name="20 % - Accent2 3 3 2 5 2" xfId="12678" xr:uid="{00000000-0005-0000-0000-0000F3070000}"/>
    <cellStyle name="20 % - Accent2 3 3 2 6" xfId="1023" xr:uid="{00000000-0005-0000-0000-0000F4070000}"/>
    <cellStyle name="20 % - Accent2 3 3 2 6 2" xfId="12679" xr:uid="{00000000-0005-0000-0000-0000F5070000}"/>
    <cellStyle name="20 % - Accent2 3 3 2 7" xfId="12680" xr:uid="{00000000-0005-0000-0000-0000F6070000}"/>
    <cellStyle name="20 % - Accent2 3 3 3" xfId="1024" xr:uid="{00000000-0005-0000-0000-0000F7070000}"/>
    <cellStyle name="20 % - Accent2 3 3 3 2" xfId="1025" xr:uid="{00000000-0005-0000-0000-0000F8070000}"/>
    <cellStyle name="20 % - Accent2 3 3 3 2 2" xfId="12681" xr:uid="{00000000-0005-0000-0000-0000F9070000}"/>
    <cellStyle name="20 % - Accent2 3 3 3 3" xfId="1026" xr:uid="{00000000-0005-0000-0000-0000FA070000}"/>
    <cellStyle name="20 % - Accent2 3 3 3 3 2" xfId="12682" xr:uid="{00000000-0005-0000-0000-0000FB070000}"/>
    <cellStyle name="20 % - Accent2 3 3 3 4" xfId="1027" xr:uid="{00000000-0005-0000-0000-0000FC070000}"/>
    <cellStyle name="20 % - Accent2 3 3 3 4 2" xfId="12683" xr:uid="{00000000-0005-0000-0000-0000FD070000}"/>
    <cellStyle name="20 % - Accent2 3 3 3 5" xfId="12684" xr:uid="{00000000-0005-0000-0000-0000FE070000}"/>
    <cellStyle name="20 % - Accent2 3 3 4" xfId="1028" xr:uid="{00000000-0005-0000-0000-0000FF070000}"/>
    <cellStyle name="20 % - Accent2 3 3 4 2" xfId="1029" xr:uid="{00000000-0005-0000-0000-000000080000}"/>
    <cellStyle name="20 % - Accent2 3 3 4 2 2" xfId="12685" xr:uid="{00000000-0005-0000-0000-000001080000}"/>
    <cellStyle name="20 % - Accent2 3 3 4 3" xfId="1030" xr:uid="{00000000-0005-0000-0000-000002080000}"/>
    <cellStyle name="20 % - Accent2 3 3 4 3 2" xfId="12686" xr:uid="{00000000-0005-0000-0000-000003080000}"/>
    <cellStyle name="20 % - Accent2 3 3 4 4" xfId="12687" xr:uid="{00000000-0005-0000-0000-000004080000}"/>
    <cellStyle name="20 % - Accent2 3 3 5" xfId="1031" xr:uid="{00000000-0005-0000-0000-000005080000}"/>
    <cellStyle name="20 % - Accent2 3 3 5 2" xfId="1032" xr:uid="{00000000-0005-0000-0000-000006080000}"/>
    <cellStyle name="20 % - Accent2 3 3 5 2 2" xfId="12688" xr:uid="{00000000-0005-0000-0000-000007080000}"/>
    <cellStyle name="20 % - Accent2 3 3 5 3" xfId="1033" xr:uid="{00000000-0005-0000-0000-000008080000}"/>
    <cellStyle name="20 % - Accent2 3 3 5 3 2" xfId="12689" xr:uid="{00000000-0005-0000-0000-000009080000}"/>
    <cellStyle name="20 % - Accent2 3 3 5 4" xfId="12690" xr:uid="{00000000-0005-0000-0000-00000A080000}"/>
    <cellStyle name="20 % - Accent2 3 3 6" xfId="1034" xr:uid="{00000000-0005-0000-0000-00000B080000}"/>
    <cellStyle name="20 % - Accent2 3 3 6 2" xfId="12691" xr:uid="{00000000-0005-0000-0000-00000C080000}"/>
    <cellStyle name="20 % - Accent2 3 3 7" xfId="1035" xr:uid="{00000000-0005-0000-0000-00000D080000}"/>
    <cellStyle name="20 % - Accent2 3 3 7 2" xfId="12692" xr:uid="{00000000-0005-0000-0000-00000E080000}"/>
    <cellStyle name="20 % - Accent2 3 3 8" xfId="1036" xr:uid="{00000000-0005-0000-0000-00000F080000}"/>
    <cellStyle name="20 % - Accent2 3 3 8 2" xfId="12693" xr:uid="{00000000-0005-0000-0000-000010080000}"/>
    <cellStyle name="20 % - Accent2 3 3 9" xfId="12694" xr:uid="{00000000-0005-0000-0000-000011080000}"/>
    <cellStyle name="20 % - Accent2 3 4" xfId="1037" xr:uid="{00000000-0005-0000-0000-000012080000}"/>
    <cellStyle name="20 % - Accent2 3 4 2" xfId="1038" xr:uid="{00000000-0005-0000-0000-000013080000}"/>
    <cellStyle name="20 % - Accent2 3 4 2 2" xfId="1039" xr:uid="{00000000-0005-0000-0000-000014080000}"/>
    <cellStyle name="20 % - Accent2 3 4 2 2 2" xfId="12695" xr:uid="{00000000-0005-0000-0000-000015080000}"/>
    <cellStyle name="20 % - Accent2 3 4 2 3" xfId="1040" xr:uid="{00000000-0005-0000-0000-000016080000}"/>
    <cellStyle name="20 % - Accent2 3 4 2 3 2" xfId="12696" xr:uid="{00000000-0005-0000-0000-000017080000}"/>
    <cellStyle name="20 % - Accent2 3 4 2 4" xfId="1041" xr:uid="{00000000-0005-0000-0000-000018080000}"/>
    <cellStyle name="20 % - Accent2 3 4 2 4 2" xfId="12697" xr:uid="{00000000-0005-0000-0000-000019080000}"/>
    <cellStyle name="20 % - Accent2 3 4 2 5" xfId="12698" xr:uid="{00000000-0005-0000-0000-00001A080000}"/>
    <cellStyle name="20 % - Accent2 3 4 3" xfId="1042" xr:uid="{00000000-0005-0000-0000-00001B080000}"/>
    <cellStyle name="20 % - Accent2 3 4 3 2" xfId="1043" xr:uid="{00000000-0005-0000-0000-00001C080000}"/>
    <cellStyle name="20 % - Accent2 3 4 3 2 2" xfId="12699" xr:uid="{00000000-0005-0000-0000-00001D080000}"/>
    <cellStyle name="20 % - Accent2 3 4 3 3" xfId="1044" xr:uid="{00000000-0005-0000-0000-00001E080000}"/>
    <cellStyle name="20 % - Accent2 3 4 3 3 2" xfId="12700" xr:uid="{00000000-0005-0000-0000-00001F080000}"/>
    <cellStyle name="20 % - Accent2 3 4 3 4" xfId="12701" xr:uid="{00000000-0005-0000-0000-000020080000}"/>
    <cellStyle name="20 % - Accent2 3 4 4" xfId="1045" xr:uid="{00000000-0005-0000-0000-000021080000}"/>
    <cellStyle name="20 % - Accent2 3 4 4 2" xfId="12702" xr:uid="{00000000-0005-0000-0000-000022080000}"/>
    <cellStyle name="20 % - Accent2 3 4 5" xfId="1046" xr:uid="{00000000-0005-0000-0000-000023080000}"/>
    <cellStyle name="20 % - Accent2 3 4 5 2" xfId="12703" xr:uid="{00000000-0005-0000-0000-000024080000}"/>
    <cellStyle name="20 % - Accent2 3 4 6" xfId="1047" xr:uid="{00000000-0005-0000-0000-000025080000}"/>
    <cellStyle name="20 % - Accent2 3 4 6 2" xfId="12704" xr:uid="{00000000-0005-0000-0000-000026080000}"/>
    <cellStyle name="20 % - Accent2 3 4 7" xfId="12705" xr:uid="{00000000-0005-0000-0000-000027080000}"/>
    <cellStyle name="20 % - Accent2 3 5" xfId="1048" xr:uid="{00000000-0005-0000-0000-000028080000}"/>
    <cellStyle name="20 % - Accent2 3 5 2" xfId="1049" xr:uid="{00000000-0005-0000-0000-000029080000}"/>
    <cellStyle name="20 % - Accent2 3 5 2 2" xfId="12706" xr:uid="{00000000-0005-0000-0000-00002A080000}"/>
    <cellStyle name="20 % - Accent2 3 5 3" xfId="1050" xr:uid="{00000000-0005-0000-0000-00002B080000}"/>
    <cellStyle name="20 % - Accent2 3 5 3 2" xfId="12707" xr:uid="{00000000-0005-0000-0000-00002C080000}"/>
    <cellStyle name="20 % - Accent2 3 5 4" xfId="1051" xr:uid="{00000000-0005-0000-0000-00002D080000}"/>
    <cellStyle name="20 % - Accent2 3 5 4 2" xfId="12708" xr:uid="{00000000-0005-0000-0000-00002E080000}"/>
    <cellStyle name="20 % - Accent2 3 5 5" xfId="12709" xr:uid="{00000000-0005-0000-0000-00002F080000}"/>
    <cellStyle name="20 % - Accent2 3 6" xfId="1052" xr:uid="{00000000-0005-0000-0000-000030080000}"/>
    <cellStyle name="20 % - Accent2 3 6 2" xfId="1053" xr:uid="{00000000-0005-0000-0000-000031080000}"/>
    <cellStyle name="20 % - Accent2 3 6 2 2" xfId="12710" xr:uid="{00000000-0005-0000-0000-000032080000}"/>
    <cellStyle name="20 % - Accent2 3 6 3" xfId="1054" xr:uid="{00000000-0005-0000-0000-000033080000}"/>
    <cellStyle name="20 % - Accent2 3 6 3 2" xfId="12711" xr:uid="{00000000-0005-0000-0000-000034080000}"/>
    <cellStyle name="20 % - Accent2 3 6 4" xfId="12712" xr:uid="{00000000-0005-0000-0000-000035080000}"/>
    <cellStyle name="20 % - Accent2 3 7" xfId="1055" xr:uid="{00000000-0005-0000-0000-000036080000}"/>
    <cellStyle name="20 % - Accent2 3 7 2" xfId="1056" xr:uid="{00000000-0005-0000-0000-000037080000}"/>
    <cellStyle name="20 % - Accent2 3 7 2 2" xfId="12713" xr:uid="{00000000-0005-0000-0000-000038080000}"/>
    <cellStyle name="20 % - Accent2 3 7 3" xfId="1057" xr:uid="{00000000-0005-0000-0000-000039080000}"/>
    <cellStyle name="20 % - Accent2 3 7 3 2" xfId="12714" xr:uid="{00000000-0005-0000-0000-00003A080000}"/>
    <cellStyle name="20 % - Accent2 3 7 4" xfId="12715" xr:uid="{00000000-0005-0000-0000-00003B080000}"/>
    <cellStyle name="20 % - Accent2 3 8" xfId="1058" xr:uid="{00000000-0005-0000-0000-00003C080000}"/>
    <cellStyle name="20 % - Accent2 3 8 2" xfId="12716" xr:uid="{00000000-0005-0000-0000-00003D080000}"/>
    <cellStyle name="20 % - Accent2 3 9" xfId="1059" xr:uid="{00000000-0005-0000-0000-00003E080000}"/>
    <cellStyle name="20 % - Accent2 3 9 2" xfId="12717" xr:uid="{00000000-0005-0000-0000-00003F080000}"/>
    <cellStyle name="20 % - Accent2 4" xfId="1060" xr:uid="{00000000-0005-0000-0000-000040080000}"/>
    <cellStyle name="20 % - Accent2 4 10" xfId="12718" xr:uid="{00000000-0005-0000-0000-000041080000}"/>
    <cellStyle name="20 % - Accent2 4 2" xfId="1061" xr:uid="{00000000-0005-0000-0000-000042080000}"/>
    <cellStyle name="20 % - Accent2 4 2 2" xfId="1062" xr:uid="{00000000-0005-0000-0000-000043080000}"/>
    <cellStyle name="20 % - Accent2 4 2 2 2" xfId="1063" xr:uid="{00000000-0005-0000-0000-000044080000}"/>
    <cellStyle name="20 % - Accent2 4 2 2 2 2" xfId="1064" xr:uid="{00000000-0005-0000-0000-000045080000}"/>
    <cellStyle name="20 % - Accent2 4 2 2 2 2 2" xfId="12719" xr:uid="{00000000-0005-0000-0000-000046080000}"/>
    <cellStyle name="20 % - Accent2 4 2 2 2 3" xfId="1065" xr:uid="{00000000-0005-0000-0000-000047080000}"/>
    <cellStyle name="20 % - Accent2 4 2 2 2 3 2" xfId="12720" xr:uid="{00000000-0005-0000-0000-000048080000}"/>
    <cellStyle name="20 % - Accent2 4 2 2 2 4" xfId="1066" xr:uid="{00000000-0005-0000-0000-000049080000}"/>
    <cellStyle name="20 % - Accent2 4 2 2 2 4 2" xfId="12721" xr:uid="{00000000-0005-0000-0000-00004A080000}"/>
    <cellStyle name="20 % - Accent2 4 2 2 2 5" xfId="12722" xr:uid="{00000000-0005-0000-0000-00004B080000}"/>
    <cellStyle name="20 % - Accent2 4 2 2 3" xfId="1067" xr:uid="{00000000-0005-0000-0000-00004C080000}"/>
    <cellStyle name="20 % - Accent2 4 2 2 3 2" xfId="1068" xr:uid="{00000000-0005-0000-0000-00004D080000}"/>
    <cellStyle name="20 % - Accent2 4 2 2 3 2 2" xfId="12723" xr:uid="{00000000-0005-0000-0000-00004E080000}"/>
    <cellStyle name="20 % - Accent2 4 2 2 3 3" xfId="1069" xr:uid="{00000000-0005-0000-0000-00004F080000}"/>
    <cellStyle name="20 % - Accent2 4 2 2 3 3 2" xfId="12724" xr:uid="{00000000-0005-0000-0000-000050080000}"/>
    <cellStyle name="20 % - Accent2 4 2 2 3 4" xfId="12725" xr:uid="{00000000-0005-0000-0000-000051080000}"/>
    <cellStyle name="20 % - Accent2 4 2 2 4" xfId="1070" xr:uid="{00000000-0005-0000-0000-000052080000}"/>
    <cellStyle name="20 % - Accent2 4 2 2 4 2" xfId="12726" xr:uid="{00000000-0005-0000-0000-000053080000}"/>
    <cellStyle name="20 % - Accent2 4 2 2 5" xfId="1071" xr:uid="{00000000-0005-0000-0000-000054080000}"/>
    <cellStyle name="20 % - Accent2 4 2 2 5 2" xfId="12727" xr:uid="{00000000-0005-0000-0000-000055080000}"/>
    <cellStyle name="20 % - Accent2 4 2 2 6" xfId="1072" xr:uid="{00000000-0005-0000-0000-000056080000}"/>
    <cellStyle name="20 % - Accent2 4 2 2 6 2" xfId="12728" xr:uid="{00000000-0005-0000-0000-000057080000}"/>
    <cellStyle name="20 % - Accent2 4 2 2 7" xfId="12729" xr:uid="{00000000-0005-0000-0000-000058080000}"/>
    <cellStyle name="20 % - Accent2 4 2 3" xfId="1073" xr:uid="{00000000-0005-0000-0000-000059080000}"/>
    <cellStyle name="20 % - Accent2 4 2 3 2" xfId="1074" xr:uid="{00000000-0005-0000-0000-00005A080000}"/>
    <cellStyle name="20 % - Accent2 4 2 3 2 2" xfId="12730" xr:uid="{00000000-0005-0000-0000-00005B080000}"/>
    <cellStyle name="20 % - Accent2 4 2 3 3" xfId="1075" xr:uid="{00000000-0005-0000-0000-00005C080000}"/>
    <cellStyle name="20 % - Accent2 4 2 3 3 2" xfId="12731" xr:uid="{00000000-0005-0000-0000-00005D080000}"/>
    <cellStyle name="20 % - Accent2 4 2 3 4" xfId="1076" xr:uid="{00000000-0005-0000-0000-00005E080000}"/>
    <cellStyle name="20 % - Accent2 4 2 3 4 2" xfId="12732" xr:uid="{00000000-0005-0000-0000-00005F080000}"/>
    <cellStyle name="20 % - Accent2 4 2 3 5" xfId="12733" xr:uid="{00000000-0005-0000-0000-000060080000}"/>
    <cellStyle name="20 % - Accent2 4 2 4" xfId="1077" xr:uid="{00000000-0005-0000-0000-000061080000}"/>
    <cellStyle name="20 % - Accent2 4 2 4 2" xfId="1078" xr:uid="{00000000-0005-0000-0000-000062080000}"/>
    <cellStyle name="20 % - Accent2 4 2 4 2 2" xfId="12734" xr:uid="{00000000-0005-0000-0000-000063080000}"/>
    <cellStyle name="20 % - Accent2 4 2 4 3" xfId="1079" xr:uid="{00000000-0005-0000-0000-000064080000}"/>
    <cellStyle name="20 % - Accent2 4 2 4 3 2" xfId="12735" xr:uid="{00000000-0005-0000-0000-000065080000}"/>
    <cellStyle name="20 % - Accent2 4 2 4 4" xfId="12736" xr:uid="{00000000-0005-0000-0000-000066080000}"/>
    <cellStyle name="20 % - Accent2 4 2 5" xfId="1080" xr:uid="{00000000-0005-0000-0000-000067080000}"/>
    <cellStyle name="20 % - Accent2 4 2 5 2" xfId="1081" xr:uid="{00000000-0005-0000-0000-000068080000}"/>
    <cellStyle name="20 % - Accent2 4 2 5 2 2" xfId="12737" xr:uid="{00000000-0005-0000-0000-000069080000}"/>
    <cellStyle name="20 % - Accent2 4 2 5 3" xfId="1082" xr:uid="{00000000-0005-0000-0000-00006A080000}"/>
    <cellStyle name="20 % - Accent2 4 2 5 3 2" xfId="12738" xr:uid="{00000000-0005-0000-0000-00006B080000}"/>
    <cellStyle name="20 % - Accent2 4 2 5 4" xfId="12739" xr:uid="{00000000-0005-0000-0000-00006C080000}"/>
    <cellStyle name="20 % - Accent2 4 2 6" xfId="1083" xr:uid="{00000000-0005-0000-0000-00006D080000}"/>
    <cellStyle name="20 % - Accent2 4 2 6 2" xfId="12740" xr:uid="{00000000-0005-0000-0000-00006E080000}"/>
    <cellStyle name="20 % - Accent2 4 2 7" xfId="1084" xr:uid="{00000000-0005-0000-0000-00006F080000}"/>
    <cellStyle name="20 % - Accent2 4 2 7 2" xfId="12741" xr:uid="{00000000-0005-0000-0000-000070080000}"/>
    <cellStyle name="20 % - Accent2 4 2 8" xfId="1085" xr:uid="{00000000-0005-0000-0000-000071080000}"/>
    <cellStyle name="20 % - Accent2 4 2 8 2" xfId="12742" xr:uid="{00000000-0005-0000-0000-000072080000}"/>
    <cellStyle name="20 % - Accent2 4 2 9" xfId="12743" xr:uid="{00000000-0005-0000-0000-000073080000}"/>
    <cellStyle name="20 % - Accent2 4 3" xfId="1086" xr:uid="{00000000-0005-0000-0000-000074080000}"/>
    <cellStyle name="20 % - Accent2 4 3 2" xfId="1087" xr:uid="{00000000-0005-0000-0000-000075080000}"/>
    <cellStyle name="20 % - Accent2 4 3 2 2" xfId="1088" xr:uid="{00000000-0005-0000-0000-000076080000}"/>
    <cellStyle name="20 % - Accent2 4 3 2 2 2" xfId="12744" xr:uid="{00000000-0005-0000-0000-000077080000}"/>
    <cellStyle name="20 % - Accent2 4 3 2 3" xfId="1089" xr:uid="{00000000-0005-0000-0000-000078080000}"/>
    <cellStyle name="20 % - Accent2 4 3 2 3 2" xfId="12745" xr:uid="{00000000-0005-0000-0000-000079080000}"/>
    <cellStyle name="20 % - Accent2 4 3 2 4" xfId="1090" xr:uid="{00000000-0005-0000-0000-00007A080000}"/>
    <cellStyle name="20 % - Accent2 4 3 2 4 2" xfId="12746" xr:uid="{00000000-0005-0000-0000-00007B080000}"/>
    <cellStyle name="20 % - Accent2 4 3 2 5" xfId="12747" xr:uid="{00000000-0005-0000-0000-00007C080000}"/>
    <cellStyle name="20 % - Accent2 4 3 3" xfId="1091" xr:uid="{00000000-0005-0000-0000-00007D080000}"/>
    <cellStyle name="20 % - Accent2 4 3 3 2" xfId="1092" xr:uid="{00000000-0005-0000-0000-00007E080000}"/>
    <cellStyle name="20 % - Accent2 4 3 3 2 2" xfId="12748" xr:uid="{00000000-0005-0000-0000-00007F080000}"/>
    <cellStyle name="20 % - Accent2 4 3 3 3" xfId="1093" xr:uid="{00000000-0005-0000-0000-000080080000}"/>
    <cellStyle name="20 % - Accent2 4 3 3 3 2" xfId="12749" xr:uid="{00000000-0005-0000-0000-000081080000}"/>
    <cellStyle name="20 % - Accent2 4 3 3 4" xfId="12750" xr:uid="{00000000-0005-0000-0000-000082080000}"/>
    <cellStyle name="20 % - Accent2 4 3 4" xfId="1094" xr:uid="{00000000-0005-0000-0000-000083080000}"/>
    <cellStyle name="20 % - Accent2 4 3 4 2" xfId="12751" xr:uid="{00000000-0005-0000-0000-000084080000}"/>
    <cellStyle name="20 % - Accent2 4 3 5" xfId="1095" xr:uid="{00000000-0005-0000-0000-000085080000}"/>
    <cellStyle name="20 % - Accent2 4 3 5 2" xfId="12752" xr:uid="{00000000-0005-0000-0000-000086080000}"/>
    <cellStyle name="20 % - Accent2 4 3 6" xfId="1096" xr:uid="{00000000-0005-0000-0000-000087080000}"/>
    <cellStyle name="20 % - Accent2 4 3 6 2" xfId="12753" xr:uid="{00000000-0005-0000-0000-000088080000}"/>
    <cellStyle name="20 % - Accent2 4 3 7" xfId="12754" xr:uid="{00000000-0005-0000-0000-000089080000}"/>
    <cellStyle name="20 % - Accent2 4 4" xfId="1097" xr:uid="{00000000-0005-0000-0000-00008A080000}"/>
    <cellStyle name="20 % - Accent2 4 4 2" xfId="1098" xr:uid="{00000000-0005-0000-0000-00008B080000}"/>
    <cellStyle name="20 % - Accent2 4 4 2 2" xfId="12755" xr:uid="{00000000-0005-0000-0000-00008C080000}"/>
    <cellStyle name="20 % - Accent2 4 4 3" xfId="1099" xr:uid="{00000000-0005-0000-0000-00008D080000}"/>
    <cellStyle name="20 % - Accent2 4 4 3 2" xfId="12756" xr:uid="{00000000-0005-0000-0000-00008E080000}"/>
    <cellStyle name="20 % - Accent2 4 4 4" xfId="1100" xr:uid="{00000000-0005-0000-0000-00008F080000}"/>
    <cellStyle name="20 % - Accent2 4 4 4 2" xfId="12757" xr:uid="{00000000-0005-0000-0000-000090080000}"/>
    <cellStyle name="20 % - Accent2 4 4 5" xfId="12758" xr:uid="{00000000-0005-0000-0000-000091080000}"/>
    <cellStyle name="20 % - Accent2 4 5" xfId="1101" xr:uid="{00000000-0005-0000-0000-000092080000}"/>
    <cellStyle name="20 % - Accent2 4 5 2" xfId="1102" xr:uid="{00000000-0005-0000-0000-000093080000}"/>
    <cellStyle name="20 % - Accent2 4 5 2 2" xfId="12759" xr:uid="{00000000-0005-0000-0000-000094080000}"/>
    <cellStyle name="20 % - Accent2 4 5 3" xfId="1103" xr:uid="{00000000-0005-0000-0000-000095080000}"/>
    <cellStyle name="20 % - Accent2 4 5 3 2" xfId="12760" xr:uid="{00000000-0005-0000-0000-000096080000}"/>
    <cellStyle name="20 % - Accent2 4 5 4" xfId="12761" xr:uid="{00000000-0005-0000-0000-000097080000}"/>
    <cellStyle name="20 % - Accent2 4 6" xfId="1104" xr:uid="{00000000-0005-0000-0000-000098080000}"/>
    <cellStyle name="20 % - Accent2 4 6 2" xfId="1105" xr:uid="{00000000-0005-0000-0000-000099080000}"/>
    <cellStyle name="20 % - Accent2 4 6 2 2" xfId="12762" xr:uid="{00000000-0005-0000-0000-00009A080000}"/>
    <cellStyle name="20 % - Accent2 4 6 3" xfId="1106" xr:uid="{00000000-0005-0000-0000-00009B080000}"/>
    <cellStyle name="20 % - Accent2 4 6 3 2" xfId="12763" xr:uid="{00000000-0005-0000-0000-00009C080000}"/>
    <cellStyle name="20 % - Accent2 4 6 4" xfId="12764" xr:uid="{00000000-0005-0000-0000-00009D080000}"/>
    <cellStyle name="20 % - Accent2 4 7" xfId="1107" xr:uid="{00000000-0005-0000-0000-00009E080000}"/>
    <cellStyle name="20 % - Accent2 4 7 2" xfId="12765" xr:uid="{00000000-0005-0000-0000-00009F080000}"/>
    <cellStyle name="20 % - Accent2 4 8" xfId="1108" xr:uid="{00000000-0005-0000-0000-0000A0080000}"/>
    <cellStyle name="20 % - Accent2 4 8 2" xfId="12766" xr:uid="{00000000-0005-0000-0000-0000A1080000}"/>
    <cellStyle name="20 % - Accent2 4 9" xfId="1109" xr:uid="{00000000-0005-0000-0000-0000A2080000}"/>
    <cellStyle name="20 % - Accent2 4 9 2" xfId="12767" xr:uid="{00000000-0005-0000-0000-0000A3080000}"/>
    <cellStyle name="20 % - Accent2 5" xfId="1110" xr:uid="{00000000-0005-0000-0000-0000A4080000}"/>
    <cellStyle name="20 % - Accent2 5 10" xfId="12768" xr:uid="{00000000-0005-0000-0000-0000A5080000}"/>
    <cellStyle name="20 % - Accent2 5 2" xfId="1111" xr:uid="{00000000-0005-0000-0000-0000A6080000}"/>
    <cellStyle name="20 % - Accent2 5 2 2" xfId="1112" xr:uid="{00000000-0005-0000-0000-0000A7080000}"/>
    <cellStyle name="20 % - Accent2 5 2 2 2" xfId="1113" xr:uid="{00000000-0005-0000-0000-0000A8080000}"/>
    <cellStyle name="20 % - Accent2 5 2 2 2 2" xfId="1114" xr:uid="{00000000-0005-0000-0000-0000A9080000}"/>
    <cellStyle name="20 % - Accent2 5 2 2 2 2 2" xfId="12769" xr:uid="{00000000-0005-0000-0000-0000AA080000}"/>
    <cellStyle name="20 % - Accent2 5 2 2 2 3" xfId="1115" xr:uid="{00000000-0005-0000-0000-0000AB080000}"/>
    <cellStyle name="20 % - Accent2 5 2 2 2 3 2" xfId="12770" xr:uid="{00000000-0005-0000-0000-0000AC080000}"/>
    <cellStyle name="20 % - Accent2 5 2 2 2 4" xfId="1116" xr:uid="{00000000-0005-0000-0000-0000AD080000}"/>
    <cellStyle name="20 % - Accent2 5 2 2 2 4 2" xfId="12771" xr:uid="{00000000-0005-0000-0000-0000AE080000}"/>
    <cellStyle name="20 % - Accent2 5 2 2 2 5" xfId="12772" xr:uid="{00000000-0005-0000-0000-0000AF080000}"/>
    <cellStyle name="20 % - Accent2 5 2 2 3" xfId="1117" xr:uid="{00000000-0005-0000-0000-0000B0080000}"/>
    <cellStyle name="20 % - Accent2 5 2 2 3 2" xfId="1118" xr:uid="{00000000-0005-0000-0000-0000B1080000}"/>
    <cellStyle name="20 % - Accent2 5 2 2 3 2 2" xfId="12773" xr:uid="{00000000-0005-0000-0000-0000B2080000}"/>
    <cellStyle name="20 % - Accent2 5 2 2 3 3" xfId="1119" xr:uid="{00000000-0005-0000-0000-0000B3080000}"/>
    <cellStyle name="20 % - Accent2 5 2 2 3 3 2" xfId="12774" xr:uid="{00000000-0005-0000-0000-0000B4080000}"/>
    <cellStyle name="20 % - Accent2 5 2 2 3 4" xfId="12775" xr:uid="{00000000-0005-0000-0000-0000B5080000}"/>
    <cellStyle name="20 % - Accent2 5 2 2 4" xfId="1120" xr:uid="{00000000-0005-0000-0000-0000B6080000}"/>
    <cellStyle name="20 % - Accent2 5 2 2 4 2" xfId="12776" xr:uid="{00000000-0005-0000-0000-0000B7080000}"/>
    <cellStyle name="20 % - Accent2 5 2 2 5" xfId="1121" xr:uid="{00000000-0005-0000-0000-0000B8080000}"/>
    <cellStyle name="20 % - Accent2 5 2 2 5 2" xfId="12777" xr:uid="{00000000-0005-0000-0000-0000B9080000}"/>
    <cellStyle name="20 % - Accent2 5 2 2 6" xfId="1122" xr:uid="{00000000-0005-0000-0000-0000BA080000}"/>
    <cellStyle name="20 % - Accent2 5 2 2 6 2" xfId="12778" xr:uid="{00000000-0005-0000-0000-0000BB080000}"/>
    <cellStyle name="20 % - Accent2 5 2 2 7" xfId="12779" xr:uid="{00000000-0005-0000-0000-0000BC080000}"/>
    <cellStyle name="20 % - Accent2 5 2 3" xfId="1123" xr:uid="{00000000-0005-0000-0000-0000BD080000}"/>
    <cellStyle name="20 % - Accent2 5 2 3 2" xfId="1124" xr:uid="{00000000-0005-0000-0000-0000BE080000}"/>
    <cellStyle name="20 % - Accent2 5 2 3 2 2" xfId="12780" xr:uid="{00000000-0005-0000-0000-0000BF080000}"/>
    <cellStyle name="20 % - Accent2 5 2 3 3" xfId="1125" xr:uid="{00000000-0005-0000-0000-0000C0080000}"/>
    <cellStyle name="20 % - Accent2 5 2 3 3 2" xfId="12781" xr:uid="{00000000-0005-0000-0000-0000C1080000}"/>
    <cellStyle name="20 % - Accent2 5 2 3 4" xfId="1126" xr:uid="{00000000-0005-0000-0000-0000C2080000}"/>
    <cellStyle name="20 % - Accent2 5 2 3 4 2" xfId="12782" xr:uid="{00000000-0005-0000-0000-0000C3080000}"/>
    <cellStyle name="20 % - Accent2 5 2 3 5" xfId="12783" xr:uid="{00000000-0005-0000-0000-0000C4080000}"/>
    <cellStyle name="20 % - Accent2 5 2 4" xfId="1127" xr:uid="{00000000-0005-0000-0000-0000C5080000}"/>
    <cellStyle name="20 % - Accent2 5 2 4 2" xfId="1128" xr:uid="{00000000-0005-0000-0000-0000C6080000}"/>
    <cellStyle name="20 % - Accent2 5 2 4 2 2" xfId="12784" xr:uid="{00000000-0005-0000-0000-0000C7080000}"/>
    <cellStyle name="20 % - Accent2 5 2 4 3" xfId="1129" xr:uid="{00000000-0005-0000-0000-0000C8080000}"/>
    <cellStyle name="20 % - Accent2 5 2 4 3 2" xfId="12785" xr:uid="{00000000-0005-0000-0000-0000C9080000}"/>
    <cellStyle name="20 % - Accent2 5 2 4 4" xfId="12786" xr:uid="{00000000-0005-0000-0000-0000CA080000}"/>
    <cellStyle name="20 % - Accent2 5 2 5" xfId="1130" xr:uid="{00000000-0005-0000-0000-0000CB080000}"/>
    <cellStyle name="20 % - Accent2 5 2 5 2" xfId="1131" xr:uid="{00000000-0005-0000-0000-0000CC080000}"/>
    <cellStyle name="20 % - Accent2 5 2 5 2 2" xfId="12787" xr:uid="{00000000-0005-0000-0000-0000CD080000}"/>
    <cellStyle name="20 % - Accent2 5 2 5 3" xfId="1132" xr:uid="{00000000-0005-0000-0000-0000CE080000}"/>
    <cellStyle name="20 % - Accent2 5 2 5 3 2" xfId="12788" xr:uid="{00000000-0005-0000-0000-0000CF080000}"/>
    <cellStyle name="20 % - Accent2 5 2 5 4" xfId="12789" xr:uid="{00000000-0005-0000-0000-0000D0080000}"/>
    <cellStyle name="20 % - Accent2 5 2 6" xfId="1133" xr:uid="{00000000-0005-0000-0000-0000D1080000}"/>
    <cellStyle name="20 % - Accent2 5 2 6 2" xfId="12790" xr:uid="{00000000-0005-0000-0000-0000D2080000}"/>
    <cellStyle name="20 % - Accent2 5 2 7" xfId="1134" xr:uid="{00000000-0005-0000-0000-0000D3080000}"/>
    <cellStyle name="20 % - Accent2 5 2 7 2" xfId="12791" xr:uid="{00000000-0005-0000-0000-0000D4080000}"/>
    <cellStyle name="20 % - Accent2 5 2 8" xfId="1135" xr:uid="{00000000-0005-0000-0000-0000D5080000}"/>
    <cellStyle name="20 % - Accent2 5 2 8 2" xfId="12792" xr:uid="{00000000-0005-0000-0000-0000D6080000}"/>
    <cellStyle name="20 % - Accent2 5 2 9" xfId="12793" xr:uid="{00000000-0005-0000-0000-0000D7080000}"/>
    <cellStyle name="20 % - Accent2 5 3" xfId="1136" xr:uid="{00000000-0005-0000-0000-0000D8080000}"/>
    <cellStyle name="20 % - Accent2 5 3 2" xfId="1137" xr:uid="{00000000-0005-0000-0000-0000D9080000}"/>
    <cellStyle name="20 % - Accent2 5 3 2 2" xfId="1138" xr:uid="{00000000-0005-0000-0000-0000DA080000}"/>
    <cellStyle name="20 % - Accent2 5 3 2 2 2" xfId="12794" xr:uid="{00000000-0005-0000-0000-0000DB080000}"/>
    <cellStyle name="20 % - Accent2 5 3 2 3" xfId="1139" xr:uid="{00000000-0005-0000-0000-0000DC080000}"/>
    <cellStyle name="20 % - Accent2 5 3 2 3 2" xfId="12795" xr:uid="{00000000-0005-0000-0000-0000DD080000}"/>
    <cellStyle name="20 % - Accent2 5 3 2 4" xfId="1140" xr:uid="{00000000-0005-0000-0000-0000DE080000}"/>
    <cellStyle name="20 % - Accent2 5 3 2 4 2" xfId="12796" xr:uid="{00000000-0005-0000-0000-0000DF080000}"/>
    <cellStyle name="20 % - Accent2 5 3 2 5" xfId="12797" xr:uid="{00000000-0005-0000-0000-0000E0080000}"/>
    <cellStyle name="20 % - Accent2 5 3 3" xfId="1141" xr:uid="{00000000-0005-0000-0000-0000E1080000}"/>
    <cellStyle name="20 % - Accent2 5 3 3 2" xfId="1142" xr:uid="{00000000-0005-0000-0000-0000E2080000}"/>
    <cellStyle name="20 % - Accent2 5 3 3 2 2" xfId="12798" xr:uid="{00000000-0005-0000-0000-0000E3080000}"/>
    <cellStyle name="20 % - Accent2 5 3 3 3" xfId="1143" xr:uid="{00000000-0005-0000-0000-0000E4080000}"/>
    <cellStyle name="20 % - Accent2 5 3 3 3 2" xfId="12799" xr:uid="{00000000-0005-0000-0000-0000E5080000}"/>
    <cellStyle name="20 % - Accent2 5 3 3 4" xfId="12800" xr:uid="{00000000-0005-0000-0000-0000E6080000}"/>
    <cellStyle name="20 % - Accent2 5 3 4" xfId="1144" xr:uid="{00000000-0005-0000-0000-0000E7080000}"/>
    <cellStyle name="20 % - Accent2 5 3 4 2" xfId="12801" xr:uid="{00000000-0005-0000-0000-0000E8080000}"/>
    <cellStyle name="20 % - Accent2 5 3 5" xfId="1145" xr:uid="{00000000-0005-0000-0000-0000E9080000}"/>
    <cellStyle name="20 % - Accent2 5 3 5 2" xfId="12802" xr:uid="{00000000-0005-0000-0000-0000EA080000}"/>
    <cellStyle name="20 % - Accent2 5 3 6" xfId="1146" xr:uid="{00000000-0005-0000-0000-0000EB080000}"/>
    <cellStyle name="20 % - Accent2 5 3 6 2" xfId="12803" xr:uid="{00000000-0005-0000-0000-0000EC080000}"/>
    <cellStyle name="20 % - Accent2 5 3 7" xfId="12804" xr:uid="{00000000-0005-0000-0000-0000ED080000}"/>
    <cellStyle name="20 % - Accent2 5 4" xfId="1147" xr:uid="{00000000-0005-0000-0000-0000EE080000}"/>
    <cellStyle name="20 % - Accent2 5 4 2" xfId="1148" xr:uid="{00000000-0005-0000-0000-0000EF080000}"/>
    <cellStyle name="20 % - Accent2 5 4 2 2" xfId="12805" xr:uid="{00000000-0005-0000-0000-0000F0080000}"/>
    <cellStyle name="20 % - Accent2 5 4 3" xfId="1149" xr:uid="{00000000-0005-0000-0000-0000F1080000}"/>
    <cellStyle name="20 % - Accent2 5 4 3 2" xfId="12806" xr:uid="{00000000-0005-0000-0000-0000F2080000}"/>
    <cellStyle name="20 % - Accent2 5 4 4" xfId="1150" xr:uid="{00000000-0005-0000-0000-0000F3080000}"/>
    <cellStyle name="20 % - Accent2 5 4 4 2" xfId="12807" xr:uid="{00000000-0005-0000-0000-0000F4080000}"/>
    <cellStyle name="20 % - Accent2 5 4 5" xfId="12808" xr:uid="{00000000-0005-0000-0000-0000F5080000}"/>
    <cellStyle name="20 % - Accent2 5 5" xfId="1151" xr:uid="{00000000-0005-0000-0000-0000F6080000}"/>
    <cellStyle name="20 % - Accent2 5 5 2" xfId="1152" xr:uid="{00000000-0005-0000-0000-0000F7080000}"/>
    <cellStyle name="20 % - Accent2 5 5 2 2" xfId="12809" xr:uid="{00000000-0005-0000-0000-0000F8080000}"/>
    <cellStyle name="20 % - Accent2 5 5 3" xfId="1153" xr:uid="{00000000-0005-0000-0000-0000F9080000}"/>
    <cellStyle name="20 % - Accent2 5 5 3 2" xfId="12810" xr:uid="{00000000-0005-0000-0000-0000FA080000}"/>
    <cellStyle name="20 % - Accent2 5 5 4" xfId="12811" xr:uid="{00000000-0005-0000-0000-0000FB080000}"/>
    <cellStyle name="20 % - Accent2 5 6" xfId="1154" xr:uid="{00000000-0005-0000-0000-0000FC080000}"/>
    <cellStyle name="20 % - Accent2 5 6 2" xfId="1155" xr:uid="{00000000-0005-0000-0000-0000FD080000}"/>
    <cellStyle name="20 % - Accent2 5 6 2 2" xfId="12812" xr:uid="{00000000-0005-0000-0000-0000FE080000}"/>
    <cellStyle name="20 % - Accent2 5 6 3" xfId="1156" xr:uid="{00000000-0005-0000-0000-0000FF080000}"/>
    <cellStyle name="20 % - Accent2 5 6 3 2" xfId="12813" xr:uid="{00000000-0005-0000-0000-000000090000}"/>
    <cellStyle name="20 % - Accent2 5 6 4" xfId="12814" xr:uid="{00000000-0005-0000-0000-000001090000}"/>
    <cellStyle name="20 % - Accent2 5 7" xfId="1157" xr:uid="{00000000-0005-0000-0000-000002090000}"/>
    <cellStyle name="20 % - Accent2 5 7 2" xfId="12815" xr:uid="{00000000-0005-0000-0000-000003090000}"/>
    <cellStyle name="20 % - Accent2 5 8" xfId="1158" xr:uid="{00000000-0005-0000-0000-000004090000}"/>
    <cellStyle name="20 % - Accent2 5 8 2" xfId="12816" xr:uid="{00000000-0005-0000-0000-000005090000}"/>
    <cellStyle name="20 % - Accent2 5 9" xfId="1159" xr:uid="{00000000-0005-0000-0000-000006090000}"/>
    <cellStyle name="20 % - Accent2 5 9 2" xfId="12817" xr:uid="{00000000-0005-0000-0000-000007090000}"/>
    <cellStyle name="20 % - Accent2 6" xfId="1160" xr:uid="{00000000-0005-0000-0000-000008090000}"/>
    <cellStyle name="20 % - Accent2 6 2" xfId="1161" xr:uid="{00000000-0005-0000-0000-000009090000}"/>
    <cellStyle name="20 % - Accent2 6 2 2" xfId="1162" xr:uid="{00000000-0005-0000-0000-00000A090000}"/>
    <cellStyle name="20 % - Accent2 6 2 2 2" xfId="1163" xr:uid="{00000000-0005-0000-0000-00000B090000}"/>
    <cellStyle name="20 % - Accent2 6 2 2 2 2" xfId="12818" xr:uid="{00000000-0005-0000-0000-00000C090000}"/>
    <cellStyle name="20 % - Accent2 6 2 2 3" xfId="1164" xr:uid="{00000000-0005-0000-0000-00000D090000}"/>
    <cellStyle name="20 % - Accent2 6 2 2 3 2" xfId="12819" xr:uid="{00000000-0005-0000-0000-00000E090000}"/>
    <cellStyle name="20 % - Accent2 6 2 2 4" xfId="1165" xr:uid="{00000000-0005-0000-0000-00000F090000}"/>
    <cellStyle name="20 % - Accent2 6 2 2 4 2" xfId="12820" xr:uid="{00000000-0005-0000-0000-000010090000}"/>
    <cellStyle name="20 % - Accent2 6 2 2 5" xfId="12821" xr:uid="{00000000-0005-0000-0000-000011090000}"/>
    <cellStyle name="20 % - Accent2 6 2 3" xfId="1166" xr:uid="{00000000-0005-0000-0000-000012090000}"/>
    <cellStyle name="20 % - Accent2 6 2 3 2" xfId="1167" xr:uid="{00000000-0005-0000-0000-000013090000}"/>
    <cellStyle name="20 % - Accent2 6 2 3 2 2" xfId="12822" xr:uid="{00000000-0005-0000-0000-000014090000}"/>
    <cellStyle name="20 % - Accent2 6 2 3 3" xfId="1168" xr:uid="{00000000-0005-0000-0000-000015090000}"/>
    <cellStyle name="20 % - Accent2 6 2 3 3 2" xfId="12823" xr:uid="{00000000-0005-0000-0000-000016090000}"/>
    <cellStyle name="20 % - Accent2 6 2 3 4" xfId="12824" xr:uid="{00000000-0005-0000-0000-000017090000}"/>
    <cellStyle name="20 % - Accent2 6 2 4" xfId="1169" xr:uid="{00000000-0005-0000-0000-000018090000}"/>
    <cellStyle name="20 % - Accent2 6 2 4 2" xfId="12825" xr:uid="{00000000-0005-0000-0000-000019090000}"/>
    <cellStyle name="20 % - Accent2 6 2 5" xfId="1170" xr:uid="{00000000-0005-0000-0000-00001A090000}"/>
    <cellStyle name="20 % - Accent2 6 2 5 2" xfId="12826" xr:uid="{00000000-0005-0000-0000-00001B090000}"/>
    <cellStyle name="20 % - Accent2 6 2 6" xfId="1171" xr:uid="{00000000-0005-0000-0000-00001C090000}"/>
    <cellStyle name="20 % - Accent2 6 2 6 2" xfId="12827" xr:uid="{00000000-0005-0000-0000-00001D090000}"/>
    <cellStyle name="20 % - Accent2 6 2 7" xfId="12828" xr:uid="{00000000-0005-0000-0000-00001E090000}"/>
    <cellStyle name="20 % - Accent2 6 3" xfId="1172" xr:uid="{00000000-0005-0000-0000-00001F090000}"/>
    <cellStyle name="20 % - Accent2 6 3 2" xfId="1173" xr:uid="{00000000-0005-0000-0000-000020090000}"/>
    <cellStyle name="20 % - Accent2 6 3 2 2" xfId="12829" xr:uid="{00000000-0005-0000-0000-000021090000}"/>
    <cellStyle name="20 % - Accent2 6 3 3" xfId="1174" xr:uid="{00000000-0005-0000-0000-000022090000}"/>
    <cellStyle name="20 % - Accent2 6 3 3 2" xfId="12830" xr:uid="{00000000-0005-0000-0000-000023090000}"/>
    <cellStyle name="20 % - Accent2 6 3 4" xfId="1175" xr:uid="{00000000-0005-0000-0000-000024090000}"/>
    <cellStyle name="20 % - Accent2 6 3 4 2" xfId="12831" xr:uid="{00000000-0005-0000-0000-000025090000}"/>
    <cellStyle name="20 % - Accent2 6 3 5" xfId="12832" xr:uid="{00000000-0005-0000-0000-000026090000}"/>
    <cellStyle name="20 % - Accent2 6 4" xfId="1176" xr:uid="{00000000-0005-0000-0000-000027090000}"/>
    <cellStyle name="20 % - Accent2 6 4 2" xfId="1177" xr:uid="{00000000-0005-0000-0000-000028090000}"/>
    <cellStyle name="20 % - Accent2 6 4 2 2" xfId="12833" xr:uid="{00000000-0005-0000-0000-000029090000}"/>
    <cellStyle name="20 % - Accent2 6 4 3" xfId="1178" xr:uid="{00000000-0005-0000-0000-00002A090000}"/>
    <cellStyle name="20 % - Accent2 6 4 3 2" xfId="12834" xr:uid="{00000000-0005-0000-0000-00002B090000}"/>
    <cellStyle name="20 % - Accent2 6 4 4" xfId="12835" xr:uid="{00000000-0005-0000-0000-00002C090000}"/>
    <cellStyle name="20 % - Accent2 6 5" xfId="1179" xr:uid="{00000000-0005-0000-0000-00002D090000}"/>
    <cellStyle name="20 % - Accent2 6 5 2" xfId="1180" xr:uid="{00000000-0005-0000-0000-00002E090000}"/>
    <cellStyle name="20 % - Accent2 6 5 2 2" xfId="12836" xr:uid="{00000000-0005-0000-0000-00002F090000}"/>
    <cellStyle name="20 % - Accent2 6 5 3" xfId="1181" xr:uid="{00000000-0005-0000-0000-000030090000}"/>
    <cellStyle name="20 % - Accent2 6 5 3 2" xfId="12837" xr:uid="{00000000-0005-0000-0000-000031090000}"/>
    <cellStyle name="20 % - Accent2 6 5 4" xfId="12838" xr:uid="{00000000-0005-0000-0000-000032090000}"/>
    <cellStyle name="20 % - Accent2 6 6" xfId="1182" xr:uid="{00000000-0005-0000-0000-000033090000}"/>
    <cellStyle name="20 % - Accent2 6 6 2" xfId="12839" xr:uid="{00000000-0005-0000-0000-000034090000}"/>
    <cellStyle name="20 % - Accent2 6 7" xfId="1183" xr:uid="{00000000-0005-0000-0000-000035090000}"/>
    <cellStyle name="20 % - Accent2 6 7 2" xfId="12840" xr:uid="{00000000-0005-0000-0000-000036090000}"/>
    <cellStyle name="20 % - Accent2 6 8" xfId="1184" xr:uid="{00000000-0005-0000-0000-000037090000}"/>
    <cellStyle name="20 % - Accent2 6 8 2" xfId="12841" xr:uid="{00000000-0005-0000-0000-000038090000}"/>
    <cellStyle name="20 % - Accent2 6 9" xfId="12842" xr:uid="{00000000-0005-0000-0000-000039090000}"/>
    <cellStyle name="20 % - Accent2 7" xfId="1185" xr:uid="{00000000-0005-0000-0000-00003A090000}"/>
    <cellStyle name="20 % - Accent2 7 2" xfId="1186" xr:uid="{00000000-0005-0000-0000-00003B090000}"/>
    <cellStyle name="20 % - Accent2 7 2 2" xfId="1187" xr:uid="{00000000-0005-0000-0000-00003C090000}"/>
    <cellStyle name="20 % - Accent2 7 2 2 2" xfId="12843" xr:uid="{00000000-0005-0000-0000-00003D090000}"/>
    <cellStyle name="20 % - Accent2 7 2 3" xfId="1188" xr:uid="{00000000-0005-0000-0000-00003E090000}"/>
    <cellStyle name="20 % - Accent2 7 2 3 2" xfId="12844" xr:uid="{00000000-0005-0000-0000-00003F090000}"/>
    <cellStyle name="20 % - Accent2 7 2 4" xfId="1189" xr:uid="{00000000-0005-0000-0000-000040090000}"/>
    <cellStyle name="20 % - Accent2 7 2 4 2" xfId="12845" xr:uid="{00000000-0005-0000-0000-000041090000}"/>
    <cellStyle name="20 % - Accent2 7 2 5" xfId="12846" xr:uid="{00000000-0005-0000-0000-000042090000}"/>
    <cellStyle name="20 % - Accent2 7 3" xfId="1190" xr:uid="{00000000-0005-0000-0000-000043090000}"/>
    <cellStyle name="20 % - Accent2 7 3 2" xfId="1191" xr:uid="{00000000-0005-0000-0000-000044090000}"/>
    <cellStyle name="20 % - Accent2 7 3 2 2" xfId="12847" xr:uid="{00000000-0005-0000-0000-000045090000}"/>
    <cellStyle name="20 % - Accent2 7 3 3" xfId="1192" xr:uid="{00000000-0005-0000-0000-000046090000}"/>
    <cellStyle name="20 % - Accent2 7 3 3 2" xfId="12848" xr:uid="{00000000-0005-0000-0000-000047090000}"/>
    <cellStyle name="20 % - Accent2 7 3 4" xfId="12849" xr:uid="{00000000-0005-0000-0000-000048090000}"/>
    <cellStyle name="20 % - Accent2 7 4" xfId="1193" xr:uid="{00000000-0005-0000-0000-000049090000}"/>
    <cellStyle name="20 % - Accent2 7 4 2" xfId="12850" xr:uid="{00000000-0005-0000-0000-00004A090000}"/>
    <cellStyle name="20 % - Accent2 7 5" xfId="1194" xr:uid="{00000000-0005-0000-0000-00004B090000}"/>
    <cellStyle name="20 % - Accent2 7 5 2" xfId="12851" xr:uid="{00000000-0005-0000-0000-00004C090000}"/>
    <cellStyle name="20 % - Accent2 7 6" xfId="1195" xr:uid="{00000000-0005-0000-0000-00004D090000}"/>
    <cellStyle name="20 % - Accent2 7 6 2" xfId="12852" xr:uid="{00000000-0005-0000-0000-00004E090000}"/>
    <cellStyle name="20 % - Accent2 7 7" xfId="12853" xr:uid="{00000000-0005-0000-0000-00004F090000}"/>
    <cellStyle name="20 % - Accent2 8" xfId="1196" xr:uid="{00000000-0005-0000-0000-000050090000}"/>
    <cellStyle name="20 % - Accent2 8 2" xfId="1197" xr:uid="{00000000-0005-0000-0000-000051090000}"/>
    <cellStyle name="20 % - Accent2 8 2 2" xfId="12854" xr:uid="{00000000-0005-0000-0000-000052090000}"/>
    <cellStyle name="20 % - Accent2 8 3" xfId="1198" xr:uid="{00000000-0005-0000-0000-000053090000}"/>
    <cellStyle name="20 % - Accent2 8 3 2" xfId="12855" xr:uid="{00000000-0005-0000-0000-000054090000}"/>
    <cellStyle name="20 % - Accent2 8 4" xfId="1199" xr:uid="{00000000-0005-0000-0000-000055090000}"/>
    <cellStyle name="20 % - Accent2 8 4 2" xfId="12856" xr:uid="{00000000-0005-0000-0000-000056090000}"/>
    <cellStyle name="20 % - Accent2 8 5" xfId="12857" xr:uid="{00000000-0005-0000-0000-000057090000}"/>
    <cellStyle name="20 % - Accent2 9" xfId="1200" xr:uid="{00000000-0005-0000-0000-000058090000}"/>
    <cellStyle name="20 % - Accent2 9 2" xfId="1201" xr:uid="{00000000-0005-0000-0000-000059090000}"/>
    <cellStyle name="20 % - Accent2 9 2 2" xfId="12858" xr:uid="{00000000-0005-0000-0000-00005A090000}"/>
    <cellStyle name="20 % - Accent2 9 3" xfId="1202" xr:uid="{00000000-0005-0000-0000-00005B090000}"/>
    <cellStyle name="20 % - Accent2 9 3 2" xfId="12859" xr:uid="{00000000-0005-0000-0000-00005C090000}"/>
    <cellStyle name="20 % - Accent2 9 4" xfId="12860" xr:uid="{00000000-0005-0000-0000-00005D090000}"/>
    <cellStyle name="20 % - Accent3" xfId="1203" xr:uid="{00000000-0005-0000-0000-00005E090000}"/>
    <cellStyle name="20 % - Accent3 10" xfId="1204" xr:uid="{00000000-0005-0000-0000-00005F090000}"/>
    <cellStyle name="20 % - Accent3 10 2" xfId="1205" xr:uid="{00000000-0005-0000-0000-000060090000}"/>
    <cellStyle name="20 % - Accent3 10 2 2" xfId="12861" xr:uid="{00000000-0005-0000-0000-000061090000}"/>
    <cellStyle name="20 % - Accent3 10 3" xfId="1206" xr:uid="{00000000-0005-0000-0000-000062090000}"/>
    <cellStyle name="20 % - Accent3 10 3 2" xfId="12862" xr:uid="{00000000-0005-0000-0000-000063090000}"/>
    <cellStyle name="20 % - Accent3 10 4" xfId="12863" xr:uid="{00000000-0005-0000-0000-000064090000}"/>
    <cellStyle name="20 % - Accent3 11" xfId="1207" xr:uid="{00000000-0005-0000-0000-000065090000}"/>
    <cellStyle name="20 % - Accent3 11 2" xfId="12864" xr:uid="{00000000-0005-0000-0000-000066090000}"/>
    <cellStyle name="20 % - Accent3 12" xfId="1208" xr:uid="{00000000-0005-0000-0000-000067090000}"/>
    <cellStyle name="20 % - Accent3 12 2" xfId="12865" xr:uid="{00000000-0005-0000-0000-000068090000}"/>
    <cellStyle name="20 % - Accent3 13" xfId="1209" xr:uid="{00000000-0005-0000-0000-000069090000}"/>
    <cellStyle name="20 % - Accent3 13 2" xfId="12866" xr:uid="{00000000-0005-0000-0000-00006A090000}"/>
    <cellStyle name="20 % - Accent3 2" xfId="1210" xr:uid="{00000000-0005-0000-0000-00006B090000}"/>
    <cellStyle name="20 % - Accent3 2 10" xfId="1211" xr:uid="{00000000-0005-0000-0000-00006C090000}"/>
    <cellStyle name="20 % - Accent3 2 10 2" xfId="1212" xr:uid="{00000000-0005-0000-0000-00006D090000}"/>
    <cellStyle name="20 % - Accent3 2 10 2 2" xfId="12867" xr:uid="{00000000-0005-0000-0000-00006E090000}"/>
    <cellStyle name="20 % - Accent3 2 10 3" xfId="1213" xr:uid="{00000000-0005-0000-0000-00006F090000}"/>
    <cellStyle name="20 % - Accent3 2 10 3 2" xfId="12868" xr:uid="{00000000-0005-0000-0000-000070090000}"/>
    <cellStyle name="20 % - Accent3 2 10 4" xfId="12869" xr:uid="{00000000-0005-0000-0000-000071090000}"/>
    <cellStyle name="20 % - Accent3 2 11" xfId="1214" xr:uid="{00000000-0005-0000-0000-000072090000}"/>
    <cellStyle name="20 % - Accent3 2 11 2" xfId="12870" xr:uid="{00000000-0005-0000-0000-000073090000}"/>
    <cellStyle name="20 % - Accent3 2 12" xfId="1215" xr:uid="{00000000-0005-0000-0000-000074090000}"/>
    <cellStyle name="20 % - Accent3 2 12 2" xfId="12871" xr:uid="{00000000-0005-0000-0000-000075090000}"/>
    <cellStyle name="20 % - Accent3 2 13" xfId="1216" xr:uid="{00000000-0005-0000-0000-000076090000}"/>
    <cellStyle name="20 % - Accent3 2 13 2" xfId="12872" xr:uid="{00000000-0005-0000-0000-000077090000}"/>
    <cellStyle name="20 % - Accent3 2 14" xfId="12873" xr:uid="{00000000-0005-0000-0000-000078090000}"/>
    <cellStyle name="20 % - Accent3 2 2" xfId="1217" xr:uid="{00000000-0005-0000-0000-000079090000}"/>
    <cellStyle name="20 % - Accent3 2 2 10" xfId="1218" xr:uid="{00000000-0005-0000-0000-00007A090000}"/>
    <cellStyle name="20 % - Accent3 2 2 10 2" xfId="12874" xr:uid="{00000000-0005-0000-0000-00007B090000}"/>
    <cellStyle name="20 % - Accent3 2 2 11" xfId="12875" xr:uid="{00000000-0005-0000-0000-00007C090000}"/>
    <cellStyle name="20 % - Accent3 2 2 2" xfId="1219" xr:uid="{00000000-0005-0000-0000-00007D090000}"/>
    <cellStyle name="20 % - Accent3 2 2 2 10" xfId="12876" xr:uid="{00000000-0005-0000-0000-00007E090000}"/>
    <cellStyle name="20 % - Accent3 2 2 2 2" xfId="1220" xr:uid="{00000000-0005-0000-0000-00007F090000}"/>
    <cellStyle name="20 % - Accent3 2 2 2 2 2" xfId="1221" xr:uid="{00000000-0005-0000-0000-000080090000}"/>
    <cellStyle name="20 % - Accent3 2 2 2 2 2 2" xfId="1222" xr:uid="{00000000-0005-0000-0000-000081090000}"/>
    <cellStyle name="20 % - Accent3 2 2 2 2 2 2 2" xfId="1223" xr:uid="{00000000-0005-0000-0000-000082090000}"/>
    <cellStyle name="20 % - Accent3 2 2 2 2 2 2 2 2" xfId="12877" xr:uid="{00000000-0005-0000-0000-000083090000}"/>
    <cellStyle name="20 % - Accent3 2 2 2 2 2 2 3" xfId="1224" xr:uid="{00000000-0005-0000-0000-000084090000}"/>
    <cellStyle name="20 % - Accent3 2 2 2 2 2 2 3 2" xfId="12878" xr:uid="{00000000-0005-0000-0000-000085090000}"/>
    <cellStyle name="20 % - Accent3 2 2 2 2 2 2 4" xfId="1225" xr:uid="{00000000-0005-0000-0000-000086090000}"/>
    <cellStyle name="20 % - Accent3 2 2 2 2 2 2 4 2" xfId="12879" xr:uid="{00000000-0005-0000-0000-000087090000}"/>
    <cellStyle name="20 % - Accent3 2 2 2 2 2 2 5" xfId="12880" xr:uid="{00000000-0005-0000-0000-000088090000}"/>
    <cellStyle name="20 % - Accent3 2 2 2 2 2 3" xfId="1226" xr:uid="{00000000-0005-0000-0000-000089090000}"/>
    <cellStyle name="20 % - Accent3 2 2 2 2 2 3 2" xfId="1227" xr:uid="{00000000-0005-0000-0000-00008A090000}"/>
    <cellStyle name="20 % - Accent3 2 2 2 2 2 3 2 2" xfId="12881" xr:uid="{00000000-0005-0000-0000-00008B090000}"/>
    <cellStyle name="20 % - Accent3 2 2 2 2 2 3 3" xfId="1228" xr:uid="{00000000-0005-0000-0000-00008C090000}"/>
    <cellStyle name="20 % - Accent3 2 2 2 2 2 3 3 2" xfId="12882" xr:uid="{00000000-0005-0000-0000-00008D090000}"/>
    <cellStyle name="20 % - Accent3 2 2 2 2 2 3 4" xfId="12883" xr:uid="{00000000-0005-0000-0000-00008E090000}"/>
    <cellStyle name="20 % - Accent3 2 2 2 2 2 4" xfId="1229" xr:uid="{00000000-0005-0000-0000-00008F090000}"/>
    <cellStyle name="20 % - Accent3 2 2 2 2 2 4 2" xfId="12884" xr:uid="{00000000-0005-0000-0000-000090090000}"/>
    <cellStyle name="20 % - Accent3 2 2 2 2 2 5" xfId="1230" xr:uid="{00000000-0005-0000-0000-000091090000}"/>
    <cellStyle name="20 % - Accent3 2 2 2 2 2 5 2" xfId="12885" xr:uid="{00000000-0005-0000-0000-000092090000}"/>
    <cellStyle name="20 % - Accent3 2 2 2 2 2 6" xfId="1231" xr:uid="{00000000-0005-0000-0000-000093090000}"/>
    <cellStyle name="20 % - Accent3 2 2 2 2 2 6 2" xfId="12886" xr:uid="{00000000-0005-0000-0000-000094090000}"/>
    <cellStyle name="20 % - Accent3 2 2 2 2 2 7" xfId="12887" xr:uid="{00000000-0005-0000-0000-000095090000}"/>
    <cellStyle name="20 % - Accent3 2 2 2 2 3" xfId="1232" xr:uid="{00000000-0005-0000-0000-000096090000}"/>
    <cellStyle name="20 % - Accent3 2 2 2 2 3 2" xfId="1233" xr:uid="{00000000-0005-0000-0000-000097090000}"/>
    <cellStyle name="20 % - Accent3 2 2 2 2 3 2 2" xfId="12888" xr:uid="{00000000-0005-0000-0000-000098090000}"/>
    <cellStyle name="20 % - Accent3 2 2 2 2 3 3" xfId="1234" xr:uid="{00000000-0005-0000-0000-000099090000}"/>
    <cellStyle name="20 % - Accent3 2 2 2 2 3 3 2" xfId="12889" xr:uid="{00000000-0005-0000-0000-00009A090000}"/>
    <cellStyle name="20 % - Accent3 2 2 2 2 3 4" xfId="1235" xr:uid="{00000000-0005-0000-0000-00009B090000}"/>
    <cellStyle name="20 % - Accent3 2 2 2 2 3 4 2" xfId="12890" xr:uid="{00000000-0005-0000-0000-00009C090000}"/>
    <cellStyle name="20 % - Accent3 2 2 2 2 3 5" xfId="12891" xr:uid="{00000000-0005-0000-0000-00009D090000}"/>
    <cellStyle name="20 % - Accent3 2 2 2 2 4" xfId="1236" xr:uid="{00000000-0005-0000-0000-00009E090000}"/>
    <cellStyle name="20 % - Accent3 2 2 2 2 4 2" xfId="1237" xr:uid="{00000000-0005-0000-0000-00009F090000}"/>
    <cellStyle name="20 % - Accent3 2 2 2 2 4 2 2" xfId="12892" xr:uid="{00000000-0005-0000-0000-0000A0090000}"/>
    <cellStyle name="20 % - Accent3 2 2 2 2 4 3" xfId="1238" xr:uid="{00000000-0005-0000-0000-0000A1090000}"/>
    <cellStyle name="20 % - Accent3 2 2 2 2 4 3 2" xfId="12893" xr:uid="{00000000-0005-0000-0000-0000A2090000}"/>
    <cellStyle name="20 % - Accent3 2 2 2 2 4 4" xfId="12894" xr:uid="{00000000-0005-0000-0000-0000A3090000}"/>
    <cellStyle name="20 % - Accent3 2 2 2 2 5" xfId="1239" xr:uid="{00000000-0005-0000-0000-0000A4090000}"/>
    <cellStyle name="20 % - Accent3 2 2 2 2 5 2" xfId="1240" xr:uid="{00000000-0005-0000-0000-0000A5090000}"/>
    <cellStyle name="20 % - Accent3 2 2 2 2 5 2 2" xfId="12895" xr:uid="{00000000-0005-0000-0000-0000A6090000}"/>
    <cellStyle name="20 % - Accent3 2 2 2 2 5 3" xfId="1241" xr:uid="{00000000-0005-0000-0000-0000A7090000}"/>
    <cellStyle name="20 % - Accent3 2 2 2 2 5 3 2" xfId="12896" xr:uid="{00000000-0005-0000-0000-0000A8090000}"/>
    <cellStyle name="20 % - Accent3 2 2 2 2 5 4" xfId="12897" xr:uid="{00000000-0005-0000-0000-0000A9090000}"/>
    <cellStyle name="20 % - Accent3 2 2 2 2 6" xfId="1242" xr:uid="{00000000-0005-0000-0000-0000AA090000}"/>
    <cellStyle name="20 % - Accent3 2 2 2 2 6 2" xfId="12898" xr:uid="{00000000-0005-0000-0000-0000AB090000}"/>
    <cellStyle name="20 % - Accent3 2 2 2 2 7" xfId="1243" xr:uid="{00000000-0005-0000-0000-0000AC090000}"/>
    <cellStyle name="20 % - Accent3 2 2 2 2 7 2" xfId="12899" xr:uid="{00000000-0005-0000-0000-0000AD090000}"/>
    <cellStyle name="20 % - Accent3 2 2 2 2 8" xfId="1244" xr:uid="{00000000-0005-0000-0000-0000AE090000}"/>
    <cellStyle name="20 % - Accent3 2 2 2 2 8 2" xfId="12900" xr:uid="{00000000-0005-0000-0000-0000AF090000}"/>
    <cellStyle name="20 % - Accent3 2 2 2 2 9" xfId="12901" xr:uid="{00000000-0005-0000-0000-0000B0090000}"/>
    <cellStyle name="20 % - Accent3 2 2 2 3" xfId="1245" xr:uid="{00000000-0005-0000-0000-0000B1090000}"/>
    <cellStyle name="20 % - Accent3 2 2 2 3 2" xfId="1246" xr:uid="{00000000-0005-0000-0000-0000B2090000}"/>
    <cellStyle name="20 % - Accent3 2 2 2 3 2 2" xfId="1247" xr:uid="{00000000-0005-0000-0000-0000B3090000}"/>
    <cellStyle name="20 % - Accent3 2 2 2 3 2 2 2" xfId="12902" xr:uid="{00000000-0005-0000-0000-0000B4090000}"/>
    <cellStyle name="20 % - Accent3 2 2 2 3 2 3" xfId="1248" xr:uid="{00000000-0005-0000-0000-0000B5090000}"/>
    <cellStyle name="20 % - Accent3 2 2 2 3 2 3 2" xfId="12903" xr:uid="{00000000-0005-0000-0000-0000B6090000}"/>
    <cellStyle name="20 % - Accent3 2 2 2 3 2 4" xfId="1249" xr:uid="{00000000-0005-0000-0000-0000B7090000}"/>
    <cellStyle name="20 % - Accent3 2 2 2 3 2 4 2" xfId="12904" xr:uid="{00000000-0005-0000-0000-0000B8090000}"/>
    <cellStyle name="20 % - Accent3 2 2 2 3 2 5" xfId="12905" xr:uid="{00000000-0005-0000-0000-0000B9090000}"/>
    <cellStyle name="20 % - Accent3 2 2 2 3 3" xfId="1250" xr:uid="{00000000-0005-0000-0000-0000BA090000}"/>
    <cellStyle name="20 % - Accent3 2 2 2 3 3 2" xfId="1251" xr:uid="{00000000-0005-0000-0000-0000BB090000}"/>
    <cellStyle name="20 % - Accent3 2 2 2 3 3 2 2" xfId="12906" xr:uid="{00000000-0005-0000-0000-0000BC090000}"/>
    <cellStyle name="20 % - Accent3 2 2 2 3 3 3" xfId="1252" xr:uid="{00000000-0005-0000-0000-0000BD090000}"/>
    <cellStyle name="20 % - Accent3 2 2 2 3 3 3 2" xfId="12907" xr:uid="{00000000-0005-0000-0000-0000BE090000}"/>
    <cellStyle name="20 % - Accent3 2 2 2 3 3 4" xfId="12908" xr:uid="{00000000-0005-0000-0000-0000BF090000}"/>
    <cellStyle name="20 % - Accent3 2 2 2 3 4" xfId="1253" xr:uid="{00000000-0005-0000-0000-0000C0090000}"/>
    <cellStyle name="20 % - Accent3 2 2 2 3 4 2" xfId="12909" xr:uid="{00000000-0005-0000-0000-0000C1090000}"/>
    <cellStyle name="20 % - Accent3 2 2 2 3 5" xfId="1254" xr:uid="{00000000-0005-0000-0000-0000C2090000}"/>
    <cellStyle name="20 % - Accent3 2 2 2 3 5 2" xfId="12910" xr:uid="{00000000-0005-0000-0000-0000C3090000}"/>
    <cellStyle name="20 % - Accent3 2 2 2 3 6" xfId="1255" xr:uid="{00000000-0005-0000-0000-0000C4090000}"/>
    <cellStyle name="20 % - Accent3 2 2 2 3 6 2" xfId="12911" xr:uid="{00000000-0005-0000-0000-0000C5090000}"/>
    <cellStyle name="20 % - Accent3 2 2 2 3 7" xfId="12912" xr:uid="{00000000-0005-0000-0000-0000C6090000}"/>
    <cellStyle name="20 % - Accent3 2 2 2 4" xfId="1256" xr:uid="{00000000-0005-0000-0000-0000C7090000}"/>
    <cellStyle name="20 % - Accent3 2 2 2 4 2" xfId="1257" xr:uid="{00000000-0005-0000-0000-0000C8090000}"/>
    <cellStyle name="20 % - Accent3 2 2 2 4 2 2" xfId="12913" xr:uid="{00000000-0005-0000-0000-0000C9090000}"/>
    <cellStyle name="20 % - Accent3 2 2 2 4 3" xfId="1258" xr:uid="{00000000-0005-0000-0000-0000CA090000}"/>
    <cellStyle name="20 % - Accent3 2 2 2 4 3 2" xfId="12914" xr:uid="{00000000-0005-0000-0000-0000CB090000}"/>
    <cellStyle name="20 % - Accent3 2 2 2 4 4" xfId="1259" xr:uid="{00000000-0005-0000-0000-0000CC090000}"/>
    <cellStyle name="20 % - Accent3 2 2 2 4 4 2" xfId="12915" xr:uid="{00000000-0005-0000-0000-0000CD090000}"/>
    <cellStyle name="20 % - Accent3 2 2 2 4 5" xfId="12916" xr:uid="{00000000-0005-0000-0000-0000CE090000}"/>
    <cellStyle name="20 % - Accent3 2 2 2 5" xfId="1260" xr:uid="{00000000-0005-0000-0000-0000CF090000}"/>
    <cellStyle name="20 % - Accent3 2 2 2 5 2" xfId="1261" xr:uid="{00000000-0005-0000-0000-0000D0090000}"/>
    <cellStyle name="20 % - Accent3 2 2 2 5 2 2" xfId="12917" xr:uid="{00000000-0005-0000-0000-0000D1090000}"/>
    <cellStyle name="20 % - Accent3 2 2 2 5 3" xfId="1262" xr:uid="{00000000-0005-0000-0000-0000D2090000}"/>
    <cellStyle name="20 % - Accent3 2 2 2 5 3 2" xfId="12918" xr:uid="{00000000-0005-0000-0000-0000D3090000}"/>
    <cellStyle name="20 % - Accent3 2 2 2 5 4" xfId="12919" xr:uid="{00000000-0005-0000-0000-0000D4090000}"/>
    <cellStyle name="20 % - Accent3 2 2 2 6" xfId="1263" xr:uid="{00000000-0005-0000-0000-0000D5090000}"/>
    <cellStyle name="20 % - Accent3 2 2 2 6 2" xfId="1264" xr:uid="{00000000-0005-0000-0000-0000D6090000}"/>
    <cellStyle name="20 % - Accent3 2 2 2 6 2 2" xfId="12920" xr:uid="{00000000-0005-0000-0000-0000D7090000}"/>
    <cellStyle name="20 % - Accent3 2 2 2 6 3" xfId="1265" xr:uid="{00000000-0005-0000-0000-0000D8090000}"/>
    <cellStyle name="20 % - Accent3 2 2 2 6 3 2" xfId="12921" xr:uid="{00000000-0005-0000-0000-0000D9090000}"/>
    <cellStyle name="20 % - Accent3 2 2 2 6 4" xfId="12922" xr:uid="{00000000-0005-0000-0000-0000DA090000}"/>
    <cellStyle name="20 % - Accent3 2 2 2 7" xfId="1266" xr:uid="{00000000-0005-0000-0000-0000DB090000}"/>
    <cellStyle name="20 % - Accent3 2 2 2 7 2" xfId="12923" xr:uid="{00000000-0005-0000-0000-0000DC090000}"/>
    <cellStyle name="20 % - Accent3 2 2 2 8" xfId="1267" xr:uid="{00000000-0005-0000-0000-0000DD090000}"/>
    <cellStyle name="20 % - Accent3 2 2 2 8 2" xfId="12924" xr:uid="{00000000-0005-0000-0000-0000DE090000}"/>
    <cellStyle name="20 % - Accent3 2 2 2 9" xfId="1268" xr:uid="{00000000-0005-0000-0000-0000DF090000}"/>
    <cellStyle name="20 % - Accent3 2 2 2 9 2" xfId="12925" xr:uid="{00000000-0005-0000-0000-0000E0090000}"/>
    <cellStyle name="20 % - Accent3 2 2 3" xfId="1269" xr:uid="{00000000-0005-0000-0000-0000E1090000}"/>
    <cellStyle name="20 % - Accent3 2 2 3 2" xfId="1270" xr:uid="{00000000-0005-0000-0000-0000E2090000}"/>
    <cellStyle name="20 % - Accent3 2 2 3 2 2" xfId="1271" xr:uid="{00000000-0005-0000-0000-0000E3090000}"/>
    <cellStyle name="20 % - Accent3 2 2 3 2 2 2" xfId="1272" xr:uid="{00000000-0005-0000-0000-0000E4090000}"/>
    <cellStyle name="20 % - Accent3 2 2 3 2 2 2 2" xfId="12926" xr:uid="{00000000-0005-0000-0000-0000E5090000}"/>
    <cellStyle name="20 % - Accent3 2 2 3 2 2 3" xfId="1273" xr:uid="{00000000-0005-0000-0000-0000E6090000}"/>
    <cellStyle name="20 % - Accent3 2 2 3 2 2 3 2" xfId="12927" xr:uid="{00000000-0005-0000-0000-0000E7090000}"/>
    <cellStyle name="20 % - Accent3 2 2 3 2 2 4" xfId="1274" xr:uid="{00000000-0005-0000-0000-0000E8090000}"/>
    <cellStyle name="20 % - Accent3 2 2 3 2 2 4 2" xfId="12928" xr:uid="{00000000-0005-0000-0000-0000E9090000}"/>
    <cellStyle name="20 % - Accent3 2 2 3 2 2 5" xfId="12929" xr:uid="{00000000-0005-0000-0000-0000EA090000}"/>
    <cellStyle name="20 % - Accent3 2 2 3 2 3" xfId="1275" xr:uid="{00000000-0005-0000-0000-0000EB090000}"/>
    <cellStyle name="20 % - Accent3 2 2 3 2 3 2" xfId="1276" xr:uid="{00000000-0005-0000-0000-0000EC090000}"/>
    <cellStyle name="20 % - Accent3 2 2 3 2 3 2 2" xfId="12930" xr:uid="{00000000-0005-0000-0000-0000ED090000}"/>
    <cellStyle name="20 % - Accent3 2 2 3 2 3 3" xfId="1277" xr:uid="{00000000-0005-0000-0000-0000EE090000}"/>
    <cellStyle name="20 % - Accent3 2 2 3 2 3 3 2" xfId="12931" xr:uid="{00000000-0005-0000-0000-0000EF090000}"/>
    <cellStyle name="20 % - Accent3 2 2 3 2 3 4" xfId="12932" xr:uid="{00000000-0005-0000-0000-0000F0090000}"/>
    <cellStyle name="20 % - Accent3 2 2 3 2 4" xfId="1278" xr:uid="{00000000-0005-0000-0000-0000F1090000}"/>
    <cellStyle name="20 % - Accent3 2 2 3 2 4 2" xfId="12933" xr:uid="{00000000-0005-0000-0000-0000F2090000}"/>
    <cellStyle name="20 % - Accent3 2 2 3 2 5" xfId="1279" xr:uid="{00000000-0005-0000-0000-0000F3090000}"/>
    <cellStyle name="20 % - Accent3 2 2 3 2 5 2" xfId="12934" xr:uid="{00000000-0005-0000-0000-0000F4090000}"/>
    <cellStyle name="20 % - Accent3 2 2 3 2 6" xfId="1280" xr:uid="{00000000-0005-0000-0000-0000F5090000}"/>
    <cellStyle name="20 % - Accent3 2 2 3 2 6 2" xfId="12935" xr:uid="{00000000-0005-0000-0000-0000F6090000}"/>
    <cellStyle name="20 % - Accent3 2 2 3 2 7" xfId="12936" xr:uid="{00000000-0005-0000-0000-0000F7090000}"/>
    <cellStyle name="20 % - Accent3 2 2 3 3" xfId="1281" xr:uid="{00000000-0005-0000-0000-0000F8090000}"/>
    <cellStyle name="20 % - Accent3 2 2 3 3 2" xfId="1282" xr:uid="{00000000-0005-0000-0000-0000F9090000}"/>
    <cellStyle name="20 % - Accent3 2 2 3 3 2 2" xfId="12937" xr:uid="{00000000-0005-0000-0000-0000FA090000}"/>
    <cellStyle name="20 % - Accent3 2 2 3 3 3" xfId="1283" xr:uid="{00000000-0005-0000-0000-0000FB090000}"/>
    <cellStyle name="20 % - Accent3 2 2 3 3 3 2" xfId="12938" xr:uid="{00000000-0005-0000-0000-0000FC090000}"/>
    <cellStyle name="20 % - Accent3 2 2 3 3 4" xfId="1284" xr:uid="{00000000-0005-0000-0000-0000FD090000}"/>
    <cellStyle name="20 % - Accent3 2 2 3 3 4 2" xfId="12939" xr:uid="{00000000-0005-0000-0000-0000FE090000}"/>
    <cellStyle name="20 % - Accent3 2 2 3 3 5" xfId="12940" xr:uid="{00000000-0005-0000-0000-0000FF090000}"/>
    <cellStyle name="20 % - Accent3 2 2 3 4" xfId="1285" xr:uid="{00000000-0005-0000-0000-0000000A0000}"/>
    <cellStyle name="20 % - Accent3 2 2 3 4 2" xfId="1286" xr:uid="{00000000-0005-0000-0000-0000010A0000}"/>
    <cellStyle name="20 % - Accent3 2 2 3 4 2 2" xfId="12941" xr:uid="{00000000-0005-0000-0000-0000020A0000}"/>
    <cellStyle name="20 % - Accent3 2 2 3 4 3" xfId="1287" xr:uid="{00000000-0005-0000-0000-0000030A0000}"/>
    <cellStyle name="20 % - Accent3 2 2 3 4 3 2" xfId="12942" xr:uid="{00000000-0005-0000-0000-0000040A0000}"/>
    <cellStyle name="20 % - Accent3 2 2 3 4 4" xfId="12943" xr:uid="{00000000-0005-0000-0000-0000050A0000}"/>
    <cellStyle name="20 % - Accent3 2 2 3 5" xfId="1288" xr:uid="{00000000-0005-0000-0000-0000060A0000}"/>
    <cellStyle name="20 % - Accent3 2 2 3 5 2" xfId="1289" xr:uid="{00000000-0005-0000-0000-0000070A0000}"/>
    <cellStyle name="20 % - Accent3 2 2 3 5 2 2" xfId="12944" xr:uid="{00000000-0005-0000-0000-0000080A0000}"/>
    <cellStyle name="20 % - Accent3 2 2 3 5 3" xfId="1290" xr:uid="{00000000-0005-0000-0000-0000090A0000}"/>
    <cellStyle name="20 % - Accent3 2 2 3 5 3 2" xfId="12945" xr:uid="{00000000-0005-0000-0000-00000A0A0000}"/>
    <cellStyle name="20 % - Accent3 2 2 3 5 4" xfId="12946" xr:uid="{00000000-0005-0000-0000-00000B0A0000}"/>
    <cellStyle name="20 % - Accent3 2 2 3 6" xfId="1291" xr:uid="{00000000-0005-0000-0000-00000C0A0000}"/>
    <cellStyle name="20 % - Accent3 2 2 3 6 2" xfId="12947" xr:uid="{00000000-0005-0000-0000-00000D0A0000}"/>
    <cellStyle name="20 % - Accent3 2 2 3 7" xfId="1292" xr:uid="{00000000-0005-0000-0000-00000E0A0000}"/>
    <cellStyle name="20 % - Accent3 2 2 3 7 2" xfId="12948" xr:uid="{00000000-0005-0000-0000-00000F0A0000}"/>
    <cellStyle name="20 % - Accent3 2 2 3 8" xfId="1293" xr:uid="{00000000-0005-0000-0000-0000100A0000}"/>
    <cellStyle name="20 % - Accent3 2 2 3 8 2" xfId="12949" xr:uid="{00000000-0005-0000-0000-0000110A0000}"/>
    <cellStyle name="20 % - Accent3 2 2 3 9" xfId="12950" xr:uid="{00000000-0005-0000-0000-0000120A0000}"/>
    <cellStyle name="20 % - Accent3 2 2 4" xfId="1294" xr:uid="{00000000-0005-0000-0000-0000130A0000}"/>
    <cellStyle name="20 % - Accent3 2 2 4 2" xfId="1295" xr:uid="{00000000-0005-0000-0000-0000140A0000}"/>
    <cellStyle name="20 % - Accent3 2 2 4 2 2" xfId="1296" xr:uid="{00000000-0005-0000-0000-0000150A0000}"/>
    <cellStyle name="20 % - Accent3 2 2 4 2 2 2" xfId="12951" xr:uid="{00000000-0005-0000-0000-0000160A0000}"/>
    <cellStyle name="20 % - Accent3 2 2 4 2 3" xfId="1297" xr:uid="{00000000-0005-0000-0000-0000170A0000}"/>
    <cellStyle name="20 % - Accent3 2 2 4 2 3 2" xfId="12952" xr:uid="{00000000-0005-0000-0000-0000180A0000}"/>
    <cellStyle name="20 % - Accent3 2 2 4 2 4" xfId="1298" xr:uid="{00000000-0005-0000-0000-0000190A0000}"/>
    <cellStyle name="20 % - Accent3 2 2 4 2 4 2" xfId="12953" xr:uid="{00000000-0005-0000-0000-00001A0A0000}"/>
    <cellStyle name="20 % - Accent3 2 2 4 2 5" xfId="12954" xr:uid="{00000000-0005-0000-0000-00001B0A0000}"/>
    <cellStyle name="20 % - Accent3 2 2 4 3" xfId="1299" xr:uid="{00000000-0005-0000-0000-00001C0A0000}"/>
    <cellStyle name="20 % - Accent3 2 2 4 3 2" xfId="1300" xr:uid="{00000000-0005-0000-0000-00001D0A0000}"/>
    <cellStyle name="20 % - Accent3 2 2 4 3 2 2" xfId="12955" xr:uid="{00000000-0005-0000-0000-00001E0A0000}"/>
    <cellStyle name="20 % - Accent3 2 2 4 3 3" xfId="1301" xr:uid="{00000000-0005-0000-0000-00001F0A0000}"/>
    <cellStyle name="20 % - Accent3 2 2 4 3 3 2" xfId="12956" xr:uid="{00000000-0005-0000-0000-0000200A0000}"/>
    <cellStyle name="20 % - Accent3 2 2 4 3 4" xfId="12957" xr:uid="{00000000-0005-0000-0000-0000210A0000}"/>
    <cellStyle name="20 % - Accent3 2 2 4 4" xfId="1302" xr:uid="{00000000-0005-0000-0000-0000220A0000}"/>
    <cellStyle name="20 % - Accent3 2 2 4 4 2" xfId="12958" xr:uid="{00000000-0005-0000-0000-0000230A0000}"/>
    <cellStyle name="20 % - Accent3 2 2 4 5" xfId="1303" xr:uid="{00000000-0005-0000-0000-0000240A0000}"/>
    <cellStyle name="20 % - Accent3 2 2 4 5 2" xfId="12959" xr:uid="{00000000-0005-0000-0000-0000250A0000}"/>
    <cellStyle name="20 % - Accent3 2 2 4 6" xfId="1304" xr:uid="{00000000-0005-0000-0000-0000260A0000}"/>
    <cellStyle name="20 % - Accent3 2 2 4 6 2" xfId="12960" xr:uid="{00000000-0005-0000-0000-0000270A0000}"/>
    <cellStyle name="20 % - Accent3 2 2 4 7" xfId="12961" xr:uid="{00000000-0005-0000-0000-0000280A0000}"/>
    <cellStyle name="20 % - Accent3 2 2 5" xfId="1305" xr:uid="{00000000-0005-0000-0000-0000290A0000}"/>
    <cellStyle name="20 % - Accent3 2 2 5 2" xfId="1306" xr:uid="{00000000-0005-0000-0000-00002A0A0000}"/>
    <cellStyle name="20 % - Accent3 2 2 5 2 2" xfId="12962" xr:uid="{00000000-0005-0000-0000-00002B0A0000}"/>
    <cellStyle name="20 % - Accent3 2 2 5 3" xfId="1307" xr:uid="{00000000-0005-0000-0000-00002C0A0000}"/>
    <cellStyle name="20 % - Accent3 2 2 5 3 2" xfId="12963" xr:uid="{00000000-0005-0000-0000-00002D0A0000}"/>
    <cellStyle name="20 % - Accent3 2 2 5 4" xfId="1308" xr:uid="{00000000-0005-0000-0000-00002E0A0000}"/>
    <cellStyle name="20 % - Accent3 2 2 5 4 2" xfId="12964" xr:uid="{00000000-0005-0000-0000-00002F0A0000}"/>
    <cellStyle name="20 % - Accent3 2 2 5 5" xfId="12965" xr:uid="{00000000-0005-0000-0000-0000300A0000}"/>
    <cellStyle name="20 % - Accent3 2 2 6" xfId="1309" xr:uid="{00000000-0005-0000-0000-0000310A0000}"/>
    <cellStyle name="20 % - Accent3 2 2 6 2" xfId="1310" xr:uid="{00000000-0005-0000-0000-0000320A0000}"/>
    <cellStyle name="20 % - Accent3 2 2 6 2 2" xfId="12966" xr:uid="{00000000-0005-0000-0000-0000330A0000}"/>
    <cellStyle name="20 % - Accent3 2 2 6 3" xfId="1311" xr:uid="{00000000-0005-0000-0000-0000340A0000}"/>
    <cellStyle name="20 % - Accent3 2 2 6 3 2" xfId="12967" xr:uid="{00000000-0005-0000-0000-0000350A0000}"/>
    <cellStyle name="20 % - Accent3 2 2 6 4" xfId="12968" xr:uid="{00000000-0005-0000-0000-0000360A0000}"/>
    <cellStyle name="20 % - Accent3 2 2 7" xfId="1312" xr:uid="{00000000-0005-0000-0000-0000370A0000}"/>
    <cellStyle name="20 % - Accent3 2 2 7 2" xfId="1313" xr:uid="{00000000-0005-0000-0000-0000380A0000}"/>
    <cellStyle name="20 % - Accent3 2 2 7 2 2" xfId="12969" xr:uid="{00000000-0005-0000-0000-0000390A0000}"/>
    <cellStyle name="20 % - Accent3 2 2 7 3" xfId="1314" xr:uid="{00000000-0005-0000-0000-00003A0A0000}"/>
    <cellStyle name="20 % - Accent3 2 2 7 3 2" xfId="12970" xr:uid="{00000000-0005-0000-0000-00003B0A0000}"/>
    <cellStyle name="20 % - Accent3 2 2 7 4" xfId="12971" xr:uid="{00000000-0005-0000-0000-00003C0A0000}"/>
    <cellStyle name="20 % - Accent3 2 2 8" xfId="1315" xr:uid="{00000000-0005-0000-0000-00003D0A0000}"/>
    <cellStyle name="20 % - Accent3 2 2 8 2" xfId="12972" xr:uid="{00000000-0005-0000-0000-00003E0A0000}"/>
    <cellStyle name="20 % - Accent3 2 2 9" xfId="1316" xr:uid="{00000000-0005-0000-0000-00003F0A0000}"/>
    <cellStyle name="20 % - Accent3 2 2 9 2" xfId="12973" xr:uid="{00000000-0005-0000-0000-0000400A0000}"/>
    <cellStyle name="20 % - Accent3 2 3" xfId="1317" xr:uid="{00000000-0005-0000-0000-0000410A0000}"/>
    <cellStyle name="20 % - Accent3 2 3 10" xfId="1318" xr:uid="{00000000-0005-0000-0000-0000420A0000}"/>
    <cellStyle name="20 % - Accent3 2 3 10 2" xfId="12974" xr:uid="{00000000-0005-0000-0000-0000430A0000}"/>
    <cellStyle name="20 % - Accent3 2 3 11" xfId="12975" xr:uid="{00000000-0005-0000-0000-0000440A0000}"/>
    <cellStyle name="20 % - Accent3 2 3 2" xfId="1319" xr:uid="{00000000-0005-0000-0000-0000450A0000}"/>
    <cellStyle name="20 % - Accent3 2 3 2 10" xfId="12976" xr:uid="{00000000-0005-0000-0000-0000460A0000}"/>
    <cellStyle name="20 % - Accent3 2 3 2 2" xfId="1320" xr:uid="{00000000-0005-0000-0000-0000470A0000}"/>
    <cellStyle name="20 % - Accent3 2 3 2 2 2" xfId="1321" xr:uid="{00000000-0005-0000-0000-0000480A0000}"/>
    <cellStyle name="20 % - Accent3 2 3 2 2 2 2" xfId="1322" xr:uid="{00000000-0005-0000-0000-0000490A0000}"/>
    <cellStyle name="20 % - Accent3 2 3 2 2 2 2 2" xfId="1323" xr:uid="{00000000-0005-0000-0000-00004A0A0000}"/>
    <cellStyle name="20 % - Accent3 2 3 2 2 2 2 2 2" xfId="12977" xr:uid="{00000000-0005-0000-0000-00004B0A0000}"/>
    <cellStyle name="20 % - Accent3 2 3 2 2 2 2 3" xfId="1324" xr:uid="{00000000-0005-0000-0000-00004C0A0000}"/>
    <cellStyle name="20 % - Accent3 2 3 2 2 2 2 3 2" xfId="12978" xr:uid="{00000000-0005-0000-0000-00004D0A0000}"/>
    <cellStyle name="20 % - Accent3 2 3 2 2 2 2 4" xfId="1325" xr:uid="{00000000-0005-0000-0000-00004E0A0000}"/>
    <cellStyle name="20 % - Accent3 2 3 2 2 2 2 4 2" xfId="12979" xr:uid="{00000000-0005-0000-0000-00004F0A0000}"/>
    <cellStyle name="20 % - Accent3 2 3 2 2 2 2 5" xfId="12980" xr:uid="{00000000-0005-0000-0000-0000500A0000}"/>
    <cellStyle name="20 % - Accent3 2 3 2 2 2 3" xfId="1326" xr:uid="{00000000-0005-0000-0000-0000510A0000}"/>
    <cellStyle name="20 % - Accent3 2 3 2 2 2 3 2" xfId="1327" xr:uid="{00000000-0005-0000-0000-0000520A0000}"/>
    <cellStyle name="20 % - Accent3 2 3 2 2 2 3 2 2" xfId="12981" xr:uid="{00000000-0005-0000-0000-0000530A0000}"/>
    <cellStyle name="20 % - Accent3 2 3 2 2 2 3 3" xfId="1328" xr:uid="{00000000-0005-0000-0000-0000540A0000}"/>
    <cellStyle name="20 % - Accent3 2 3 2 2 2 3 3 2" xfId="12982" xr:uid="{00000000-0005-0000-0000-0000550A0000}"/>
    <cellStyle name="20 % - Accent3 2 3 2 2 2 3 4" xfId="12983" xr:uid="{00000000-0005-0000-0000-0000560A0000}"/>
    <cellStyle name="20 % - Accent3 2 3 2 2 2 4" xfId="1329" xr:uid="{00000000-0005-0000-0000-0000570A0000}"/>
    <cellStyle name="20 % - Accent3 2 3 2 2 2 4 2" xfId="12984" xr:uid="{00000000-0005-0000-0000-0000580A0000}"/>
    <cellStyle name="20 % - Accent3 2 3 2 2 2 5" xfId="1330" xr:uid="{00000000-0005-0000-0000-0000590A0000}"/>
    <cellStyle name="20 % - Accent3 2 3 2 2 2 5 2" xfId="12985" xr:uid="{00000000-0005-0000-0000-00005A0A0000}"/>
    <cellStyle name="20 % - Accent3 2 3 2 2 2 6" xfId="1331" xr:uid="{00000000-0005-0000-0000-00005B0A0000}"/>
    <cellStyle name="20 % - Accent3 2 3 2 2 2 6 2" xfId="12986" xr:uid="{00000000-0005-0000-0000-00005C0A0000}"/>
    <cellStyle name="20 % - Accent3 2 3 2 2 2 7" xfId="12987" xr:uid="{00000000-0005-0000-0000-00005D0A0000}"/>
    <cellStyle name="20 % - Accent3 2 3 2 2 3" xfId="1332" xr:uid="{00000000-0005-0000-0000-00005E0A0000}"/>
    <cellStyle name="20 % - Accent3 2 3 2 2 3 2" xfId="1333" xr:uid="{00000000-0005-0000-0000-00005F0A0000}"/>
    <cellStyle name="20 % - Accent3 2 3 2 2 3 2 2" xfId="12988" xr:uid="{00000000-0005-0000-0000-0000600A0000}"/>
    <cellStyle name="20 % - Accent3 2 3 2 2 3 3" xfId="1334" xr:uid="{00000000-0005-0000-0000-0000610A0000}"/>
    <cellStyle name="20 % - Accent3 2 3 2 2 3 3 2" xfId="12989" xr:uid="{00000000-0005-0000-0000-0000620A0000}"/>
    <cellStyle name="20 % - Accent3 2 3 2 2 3 4" xfId="1335" xr:uid="{00000000-0005-0000-0000-0000630A0000}"/>
    <cellStyle name="20 % - Accent3 2 3 2 2 3 4 2" xfId="12990" xr:uid="{00000000-0005-0000-0000-0000640A0000}"/>
    <cellStyle name="20 % - Accent3 2 3 2 2 3 5" xfId="12991" xr:uid="{00000000-0005-0000-0000-0000650A0000}"/>
    <cellStyle name="20 % - Accent3 2 3 2 2 4" xfId="1336" xr:uid="{00000000-0005-0000-0000-0000660A0000}"/>
    <cellStyle name="20 % - Accent3 2 3 2 2 4 2" xfId="1337" xr:uid="{00000000-0005-0000-0000-0000670A0000}"/>
    <cellStyle name="20 % - Accent3 2 3 2 2 4 2 2" xfId="12992" xr:uid="{00000000-0005-0000-0000-0000680A0000}"/>
    <cellStyle name="20 % - Accent3 2 3 2 2 4 3" xfId="1338" xr:uid="{00000000-0005-0000-0000-0000690A0000}"/>
    <cellStyle name="20 % - Accent3 2 3 2 2 4 3 2" xfId="12993" xr:uid="{00000000-0005-0000-0000-00006A0A0000}"/>
    <cellStyle name="20 % - Accent3 2 3 2 2 4 4" xfId="12994" xr:uid="{00000000-0005-0000-0000-00006B0A0000}"/>
    <cellStyle name="20 % - Accent3 2 3 2 2 5" xfId="1339" xr:uid="{00000000-0005-0000-0000-00006C0A0000}"/>
    <cellStyle name="20 % - Accent3 2 3 2 2 5 2" xfId="1340" xr:uid="{00000000-0005-0000-0000-00006D0A0000}"/>
    <cellStyle name="20 % - Accent3 2 3 2 2 5 2 2" xfId="12995" xr:uid="{00000000-0005-0000-0000-00006E0A0000}"/>
    <cellStyle name="20 % - Accent3 2 3 2 2 5 3" xfId="1341" xr:uid="{00000000-0005-0000-0000-00006F0A0000}"/>
    <cellStyle name="20 % - Accent3 2 3 2 2 5 3 2" xfId="12996" xr:uid="{00000000-0005-0000-0000-0000700A0000}"/>
    <cellStyle name="20 % - Accent3 2 3 2 2 5 4" xfId="12997" xr:uid="{00000000-0005-0000-0000-0000710A0000}"/>
    <cellStyle name="20 % - Accent3 2 3 2 2 6" xfId="1342" xr:uid="{00000000-0005-0000-0000-0000720A0000}"/>
    <cellStyle name="20 % - Accent3 2 3 2 2 6 2" xfId="12998" xr:uid="{00000000-0005-0000-0000-0000730A0000}"/>
    <cellStyle name="20 % - Accent3 2 3 2 2 7" xfId="1343" xr:uid="{00000000-0005-0000-0000-0000740A0000}"/>
    <cellStyle name="20 % - Accent3 2 3 2 2 7 2" xfId="12999" xr:uid="{00000000-0005-0000-0000-0000750A0000}"/>
    <cellStyle name="20 % - Accent3 2 3 2 2 8" xfId="1344" xr:uid="{00000000-0005-0000-0000-0000760A0000}"/>
    <cellStyle name="20 % - Accent3 2 3 2 2 8 2" xfId="13000" xr:uid="{00000000-0005-0000-0000-0000770A0000}"/>
    <cellStyle name="20 % - Accent3 2 3 2 2 9" xfId="13001" xr:uid="{00000000-0005-0000-0000-0000780A0000}"/>
    <cellStyle name="20 % - Accent3 2 3 2 3" xfId="1345" xr:uid="{00000000-0005-0000-0000-0000790A0000}"/>
    <cellStyle name="20 % - Accent3 2 3 2 3 2" xfId="1346" xr:uid="{00000000-0005-0000-0000-00007A0A0000}"/>
    <cellStyle name="20 % - Accent3 2 3 2 3 2 2" xfId="1347" xr:uid="{00000000-0005-0000-0000-00007B0A0000}"/>
    <cellStyle name="20 % - Accent3 2 3 2 3 2 2 2" xfId="13002" xr:uid="{00000000-0005-0000-0000-00007C0A0000}"/>
    <cellStyle name="20 % - Accent3 2 3 2 3 2 3" xfId="1348" xr:uid="{00000000-0005-0000-0000-00007D0A0000}"/>
    <cellStyle name="20 % - Accent3 2 3 2 3 2 3 2" xfId="13003" xr:uid="{00000000-0005-0000-0000-00007E0A0000}"/>
    <cellStyle name="20 % - Accent3 2 3 2 3 2 4" xfId="1349" xr:uid="{00000000-0005-0000-0000-00007F0A0000}"/>
    <cellStyle name="20 % - Accent3 2 3 2 3 2 4 2" xfId="13004" xr:uid="{00000000-0005-0000-0000-0000800A0000}"/>
    <cellStyle name="20 % - Accent3 2 3 2 3 2 5" xfId="13005" xr:uid="{00000000-0005-0000-0000-0000810A0000}"/>
    <cellStyle name="20 % - Accent3 2 3 2 3 3" xfId="1350" xr:uid="{00000000-0005-0000-0000-0000820A0000}"/>
    <cellStyle name="20 % - Accent3 2 3 2 3 3 2" xfId="1351" xr:uid="{00000000-0005-0000-0000-0000830A0000}"/>
    <cellStyle name="20 % - Accent3 2 3 2 3 3 2 2" xfId="13006" xr:uid="{00000000-0005-0000-0000-0000840A0000}"/>
    <cellStyle name="20 % - Accent3 2 3 2 3 3 3" xfId="1352" xr:uid="{00000000-0005-0000-0000-0000850A0000}"/>
    <cellStyle name="20 % - Accent3 2 3 2 3 3 3 2" xfId="13007" xr:uid="{00000000-0005-0000-0000-0000860A0000}"/>
    <cellStyle name="20 % - Accent3 2 3 2 3 3 4" xfId="13008" xr:uid="{00000000-0005-0000-0000-0000870A0000}"/>
    <cellStyle name="20 % - Accent3 2 3 2 3 4" xfId="1353" xr:uid="{00000000-0005-0000-0000-0000880A0000}"/>
    <cellStyle name="20 % - Accent3 2 3 2 3 4 2" xfId="13009" xr:uid="{00000000-0005-0000-0000-0000890A0000}"/>
    <cellStyle name="20 % - Accent3 2 3 2 3 5" xfId="1354" xr:uid="{00000000-0005-0000-0000-00008A0A0000}"/>
    <cellStyle name="20 % - Accent3 2 3 2 3 5 2" xfId="13010" xr:uid="{00000000-0005-0000-0000-00008B0A0000}"/>
    <cellStyle name="20 % - Accent3 2 3 2 3 6" xfId="1355" xr:uid="{00000000-0005-0000-0000-00008C0A0000}"/>
    <cellStyle name="20 % - Accent3 2 3 2 3 6 2" xfId="13011" xr:uid="{00000000-0005-0000-0000-00008D0A0000}"/>
    <cellStyle name="20 % - Accent3 2 3 2 3 7" xfId="13012" xr:uid="{00000000-0005-0000-0000-00008E0A0000}"/>
    <cellStyle name="20 % - Accent3 2 3 2 4" xfId="1356" xr:uid="{00000000-0005-0000-0000-00008F0A0000}"/>
    <cellStyle name="20 % - Accent3 2 3 2 4 2" xfId="1357" xr:uid="{00000000-0005-0000-0000-0000900A0000}"/>
    <cellStyle name="20 % - Accent3 2 3 2 4 2 2" xfId="13013" xr:uid="{00000000-0005-0000-0000-0000910A0000}"/>
    <cellStyle name="20 % - Accent3 2 3 2 4 3" xfId="1358" xr:uid="{00000000-0005-0000-0000-0000920A0000}"/>
    <cellStyle name="20 % - Accent3 2 3 2 4 3 2" xfId="13014" xr:uid="{00000000-0005-0000-0000-0000930A0000}"/>
    <cellStyle name="20 % - Accent3 2 3 2 4 4" xfId="1359" xr:uid="{00000000-0005-0000-0000-0000940A0000}"/>
    <cellStyle name="20 % - Accent3 2 3 2 4 4 2" xfId="13015" xr:uid="{00000000-0005-0000-0000-0000950A0000}"/>
    <cellStyle name="20 % - Accent3 2 3 2 4 5" xfId="13016" xr:uid="{00000000-0005-0000-0000-0000960A0000}"/>
    <cellStyle name="20 % - Accent3 2 3 2 5" xfId="1360" xr:uid="{00000000-0005-0000-0000-0000970A0000}"/>
    <cellStyle name="20 % - Accent3 2 3 2 5 2" xfId="1361" xr:uid="{00000000-0005-0000-0000-0000980A0000}"/>
    <cellStyle name="20 % - Accent3 2 3 2 5 2 2" xfId="13017" xr:uid="{00000000-0005-0000-0000-0000990A0000}"/>
    <cellStyle name="20 % - Accent3 2 3 2 5 3" xfId="1362" xr:uid="{00000000-0005-0000-0000-00009A0A0000}"/>
    <cellStyle name="20 % - Accent3 2 3 2 5 3 2" xfId="13018" xr:uid="{00000000-0005-0000-0000-00009B0A0000}"/>
    <cellStyle name="20 % - Accent3 2 3 2 5 4" xfId="13019" xr:uid="{00000000-0005-0000-0000-00009C0A0000}"/>
    <cellStyle name="20 % - Accent3 2 3 2 6" xfId="1363" xr:uid="{00000000-0005-0000-0000-00009D0A0000}"/>
    <cellStyle name="20 % - Accent3 2 3 2 6 2" xfId="1364" xr:uid="{00000000-0005-0000-0000-00009E0A0000}"/>
    <cellStyle name="20 % - Accent3 2 3 2 6 2 2" xfId="13020" xr:uid="{00000000-0005-0000-0000-00009F0A0000}"/>
    <cellStyle name="20 % - Accent3 2 3 2 6 3" xfId="1365" xr:uid="{00000000-0005-0000-0000-0000A00A0000}"/>
    <cellStyle name="20 % - Accent3 2 3 2 6 3 2" xfId="13021" xr:uid="{00000000-0005-0000-0000-0000A10A0000}"/>
    <cellStyle name="20 % - Accent3 2 3 2 6 4" xfId="13022" xr:uid="{00000000-0005-0000-0000-0000A20A0000}"/>
    <cellStyle name="20 % - Accent3 2 3 2 7" xfId="1366" xr:uid="{00000000-0005-0000-0000-0000A30A0000}"/>
    <cellStyle name="20 % - Accent3 2 3 2 7 2" xfId="13023" xr:uid="{00000000-0005-0000-0000-0000A40A0000}"/>
    <cellStyle name="20 % - Accent3 2 3 2 8" xfId="1367" xr:uid="{00000000-0005-0000-0000-0000A50A0000}"/>
    <cellStyle name="20 % - Accent3 2 3 2 8 2" xfId="13024" xr:uid="{00000000-0005-0000-0000-0000A60A0000}"/>
    <cellStyle name="20 % - Accent3 2 3 2 9" xfId="1368" xr:uid="{00000000-0005-0000-0000-0000A70A0000}"/>
    <cellStyle name="20 % - Accent3 2 3 2 9 2" xfId="13025" xr:uid="{00000000-0005-0000-0000-0000A80A0000}"/>
    <cellStyle name="20 % - Accent3 2 3 3" xfId="1369" xr:uid="{00000000-0005-0000-0000-0000A90A0000}"/>
    <cellStyle name="20 % - Accent3 2 3 3 2" xfId="1370" xr:uid="{00000000-0005-0000-0000-0000AA0A0000}"/>
    <cellStyle name="20 % - Accent3 2 3 3 2 2" xfId="1371" xr:uid="{00000000-0005-0000-0000-0000AB0A0000}"/>
    <cellStyle name="20 % - Accent3 2 3 3 2 2 2" xfId="1372" xr:uid="{00000000-0005-0000-0000-0000AC0A0000}"/>
    <cellStyle name="20 % - Accent3 2 3 3 2 2 2 2" xfId="13026" xr:uid="{00000000-0005-0000-0000-0000AD0A0000}"/>
    <cellStyle name="20 % - Accent3 2 3 3 2 2 3" xfId="1373" xr:uid="{00000000-0005-0000-0000-0000AE0A0000}"/>
    <cellStyle name="20 % - Accent3 2 3 3 2 2 3 2" xfId="13027" xr:uid="{00000000-0005-0000-0000-0000AF0A0000}"/>
    <cellStyle name="20 % - Accent3 2 3 3 2 2 4" xfId="1374" xr:uid="{00000000-0005-0000-0000-0000B00A0000}"/>
    <cellStyle name="20 % - Accent3 2 3 3 2 2 4 2" xfId="13028" xr:uid="{00000000-0005-0000-0000-0000B10A0000}"/>
    <cellStyle name="20 % - Accent3 2 3 3 2 2 5" xfId="13029" xr:uid="{00000000-0005-0000-0000-0000B20A0000}"/>
    <cellStyle name="20 % - Accent3 2 3 3 2 3" xfId="1375" xr:uid="{00000000-0005-0000-0000-0000B30A0000}"/>
    <cellStyle name="20 % - Accent3 2 3 3 2 3 2" xfId="1376" xr:uid="{00000000-0005-0000-0000-0000B40A0000}"/>
    <cellStyle name="20 % - Accent3 2 3 3 2 3 2 2" xfId="13030" xr:uid="{00000000-0005-0000-0000-0000B50A0000}"/>
    <cellStyle name="20 % - Accent3 2 3 3 2 3 3" xfId="1377" xr:uid="{00000000-0005-0000-0000-0000B60A0000}"/>
    <cellStyle name="20 % - Accent3 2 3 3 2 3 3 2" xfId="13031" xr:uid="{00000000-0005-0000-0000-0000B70A0000}"/>
    <cellStyle name="20 % - Accent3 2 3 3 2 3 4" xfId="13032" xr:uid="{00000000-0005-0000-0000-0000B80A0000}"/>
    <cellStyle name="20 % - Accent3 2 3 3 2 4" xfId="1378" xr:uid="{00000000-0005-0000-0000-0000B90A0000}"/>
    <cellStyle name="20 % - Accent3 2 3 3 2 4 2" xfId="13033" xr:uid="{00000000-0005-0000-0000-0000BA0A0000}"/>
    <cellStyle name="20 % - Accent3 2 3 3 2 5" xfId="1379" xr:uid="{00000000-0005-0000-0000-0000BB0A0000}"/>
    <cellStyle name="20 % - Accent3 2 3 3 2 5 2" xfId="13034" xr:uid="{00000000-0005-0000-0000-0000BC0A0000}"/>
    <cellStyle name="20 % - Accent3 2 3 3 2 6" xfId="1380" xr:uid="{00000000-0005-0000-0000-0000BD0A0000}"/>
    <cellStyle name="20 % - Accent3 2 3 3 2 6 2" xfId="13035" xr:uid="{00000000-0005-0000-0000-0000BE0A0000}"/>
    <cellStyle name="20 % - Accent3 2 3 3 2 7" xfId="13036" xr:uid="{00000000-0005-0000-0000-0000BF0A0000}"/>
    <cellStyle name="20 % - Accent3 2 3 3 3" xfId="1381" xr:uid="{00000000-0005-0000-0000-0000C00A0000}"/>
    <cellStyle name="20 % - Accent3 2 3 3 3 2" xfId="1382" xr:uid="{00000000-0005-0000-0000-0000C10A0000}"/>
    <cellStyle name="20 % - Accent3 2 3 3 3 2 2" xfId="13037" xr:uid="{00000000-0005-0000-0000-0000C20A0000}"/>
    <cellStyle name="20 % - Accent3 2 3 3 3 3" xfId="1383" xr:uid="{00000000-0005-0000-0000-0000C30A0000}"/>
    <cellStyle name="20 % - Accent3 2 3 3 3 3 2" xfId="13038" xr:uid="{00000000-0005-0000-0000-0000C40A0000}"/>
    <cellStyle name="20 % - Accent3 2 3 3 3 4" xfId="1384" xr:uid="{00000000-0005-0000-0000-0000C50A0000}"/>
    <cellStyle name="20 % - Accent3 2 3 3 3 4 2" xfId="13039" xr:uid="{00000000-0005-0000-0000-0000C60A0000}"/>
    <cellStyle name="20 % - Accent3 2 3 3 3 5" xfId="13040" xr:uid="{00000000-0005-0000-0000-0000C70A0000}"/>
    <cellStyle name="20 % - Accent3 2 3 3 4" xfId="1385" xr:uid="{00000000-0005-0000-0000-0000C80A0000}"/>
    <cellStyle name="20 % - Accent3 2 3 3 4 2" xfId="1386" xr:uid="{00000000-0005-0000-0000-0000C90A0000}"/>
    <cellStyle name="20 % - Accent3 2 3 3 4 2 2" xfId="13041" xr:uid="{00000000-0005-0000-0000-0000CA0A0000}"/>
    <cellStyle name="20 % - Accent3 2 3 3 4 3" xfId="1387" xr:uid="{00000000-0005-0000-0000-0000CB0A0000}"/>
    <cellStyle name="20 % - Accent3 2 3 3 4 3 2" xfId="13042" xr:uid="{00000000-0005-0000-0000-0000CC0A0000}"/>
    <cellStyle name="20 % - Accent3 2 3 3 4 4" xfId="13043" xr:uid="{00000000-0005-0000-0000-0000CD0A0000}"/>
    <cellStyle name="20 % - Accent3 2 3 3 5" xfId="1388" xr:uid="{00000000-0005-0000-0000-0000CE0A0000}"/>
    <cellStyle name="20 % - Accent3 2 3 3 5 2" xfId="1389" xr:uid="{00000000-0005-0000-0000-0000CF0A0000}"/>
    <cellStyle name="20 % - Accent3 2 3 3 5 2 2" xfId="13044" xr:uid="{00000000-0005-0000-0000-0000D00A0000}"/>
    <cellStyle name="20 % - Accent3 2 3 3 5 3" xfId="1390" xr:uid="{00000000-0005-0000-0000-0000D10A0000}"/>
    <cellStyle name="20 % - Accent3 2 3 3 5 3 2" xfId="13045" xr:uid="{00000000-0005-0000-0000-0000D20A0000}"/>
    <cellStyle name="20 % - Accent3 2 3 3 5 4" xfId="13046" xr:uid="{00000000-0005-0000-0000-0000D30A0000}"/>
    <cellStyle name="20 % - Accent3 2 3 3 6" xfId="1391" xr:uid="{00000000-0005-0000-0000-0000D40A0000}"/>
    <cellStyle name="20 % - Accent3 2 3 3 6 2" xfId="13047" xr:uid="{00000000-0005-0000-0000-0000D50A0000}"/>
    <cellStyle name="20 % - Accent3 2 3 3 7" xfId="1392" xr:uid="{00000000-0005-0000-0000-0000D60A0000}"/>
    <cellStyle name="20 % - Accent3 2 3 3 7 2" xfId="13048" xr:uid="{00000000-0005-0000-0000-0000D70A0000}"/>
    <cellStyle name="20 % - Accent3 2 3 3 8" xfId="1393" xr:uid="{00000000-0005-0000-0000-0000D80A0000}"/>
    <cellStyle name="20 % - Accent3 2 3 3 8 2" xfId="13049" xr:uid="{00000000-0005-0000-0000-0000D90A0000}"/>
    <cellStyle name="20 % - Accent3 2 3 3 9" xfId="13050" xr:uid="{00000000-0005-0000-0000-0000DA0A0000}"/>
    <cellStyle name="20 % - Accent3 2 3 4" xfId="1394" xr:uid="{00000000-0005-0000-0000-0000DB0A0000}"/>
    <cellStyle name="20 % - Accent3 2 3 4 2" xfId="1395" xr:uid="{00000000-0005-0000-0000-0000DC0A0000}"/>
    <cellStyle name="20 % - Accent3 2 3 4 2 2" xfId="1396" xr:uid="{00000000-0005-0000-0000-0000DD0A0000}"/>
    <cellStyle name="20 % - Accent3 2 3 4 2 2 2" xfId="13051" xr:uid="{00000000-0005-0000-0000-0000DE0A0000}"/>
    <cellStyle name="20 % - Accent3 2 3 4 2 3" xfId="1397" xr:uid="{00000000-0005-0000-0000-0000DF0A0000}"/>
    <cellStyle name="20 % - Accent3 2 3 4 2 3 2" xfId="13052" xr:uid="{00000000-0005-0000-0000-0000E00A0000}"/>
    <cellStyle name="20 % - Accent3 2 3 4 2 4" xfId="1398" xr:uid="{00000000-0005-0000-0000-0000E10A0000}"/>
    <cellStyle name="20 % - Accent3 2 3 4 2 4 2" xfId="13053" xr:uid="{00000000-0005-0000-0000-0000E20A0000}"/>
    <cellStyle name="20 % - Accent3 2 3 4 2 5" xfId="13054" xr:uid="{00000000-0005-0000-0000-0000E30A0000}"/>
    <cellStyle name="20 % - Accent3 2 3 4 3" xfId="1399" xr:uid="{00000000-0005-0000-0000-0000E40A0000}"/>
    <cellStyle name="20 % - Accent3 2 3 4 3 2" xfId="1400" xr:uid="{00000000-0005-0000-0000-0000E50A0000}"/>
    <cellStyle name="20 % - Accent3 2 3 4 3 2 2" xfId="13055" xr:uid="{00000000-0005-0000-0000-0000E60A0000}"/>
    <cellStyle name="20 % - Accent3 2 3 4 3 3" xfId="1401" xr:uid="{00000000-0005-0000-0000-0000E70A0000}"/>
    <cellStyle name="20 % - Accent3 2 3 4 3 3 2" xfId="13056" xr:uid="{00000000-0005-0000-0000-0000E80A0000}"/>
    <cellStyle name="20 % - Accent3 2 3 4 3 4" xfId="13057" xr:uid="{00000000-0005-0000-0000-0000E90A0000}"/>
    <cellStyle name="20 % - Accent3 2 3 4 4" xfId="1402" xr:uid="{00000000-0005-0000-0000-0000EA0A0000}"/>
    <cellStyle name="20 % - Accent3 2 3 4 4 2" xfId="13058" xr:uid="{00000000-0005-0000-0000-0000EB0A0000}"/>
    <cellStyle name="20 % - Accent3 2 3 4 5" xfId="1403" xr:uid="{00000000-0005-0000-0000-0000EC0A0000}"/>
    <cellStyle name="20 % - Accent3 2 3 4 5 2" xfId="13059" xr:uid="{00000000-0005-0000-0000-0000ED0A0000}"/>
    <cellStyle name="20 % - Accent3 2 3 4 6" xfId="1404" xr:uid="{00000000-0005-0000-0000-0000EE0A0000}"/>
    <cellStyle name="20 % - Accent3 2 3 4 6 2" xfId="13060" xr:uid="{00000000-0005-0000-0000-0000EF0A0000}"/>
    <cellStyle name="20 % - Accent3 2 3 4 7" xfId="13061" xr:uid="{00000000-0005-0000-0000-0000F00A0000}"/>
    <cellStyle name="20 % - Accent3 2 3 5" xfId="1405" xr:uid="{00000000-0005-0000-0000-0000F10A0000}"/>
    <cellStyle name="20 % - Accent3 2 3 5 2" xfId="1406" xr:uid="{00000000-0005-0000-0000-0000F20A0000}"/>
    <cellStyle name="20 % - Accent3 2 3 5 2 2" xfId="13062" xr:uid="{00000000-0005-0000-0000-0000F30A0000}"/>
    <cellStyle name="20 % - Accent3 2 3 5 3" xfId="1407" xr:uid="{00000000-0005-0000-0000-0000F40A0000}"/>
    <cellStyle name="20 % - Accent3 2 3 5 3 2" xfId="13063" xr:uid="{00000000-0005-0000-0000-0000F50A0000}"/>
    <cellStyle name="20 % - Accent3 2 3 5 4" xfId="1408" xr:uid="{00000000-0005-0000-0000-0000F60A0000}"/>
    <cellStyle name="20 % - Accent3 2 3 5 4 2" xfId="13064" xr:uid="{00000000-0005-0000-0000-0000F70A0000}"/>
    <cellStyle name="20 % - Accent3 2 3 5 5" xfId="13065" xr:uid="{00000000-0005-0000-0000-0000F80A0000}"/>
    <cellStyle name="20 % - Accent3 2 3 6" xfId="1409" xr:uid="{00000000-0005-0000-0000-0000F90A0000}"/>
    <cellStyle name="20 % - Accent3 2 3 6 2" xfId="1410" xr:uid="{00000000-0005-0000-0000-0000FA0A0000}"/>
    <cellStyle name="20 % - Accent3 2 3 6 2 2" xfId="13066" xr:uid="{00000000-0005-0000-0000-0000FB0A0000}"/>
    <cellStyle name="20 % - Accent3 2 3 6 3" xfId="1411" xr:uid="{00000000-0005-0000-0000-0000FC0A0000}"/>
    <cellStyle name="20 % - Accent3 2 3 6 3 2" xfId="13067" xr:uid="{00000000-0005-0000-0000-0000FD0A0000}"/>
    <cellStyle name="20 % - Accent3 2 3 6 4" xfId="13068" xr:uid="{00000000-0005-0000-0000-0000FE0A0000}"/>
    <cellStyle name="20 % - Accent3 2 3 7" xfId="1412" xr:uid="{00000000-0005-0000-0000-0000FF0A0000}"/>
    <cellStyle name="20 % - Accent3 2 3 7 2" xfId="1413" xr:uid="{00000000-0005-0000-0000-0000000B0000}"/>
    <cellStyle name="20 % - Accent3 2 3 7 2 2" xfId="13069" xr:uid="{00000000-0005-0000-0000-0000010B0000}"/>
    <cellStyle name="20 % - Accent3 2 3 7 3" xfId="1414" xr:uid="{00000000-0005-0000-0000-0000020B0000}"/>
    <cellStyle name="20 % - Accent3 2 3 7 3 2" xfId="13070" xr:uid="{00000000-0005-0000-0000-0000030B0000}"/>
    <cellStyle name="20 % - Accent3 2 3 7 4" xfId="13071" xr:uid="{00000000-0005-0000-0000-0000040B0000}"/>
    <cellStyle name="20 % - Accent3 2 3 8" xfId="1415" xr:uid="{00000000-0005-0000-0000-0000050B0000}"/>
    <cellStyle name="20 % - Accent3 2 3 8 2" xfId="13072" xr:uid="{00000000-0005-0000-0000-0000060B0000}"/>
    <cellStyle name="20 % - Accent3 2 3 9" xfId="1416" xr:uid="{00000000-0005-0000-0000-0000070B0000}"/>
    <cellStyle name="20 % - Accent3 2 3 9 2" xfId="13073" xr:uid="{00000000-0005-0000-0000-0000080B0000}"/>
    <cellStyle name="20 % - Accent3 2 4" xfId="1417" xr:uid="{00000000-0005-0000-0000-0000090B0000}"/>
    <cellStyle name="20 % - Accent3 2 4 10" xfId="13074" xr:uid="{00000000-0005-0000-0000-00000A0B0000}"/>
    <cellStyle name="20 % - Accent3 2 4 2" xfId="1418" xr:uid="{00000000-0005-0000-0000-00000B0B0000}"/>
    <cellStyle name="20 % - Accent3 2 4 2 2" xfId="1419" xr:uid="{00000000-0005-0000-0000-00000C0B0000}"/>
    <cellStyle name="20 % - Accent3 2 4 2 2 2" xfId="1420" xr:uid="{00000000-0005-0000-0000-00000D0B0000}"/>
    <cellStyle name="20 % - Accent3 2 4 2 2 2 2" xfId="1421" xr:uid="{00000000-0005-0000-0000-00000E0B0000}"/>
    <cellStyle name="20 % - Accent3 2 4 2 2 2 2 2" xfId="13075" xr:uid="{00000000-0005-0000-0000-00000F0B0000}"/>
    <cellStyle name="20 % - Accent3 2 4 2 2 2 3" xfId="1422" xr:uid="{00000000-0005-0000-0000-0000100B0000}"/>
    <cellStyle name="20 % - Accent3 2 4 2 2 2 3 2" xfId="13076" xr:uid="{00000000-0005-0000-0000-0000110B0000}"/>
    <cellStyle name="20 % - Accent3 2 4 2 2 2 4" xfId="1423" xr:uid="{00000000-0005-0000-0000-0000120B0000}"/>
    <cellStyle name="20 % - Accent3 2 4 2 2 2 4 2" xfId="13077" xr:uid="{00000000-0005-0000-0000-0000130B0000}"/>
    <cellStyle name="20 % - Accent3 2 4 2 2 2 5" xfId="13078" xr:uid="{00000000-0005-0000-0000-0000140B0000}"/>
    <cellStyle name="20 % - Accent3 2 4 2 2 3" xfId="1424" xr:uid="{00000000-0005-0000-0000-0000150B0000}"/>
    <cellStyle name="20 % - Accent3 2 4 2 2 3 2" xfId="1425" xr:uid="{00000000-0005-0000-0000-0000160B0000}"/>
    <cellStyle name="20 % - Accent3 2 4 2 2 3 2 2" xfId="13079" xr:uid="{00000000-0005-0000-0000-0000170B0000}"/>
    <cellStyle name="20 % - Accent3 2 4 2 2 3 3" xfId="1426" xr:uid="{00000000-0005-0000-0000-0000180B0000}"/>
    <cellStyle name="20 % - Accent3 2 4 2 2 3 3 2" xfId="13080" xr:uid="{00000000-0005-0000-0000-0000190B0000}"/>
    <cellStyle name="20 % - Accent3 2 4 2 2 3 4" xfId="13081" xr:uid="{00000000-0005-0000-0000-00001A0B0000}"/>
    <cellStyle name="20 % - Accent3 2 4 2 2 4" xfId="1427" xr:uid="{00000000-0005-0000-0000-00001B0B0000}"/>
    <cellStyle name="20 % - Accent3 2 4 2 2 4 2" xfId="13082" xr:uid="{00000000-0005-0000-0000-00001C0B0000}"/>
    <cellStyle name="20 % - Accent3 2 4 2 2 5" xfId="1428" xr:uid="{00000000-0005-0000-0000-00001D0B0000}"/>
    <cellStyle name="20 % - Accent3 2 4 2 2 5 2" xfId="13083" xr:uid="{00000000-0005-0000-0000-00001E0B0000}"/>
    <cellStyle name="20 % - Accent3 2 4 2 2 6" xfId="1429" xr:uid="{00000000-0005-0000-0000-00001F0B0000}"/>
    <cellStyle name="20 % - Accent3 2 4 2 2 6 2" xfId="13084" xr:uid="{00000000-0005-0000-0000-0000200B0000}"/>
    <cellStyle name="20 % - Accent3 2 4 2 2 7" xfId="13085" xr:uid="{00000000-0005-0000-0000-0000210B0000}"/>
    <cellStyle name="20 % - Accent3 2 4 2 3" xfId="1430" xr:uid="{00000000-0005-0000-0000-0000220B0000}"/>
    <cellStyle name="20 % - Accent3 2 4 2 3 2" xfId="1431" xr:uid="{00000000-0005-0000-0000-0000230B0000}"/>
    <cellStyle name="20 % - Accent3 2 4 2 3 2 2" xfId="13086" xr:uid="{00000000-0005-0000-0000-0000240B0000}"/>
    <cellStyle name="20 % - Accent3 2 4 2 3 3" xfId="1432" xr:uid="{00000000-0005-0000-0000-0000250B0000}"/>
    <cellStyle name="20 % - Accent3 2 4 2 3 3 2" xfId="13087" xr:uid="{00000000-0005-0000-0000-0000260B0000}"/>
    <cellStyle name="20 % - Accent3 2 4 2 3 4" xfId="1433" xr:uid="{00000000-0005-0000-0000-0000270B0000}"/>
    <cellStyle name="20 % - Accent3 2 4 2 3 4 2" xfId="13088" xr:uid="{00000000-0005-0000-0000-0000280B0000}"/>
    <cellStyle name="20 % - Accent3 2 4 2 3 5" xfId="13089" xr:uid="{00000000-0005-0000-0000-0000290B0000}"/>
    <cellStyle name="20 % - Accent3 2 4 2 4" xfId="1434" xr:uid="{00000000-0005-0000-0000-00002A0B0000}"/>
    <cellStyle name="20 % - Accent3 2 4 2 4 2" xfId="1435" xr:uid="{00000000-0005-0000-0000-00002B0B0000}"/>
    <cellStyle name="20 % - Accent3 2 4 2 4 2 2" xfId="13090" xr:uid="{00000000-0005-0000-0000-00002C0B0000}"/>
    <cellStyle name="20 % - Accent3 2 4 2 4 3" xfId="1436" xr:uid="{00000000-0005-0000-0000-00002D0B0000}"/>
    <cellStyle name="20 % - Accent3 2 4 2 4 3 2" xfId="13091" xr:uid="{00000000-0005-0000-0000-00002E0B0000}"/>
    <cellStyle name="20 % - Accent3 2 4 2 4 4" xfId="13092" xr:uid="{00000000-0005-0000-0000-00002F0B0000}"/>
    <cellStyle name="20 % - Accent3 2 4 2 5" xfId="1437" xr:uid="{00000000-0005-0000-0000-0000300B0000}"/>
    <cellStyle name="20 % - Accent3 2 4 2 5 2" xfId="1438" xr:uid="{00000000-0005-0000-0000-0000310B0000}"/>
    <cellStyle name="20 % - Accent3 2 4 2 5 2 2" xfId="13093" xr:uid="{00000000-0005-0000-0000-0000320B0000}"/>
    <cellStyle name="20 % - Accent3 2 4 2 5 3" xfId="1439" xr:uid="{00000000-0005-0000-0000-0000330B0000}"/>
    <cellStyle name="20 % - Accent3 2 4 2 5 3 2" xfId="13094" xr:uid="{00000000-0005-0000-0000-0000340B0000}"/>
    <cellStyle name="20 % - Accent3 2 4 2 5 4" xfId="13095" xr:uid="{00000000-0005-0000-0000-0000350B0000}"/>
    <cellStyle name="20 % - Accent3 2 4 2 6" xfId="1440" xr:uid="{00000000-0005-0000-0000-0000360B0000}"/>
    <cellStyle name="20 % - Accent3 2 4 2 6 2" xfId="13096" xr:uid="{00000000-0005-0000-0000-0000370B0000}"/>
    <cellStyle name="20 % - Accent3 2 4 2 7" xfId="1441" xr:uid="{00000000-0005-0000-0000-0000380B0000}"/>
    <cellStyle name="20 % - Accent3 2 4 2 7 2" xfId="13097" xr:uid="{00000000-0005-0000-0000-0000390B0000}"/>
    <cellStyle name="20 % - Accent3 2 4 2 8" xfId="1442" xr:uid="{00000000-0005-0000-0000-00003A0B0000}"/>
    <cellStyle name="20 % - Accent3 2 4 2 8 2" xfId="13098" xr:uid="{00000000-0005-0000-0000-00003B0B0000}"/>
    <cellStyle name="20 % - Accent3 2 4 2 9" xfId="13099" xr:uid="{00000000-0005-0000-0000-00003C0B0000}"/>
    <cellStyle name="20 % - Accent3 2 4 3" xfId="1443" xr:uid="{00000000-0005-0000-0000-00003D0B0000}"/>
    <cellStyle name="20 % - Accent3 2 4 3 2" xfId="1444" xr:uid="{00000000-0005-0000-0000-00003E0B0000}"/>
    <cellStyle name="20 % - Accent3 2 4 3 2 2" xfId="1445" xr:uid="{00000000-0005-0000-0000-00003F0B0000}"/>
    <cellStyle name="20 % - Accent3 2 4 3 2 2 2" xfId="13100" xr:uid="{00000000-0005-0000-0000-0000400B0000}"/>
    <cellStyle name="20 % - Accent3 2 4 3 2 3" xfId="1446" xr:uid="{00000000-0005-0000-0000-0000410B0000}"/>
    <cellStyle name="20 % - Accent3 2 4 3 2 3 2" xfId="13101" xr:uid="{00000000-0005-0000-0000-0000420B0000}"/>
    <cellStyle name="20 % - Accent3 2 4 3 2 4" xfId="1447" xr:uid="{00000000-0005-0000-0000-0000430B0000}"/>
    <cellStyle name="20 % - Accent3 2 4 3 2 4 2" xfId="13102" xr:uid="{00000000-0005-0000-0000-0000440B0000}"/>
    <cellStyle name="20 % - Accent3 2 4 3 2 5" xfId="13103" xr:uid="{00000000-0005-0000-0000-0000450B0000}"/>
    <cellStyle name="20 % - Accent3 2 4 3 3" xfId="1448" xr:uid="{00000000-0005-0000-0000-0000460B0000}"/>
    <cellStyle name="20 % - Accent3 2 4 3 3 2" xfId="1449" xr:uid="{00000000-0005-0000-0000-0000470B0000}"/>
    <cellStyle name="20 % - Accent3 2 4 3 3 2 2" xfId="13104" xr:uid="{00000000-0005-0000-0000-0000480B0000}"/>
    <cellStyle name="20 % - Accent3 2 4 3 3 3" xfId="1450" xr:uid="{00000000-0005-0000-0000-0000490B0000}"/>
    <cellStyle name="20 % - Accent3 2 4 3 3 3 2" xfId="13105" xr:uid="{00000000-0005-0000-0000-00004A0B0000}"/>
    <cellStyle name="20 % - Accent3 2 4 3 3 4" xfId="13106" xr:uid="{00000000-0005-0000-0000-00004B0B0000}"/>
    <cellStyle name="20 % - Accent3 2 4 3 4" xfId="1451" xr:uid="{00000000-0005-0000-0000-00004C0B0000}"/>
    <cellStyle name="20 % - Accent3 2 4 3 4 2" xfId="13107" xr:uid="{00000000-0005-0000-0000-00004D0B0000}"/>
    <cellStyle name="20 % - Accent3 2 4 3 5" xfId="1452" xr:uid="{00000000-0005-0000-0000-00004E0B0000}"/>
    <cellStyle name="20 % - Accent3 2 4 3 5 2" xfId="13108" xr:uid="{00000000-0005-0000-0000-00004F0B0000}"/>
    <cellStyle name="20 % - Accent3 2 4 3 6" xfId="1453" xr:uid="{00000000-0005-0000-0000-0000500B0000}"/>
    <cellStyle name="20 % - Accent3 2 4 3 6 2" xfId="13109" xr:uid="{00000000-0005-0000-0000-0000510B0000}"/>
    <cellStyle name="20 % - Accent3 2 4 3 7" xfId="13110" xr:uid="{00000000-0005-0000-0000-0000520B0000}"/>
    <cellStyle name="20 % - Accent3 2 4 4" xfId="1454" xr:uid="{00000000-0005-0000-0000-0000530B0000}"/>
    <cellStyle name="20 % - Accent3 2 4 4 2" xfId="1455" xr:uid="{00000000-0005-0000-0000-0000540B0000}"/>
    <cellStyle name="20 % - Accent3 2 4 4 2 2" xfId="13111" xr:uid="{00000000-0005-0000-0000-0000550B0000}"/>
    <cellStyle name="20 % - Accent3 2 4 4 3" xfId="1456" xr:uid="{00000000-0005-0000-0000-0000560B0000}"/>
    <cellStyle name="20 % - Accent3 2 4 4 3 2" xfId="13112" xr:uid="{00000000-0005-0000-0000-0000570B0000}"/>
    <cellStyle name="20 % - Accent3 2 4 4 4" xfId="1457" xr:uid="{00000000-0005-0000-0000-0000580B0000}"/>
    <cellStyle name="20 % - Accent3 2 4 4 4 2" xfId="13113" xr:uid="{00000000-0005-0000-0000-0000590B0000}"/>
    <cellStyle name="20 % - Accent3 2 4 4 5" xfId="13114" xr:uid="{00000000-0005-0000-0000-00005A0B0000}"/>
    <cellStyle name="20 % - Accent3 2 4 5" xfId="1458" xr:uid="{00000000-0005-0000-0000-00005B0B0000}"/>
    <cellStyle name="20 % - Accent3 2 4 5 2" xfId="1459" xr:uid="{00000000-0005-0000-0000-00005C0B0000}"/>
    <cellStyle name="20 % - Accent3 2 4 5 2 2" xfId="13115" xr:uid="{00000000-0005-0000-0000-00005D0B0000}"/>
    <cellStyle name="20 % - Accent3 2 4 5 3" xfId="1460" xr:uid="{00000000-0005-0000-0000-00005E0B0000}"/>
    <cellStyle name="20 % - Accent3 2 4 5 3 2" xfId="13116" xr:uid="{00000000-0005-0000-0000-00005F0B0000}"/>
    <cellStyle name="20 % - Accent3 2 4 5 4" xfId="13117" xr:uid="{00000000-0005-0000-0000-0000600B0000}"/>
    <cellStyle name="20 % - Accent3 2 4 6" xfId="1461" xr:uid="{00000000-0005-0000-0000-0000610B0000}"/>
    <cellStyle name="20 % - Accent3 2 4 6 2" xfId="1462" xr:uid="{00000000-0005-0000-0000-0000620B0000}"/>
    <cellStyle name="20 % - Accent3 2 4 6 2 2" xfId="13118" xr:uid="{00000000-0005-0000-0000-0000630B0000}"/>
    <cellStyle name="20 % - Accent3 2 4 6 3" xfId="1463" xr:uid="{00000000-0005-0000-0000-0000640B0000}"/>
    <cellStyle name="20 % - Accent3 2 4 6 3 2" xfId="13119" xr:uid="{00000000-0005-0000-0000-0000650B0000}"/>
    <cellStyle name="20 % - Accent3 2 4 6 4" xfId="13120" xr:uid="{00000000-0005-0000-0000-0000660B0000}"/>
    <cellStyle name="20 % - Accent3 2 4 7" xfId="1464" xr:uid="{00000000-0005-0000-0000-0000670B0000}"/>
    <cellStyle name="20 % - Accent3 2 4 7 2" xfId="13121" xr:uid="{00000000-0005-0000-0000-0000680B0000}"/>
    <cellStyle name="20 % - Accent3 2 4 8" xfId="1465" xr:uid="{00000000-0005-0000-0000-0000690B0000}"/>
    <cellStyle name="20 % - Accent3 2 4 8 2" xfId="13122" xr:uid="{00000000-0005-0000-0000-00006A0B0000}"/>
    <cellStyle name="20 % - Accent3 2 4 9" xfId="1466" xr:uid="{00000000-0005-0000-0000-00006B0B0000}"/>
    <cellStyle name="20 % - Accent3 2 4 9 2" xfId="13123" xr:uid="{00000000-0005-0000-0000-00006C0B0000}"/>
    <cellStyle name="20 % - Accent3 2 5" xfId="1467" xr:uid="{00000000-0005-0000-0000-00006D0B0000}"/>
    <cellStyle name="20 % - Accent3 2 5 10" xfId="13124" xr:uid="{00000000-0005-0000-0000-00006E0B0000}"/>
    <cellStyle name="20 % - Accent3 2 5 2" xfId="1468" xr:uid="{00000000-0005-0000-0000-00006F0B0000}"/>
    <cellStyle name="20 % - Accent3 2 5 2 2" xfId="1469" xr:uid="{00000000-0005-0000-0000-0000700B0000}"/>
    <cellStyle name="20 % - Accent3 2 5 2 2 2" xfId="1470" xr:uid="{00000000-0005-0000-0000-0000710B0000}"/>
    <cellStyle name="20 % - Accent3 2 5 2 2 2 2" xfId="1471" xr:uid="{00000000-0005-0000-0000-0000720B0000}"/>
    <cellStyle name="20 % - Accent3 2 5 2 2 2 2 2" xfId="13125" xr:uid="{00000000-0005-0000-0000-0000730B0000}"/>
    <cellStyle name="20 % - Accent3 2 5 2 2 2 3" xfId="1472" xr:uid="{00000000-0005-0000-0000-0000740B0000}"/>
    <cellStyle name="20 % - Accent3 2 5 2 2 2 3 2" xfId="13126" xr:uid="{00000000-0005-0000-0000-0000750B0000}"/>
    <cellStyle name="20 % - Accent3 2 5 2 2 2 4" xfId="1473" xr:uid="{00000000-0005-0000-0000-0000760B0000}"/>
    <cellStyle name="20 % - Accent3 2 5 2 2 2 4 2" xfId="13127" xr:uid="{00000000-0005-0000-0000-0000770B0000}"/>
    <cellStyle name="20 % - Accent3 2 5 2 2 2 5" xfId="13128" xr:uid="{00000000-0005-0000-0000-0000780B0000}"/>
    <cellStyle name="20 % - Accent3 2 5 2 2 3" xfId="1474" xr:uid="{00000000-0005-0000-0000-0000790B0000}"/>
    <cellStyle name="20 % - Accent3 2 5 2 2 3 2" xfId="1475" xr:uid="{00000000-0005-0000-0000-00007A0B0000}"/>
    <cellStyle name="20 % - Accent3 2 5 2 2 3 2 2" xfId="13129" xr:uid="{00000000-0005-0000-0000-00007B0B0000}"/>
    <cellStyle name="20 % - Accent3 2 5 2 2 3 3" xfId="1476" xr:uid="{00000000-0005-0000-0000-00007C0B0000}"/>
    <cellStyle name="20 % - Accent3 2 5 2 2 3 3 2" xfId="13130" xr:uid="{00000000-0005-0000-0000-00007D0B0000}"/>
    <cellStyle name="20 % - Accent3 2 5 2 2 3 4" xfId="13131" xr:uid="{00000000-0005-0000-0000-00007E0B0000}"/>
    <cellStyle name="20 % - Accent3 2 5 2 2 4" xfId="1477" xr:uid="{00000000-0005-0000-0000-00007F0B0000}"/>
    <cellStyle name="20 % - Accent3 2 5 2 2 4 2" xfId="13132" xr:uid="{00000000-0005-0000-0000-0000800B0000}"/>
    <cellStyle name="20 % - Accent3 2 5 2 2 5" xfId="1478" xr:uid="{00000000-0005-0000-0000-0000810B0000}"/>
    <cellStyle name="20 % - Accent3 2 5 2 2 5 2" xfId="13133" xr:uid="{00000000-0005-0000-0000-0000820B0000}"/>
    <cellStyle name="20 % - Accent3 2 5 2 2 6" xfId="1479" xr:uid="{00000000-0005-0000-0000-0000830B0000}"/>
    <cellStyle name="20 % - Accent3 2 5 2 2 6 2" xfId="13134" xr:uid="{00000000-0005-0000-0000-0000840B0000}"/>
    <cellStyle name="20 % - Accent3 2 5 2 2 7" xfId="13135" xr:uid="{00000000-0005-0000-0000-0000850B0000}"/>
    <cellStyle name="20 % - Accent3 2 5 2 3" xfId="1480" xr:uid="{00000000-0005-0000-0000-0000860B0000}"/>
    <cellStyle name="20 % - Accent3 2 5 2 3 2" xfId="1481" xr:uid="{00000000-0005-0000-0000-0000870B0000}"/>
    <cellStyle name="20 % - Accent3 2 5 2 3 2 2" xfId="13136" xr:uid="{00000000-0005-0000-0000-0000880B0000}"/>
    <cellStyle name="20 % - Accent3 2 5 2 3 3" xfId="1482" xr:uid="{00000000-0005-0000-0000-0000890B0000}"/>
    <cellStyle name="20 % - Accent3 2 5 2 3 3 2" xfId="13137" xr:uid="{00000000-0005-0000-0000-00008A0B0000}"/>
    <cellStyle name="20 % - Accent3 2 5 2 3 4" xfId="1483" xr:uid="{00000000-0005-0000-0000-00008B0B0000}"/>
    <cellStyle name="20 % - Accent3 2 5 2 3 4 2" xfId="13138" xr:uid="{00000000-0005-0000-0000-00008C0B0000}"/>
    <cellStyle name="20 % - Accent3 2 5 2 3 5" xfId="13139" xr:uid="{00000000-0005-0000-0000-00008D0B0000}"/>
    <cellStyle name="20 % - Accent3 2 5 2 4" xfId="1484" xr:uid="{00000000-0005-0000-0000-00008E0B0000}"/>
    <cellStyle name="20 % - Accent3 2 5 2 4 2" xfId="1485" xr:uid="{00000000-0005-0000-0000-00008F0B0000}"/>
    <cellStyle name="20 % - Accent3 2 5 2 4 2 2" xfId="13140" xr:uid="{00000000-0005-0000-0000-0000900B0000}"/>
    <cellStyle name="20 % - Accent3 2 5 2 4 3" xfId="1486" xr:uid="{00000000-0005-0000-0000-0000910B0000}"/>
    <cellStyle name="20 % - Accent3 2 5 2 4 3 2" xfId="13141" xr:uid="{00000000-0005-0000-0000-0000920B0000}"/>
    <cellStyle name="20 % - Accent3 2 5 2 4 4" xfId="13142" xr:uid="{00000000-0005-0000-0000-0000930B0000}"/>
    <cellStyle name="20 % - Accent3 2 5 2 5" xfId="1487" xr:uid="{00000000-0005-0000-0000-0000940B0000}"/>
    <cellStyle name="20 % - Accent3 2 5 2 5 2" xfId="1488" xr:uid="{00000000-0005-0000-0000-0000950B0000}"/>
    <cellStyle name="20 % - Accent3 2 5 2 5 2 2" xfId="13143" xr:uid="{00000000-0005-0000-0000-0000960B0000}"/>
    <cellStyle name="20 % - Accent3 2 5 2 5 3" xfId="1489" xr:uid="{00000000-0005-0000-0000-0000970B0000}"/>
    <cellStyle name="20 % - Accent3 2 5 2 5 3 2" xfId="13144" xr:uid="{00000000-0005-0000-0000-0000980B0000}"/>
    <cellStyle name="20 % - Accent3 2 5 2 5 4" xfId="13145" xr:uid="{00000000-0005-0000-0000-0000990B0000}"/>
    <cellStyle name="20 % - Accent3 2 5 2 6" xfId="1490" xr:uid="{00000000-0005-0000-0000-00009A0B0000}"/>
    <cellStyle name="20 % - Accent3 2 5 2 6 2" xfId="13146" xr:uid="{00000000-0005-0000-0000-00009B0B0000}"/>
    <cellStyle name="20 % - Accent3 2 5 2 7" xfId="1491" xr:uid="{00000000-0005-0000-0000-00009C0B0000}"/>
    <cellStyle name="20 % - Accent3 2 5 2 7 2" xfId="13147" xr:uid="{00000000-0005-0000-0000-00009D0B0000}"/>
    <cellStyle name="20 % - Accent3 2 5 2 8" xfId="1492" xr:uid="{00000000-0005-0000-0000-00009E0B0000}"/>
    <cellStyle name="20 % - Accent3 2 5 2 8 2" xfId="13148" xr:uid="{00000000-0005-0000-0000-00009F0B0000}"/>
    <cellStyle name="20 % - Accent3 2 5 2 9" xfId="13149" xr:uid="{00000000-0005-0000-0000-0000A00B0000}"/>
    <cellStyle name="20 % - Accent3 2 5 3" xfId="1493" xr:uid="{00000000-0005-0000-0000-0000A10B0000}"/>
    <cellStyle name="20 % - Accent3 2 5 3 2" xfId="1494" xr:uid="{00000000-0005-0000-0000-0000A20B0000}"/>
    <cellStyle name="20 % - Accent3 2 5 3 2 2" xfId="1495" xr:uid="{00000000-0005-0000-0000-0000A30B0000}"/>
    <cellStyle name="20 % - Accent3 2 5 3 2 2 2" xfId="13150" xr:uid="{00000000-0005-0000-0000-0000A40B0000}"/>
    <cellStyle name="20 % - Accent3 2 5 3 2 3" xfId="1496" xr:uid="{00000000-0005-0000-0000-0000A50B0000}"/>
    <cellStyle name="20 % - Accent3 2 5 3 2 3 2" xfId="13151" xr:uid="{00000000-0005-0000-0000-0000A60B0000}"/>
    <cellStyle name="20 % - Accent3 2 5 3 2 4" xfId="1497" xr:uid="{00000000-0005-0000-0000-0000A70B0000}"/>
    <cellStyle name="20 % - Accent3 2 5 3 2 4 2" xfId="13152" xr:uid="{00000000-0005-0000-0000-0000A80B0000}"/>
    <cellStyle name="20 % - Accent3 2 5 3 2 5" xfId="13153" xr:uid="{00000000-0005-0000-0000-0000A90B0000}"/>
    <cellStyle name="20 % - Accent3 2 5 3 3" xfId="1498" xr:uid="{00000000-0005-0000-0000-0000AA0B0000}"/>
    <cellStyle name="20 % - Accent3 2 5 3 3 2" xfId="1499" xr:uid="{00000000-0005-0000-0000-0000AB0B0000}"/>
    <cellStyle name="20 % - Accent3 2 5 3 3 2 2" xfId="13154" xr:uid="{00000000-0005-0000-0000-0000AC0B0000}"/>
    <cellStyle name="20 % - Accent3 2 5 3 3 3" xfId="1500" xr:uid="{00000000-0005-0000-0000-0000AD0B0000}"/>
    <cellStyle name="20 % - Accent3 2 5 3 3 3 2" xfId="13155" xr:uid="{00000000-0005-0000-0000-0000AE0B0000}"/>
    <cellStyle name="20 % - Accent3 2 5 3 3 4" xfId="13156" xr:uid="{00000000-0005-0000-0000-0000AF0B0000}"/>
    <cellStyle name="20 % - Accent3 2 5 3 4" xfId="1501" xr:uid="{00000000-0005-0000-0000-0000B00B0000}"/>
    <cellStyle name="20 % - Accent3 2 5 3 4 2" xfId="13157" xr:uid="{00000000-0005-0000-0000-0000B10B0000}"/>
    <cellStyle name="20 % - Accent3 2 5 3 5" xfId="1502" xr:uid="{00000000-0005-0000-0000-0000B20B0000}"/>
    <cellStyle name="20 % - Accent3 2 5 3 5 2" xfId="13158" xr:uid="{00000000-0005-0000-0000-0000B30B0000}"/>
    <cellStyle name="20 % - Accent3 2 5 3 6" xfId="1503" xr:uid="{00000000-0005-0000-0000-0000B40B0000}"/>
    <cellStyle name="20 % - Accent3 2 5 3 6 2" xfId="13159" xr:uid="{00000000-0005-0000-0000-0000B50B0000}"/>
    <cellStyle name="20 % - Accent3 2 5 3 7" xfId="13160" xr:uid="{00000000-0005-0000-0000-0000B60B0000}"/>
    <cellStyle name="20 % - Accent3 2 5 4" xfId="1504" xr:uid="{00000000-0005-0000-0000-0000B70B0000}"/>
    <cellStyle name="20 % - Accent3 2 5 4 2" xfId="1505" xr:uid="{00000000-0005-0000-0000-0000B80B0000}"/>
    <cellStyle name="20 % - Accent3 2 5 4 2 2" xfId="13161" xr:uid="{00000000-0005-0000-0000-0000B90B0000}"/>
    <cellStyle name="20 % - Accent3 2 5 4 3" xfId="1506" xr:uid="{00000000-0005-0000-0000-0000BA0B0000}"/>
    <cellStyle name="20 % - Accent3 2 5 4 3 2" xfId="13162" xr:uid="{00000000-0005-0000-0000-0000BB0B0000}"/>
    <cellStyle name="20 % - Accent3 2 5 4 4" xfId="1507" xr:uid="{00000000-0005-0000-0000-0000BC0B0000}"/>
    <cellStyle name="20 % - Accent3 2 5 4 4 2" xfId="13163" xr:uid="{00000000-0005-0000-0000-0000BD0B0000}"/>
    <cellStyle name="20 % - Accent3 2 5 4 5" xfId="13164" xr:uid="{00000000-0005-0000-0000-0000BE0B0000}"/>
    <cellStyle name="20 % - Accent3 2 5 5" xfId="1508" xr:uid="{00000000-0005-0000-0000-0000BF0B0000}"/>
    <cellStyle name="20 % - Accent3 2 5 5 2" xfId="1509" xr:uid="{00000000-0005-0000-0000-0000C00B0000}"/>
    <cellStyle name="20 % - Accent3 2 5 5 2 2" xfId="13165" xr:uid="{00000000-0005-0000-0000-0000C10B0000}"/>
    <cellStyle name="20 % - Accent3 2 5 5 3" xfId="1510" xr:uid="{00000000-0005-0000-0000-0000C20B0000}"/>
    <cellStyle name="20 % - Accent3 2 5 5 3 2" xfId="13166" xr:uid="{00000000-0005-0000-0000-0000C30B0000}"/>
    <cellStyle name="20 % - Accent3 2 5 5 4" xfId="13167" xr:uid="{00000000-0005-0000-0000-0000C40B0000}"/>
    <cellStyle name="20 % - Accent3 2 5 6" xfId="1511" xr:uid="{00000000-0005-0000-0000-0000C50B0000}"/>
    <cellStyle name="20 % - Accent3 2 5 6 2" xfId="1512" xr:uid="{00000000-0005-0000-0000-0000C60B0000}"/>
    <cellStyle name="20 % - Accent3 2 5 6 2 2" xfId="13168" xr:uid="{00000000-0005-0000-0000-0000C70B0000}"/>
    <cellStyle name="20 % - Accent3 2 5 6 3" xfId="1513" xr:uid="{00000000-0005-0000-0000-0000C80B0000}"/>
    <cellStyle name="20 % - Accent3 2 5 6 3 2" xfId="13169" xr:uid="{00000000-0005-0000-0000-0000C90B0000}"/>
    <cellStyle name="20 % - Accent3 2 5 6 4" xfId="13170" xr:uid="{00000000-0005-0000-0000-0000CA0B0000}"/>
    <cellStyle name="20 % - Accent3 2 5 7" xfId="1514" xr:uid="{00000000-0005-0000-0000-0000CB0B0000}"/>
    <cellStyle name="20 % - Accent3 2 5 7 2" xfId="13171" xr:uid="{00000000-0005-0000-0000-0000CC0B0000}"/>
    <cellStyle name="20 % - Accent3 2 5 8" xfId="1515" xr:uid="{00000000-0005-0000-0000-0000CD0B0000}"/>
    <cellStyle name="20 % - Accent3 2 5 8 2" xfId="13172" xr:uid="{00000000-0005-0000-0000-0000CE0B0000}"/>
    <cellStyle name="20 % - Accent3 2 5 9" xfId="1516" xr:uid="{00000000-0005-0000-0000-0000CF0B0000}"/>
    <cellStyle name="20 % - Accent3 2 5 9 2" xfId="13173" xr:uid="{00000000-0005-0000-0000-0000D00B0000}"/>
    <cellStyle name="20 % - Accent3 2 6" xfId="1517" xr:uid="{00000000-0005-0000-0000-0000D10B0000}"/>
    <cellStyle name="20 % - Accent3 2 6 2" xfId="1518" xr:uid="{00000000-0005-0000-0000-0000D20B0000}"/>
    <cellStyle name="20 % - Accent3 2 6 2 2" xfId="1519" xr:uid="{00000000-0005-0000-0000-0000D30B0000}"/>
    <cellStyle name="20 % - Accent3 2 6 2 2 2" xfId="1520" xr:uid="{00000000-0005-0000-0000-0000D40B0000}"/>
    <cellStyle name="20 % - Accent3 2 6 2 2 2 2" xfId="13174" xr:uid="{00000000-0005-0000-0000-0000D50B0000}"/>
    <cellStyle name="20 % - Accent3 2 6 2 2 3" xfId="1521" xr:uid="{00000000-0005-0000-0000-0000D60B0000}"/>
    <cellStyle name="20 % - Accent3 2 6 2 2 3 2" xfId="13175" xr:uid="{00000000-0005-0000-0000-0000D70B0000}"/>
    <cellStyle name="20 % - Accent3 2 6 2 2 4" xfId="1522" xr:uid="{00000000-0005-0000-0000-0000D80B0000}"/>
    <cellStyle name="20 % - Accent3 2 6 2 2 4 2" xfId="13176" xr:uid="{00000000-0005-0000-0000-0000D90B0000}"/>
    <cellStyle name="20 % - Accent3 2 6 2 2 5" xfId="13177" xr:uid="{00000000-0005-0000-0000-0000DA0B0000}"/>
    <cellStyle name="20 % - Accent3 2 6 2 3" xfId="1523" xr:uid="{00000000-0005-0000-0000-0000DB0B0000}"/>
    <cellStyle name="20 % - Accent3 2 6 2 3 2" xfId="1524" xr:uid="{00000000-0005-0000-0000-0000DC0B0000}"/>
    <cellStyle name="20 % - Accent3 2 6 2 3 2 2" xfId="13178" xr:uid="{00000000-0005-0000-0000-0000DD0B0000}"/>
    <cellStyle name="20 % - Accent3 2 6 2 3 3" xfId="1525" xr:uid="{00000000-0005-0000-0000-0000DE0B0000}"/>
    <cellStyle name="20 % - Accent3 2 6 2 3 3 2" xfId="13179" xr:uid="{00000000-0005-0000-0000-0000DF0B0000}"/>
    <cellStyle name="20 % - Accent3 2 6 2 3 4" xfId="13180" xr:uid="{00000000-0005-0000-0000-0000E00B0000}"/>
    <cellStyle name="20 % - Accent3 2 6 2 4" xfId="1526" xr:uid="{00000000-0005-0000-0000-0000E10B0000}"/>
    <cellStyle name="20 % - Accent3 2 6 2 4 2" xfId="13181" xr:uid="{00000000-0005-0000-0000-0000E20B0000}"/>
    <cellStyle name="20 % - Accent3 2 6 2 5" xfId="1527" xr:uid="{00000000-0005-0000-0000-0000E30B0000}"/>
    <cellStyle name="20 % - Accent3 2 6 2 5 2" xfId="13182" xr:uid="{00000000-0005-0000-0000-0000E40B0000}"/>
    <cellStyle name="20 % - Accent3 2 6 2 6" xfId="1528" xr:uid="{00000000-0005-0000-0000-0000E50B0000}"/>
    <cellStyle name="20 % - Accent3 2 6 2 6 2" xfId="13183" xr:uid="{00000000-0005-0000-0000-0000E60B0000}"/>
    <cellStyle name="20 % - Accent3 2 6 2 7" xfId="13184" xr:uid="{00000000-0005-0000-0000-0000E70B0000}"/>
    <cellStyle name="20 % - Accent3 2 6 3" xfId="1529" xr:uid="{00000000-0005-0000-0000-0000E80B0000}"/>
    <cellStyle name="20 % - Accent3 2 6 3 2" xfId="1530" xr:uid="{00000000-0005-0000-0000-0000E90B0000}"/>
    <cellStyle name="20 % - Accent3 2 6 3 2 2" xfId="13185" xr:uid="{00000000-0005-0000-0000-0000EA0B0000}"/>
    <cellStyle name="20 % - Accent3 2 6 3 3" xfId="1531" xr:uid="{00000000-0005-0000-0000-0000EB0B0000}"/>
    <cellStyle name="20 % - Accent3 2 6 3 3 2" xfId="13186" xr:uid="{00000000-0005-0000-0000-0000EC0B0000}"/>
    <cellStyle name="20 % - Accent3 2 6 3 4" xfId="1532" xr:uid="{00000000-0005-0000-0000-0000ED0B0000}"/>
    <cellStyle name="20 % - Accent3 2 6 3 4 2" xfId="13187" xr:uid="{00000000-0005-0000-0000-0000EE0B0000}"/>
    <cellStyle name="20 % - Accent3 2 6 3 5" xfId="13188" xr:uid="{00000000-0005-0000-0000-0000EF0B0000}"/>
    <cellStyle name="20 % - Accent3 2 6 4" xfId="1533" xr:uid="{00000000-0005-0000-0000-0000F00B0000}"/>
    <cellStyle name="20 % - Accent3 2 6 4 2" xfId="1534" xr:uid="{00000000-0005-0000-0000-0000F10B0000}"/>
    <cellStyle name="20 % - Accent3 2 6 4 2 2" xfId="13189" xr:uid="{00000000-0005-0000-0000-0000F20B0000}"/>
    <cellStyle name="20 % - Accent3 2 6 4 3" xfId="1535" xr:uid="{00000000-0005-0000-0000-0000F30B0000}"/>
    <cellStyle name="20 % - Accent3 2 6 4 3 2" xfId="13190" xr:uid="{00000000-0005-0000-0000-0000F40B0000}"/>
    <cellStyle name="20 % - Accent3 2 6 4 4" xfId="13191" xr:uid="{00000000-0005-0000-0000-0000F50B0000}"/>
    <cellStyle name="20 % - Accent3 2 6 5" xfId="1536" xr:uid="{00000000-0005-0000-0000-0000F60B0000}"/>
    <cellStyle name="20 % - Accent3 2 6 5 2" xfId="1537" xr:uid="{00000000-0005-0000-0000-0000F70B0000}"/>
    <cellStyle name="20 % - Accent3 2 6 5 2 2" xfId="13192" xr:uid="{00000000-0005-0000-0000-0000F80B0000}"/>
    <cellStyle name="20 % - Accent3 2 6 5 3" xfId="1538" xr:uid="{00000000-0005-0000-0000-0000F90B0000}"/>
    <cellStyle name="20 % - Accent3 2 6 5 3 2" xfId="13193" xr:uid="{00000000-0005-0000-0000-0000FA0B0000}"/>
    <cellStyle name="20 % - Accent3 2 6 5 4" xfId="13194" xr:uid="{00000000-0005-0000-0000-0000FB0B0000}"/>
    <cellStyle name="20 % - Accent3 2 6 6" xfId="1539" xr:uid="{00000000-0005-0000-0000-0000FC0B0000}"/>
    <cellStyle name="20 % - Accent3 2 6 6 2" xfId="13195" xr:uid="{00000000-0005-0000-0000-0000FD0B0000}"/>
    <cellStyle name="20 % - Accent3 2 6 7" xfId="1540" xr:uid="{00000000-0005-0000-0000-0000FE0B0000}"/>
    <cellStyle name="20 % - Accent3 2 6 7 2" xfId="13196" xr:uid="{00000000-0005-0000-0000-0000FF0B0000}"/>
    <cellStyle name="20 % - Accent3 2 6 8" xfId="1541" xr:uid="{00000000-0005-0000-0000-0000000C0000}"/>
    <cellStyle name="20 % - Accent3 2 6 8 2" xfId="13197" xr:uid="{00000000-0005-0000-0000-0000010C0000}"/>
    <cellStyle name="20 % - Accent3 2 6 9" xfId="13198" xr:uid="{00000000-0005-0000-0000-0000020C0000}"/>
    <cellStyle name="20 % - Accent3 2 7" xfId="1542" xr:uid="{00000000-0005-0000-0000-0000030C0000}"/>
    <cellStyle name="20 % - Accent3 2 7 2" xfId="1543" xr:uid="{00000000-0005-0000-0000-0000040C0000}"/>
    <cellStyle name="20 % - Accent3 2 7 2 2" xfId="1544" xr:uid="{00000000-0005-0000-0000-0000050C0000}"/>
    <cellStyle name="20 % - Accent3 2 7 2 2 2" xfId="13199" xr:uid="{00000000-0005-0000-0000-0000060C0000}"/>
    <cellStyle name="20 % - Accent3 2 7 2 3" xfId="1545" xr:uid="{00000000-0005-0000-0000-0000070C0000}"/>
    <cellStyle name="20 % - Accent3 2 7 2 3 2" xfId="13200" xr:uid="{00000000-0005-0000-0000-0000080C0000}"/>
    <cellStyle name="20 % - Accent3 2 7 2 4" xfId="1546" xr:uid="{00000000-0005-0000-0000-0000090C0000}"/>
    <cellStyle name="20 % - Accent3 2 7 2 4 2" xfId="13201" xr:uid="{00000000-0005-0000-0000-00000A0C0000}"/>
    <cellStyle name="20 % - Accent3 2 7 2 5" xfId="13202" xr:uid="{00000000-0005-0000-0000-00000B0C0000}"/>
    <cellStyle name="20 % - Accent3 2 7 3" xfId="1547" xr:uid="{00000000-0005-0000-0000-00000C0C0000}"/>
    <cellStyle name="20 % - Accent3 2 7 3 2" xfId="1548" xr:uid="{00000000-0005-0000-0000-00000D0C0000}"/>
    <cellStyle name="20 % - Accent3 2 7 3 2 2" xfId="13203" xr:uid="{00000000-0005-0000-0000-00000E0C0000}"/>
    <cellStyle name="20 % - Accent3 2 7 3 3" xfId="1549" xr:uid="{00000000-0005-0000-0000-00000F0C0000}"/>
    <cellStyle name="20 % - Accent3 2 7 3 3 2" xfId="13204" xr:uid="{00000000-0005-0000-0000-0000100C0000}"/>
    <cellStyle name="20 % - Accent3 2 7 3 4" xfId="13205" xr:uid="{00000000-0005-0000-0000-0000110C0000}"/>
    <cellStyle name="20 % - Accent3 2 7 4" xfId="1550" xr:uid="{00000000-0005-0000-0000-0000120C0000}"/>
    <cellStyle name="20 % - Accent3 2 7 4 2" xfId="13206" xr:uid="{00000000-0005-0000-0000-0000130C0000}"/>
    <cellStyle name="20 % - Accent3 2 7 5" xfId="1551" xr:uid="{00000000-0005-0000-0000-0000140C0000}"/>
    <cellStyle name="20 % - Accent3 2 7 5 2" xfId="13207" xr:uid="{00000000-0005-0000-0000-0000150C0000}"/>
    <cellStyle name="20 % - Accent3 2 7 6" xfId="1552" xr:uid="{00000000-0005-0000-0000-0000160C0000}"/>
    <cellStyle name="20 % - Accent3 2 7 6 2" xfId="13208" xr:uid="{00000000-0005-0000-0000-0000170C0000}"/>
    <cellStyle name="20 % - Accent3 2 7 7" xfId="13209" xr:uid="{00000000-0005-0000-0000-0000180C0000}"/>
    <cellStyle name="20 % - Accent3 2 8" xfId="1553" xr:uid="{00000000-0005-0000-0000-0000190C0000}"/>
    <cellStyle name="20 % - Accent3 2 8 2" xfId="1554" xr:uid="{00000000-0005-0000-0000-00001A0C0000}"/>
    <cellStyle name="20 % - Accent3 2 8 2 2" xfId="13210" xr:uid="{00000000-0005-0000-0000-00001B0C0000}"/>
    <cellStyle name="20 % - Accent3 2 8 3" xfId="1555" xr:uid="{00000000-0005-0000-0000-00001C0C0000}"/>
    <cellStyle name="20 % - Accent3 2 8 3 2" xfId="13211" xr:uid="{00000000-0005-0000-0000-00001D0C0000}"/>
    <cellStyle name="20 % - Accent3 2 8 4" xfId="1556" xr:uid="{00000000-0005-0000-0000-00001E0C0000}"/>
    <cellStyle name="20 % - Accent3 2 8 4 2" xfId="13212" xr:uid="{00000000-0005-0000-0000-00001F0C0000}"/>
    <cellStyle name="20 % - Accent3 2 8 5" xfId="13213" xr:uid="{00000000-0005-0000-0000-0000200C0000}"/>
    <cellStyle name="20 % - Accent3 2 9" xfId="1557" xr:uid="{00000000-0005-0000-0000-0000210C0000}"/>
    <cellStyle name="20 % - Accent3 2 9 2" xfId="1558" xr:uid="{00000000-0005-0000-0000-0000220C0000}"/>
    <cellStyle name="20 % - Accent3 2 9 2 2" xfId="13214" xr:uid="{00000000-0005-0000-0000-0000230C0000}"/>
    <cellStyle name="20 % - Accent3 2 9 3" xfId="1559" xr:uid="{00000000-0005-0000-0000-0000240C0000}"/>
    <cellStyle name="20 % - Accent3 2 9 3 2" xfId="13215" xr:uid="{00000000-0005-0000-0000-0000250C0000}"/>
    <cellStyle name="20 % - Accent3 2 9 4" xfId="13216" xr:uid="{00000000-0005-0000-0000-0000260C0000}"/>
    <cellStyle name="20 % - Accent3 3" xfId="1560" xr:uid="{00000000-0005-0000-0000-0000270C0000}"/>
    <cellStyle name="20 % - Accent3 3 10" xfId="1561" xr:uid="{00000000-0005-0000-0000-0000280C0000}"/>
    <cellStyle name="20 % - Accent3 3 10 2" xfId="13217" xr:uid="{00000000-0005-0000-0000-0000290C0000}"/>
    <cellStyle name="20 % - Accent3 3 11" xfId="13218" xr:uid="{00000000-0005-0000-0000-00002A0C0000}"/>
    <cellStyle name="20 % - Accent3 3 2" xfId="1562" xr:uid="{00000000-0005-0000-0000-00002B0C0000}"/>
    <cellStyle name="20 % - Accent3 3 2 10" xfId="13219" xr:uid="{00000000-0005-0000-0000-00002C0C0000}"/>
    <cellStyle name="20 % - Accent3 3 2 2" xfId="1563" xr:uid="{00000000-0005-0000-0000-00002D0C0000}"/>
    <cellStyle name="20 % - Accent3 3 2 2 2" xfId="1564" xr:uid="{00000000-0005-0000-0000-00002E0C0000}"/>
    <cellStyle name="20 % - Accent3 3 2 2 2 2" xfId="1565" xr:uid="{00000000-0005-0000-0000-00002F0C0000}"/>
    <cellStyle name="20 % - Accent3 3 2 2 2 2 2" xfId="1566" xr:uid="{00000000-0005-0000-0000-0000300C0000}"/>
    <cellStyle name="20 % - Accent3 3 2 2 2 2 2 2" xfId="13220" xr:uid="{00000000-0005-0000-0000-0000310C0000}"/>
    <cellStyle name="20 % - Accent3 3 2 2 2 2 3" xfId="1567" xr:uid="{00000000-0005-0000-0000-0000320C0000}"/>
    <cellStyle name="20 % - Accent3 3 2 2 2 2 3 2" xfId="13221" xr:uid="{00000000-0005-0000-0000-0000330C0000}"/>
    <cellStyle name="20 % - Accent3 3 2 2 2 2 4" xfId="1568" xr:uid="{00000000-0005-0000-0000-0000340C0000}"/>
    <cellStyle name="20 % - Accent3 3 2 2 2 2 4 2" xfId="13222" xr:uid="{00000000-0005-0000-0000-0000350C0000}"/>
    <cellStyle name="20 % - Accent3 3 2 2 2 2 5" xfId="13223" xr:uid="{00000000-0005-0000-0000-0000360C0000}"/>
    <cellStyle name="20 % - Accent3 3 2 2 2 3" xfId="1569" xr:uid="{00000000-0005-0000-0000-0000370C0000}"/>
    <cellStyle name="20 % - Accent3 3 2 2 2 3 2" xfId="1570" xr:uid="{00000000-0005-0000-0000-0000380C0000}"/>
    <cellStyle name="20 % - Accent3 3 2 2 2 3 2 2" xfId="13224" xr:uid="{00000000-0005-0000-0000-0000390C0000}"/>
    <cellStyle name="20 % - Accent3 3 2 2 2 3 3" xfId="1571" xr:uid="{00000000-0005-0000-0000-00003A0C0000}"/>
    <cellStyle name="20 % - Accent3 3 2 2 2 3 3 2" xfId="13225" xr:uid="{00000000-0005-0000-0000-00003B0C0000}"/>
    <cellStyle name="20 % - Accent3 3 2 2 2 3 4" xfId="13226" xr:uid="{00000000-0005-0000-0000-00003C0C0000}"/>
    <cellStyle name="20 % - Accent3 3 2 2 2 4" xfId="1572" xr:uid="{00000000-0005-0000-0000-00003D0C0000}"/>
    <cellStyle name="20 % - Accent3 3 2 2 2 4 2" xfId="13227" xr:uid="{00000000-0005-0000-0000-00003E0C0000}"/>
    <cellStyle name="20 % - Accent3 3 2 2 2 5" xfId="1573" xr:uid="{00000000-0005-0000-0000-00003F0C0000}"/>
    <cellStyle name="20 % - Accent3 3 2 2 2 5 2" xfId="13228" xr:uid="{00000000-0005-0000-0000-0000400C0000}"/>
    <cellStyle name="20 % - Accent3 3 2 2 2 6" xfId="1574" xr:uid="{00000000-0005-0000-0000-0000410C0000}"/>
    <cellStyle name="20 % - Accent3 3 2 2 2 6 2" xfId="13229" xr:uid="{00000000-0005-0000-0000-0000420C0000}"/>
    <cellStyle name="20 % - Accent3 3 2 2 2 7" xfId="13230" xr:uid="{00000000-0005-0000-0000-0000430C0000}"/>
    <cellStyle name="20 % - Accent3 3 2 2 3" xfId="1575" xr:uid="{00000000-0005-0000-0000-0000440C0000}"/>
    <cellStyle name="20 % - Accent3 3 2 2 3 2" xfId="1576" xr:uid="{00000000-0005-0000-0000-0000450C0000}"/>
    <cellStyle name="20 % - Accent3 3 2 2 3 2 2" xfId="13231" xr:uid="{00000000-0005-0000-0000-0000460C0000}"/>
    <cellStyle name="20 % - Accent3 3 2 2 3 3" xfId="1577" xr:uid="{00000000-0005-0000-0000-0000470C0000}"/>
    <cellStyle name="20 % - Accent3 3 2 2 3 3 2" xfId="13232" xr:uid="{00000000-0005-0000-0000-0000480C0000}"/>
    <cellStyle name="20 % - Accent3 3 2 2 3 4" xfId="1578" xr:uid="{00000000-0005-0000-0000-0000490C0000}"/>
    <cellStyle name="20 % - Accent3 3 2 2 3 4 2" xfId="13233" xr:uid="{00000000-0005-0000-0000-00004A0C0000}"/>
    <cellStyle name="20 % - Accent3 3 2 2 3 5" xfId="13234" xr:uid="{00000000-0005-0000-0000-00004B0C0000}"/>
    <cellStyle name="20 % - Accent3 3 2 2 4" xfId="1579" xr:uid="{00000000-0005-0000-0000-00004C0C0000}"/>
    <cellStyle name="20 % - Accent3 3 2 2 4 2" xfId="1580" xr:uid="{00000000-0005-0000-0000-00004D0C0000}"/>
    <cellStyle name="20 % - Accent3 3 2 2 4 2 2" xfId="13235" xr:uid="{00000000-0005-0000-0000-00004E0C0000}"/>
    <cellStyle name="20 % - Accent3 3 2 2 4 3" xfId="1581" xr:uid="{00000000-0005-0000-0000-00004F0C0000}"/>
    <cellStyle name="20 % - Accent3 3 2 2 4 3 2" xfId="13236" xr:uid="{00000000-0005-0000-0000-0000500C0000}"/>
    <cellStyle name="20 % - Accent3 3 2 2 4 4" xfId="13237" xr:uid="{00000000-0005-0000-0000-0000510C0000}"/>
    <cellStyle name="20 % - Accent3 3 2 2 5" xfId="1582" xr:uid="{00000000-0005-0000-0000-0000520C0000}"/>
    <cellStyle name="20 % - Accent3 3 2 2 5 2" xfId="1583" xr:uid="{00000000-0005-0000-0000-0000530C0000}"/>
    <cellStyle name="20 % - Accent3 3 2 2 5 2 2" xfId="13238" xr:uid="{00000000-0005-0000-0000-0000540C0000}"/>
    <cellStyle name="20 % - Accent3 3 2 2 5 3" xfId="1584" xr:uid="{00000000-0005-0000-0000-0000550C0000}"/>
    <cellStyle name="20 % - Accent3 3 2 2 5 3 2" xfId="13239" xr:uid="{00000000-0005-0000-0000-0000560C0000}"/>
    <cellStyle name="20 % - Accent3 3 2 2 5 4" xfId="13240" xr:uid="{00000000-0005-0000-0000-0000570C0000}"/>
    <cellStyle name="20 % - Accent3 3 2 2 6" xfId="1585" xr:uid="{00000000-0005-0000-0000-0000580C0000}"/>
    <cellStyle name="20 % - Accent3 3 2 2 6 2" xfId="13241" xr:uid="{00000000-0005-0000-0000-0000590C0000}"/>
    <cellStyle name="20 % - Accent3 3 2 2 7" xfId="1586" xr:uid="{00000000-0005-0000-0000-00005A0C0000}"/>
    <cellStyle name="20 % - Accent3 3 2 2 7 2" xfId="13242" xr:uid="{00000000-0005-0000-0000-00005B0C0000}"/>
    <cellStyle name="20 % - Accent3 3 2 2 8" xfId="1587" xr:uid="{00000000-0005-0000-0000-00005C0C0000}"/>
    <cellStyle name="20 % - Accent3 3 2 2 8 2" xfId="13243" xr:uid="{00000000-0005-0000-0000-00005D0C0000}"/>
    <cellStyle name="20 % - Accent3 3 2 2 9" xfId="13244" xr:uid="{00000000-0005-0000-0000-00005E0C0000}"/>
    <cellStyle name="20 % - Accent3 3 2 3" xfId="1588" xr:uid="{00000000-0005-0000-0000-00005F0C0000}"/>
    <cellStyle name="20 % - Accent3 3 2 3 2" xfId="1589" xr:uid="{00000000-0005-0000-0000-0000600C0000}"/>
    <cellStyle name="20 % - Accent3 3 2 3 2 2" xfId="1590" xr:uid="{00000000-0005-0000-0000-0000610C0000}"/>
    <cellStyle name="20 % - Accent3 3 2 3 2 2 2" xfId="13245" xr:uid="{00000000-0005-0000-0000-0000620C0000}"/>
    <cellStyle name="20 % - Accent3 3 2 3 2 3" xfId="1591" xr:uid="{00000000-0005-0000-0000-0000630C0000}"/>
    <cellStyle name="20 % - Accent3 3 2 3 2 3 2" xfId="13246" xr:uid="{00000000-0005-0000-0000-0000640C0000}"/>
    <cellStyle name="20 % - Accent3 3 2 3 2 4" xfId="1592" xr:uid="{00000000-0005-0000-0000-0000650C0000}"/>
    <cellStyle name="20 % - Accent3 3 2 3 2 4 2" xfId="13247" xr:uid="{00000000-0005-0000-0000-0000660C0000}"/>
    <cellStyle name="20 % - Accent3 3 2 3 2 5" xfId="13248" xr:uid="{00000000-0005-0000-0000-0000670C0000}"/>
    <cellStyle name="20 % - Accent3 3 2 3 3" xfId="1593" xr:uid="{00000000-0005-0000-0000-0000680C0000}"/>
    <cellStyle name="20 % - Accent3 3 2 3 3 2" xfId="1594" xr:uid="{00000000-0005-0000-0000-0000690C0000}"/>
    <cellStyle name="20 % - Accent3 3 2 3 3 2 2" xfId="13249" xr:uid="{00000000-0005-0000-0000-00006A0C0000}"/>
    <cellStyle name="20 % - Accent3 3 2 3 3 3" xfId="1595" xr:uid="{00000000-0005-0000-0000-00006B0C0000}"/>
    <cellStyle name="20 % - Accent3 3 2 3 3 3 2" xfId="13250" xr:uid="{00000000-0005-0000-0000-00006C0C0000}"/>
    <cellStyle name="20 % - Accent3 3 2 3 3 4" xfId="13251" xr:uid="{00000000-0005-0000-0000-00006D0C0000}"/>
    <cellStyle name="20 % - Accent3 3 2 3 4" xfId="1596" xr:uid="{00000000-0005-0000-0000-00006E0C0000}"/>
    <cellStyle name="20 % - Accent3 3 2 3 4 2" xfId="13252" xr:uid="{00000000-0005-0000-0000-00006F0C0000}"/>
    <cellStyle name="20 % - Accent3 3 2 3 5" xfId="1597" xr:uid="{00000000-0005-0000-0000-0000700C0000}"/>
    <cellStyle name="20 % - Accent3 3 2 3 5 2" xfId="13253" xr:uid="{00000000-0005-0000-0000-0000710C0000}"/>
    <cellStyle name="20 % - Accent3 3 2 3 6" xfId="1598" xr:uid="{00000000-0005-0000-0000-0000720C0000}"/>
    <cellStyle name="20 % - Accent3 3 2 3 6 2" xfId="13254" xr:uid="{00000000-0005-0000-0000-0000730C0000}"/>
    <cellStyle name="20 % - Accent3 3 2 3 7" xfId="13255" xr:uid="{00000000-0005-0000-0000-0000740C0000}"/>
    <cellStyle name="20 % - Accent3 3 2 4" xfId="1599" xr:uid="{00000000-0005-0000-0000-0000750C0000}"/>
    <cellStyle name="20 % - Accent3 3 2 4 2" xfId="1600" xr:uid="{00000000-0005-0000-0000-0000760C0000}"/>
    <cellStyle name="20 % - Accent3 3 2 4 2 2" xfId="13256" xr:uid="{00000000-0005-0000-0000-0000770C0000}"/>
    <cellStyle name="20 % - Accent3 3 2 4 3" xfId="1601" xr:uid="{00000000-0005-0000-0000-0000780C0000}"/>
    <cellStyle name="20 % - Accent3 3 2 4 3 2" xfId="13257" xr:uid="{00000000-0005-0000-0000-0000790C0000}"/>
    <cellStyle name="20 % - Accent3 3 2 4 4" xfId="1602" xr:uid="{00000000-0005-0000-0000-00007A0C0000}"/>
    <cellStyle name="20 % - Accent3 3 2 4 4 2" xfId="13258" xr:uid="{00000000-0005-0000-0000-00007B0C0000}"/>
    <cellStyle name="20 % - Accent3 3 2 4 5" xfId="13259" xr:uid="{00000000-0005-0000-0000-00007C0C0000}"/>
    <cellStyle name="20 % - Accent3 3 2 5" xfId="1603" xr:uid="{00000000-0005-0000-0000-00007D0C0000}"/>
    <cellStyle name="20 % - Accent3 3 2 5 2" xfId="1604" xr:uid="{00000000-0005-0000-0000-00007E0C0000}"/>
    <cellStyle name="20 % - Accent3 3 2 5 2 2" xfId="13260" xr:uid="{00000000-0005-0000-0000-00007F0C0000}"/>
    <cellStyle name="20 % - Accent3 3 2 5 3" xfId="1605" xr:uid="{00000000-0005-0000-0000-0000800C0000}"/>
    <cellStyle name="20 % - Accent3 3 2 5 3 2" xfId="13261" xr:uid="{00000000-0005-0000-0000-0000810C0000}"/>
    <cellStyle name="20 % - Accent3 3 2 5 4" xfId="13262" xr:uid="{00000000-0005-0000-0000-0000820C0000}"/>
    <cellStyle name="20 % - Accent3 3 2 6" xfId="1606" xr:uid="{00000000-0005-0000-0000-0000830C0000}"/>
    <cellStyle name="20 % - Accent3 3 2 6 2" xfId="1607" xr:uid="{00000000-0005-0000-0000-0000840C0000}"/>
    <cellStyle name="20 % - Accent3 3 2 6 2 2" xfId="13263" xr:uid="{00000000-0005-0000-0000-0000850C0000}"/>
    <cellStyle name="20 % - Accent3 3 2 6 3" xfId="1608" xr:uid="{00000000-0005-0000-0000-0000860C0000}"/>
    <cellStyle name="20 % - Accent3 3 2 6 3 2" xfId="13264" xr:uid="{00000000-0005-0000-0000-0000870C0000}"/>
    <cellStyle name="20 % - Accent3 3 2 6 4" xfId="13265" xr:uid="{00000000-0005-0000-0000-0000880C0000}"/>
    <cellStyle name="20 % - Accent3 3 2 7" xfId="1609" xr:uid="{00000000-0005-0000-0000-0000890C0000}"/>
    <cellStyle name="20 % - Accent3 3 2 7 2" xfId="13266" xr:uid="{00000000-0005-0000-0000-00008A0C0000}"/>
    <cellStyle name="20 % - Accent3 3 2 8" xfId="1610" xr:uid="{00000000-0005-0000-0000-00008B0C0000}"/>
    <cellStyle name="20 % - Accent3 3 2 8 2" xfId="13267" xr:uid="{00000000-0005-0000-0000-00008C0C0000}"/>
    <cellStyle name="20 % - Accent3 3 2 9" xfId="1611" xr:uid="{00000000-0005-0000-0000-00008D0C0000}"/>
    <cellStyle name="20 % - Accent3 3 2 9 2" xfId="13268" xr:uid="{00000000-0005-0000-0000-00008E0C0000}"/>
    <cellStyle name="20 % - Accent3 3 3" xfId="1612" xr:uid="{00000000-0005-0000-0000-00008F0C0000}"/>
    <cellStyle name="20 % - Accent3 3 3 2" xfId="1613" xr:uid="{00000000-0005-0000-0000-0000900C0000}"/>
    <cellStyle name="20 % - Accent3 3 3 2 2" xfId="1614" xr:uid="{00000000-0005-0000-0000-0000910C0000}"/>
    <cellStyle name="20 % - Accent3 3 3 2 2 2" xfId="1615" xr:uid="{00000000-0005-0000-0000-0000920C0000}"/>
    <cellStyle name="20 % - Accent3 3 3 2 2 2 2" xfId="13269" xr:uid="{00000000-0005-0000-0000-0000930C0000}"/>
    <cellStyle name="20 % - Accent3 3 3 2 2 3" xfId="1616" xr:uid="{00000000-0005-0000-0000-0000940C0000}"/>
    <cellStyle name="20 % - Accent3 3 3 2 2 3 2" xfId="13270" xr:uid="{00000000-0005-0000-0000-0000950C0000}"/>
    <cellStyle name="20 % - Accent3 3 3 2 2 4" xfId="1617" xr:uid="{00000000-0005-0000-0000-0000960C0000}"/>
    <cellStyle name="20 % - Accent3 3 3 2 2 4 2" xfId="13271" xr:uid="{00000000-0005-0000-0000-0000970C0000}"/>
    <cellStyle name="20 % - Accent3 3 3 2 2 5" xfId="13272" xr:uid="{00000000-0005-0000-0000-0000980C0000}"/>
    <cellStyle name="20 % - Accent3 3 3 2 3" xfId="1618" xr:uid="{00000000-0005-0000-0000-0000990C0000}"/>
    <cellStyle name="20 % - Accent3 3 3 2 3 2" xfId="1619" xr:uid="{00000000-0005-0000-0000-00009A0C0000}"/>
    <cellStyle name="20 % - Accent3 3 3 2 3 2 2" xfId="13273" xr:uid="{00000000-0005-0000-0000-00009B0C0000}"/>
    <cellStyle name="20 % - Accent3 3 3 2 3 3" xfId="1620" xr:uid="{00000000-0005-0000-0000-00009C0C0000}"/>
    <cellStyle name="20 % - Accent3 3 3 2 3 3 2" xfId="13274" xr:uid="{00000000-0005-0000-0000-00009D0C0000}"/>
    <cellStyle name="20 % - Accent3 3 3 2 3 4" xfId="13275" xr:uid="{00000000-0005-0000-0000-00009E0C0000}"/>
    <cellStyle name="20 % - Accent3 3 3 2 4" xfId="1621" xr:uid="{00000000-0005-0000-0000-00009F0C0000}"/>
    <cellStyle name="20 % - Accent3 3 3 2 4 2" xfId="13276" xr:uid="{00000000-0005-0000-0000-0000A00C0000}"/>
    <cellStyle name="20 % - Accent3 3 3 2 5" xfId="1622" xr:uid="{00000000-0005-0000-0000-0000A10C0000}"/>
    <cellStyle name="20 % - Accent3 3 3 2 5 2" xfId="13277" xr:uid="{00000000-0005-0000-0000-0000A20C0000}"/>
    <cellStyle name="20 % - Accent3 3 3 2 6" xfId="1623" xr:uid="{00000000-0005-0000-0000-0000A30C0000}"/>
    <cellStyle name="20 % - Accent3 3 3 2 6 2" xfId="13278" xr:uid="{00000000-0005-0000-0000-0000A40C0000}"/>
    <cellStyle name="20 % - Accent3 3 3 2 7" xfId="13279" xr:uid="{00000000-0005-0000-0000-0000A50C0000}"/>
    <cellStyle name="20 % - Accent3 3 3 3" xfId="1624" xr:uid="{00000000-0005-0000-0000-0000A60C0000}"/>
    <cellStyle name="20 % - Accent3 3 3 3 2" xfId="1625" xr:uid="{00000000-0005-0000-0000-0000A70C0000}"/>
    <cellStyle name="20 % - Accent3 3 3 3 2 2" xfId="13280" xr:uid="{00000000-0005-0000-0000-0000A80C0000}"/>
    <cellStyle name="20 % - Accent3 3 3 3 3" xfId="1626" xr:uid="{00000000-0005-0000-0000-0000A90C0000}"/>
    <cellStyle name="20 % - Accent3 3 3 3 3 2" xfId="13281" xr:uid="{00000000-0005-0000-0000-0000AA0C0000}"/>
    <cellStyle name="20 % - Accent3 3 3 3 4" xfId="1627" xr:uid="{00000000-0005-0000-0000-0000AB0C0000}"/>
    <cellStyle name="20 % - Accent3 3 3 3 4 2" xfId="13282" xr:uid="{00000000-0005-0000-0000-0000AC0C0000}"/>
    <cellStyle name="20 % - Accent3 3 3 3 5" xfId="13283" xr:uid="{00000000-0005-0000-0000-0000AD0C0000}"/>
    <cellStyle name="20 % - Accent3 3 3 4" xfId="1628" xr:uid="{00000000-0005-0000-0000-0000AE0C0000}"/>
    <cellStyle name="20 % - Accent3 3 3 4 2" xfId="1629" xr:uid="{00000000-0005-0000-0000-0000AF0C0000}"/>
    <cellStyle name="20 % - Accent3 3 3 4 2 2" xfId="13284" xr:uid="{00000000-0005-0000-0000-0000B00C0000}"/>
    <cellStyle name="20 % - Accent3 3 3 4 3" xfId="1630" xr:uid="{00000000-0005-0000-0000-0000B10C0000}"/>
    <cellStyle name="20 % - Accent3 3 3 4 3 2" xfId="13285" xr:uid="{00000000-0005-0000-0000-0000B20C0000}"/>
    <cellStyle name="20 % - Accent3 3 3 4 4" xfId="13286" xr:uid="{00000000-0005-0000-0000-0000B30C0000}"/>
    <cellStyle name="20 % - Accent3 3 3 5" xfId="1631" xr:uid="{00000000-0005-0000-0000-0000B40C0000}"/>
    <cellStyle name="20 % - Accent3 3 3 5 2" xfId="1632" xr:uid="{00000000-0005-0000-0000-0000B50C0000}"/>
    <cellStyle name="20 % - Accent3 3 3 5 2 2" xfId="13287" xr:uid="{00000000-0005-0000-0000-0000B60C0000}"/>
    <cellStyle name="20 % - Accent3 3 3 5 3" xfId="1633" xr:uid="{00000000-0005-0000-0000-0000B70C0000}"/>
    <cellStyle name="20 % - Accent3 3 3 5 3 2" xfId="13288" xr:uid="{00000000-0005-0000-0000-0000B80C0000}"/>
    <cellStyle name="20 % - Accent3 3 3 5 4" xfId="13289" xr:uid="{00000000-0005-0000-0000-0000B90C0000}"/>
    <cellStyle name="20 % - Accent3 3 3 6" xfId="1634" xr:uid="{00000000-0005-0000-0000-0000BA0C0000}"/>
    <cellStyle name="20 % - Accent3 3 3 6 2" xfId="13290" xr:uid="{00000000-0005-0000-0000-0000BB0C0000}"/>
    <cellStyle name="20 % - Accent3 3 3 7" xfId="1635" xr:uid="{00000000-0005-0000-0000-0000BC0C0000}"/>
    <cellStyle name="20 % - Accent3 3 3 7 2" xfId="13291" xr:uid="{00000000-0005-0000-0000-0000BD0C0000}"/>
    <cellStyle name="20 % - Accent3 3 3 8" xfId="1636" xr:uid="{00000000-0005-0000-0000-0000BE0C0000}"/>
    <cellStyle name="20 % - Accent3 3 3 8 2" xfId="13292" xr:uid="{00000000-0005-0000-0000-0000BF0C0000}"/>
    <cellStyle name="20 % - Accent3 3 3 9" xfId="13293" xr:uid="{00000000-0005-0000-0000-0000C00C0000}"/>
    <cellStyle name="20 % - Accent3 3 4" xfId="1637" xr:uid="{00000000-0005-0000-0000-0000C10C0000}"/>
    <cellStyle name="20 % - Accent3 3 4 2" xfId="1638" xr:uid="{00000000-0005-0000-0000-0000C20C0000}"/>
    <cellStyle name="20 % - Accent3 3 4 2 2" xfId="1639" xr:uid="{00000000-0005-0000-0000-0000C30C0000}"/>
    <cellStyle name="20 % - Accent3 3 4 2 2 2" xfId="13294" xr:uid="{00000000-0005-0000-0000-0000C40C0000}"/>
    <cellStyle name="20 % - Accent3 3 4 2 3" xfId="1640" xr:uid="{00000000-0005-0000-0000-0000C50C0000}"/>
    <cellStyle name="20 % - Accent3 3 4 2 3 2" xfId="13295" xr:uid="{00000000-0005-0000-0000-0000C60C0000}"/>
    <cellStyle name="20 % - Accent3 3 4 2 4" xfId="1641" xr:uid="{00000000-0005-0000-0000-0000C70C0000}"/>
    <cellStyle name="20 % - Accent3 3 4 2 4 2" xfId="13296" xr:uid="{00000000-0005-0000-0000-0000C80C0000}"/>
    <cellStyle name="20 % - Accent3 3 4 2 5" xfId="13297" xr:uid="{00000000-0005-0000-0000-0000C90C0000}"/>
    <cellStyle name="20 % - Accent3 3 4 3" xfId="1642" xr:uid="{00000000-0005-0000-0000-0000CA0C0000}"/>
    <cellStyle name="20 % - Accent3 3 4 3 2" xfId="1643" xr:uid="{00000000-0005-0000-0000-0000CB0C0000}"/>
    <cellStyle name="20 % - Accent3 3 4 3 2 2" xfId="13298" xr:uid="{00000000-0005-0000-0000-0000CC0C0000}"/>
    <cellStyle name="20 % - Accent3 3 4 3 3" xfId="1644" xr:uid="{00000000-0005-0000-0000-0000CD0C0000}"/>
    <cellStyle name="20 % - Accent3 3 4 3 3 2" xfId="13299" xr:uid="{00000000-0005-0000-0000-0000CE0C0000}"/>
    <cellStyle name="20 % - Accent3 3 4 3 4" xfId="13300" xr:uid="{00000000-0005-0000-0000-0000CF0C0000}"/>
    <cellStyle name="20 % - Accent3 3 4 4" xfId="1645" xr:uid="{00000000-0005-0000-0000-0000D00C0000}"/>
    <cellStyle name="20 % - Accent3 3 4 4 2" xfId="13301" xr:uid="{00000000-0005-0000-0000-0000D10C0000}"/>
    <cellStyle name="20 % - Accent3 3 4 5" xfId="1646" xr:uid="{00000000-0005-0000-0000-0000D20C0000}"/>
    <cellStyle name="20 % - Accent3 3 4 5 2" xfId="13302" xr:uid="{00000000-0005-0000-0000-0000D30C0000}"/>
    <cellStyle name="20 % - Accent3 3 4 6" xfId="1647" xr:uid="{00000000-0005-0000-0000-0000D40C0000}"/>
    <cellStyle name="20 % - Accent3 3 4 6 2" xfId="13303" xr:uid="{00000000-0005-0000-0000-0000D50C0000}"/>
    <cellStyle name="20 % - Accent3 3 4 7" xfId="13304" xr:uid="{00000000-0005-0000-0000-0000D60C0000}"/>
    <cellStyle name="20 % - Accent3 3 5" xfId="1648" xr:uid="{00000000-0005-0000-0000-0000D70C0000}"/>
    <cellStyle name="20 % - Accent3 3 5 2" xfId="1649" xr:uid="{00000000-0005-0000-0000-0000D80C0000}"/>
    <cellStyle name="20 % - Accent3 3 5 2 2" xfId="13305" xr:uid="{00000000-0005-0000-0000-0000D90C0000}"/>
    <cellStyle name="20 % - Accent3 3 5 3" xfId="1650" xr:uid="{00000000-0005-0000-0000-0000DA0C0000}"/>
    <cellStyle name="20 % - Accent3 3 5 3 2" xfId="13306" xr:uid="{00000000-0005-0000-0000-0000DB0C0000}"/>
    <cellStyle name="20 % - Accent3 3 5 4" xfId="1651" xr:uid="{00000000-0005-0000-0000-0000DC0C0000}"/>
    <cellStyle name="20 % - Accent3 3 5 4 2" xfId="13307" xr:uid="{00000000-0005-0000-0000-0000DD0C0000}"/>
    <cellStyle name="20 % - Accent3 3 5 5" xfId="13308" xr:uid="{00000000-0005-0000-0000-0000DE0C0000}"/>
    <cellStyle name="20 % - Accent3 3 6" xfId="1652" xr:uid="{00000000-0005-0000-0000-0000DF0C0000}"/>
    <cellStyle name="20 % - Accent3 3 6 2" xfId="1653" xr:uid="{00000000-0005-0000-0000-0000E00C0000}"/>
    <cellStyle name="20 % - Accent3 3 6 2 2" xfId="13309" xr:uid="{00000000-0005-0000-0000-0000E10C0000}"/>
    <cellStyle name="20 % - Accent3 3 6 3" xfId="1654" xr:uid="{00000000-0005-0000-0000-0000E20C0000}"/>
    <cellStyle name="20 % - Accent3 3 6 3 2" xfId="13310" xr:uid="{00000000-0005-0000-0000-0000E30C0000}"/>
    <cellStyle name="20 % - Accent3 3 6 4" xfId="13311" xr:uid="{00000000-0005-0000-0000-0000E40C0000}"/>
    <cellStyle name="20 % - Accent3 3 7" xfId="1655" xr:uid="{00000000-0005-0000-0000-0000E50C0000}"/>
    <cellStyle name="20 % - Accent3 3 7 2" xfId="1656" xr:uid="{00000000-0005-0000-0000-0000E60C0000}"/>
    <cellStyle name="20 % - Accent3 3 7 2 2" xfId="13312" xr:uid="{00000000-0005-0000-0000-0000E70C0000}"/>
    <cellStyle name="20 % - Accent3 3 7 3" xfId="1657" xr:uid="{00000000-0005-0000-0000-0000E80C0000}"/>
    <cellStyle name="20 % - Accent3 3 7 3 2" xfId="13313" xr:uid="{00000000-0005-0000-0000-0000E90C0000}"/>
    <cellStyle name="20 % - Accent3 3 7 4" xfId="13314" xr:uid="{00000000-0005-0000-0000-0000EA0C0000}"/>
    <cellStyle name="20 % - Accent3 3 8" xfId="1658" xr:uid="{00000000-0005-0000-0000-0000EB0C0000}"/>
    <cellStyle name="20 % - Accent3 3 8 2" xfId="13315" xr:uid="{00000000-0005-0000-0000-0000EC0C0000}"/>
    <cellStyle name="20 % - Accent3 3 9" xfId="1659" xr:uid="{00000000-0005-0000-0000-0000ED0C0000}"/>
    <cellStyle name="20 % - Accent3 3 9 2" xfId="13316" xr:uid="{00000000-0005-0000-0000-0000EE0C0000}"/>
    <cellStyle name="20 % - Accent3 4" xfId="1660" xr:uid="{00000000-0005-0000-0000-0000EF0C0000}"/>
    <cellStyle name="20 % - Accent3 4 10" xfId="13317" xr:uid="{00000000-0005-0000-0000-0000F00C0000}"/>
    <cellStyle name="20 % - Accent3 4 2" xfId="1661" xr:uid="{00000000-0005-0000-0000-0000F10C0000}"/>
    <cellStyle name="20 % - Accent3 4 2 2" xfId="1662" xr:uid="{00000000-0005-0000-0000-0000F20C0000}"/>
    <cellStyle name="20 % - Accent3 4 2 2 2" xfId="1663" xr:uid="{00000000-0005-0000-0000-0000F30C0000}"/>
    <cellStyle name="20 % - Accent3 4 2 2 2 2" xfId="1664" xr:uid="{00000000-0005-0000-0000-0000F40C0000}"/>
    <cellStyle name="20 % - Accent3 4 2 2 2 2 2" xfId="13318" xr:uid="{00000000-0005-0000-0000-0000F50C0000}"/>
    <cellStyle name="20 % - Accent3 4 2 2 2 3" xfId="1665" xr:uid="{00000000-0005-0000-0000-0000F60C0000}"/>
    <cellStyle name="20 % - Accent3 4 2 2 2 3 2" xfId="13319" xr:uid="{00000000-0005-0000-0000-0000F70C0000}"/>
    <cellStyle name="20 % - Accent3 4 2 2 2 4" xfId="1666" xr:uid="{00000000-0005-0000-0000-0000F80C0000}"/>
    <cellStyle name="20 % - Accent3 4 2 2 2 4 2" xfId="13320" xr:uid="{00000000-0005-0000-0000-0000F90C0000}"/>
    <cellStyle name="20 % - Accent3 4 2 2 2 5" xfId="13321" xr:uid="{00000000-0005-0000-0000-0000FA0C0000}"/>
    <cellStyle name="20 % - Accent3 4 2 2 3" xfId="1667" xr:uid="{00000000-0005-0000-0000-0000FB0C0000}"/>
    <cellStyle name="20 % - Accent3 4 2 2 3 2" xfId="1668" xr:uid="{00000000-0005-0000-0000-0000FC0C0000}"/>
    <cellStyle name="20 % - Accent3 4 2 2 3 2 2" xfId="13322" xr:uid="{00000000-0005-0000-0000-0000FD0C0000}"/>
    <cellStyle name="20 % - Accent3 4 2 2 3 3" xfId="1669" xr:uid="{00000000-0005-0000-0000-0000FE0C0000}"/>
    <cellStyle name="20 % - Accent3 4 2 2 3 3 2" xfId="13323" xr:uid="{00000000-0005-0000-0000-0000FF0C0000}"/>
    <cellStyle name="20 % - Accent3 4 2 2 3 4" xfId="13324" xr:uid="{00000000-0005-0000-0000-0000000D0000}"/>
    <cellStyle name="20 % - Accent3 4 2 2 4" xfId="1670" xr:uid="{00000000-0005-0000-0000-0000010D0000}"/>
    <cellStyle name="20 % - Accent3 4 2 2 4 2" xfId="13325" xr:uid="{00000000-0005-0000-0000-0000020D0000}"/>
    <cellStyle name="20 % - Accent3 4 2 2 5" xfId="1671" xr:uid="{00000000-0005-0000-0000-0000030D0000}"/>
    <cellStyle name="20 % - Accent3 4 2 2 5 2" xfId="13326" xr:uid="{00000000-0005-0000-0000-0000040D0000}"/>
    <cellStyle name="20 % - Accent3 4 2 2 6" xfId="1672" xr:uid="{00000000-0005-0000-0000-0000050D0000}"/>
    <cellStyle name="20 % - Accent3 4 2 2 6 2" xfId="13327" xr:uid="{00000000-0005-0000-0000-0000060D0000}"/>
    <cellStyle name="20 % - Accent3 4 2 2 7" xfId="13328" xr:uid="{00000000-0005-0000-0000-0000070D0000}"/>
    <cellStyle name="20 % - Accent3 4 2 3" xfId="1673" xr:uid="{00000000-0005-0000-0000-0000080D0000}"/>
    <cellStyle name="20 % - Accent3 4 2 3 2" xfId="1674" xr:uid="{00000000-0005-0000-0000-0000090D0000}"/>
    <cellStyle name="20 % - Accent3 4 2 3 2 2" xfId="13329" xr:uid="{00000000-0005-0000-0000-00000A0D0000}"/>
    <cellStyle name="20 % - Accent3 4 2 3 3" xfId="1675" xr:uid="{00000000-0005-0000-0000-00000B0D0000}"/>
    <cellStyle name="20 % - Accent3 4 2 3 3 2" xfId="13330" xr:uid="{00000000-0005-0000-0000-00000C0D0000}"/>
    <cellStyle name="20 % - Accent3 4 2 3 4" xfId="1676" xr:uid="{00000000-0005-0000-0000-00000D0D0000}"/>
    <cellStyle name="20 % - Accent3 4 2 3 4 2" xfId="13331" xr:uid="{00000000-0005-0000-0000-00000E0D0000}"/>
    <cellStyle name="20 % - Accent3 4 2 3 5" xfId="13332" xr:uid="{00000000-0005-0000-0000-00000F0D0000}"/>
    <cellStyle name="20 % - Accent3 4 2 4" xfId="1677" xr:uid="{00000000-0005-0000-0000-0000100D0000}"/>
    <cellStyle name="20 % - Accent3 4 2 4 2" xfId="1678" xr:uid="{00000000-0005-0000-0000-0000110D0000}"/>
    <cellStyle name="20 % - Accent3 4 2 4 2 2" xfId="13333" xr:uid="{00000000-0005-0000-0000-0000120D0000}"/>
    <cellStyle name="20 % - Accent3 4 2 4 3" xfId="1679" xr:uid="{00000000-0005-0000-0000-0000130D0000}"/>
    <cellStyle name="20 % - Accent3 4 2 4 3 2" xfId="13334" xr:uid="{00000000-0005-0000-0000-0000140D0000}"/>
    <cellStyle name="20 % - Accent3 4 2 4 4" xfId="13335" xr:uid="{00000000-0005-0000-0000-0000150D0000}"/>
    <cellStyle name="20 % - Accent3 4 2 5" xfId="1680" xr:uid="{00000000-0005-0000-0000-0000160D0000}"/>
    <cellStyle name="20 % - Accent3 4 2 5 2" xfId="1681" xr:uid="{00000000-0005-0000-0000-0000170D0000}"/>
    <cellStyle name="20 % - Accent3 4 2 5 2 2" xfId="13336" xr:uid="{00000000-0005-0000-0000-0000180D0000}"/>
    <cellStyle name="20 % - Accent3 4 2 5 3" xfId="1682" xr:uid="{00000000-0005-0000-0000-0000190D0000}"/>
    <cellStyle name="20 % - Accent3 4 2 5 3 2" xfId="13337" xr:uid="{00000000-0005-0000-0000-00001A0D0000}"/>
    <cellStyle name="20 % - Accent3 4 2 5 4" xfId="13338" xr:uid="{00000000-0005-0000-0000-00001B0D0000}"/>
    <cellStyle name="20 % - Accent3 4 2 6" xfId="1683" xr:uid="{00000000-0005-0000-0000-00001C0D0000}"/>
    <cellStyle name="20 % - Accent3 4 2 6 2" xfId="13339" xr:uid="{00000000-0005-0000-0000-00001D0D0000}"/>
    <cellStyle name="20 % - Accent3 4 2 7" xfId="1684" xr:uid="{00000000-0005-0000-0000-00001E0D0000}"/>
    <cellStyle name="20 % - Accent3 4 2 7 2" xfId="13340" xr:uid="{00000000-0005-0000-0000-00001F0D0000}"/>
    <cellStyle name="20 % - Accent3 4 2 8" xfId="1685" xr:uid="{00000000-0005-0000-0000-0000200D0000}"/>
    <cellStyle name="20 % - Accent3 4 2 8 2" xfId="13341" xr:uid="{00000000-0005-0000-0000-0000210D0000}"/>
    <cellStyle name="20 % - Accent3 4 2 9" xfId="13342" xr:uid="{00000000-0005-0000-0000-0000220D0000}"/>
    <cellStyle name="20 % - Accent3 4 3" xfId="1686" xr:uid="{00000000-0005-0000-0000-0000230D0000}"/>
    <cellStyle name="20 % - Accent3 4 3 2" xfId="1687" xr:uid="{00000000-0005-0000-0000-0000240D0000}"/>
    <cellStyle name="20 % - Accent3 4 3 2 2" xfId="1688" xr:uid="{00000000-0005-0000-0000-0000250D0000}"/>
    <cellStyle name="20 % - Accent3 4 3 2 2 2" xfId="13343" xr:uid="{00000000-0005-0000-0000-0000260D0000}"/>
    <cellStyle name="20 % - Accent3 4 3 2 3" xfId="1689" xr:uid="{00000000-0005-0000-0000-0000270D0000}"/>
    <cellStyle name="20 % - Accent3 4 3 2 3 2" xfId="13344" xr:uid="{00000000-0005-0000-0000-0000280D0000}"/>
    <cellStyle name="20 % - Accent3 4 3 2 4" xfId="1690" xr:uid="{00000000-0005-0000-0000-0000290D0000}"/>
    <cellStyle name="20 % - Accent3 4 3 2 4 2" xfId="13345" xr:uid="{00000000-0005-0000-0000-00002A0D0000}"/>
    <cellStyle name="20 % - Accent3 4 3 2 5" xfId="13346" xr:uid="{00000000-0005-0000-0000-00002B0D0000}"/>
    <cellStyle name="20 % - Accent3 4 3 3" xfId="1691" xr:uid="{00000000-0005-0000-0000-00002C0D0000}"/>
    <cellStyle name="20 % - Accent3 4 3 3 2" xfId="1692" xr:uid="{00000000-0005-0000-0000-00002D0D0000}"/>
    <cellStyle name="20 % - Accent3 4 3 3 2 2" xfId="13347" xr:uid="{00000000-0005-0000-0000-00002E0D0000}"/>
    <cellStyle name="20 % - Accent3 4 3 3 3" xfId="1693" xr:uid="{00000000-0005-0000-0000-00002F0D0000}"/>
    <cellStyle name="20 % - Accent3 4 3 3 3 2" xfId="13348" xr:uid="{00000000-0005-0000-0000-0000300D0000}"/>
    <cellStyle name="20 % - Accent3 4 3 3 4" xfId="13349" xr:uid="{00000000-0005-0000-0000-0000310D0000}"/>
    <cellStyle name="20 % - Accent3 4 3 4" xfId="1694" xr:uid="{00000000-0005-0000-0000-0000320D0000}"/>
    <cellStyle name="20 % - Accent3 4 3 4 2" xfId="13350" xr:uid="{00000000-0005-0000-0000-0000330D0000}"/>
    <cellStyle name="20 % - Accent3 4 3 5" xfId="1695" xr:uid="{00000000-0005-0000-0000-0000340D0000}"/>
    <cellStyle name="20 % - Accent3 4 3 5 2" xfId="13351" xr:uid="{00000000-0005-0000-0000-0000350D0000}"/>
    <cellStyle name="20 % - Accent3 4 3 6" xfId="1696" xr:uid="{00000000-0005-0000-0000-0000360D0000}"/>
    <cellStyle name="20 % - Accent3 4 3 6 2" xfId="13352" xr:uid="{00000000-0005-0000-0000-0000370D0000}"/>
    <cellStyle name="20 % - Accent3 4 3 7" xfId="13353" xr:uid="{00000000-0005-0000-0000-0000380D0000}"/>
    <cellStyle name="20 % - Accent3 4 4" xfId="1697" xr:uid="{00000000-0005-0000-0000-0000390D0000}"/>
    <cellStyle name="20 % - Accent3 4 4 2" xfId="1698" xr:uid="{00000000-0005-0000-0000-00003A0D0000}"/>
    <cellStyle name="20 % - Accent3 4 4 2 2" xfId="13354" xr:uid="{00000000-0005-0000-0000-00003B0D0000}"/>
    <cellStyle name="20 % - Accent3 4 4 3" xfId="1699" xr:uid="{00000000-0005-0000-0000-00003C0D0000}"/>
    <cellStyle name="20 % - Accent3 4 4 3 2" xfId="13355" xr:uid="{00000000-0005-0000-0000-00003D0D0000}"/>
    <cellStyle name="20 % - Accent3 4 4 4" xfId="1700" xr:uid="{00000000-0005-0000-0000-00003E0D0000}"/>
    <cellStyle name="20 % - Accent3 4 4 4 2" xfId="13356" xr:uid="{00000000-0005-0000-0000-00003F0D0000}"/>
    <cellStyle name="20 % - Accent3 4 4 5" xfId="13357" xr:uid="{00000000-0005-0000-0000-0000400D0000}"/>
    <cellStyle name="20 % - Accent3 4 5" xfId="1701" xr:uid="{00000000-0005-0000-0000-0000410D0000}"/>
    <cellStyle name="20 % - Accent3 4 5 2" xfId="1702" xr:uid="{00000000-0005-0000-0000-0000420D0000}"/>
    <cellStyle name="20 % - Accent3 4 5 2 2" xfId="13358" xr:uid="{00000000-0005-0000-0000-0000430D0000}"/>
    <cellStyle name="20 % - Accent3 4 5 3" xfId="1703" xr:uid="{00000000-0005-0000-0000-0000440D0000}"/>
    <cellStyle name="20 % - Accent3 4 5 3 2" xfId="13359" xr:uid="{00000000-0005-0000-0000-0000450D0000}"/>
    <cellStyle name="20 % - Accent3 4 5 4" xfId="13360" xr:uid="{00000000-0005-0000-0000-0000460D0000}"/>
    <cellStyle name="20 % - Accent3 4 6" xfId="1704" xr:uid="{00000000-0005-0000-0000-0000470D0000}"/>
    <cellStyle name="20 % - Accent3 4 6 2" xfId="1705" xr:uid="{00000000-0005-0000-0000-0000480D0000}"/>
    <cellStyle name="20 % - Accent3 4 6 2 2" xfId="13361" xr:uid="{00000000-0005-0000-0000-0000490D0000}"/>
    <cellStyle name="20 % - Accent3 4 6 3" xfId="1706" xr:uid="{00000000-0005-0000-0000-00004A0D0000}"/>
    <cellStyle name="20 % - Accent3 4 6 3 2" xfId="13362" xr:uid="{00000000-0005-0000-0000-00004B0D0000}"/>
    <cellStyle name="20 % - Accent3 4 6 4" xfId="13363" xr:uid="{00000000-0005-0000-0000-00004C0D0000}"/>
    <cellStyle name="20 % - Accent3 4 7" xfId="1707" xr:uid="{00000000-0005-0000-0000-00004D0D0000}"/>
    <cellStyle name="20 % - Accent3 4 7 2" xfId="13364" xr:uid="{00000000-0005-0000-0000-00004E0D0000}"/>
    <cellStyle name="20 % - Accent3 4 8" xfId="1708" xr:uid="{00000000-0005-0000-0000-00004F0D0000}"/>
    <cellStyle name="20 % - Accent3 4 8 2" xfId="13365" xr:uid="{00000000-0005-0000-0000-0000500D0000}"/>
    <cellStyle name="20 % - Accent3 4 9" xfId="1709" xr:uid="{00000000-0005-0000-0000-0000510D0000}"/>
    <cellStyle name="20 % - Accent3 4 9 2" xfId="13366" xr:uid="{00000000-0005-0000-0000-0000520D0000}"/>
    <cellStyle name="20 % - Accent3 5" xfId="1710" xr:uid="{00000000-0005-0000-0000-0000530D0000}"/>
    <cellStyle name="20 % - Accent3 5 10" xfId="13367" xr:uid="{00000000-0005-0000-0000-0000540D0000}"/>
    <cellStyle name="20 % - Accent3 5 2" xfId="1711" xr:uid="{00000000-0005-0000-0000-0000550D0000}"/>
    <cellStyle name="20 % - Accent3 5 2 2" xfId="1712" xr:uid="{00000000-0005-0000-0000-0000560D0000}"/>
    <cellStyle name="20 % - Accent3 5 2 2 2" xfId="1713" xr:uid="{00000000-0005-0000-0000-0000570D0000}"/>
    <cellStyle name="20 % - Accent3 5 2 2 2 2" xfId="1714" xr:uid="{00000000-0005-0000-0000-0000580D0000}"/>
    <cellStyle name="20 % - Accent3 5 2 2 2 2 2" xfId="13368" xr:uid="{00000000-0005-0000-0000-0000590D0000}"/>
    <cellStyle name="20 % - Accent3 5 2 2 2 3" xfId="1715" xr:uid="{00000000-0005-0000-0000-00005A0D0000}"/>
    <cellStyle name="20 % - Accent3 5 2 2 2 3 2" xfId="13369" xr:uid="{00000000-0005-0000-0000-00005B0D0000}"/>
    <cellStyle name="20 % - Accent3 5 2 2 2 4" xfId="1716" xr:uid="{00000000-0005-0000-0000-00005C0D0000}"/>
    <cellStyle name="20 % - Accent3 5 2 2 2 4 2" xfId="13370" xr:uid="{00000000-0005-0000-0000-00005D0D0000}"/>
    <cellStyle name="20 % - Accent3 5 2 2 2 5" xfId="13371" xr:uid="{00000000-0005-0000-0000-00005E0D0000}"/>
    <cellStyle name="20 % - Accent3 5 2 2 3" xfId="1717" xr:uid="{00000000-0005-0000-0000-00005F0D0000}"/>
    <cellStyle name="20 % - Accent3 5 2 2 3 2" xfId="1718" xr:uid="{00000000-0005-0000-0000-0000600D0000}"/>
    <cellStyle name="20 % - Accent3 5 2 2 3 2 2" xfId="13372" xr:uid="{00000000-0005-0000-0000-0000610D0000}"/>
    <cellStyle name="20 % - Accent3 5 2 2 3 3" xfId="1719" xr:uid="{00000000-0005-0000-0000-0000620D0000}"/>
    <cellStyle name="20 % - Accent3 5 2 2 3 3 2" xfId="13373" xr:uid="{00000000-0005-0000-0000-0000630D0000}"/>
    <cellStyle name="20 % - Accent3 5 2 2 3 4" xfId="13374" xr:uid="{00000000-0005-0000-0000-0000640D0000}"/>
    <cellStyle name="20 % - Accent3 5 2 2 4" xfId="1720" xr:uid="{00000000-0005-0000-0000-0000650D0000}"/>
    <cellStyle name="20 % - Accent3 5 2 2 4 2" xfId="13375" xr:uid="{00000000-0005-0000-0000-0000660D0000}"/>
    <cellStyle name="20 % - Accent3 5 2 2 5" xfId="1721" xr:uid="{00000000-0005-0000-0000-0000670D0000}"/>
    <cellStyle name="20 % - Accent3 5 2 2 5 2" xfId="13376" xr:uid="{00000000-0005-0000-0000-0000680D0000}"/>
    <cellStyle name="20 % - Accent3 5 2 2 6" xfId="1722" xr:uid="{00000000-0005-0000-0000-0000690D0000}"/>
    <cellStyle name="20 % - Accent3 5 2 2 6 2" xfId="13377" xr:uid="{00000000-0005-0000-0000-00006A0D0000}"/>
    <cellStyle name="20 % - Accent3 5 2 2 7" xfId="13378" xr:uid="{00000000-0005-0000-0000-00006B0D0000}"/>
    <cellStyle name="20 % - Accent3 5 2 3" xfId="1723" xr:uid="{00000000-0005-0000-0000-00006C0D0000}"/>
    <cellStyle name="20 % - Accent3 5 2 3 2" xfId="1724" xr:uid="{00000000-0005-0000-0000-00006D0D0000}"/>
    <cellStyle name="20 % - Accent3 5 2 3 2 2" xfId="13379" xr:uid="{00000000-0005-0000-0000-00006E0D0000}"/>
    <cellStyle name="20 % - Accent3 5 2 3 3" xfId="1725" xr:uid="{00000000-0005-0000-0000-00006F0D0000}"/>
    <cellStyle name="20 % - Accent3 5 2 3 3 2" xfId="13380" xr:uid="{00000000-0005-0000-0000-0000700D0000}"/>
    <cellStyle name="20 % - Accent3 5 2 3 4" xfId="1726" xr:uid="{00000000-0005-0000-0000-0000710D0000}"/>
    <cellStyle name="20 % - Accent3 5 2 3 4 2" xfId="13381" xr:uid="{00000000-0005-0000-0000-0000720D0000}"/>
    <cellStyle name="20 % - Accent3 5 2 3 5" xfId="13382" xr:uid="{00000000-0005-0000-0000-0000730D0000}"/>
    <cellStyle name="20 % - Accent3 5 2 4" xfId="1727" xr:uid="{00000000-0005-0000-0000-0000740D0000}"/>
    <cellStyle name="20 % - Accent3 5 2 4 2" xfId="1728" xr:uid="{00000000-0005-0000-0000-0000750D0000}"/>
    <cellStyle name="20 % - Accent3 5 2 4 2 2" xfId="13383" xr:uid="{00000000-0005-0000-0000-0000760D0000}"/>
    <cellStyle name="20 % - Accent3 5 2 4 3" xfId="1729" xr:uid="{00000000-0005-0000-0000-0000770D0000}"/>
    <cellStyle name="20 % - Accent3 5 2 4 3 2" xfId="13384" xr:uid="{00000000-0005-0000-0000-0000780D0000}"/>
    <cellStyle name="20 % - Accent3 5 2 4 4" xfId="13385" xr:uid="{00000000-0005-0000-0000-0000790D0000}"/>
    <cellStyle name="20 % - Accent3 5 2 5" xfId="1730" xr:uid="{00000000-0005-0000-0000-00007A0D0000}"/>
    <cellStyle name="20 % - Accent3 5 2 5 2" xfId="1731" xr:uid="{00000000-0005-0000-0000-00007B0D0000}"/>
    <cellStyle name="20 % - Accent3 5 2 5 2 2" xfId="13386" xr:uid="{00000000-0005-0000-0000-00007C0D0000}"/>
    <cellStyle name="20 % - Accent3 5 2 5 3" xfId="1732" xr:uid="{00000000-0005-0000-0000-00007D0D0000}"/>
    <cellStyle name="20 % - Accent3 5 2 5 3 2" xfId="13387" xr:uid="{00000000-0005-0000-0000-00007E0D0000}"/>
    <cellStyle name="20 % - Accent3 5 2 5 4" xfId="13388" xr:uid="{00000000-0005-0000-0000-00007F0D0000}"/>
    <cellStyle name="20 % - Accent3 5 2 6" xfId="1733" xr:uid="{00000000-0005-0000-0000-0000800D0000}"/>
    <cellStyle name="20 % - Accent3 5 2 6 2" xfId="13389" xr:uid="{00000000-0005-0000-0000-0000810D0000}"/>
    <cellStyle name="20 % - Accent3 5 2 7" xfId="1734" xr:uid="{00000000-0005-0000-0000-0000820D0000}"/>
    <cellStyle name="20 % - Accent3 5 2 7 2" xfId="13390" xr:uid="{00000000-0005-0000-0000-0000830D0000}"/>
    <cellStyle name="20 % - Accent3 5 2 8" xfId="1735" xr:uid="{00000000-0005-0000-0000-0000840D0000}"/>
    <cellStyle name="20 % - Accent3 5 2 8 2" xfId="13391" xr:uid="{00000000-0005-0000-0000-0000850D0000}"/>
    <cellStyle name="20 % - Accent3 5 2 9" xfId="13392" xr:uid="{00000000-0005-0000-0000-0000860D0000}"/>
    <cellStyle name="20 % - Accent3 5 3" xfId="1736" xr:uid="{00000000-0005-0000-0000-0000870D0000}"/>
    <cellStyle name="20 % - Accent3 5 3 2" xfId="1737" xr:uid="{00000000-0005-0000-0000-0000880D0000}"/>
    <cellStyle name="20 % - Accent3 5 3 2 2" xfId="1738" xr:uid="{00000000-0005-0000-0000-0000890D0000}"/>
    <cellStyle name="20 % - Accent3 5 3 2 2 2" xfId="13393" xr:uid="{00000000-0005-0000-0000-00008A0D0000}"/>
    <cellStyle name="20 % - Accent3 5 3 2 3" xfId="1739" xr:uid="{00000000-0005-0000-0000-00008B0D0000}"/>
    <cellStyle name="20 % - Accent3 5 3 2 3 2" xfId="13394" xr:uid="{00000000-0005-0000-0000-00008C0D0000}"/>
    <cellStyle name="20 % - Accent3 5 3 2 4" xfId="1740" xr:uid="{00000000-0005-0000-0000-00008D0D0000}"/>
    <cellStyle name="20 % - Accent3 5 3 2 4 2" xfId="13395" xr:uid="{00000000-0005-0000-0000-00008E0D0000}"/>
    <cellStyle name="20 % - Accent3 5 3 2 5" xfId="13396" xr:uid="{00000000-0005-0000-0000-00008F0D0000}"/>
    <cellStyle name="20 % - Accent3 5 3 3" xfId="1741" xr:uid="{00000000-0005-0000-0000-0000900D0000}"/>
    <cellStyle name="20 % - Accent3 5 3 3 2" xfId="1742" xr:uid="{00000000-0005-0000-0000-0000910D0000}"/>
    <cellStyle name="20 % - Accent3 5 3 3 2 2" xfId="13397" xr:uid="{00000000-0005-0000-0000-0000920D0000}"/>
    <cellStyle name="20 % - Accent3 5 3 3 3" xfId="1743" xr:uid="{00000000-0005-0000-0000-0000930D0000}"/>
    <cellStyle name="20 % - Accent3 5 3 3 3 2" xfId="13398" xr:uid="{00000000-0005-0000-0000-0000940D0000}"/>
    <cellStyle name="20 % - Accent3 5 3 3 4" xfId="13399" xr:uid="{00000000-0005-0000-0000-0000950D0000}"/>
    <cellStyle name="20 % - Accent3 5 3 4" xfId="1744" xr:uid="{00000000-0005-0000-0000-0000960D0000}"/>
    <cellStyle name="20 % - Accent3 5 3 4 2" xfId="13400" xr:uid="{00000000-0005-0000-0000-0000970D0000}"/>
    <cellStyle name="20 % - Accent3 5 3 5" xfId="1745" xr:uid="{00000000-0005-0000-0000-0000980D0000}"/>
    <cellStyle name="20 % - Accent3 5 3 5 2" xfId="13401" xr:uid="{00000000-0005-0000-0000-0000990D0000}"/>
    <cellStyle name="20 % - Accent3 5 3 6" xfId="1746" xr:uid="{00000000-0005-0000-0000-00009A0D0000}"/>
    <cellStyle name="20 % - Accent3 5 3 6 2" xfId="13402" xr:uid="{00000000-0005-0000-0000-00009B0D0000}"/>
    <cellStyle name="20 % - Accent3 5 3 7" xfId="13403" xr:uid="{00000000-0005-0000-0000-00009C0D0000}"/>
    <cellStyle name="20 % - Accent3 5 4" xfId="1747" xr:uid="{00000000-0005-0000-0000-00009D0D0000}"/>
    <cellStyle name="20 % - Accent3 5 4 2" xfId="1748" xr:uid="{00000000-0005-0000-0000-00009E0D0000}"/>
    <cellStyle name="20 % - Accent3 5 4 2 2" xfId="13404" xr:uid="{00000000-0005-0000-0000-00009F0D0000}"/>
    <cellStyle name="20 % - Accent3 5 4 3" xfId="1749" xr:uid="{00000000-0005-0000-0000-0000A00D0000}"/>
    <cellStyle name="20 % - Accent3 5 4 3 2" xfId="13405" xr:uid="{00000000-0005-0000-0000-0000A10D0000}"/>
    <cellStyle name="20 % - Accent3 5 4 4" xfId="1750" xr:uid="{00000000-0005-0000-0000-0000A20D0000}"/>
    <cellStyle name="20 % - Accent3 5 4 4 2" xfId="13406" xr:uid="{00000000-0005-0000-0000-0000A30D0000}"/>
    <cellStyle name="20 % - Accent3 5 4 5" xfId="13407" xr:uid="{00000000-0005-0000-0000-0000A40D0000}"/>
    <cellStyle name="20 % - Accent3 5 5" xfId="1751" xr:uid="{00000000-0005-0000-0000-0000A50D0000}"/>
    <cellStyle name="20 % - Accent3 5 5 2" xfId="1752" xr:uid="{00000000-0005-0000-0000-0000A60D0000}"/>
    <cellStyle name="20 % - Accent3 5 5 2 2" xfId="13408" xr:uid="{00000000-0005-0000-0000-0000A70D0000}"/>
    <cellStyle name="20 % - Accent3 5 5 3" xfId="1753" xr:uid="{00000000-0005-0000-0000-0000A80D0000}"/>
    <cellStyle name="20 % - Accent3 5 5 3 2" xfId="13409" xr:uid="{00000000-0005-0000-0000-0000A90D0000}"/>
    <cellStyle name="20 % - Accent3 5 5 4" xfId="13410" xr:uid="{00000000-0005-0000-0000-0000AA0D0000}"/>
    <cellStyle name="20 % - Accent3 5 6" xfId="1754" xr:uid="{00000000-0005-0000-0000-0000AB0D0000}"/>
    <cellStyle name="20 % - Accent3 5 6 2" xfId="1755" xr:uid="{00000000-0005-0000-0000-0000AC0D0000}"/>
    <cellStyle name="20 % - Accent3 5 6 2 2" xfId="13411" xr:uid="{00000000-0005-0000-0000-0000AD0D0000}"/>
    <cellStyle name="20 % - Accent3 5 6 3" xfId="1756" xr:uid="{00000000-0005-0000-0000-0000AE0D0000}"/>
    <cellStyle name="20 % - Accent3 5 6 3 2" xfId="13412" xr:uid="{00000000-0005-0000-0000-0000AF0D0000}"/>
    <cellStyle name="20 % - Accent3 5 6 4" xfId="13413" xr:uid="{00000000-0005-0000-0000-0000B00D0000}"/>
    <cellStyle name="20 % - Accent3 5 7" xfId="1757" xr:uid="{00000000-0005-0000-0000-0000B10D0000}"/>
    <cellStyle name="20 % - Accent3 5 7 2" xfId="13414" xr:uid="{00000000-0005-0000-0000-0000B20D0000}"/>
    <cellStyle name="20 % - Accent3 5 8" xfId="1758" xr:uid="{00000000-0005-0000-0000-0000B30D0000}"/>
    <cellStyle name="20 % - Accent3 5 8 2" xfId="13415" xr:uid="{00000000-0005-0000-0000-0000B40D0000}"/>
    <cellStyle name="20 % - Accent3 5 9" xfId="1759" xr:uid="{00000000-0005-0000-0000-0000B50D0000}"/>
    <cellStyle name="20 % - Accent3 5 9 2" xfId="13416" xr:uid="{00000000-0005-0000-0000-0000B60D0000}"/>
    <cellStyle name="20 % - Accent3 6" xfId="1760" xr:uid="{00000000-0005-0000-0000-0000B70D0000}"/>
    <cellStyle name="20 % - Accent3 6 2" xfId="1761" xr:uid="{00000000-0005-0000-0000-0000B80D0000}"/>
    <cellStyle name="20 % - Accent3 6 2 2" xfId="1762" xr:uid="{00000000-0005-0000-0000-0000B90D0000}"/>
    <cellStyle name="20 % - Accent3 6 2 2 2" xfId="1763" xr:uid="{00000000-0005-0000-0000-0000BA0D0000}"/>
    <cellStyle name="20 % - Accent3 6 2 2 2 2" xfId="13417" xr:uid="{00000000-0005-0000-0000-0000BB0D0000}"/>
    <cellStyle name="20 % - Accent3 6 2 2 3" xfId="1764" xr:uid="{00000000-0005-0000-0000-0000BC0D0000}"/>
    <cellStyle name="20 % - Accent3 6 2 2 3 2" xfId="13418" xr:uid="{00000000-0005-0000-0000-0000BD0D0000}"/>
    <cellStyle name="20 % - Accent3 6 2 2 4" xfId="1765" xr:uid="{00000000-0005-0000-0000-0000BE0D0000}"/>
    <cellStyle name="20 % - Accent3 6 2 2 4 2" xfId="13419" xr:uid="{00000000-0005-0000-0000-0000BF0D0000}"/>
    <cellStyle name="20 % - Accent3 6 2 2 5" xfId="13420" xr:uid="{00000000-0005-0000-0000-0000C00D0000}"/>
    <cellStyle name="20 % - Accent3 6 2 3" xfId="1766" xr:uid="{00000000-0005-0000-0000-0000C10D0000}"/>
    <cellStyle name="20 % - Accent3 6 2 3 2" xfId="1767" xr:uid="{00000000-0005-0000-0000-0000C20D0000}"/>
    <cellStyle name="20 % - Accent3 6 2 3 2 2" xfId="13421" xr:uid="{00000000-0005-0000-0000-0000C30D0000}"/>
    <cellStyle name="20 % - Accent3 6 2 3 3" xfId="1768" xr:uid="{00000000-0005-0000-0000-0000C40D0000}"/>
    <cellStyle name="20 % - Accent3 6 2 3 3 2" xfId="13422" xr:uid="{00000000-0005-0000-0000-0000C50D0000}"/>
    <cellStyle name="20 % - Accent3 6 2 3 4" xfId="13423" xr:uid="{00000000-0005-0000-0000-0000C60D0000}"/>
    <cellStyle name="20 % - Accent3 6 2 4" xfId="1769" xr:uid="{00000000-0005-0000-0000-0000C70D0000}"/>
    <cellStyle name="20 % - Accent3 6 2 4 2" xfId="13424" xr:uid="{00000000-0005-0000-0000-0000C80D0000}"/>
    <cellStyle name="20 % - Accent3 6 2 5" xfId="1770" xr:uid="{00000000-0005-0000-0000-0000C90D0000}"/>
    <cellStyle name="20 % - Accent3 6 2 5 2" xfId="13425" xr:uid="{00000000-0005-0000-0000-0000CA0D0000}"/>
    <cellStyle name="20 % - Accent3 6 2 6" xfId="1771" xr:uid="{00000000-0005-0000-0000-0000CB0D0000}"/>
    <cellStyle name="20 % - Accent3 6 2 6 2" xfId="13426" xr:uid="{00000000-0005-0000-0000-0000CC0D0000}"/>
    <cellStyle name="20 % - Accent3 6 2 7" xfId="13427" xr:uid="{00000000-0005-0000-0000-0000CD0D0000}"/>
    <cellStyle name="20 % - Accent3 6 3" xfId="1772" xr:uid="{00000000-0005-0000-0000-0000CE0D0000}"/>
    <cellStyle name="20 % - Accent3 6 3 2" xfId="1773" xr:uid="{00000000-0005-0000-0000-0000CF0D0000}"/>
    <cellStyle name="20 % - Accent3 6 3 2 2" xfId="13428" xr:uid="{00000000-0005-0000-0000-0000D00D0000}"/>
    <cellStyle name="20 % - Accent3 6 3 3" xfId="1774" xr:uid="{00000000-0005-0000-0000-0000D10D0000}"/>
    <cellStyle name="20 % - Accent3 6 3 3 2" xfId="13429" xr:uid="{00000000-0005-0000-0000-0000D20D0000}"/>
    <cellStyle name="20 % - Accent3 6 3 4" xfId="1775" xr:uid="{00000000-0005-0000-0000-0000D30D0000}"/>
    <cellStyle name="20 % - Accent3 6 3 4 2" xfId="13430" xr:uid="{00000000-0005-0000-0000-0000D40D0000}"/>
    <cellStyle name="20 % - Accent3 6 3 5" xfId="13431" xr:uid="{00000000-0005-0000-0000-0000D50D0000}"/>
    <cellStyle name="20 % - Accent3 6 4" xfId="1776" xr:uid="{00000000-0005-0000-0000-0000D60D0000}"/>
    <cellStyle name="20 % - Accent3 6 4 2" xfId="1777" xr:uid="{00000000-0005-0000-0000-0000D70D0000}"/>
    <cellStyle name="20 % - Accent3 6 4 2 2" xfId="13432" xr:uid="{00000000-0005-0000-0000-0000D80D0000}"/>
    <cellStyle name="20 % - Accent3 6 4 3" xfId="1778" xr:uid="{00000000-0005-0000-0000-0000D90D0000}"/>
    <cellStyle name="20 % - Accent3 6 4 3 2" xfId="13433" xr:uid="{00000000-0005-0000-0000-0000DA0D0000}"/>
    <cellStyle name="20 % - Accent3 6 4 4" xfId="13434" xr:uid="{00000000-0005-0000-0000-0000DB0D0000}"/>
    <cellStyle name="20 % - Accent3 6 5" xfId="1779" xr:uid="{00000000-0005-0000-0000-0000DC0D0000}"/>
    <cellStyle name="20 % - Accent3 6 5 2" xfId="1780" xr:uid="{00000000-0005-0000-0000-0000DD0D0000}"/>
    <cellStyle name="20 % - Accent3 6 5 2 2" xfId="13435" xr:uid="{00000000-0005-0000-0000-0000DE0D0000}"/>
    <cellStyle name="20 % - Accent3 6 5 3" xfId="1781" xr:uid="{00000000-0005-0000-0000-0000DF0D0000}"/>
    <cellStyle name="20 % - Accent3 6 5 3 2" xfId="13436" xr:uid="{00000000-0005-0000-0000-0000E00D0000}"/>
    <cellStyle name="20 % - Accent3 6 5 4" xfId="13437" xr:uid="{00000000-0005-0000-0000-0000E10D0000}"/>
    <cellStyle name="20 % - Accent3 6 6" xfId="1782" xr:uid="{00000000-0005-0000-0000-0000E20D0000}"/>
    <cellStyle name="20 % - Accent3 6 6 2" xfId="13438" xr:uid="{00000000-0005-0000-0000-0000E30D0000}"/>
    <cellStyle name="20 % - Accent3 6 7" xfId="1783" xr:uid="{00000000-0005-0000-0000-0000E40D0000}"/>
    <cellStyle name="20 % - Accent3 6 7 2" xfId="13439" xr:uid="{00000000-0005-0000-0000-0000E50D0000}"/>
    <cellStyle name="20 % - Accent3 6 8" xfId="1784" xr:uid="{00000000-0005-0000-0000-0000E60D0000}"/>
    <cellStyle name="20 % - Accent3 6 8 2" xfId="13440" xr:uid="{00000000-0005-0000-0000-0000E70D0000}"/>
    <cellStyle name="20 % - Accent3 6 9" xfId="13441" xr:uid="{00000000-0005-0000-0000-0000E80D0000}"/>
    <cellStyle name="20 % - Accent3 7" xfId="1785" xr:uid="{00000000-0005-0000-0000-0000E90D0000}"/>
    <cellStyle name="20 % - Accent3 7 2" xfId="1786" xr:uid="{00000000-0005-0000-0000-0000EA0D0000}"/>
    <cellStyle name="20 % - Accent3 7 2 2" xfId="1787" xr:uid="{00000000-0005-0000-0000-0000EB0D0000}"/>
    <cellStyle name="20 % - Accent3 7 2 2 2" xfId="13442" xr:uid="{00000000-0005-0000-0000-0000EC0D0000}"/>
    <cellStyle name="20 % - Accent3 7 2 3" xfId="1788" xr:uid="{00000000-0005-0000-0000-0000ED0D0000}"/>
    <cellStyle name="20 % - Accent3 7 2 3 2" xfId="13443" xr:uid="{00000000-0005-0000-0000-0000EE0D0000}"/>
    <cellStyle name="20 % - Accent3 7 2 4" xfId="1789" xr:uid="{00000000-0005-0000-0000-0000EF0D0000}"/>
    <cellStyle name="20 % - Accent3 7 2 4 2" xfId="13444" xr:uid="{00000000-0005-0000-0000-0000F00D0000}"/>
    <cellStyle name="20 % - Accent3 7 2 5" xfId="13445" xr:uid="{00000000-0005-0000-0000-0000F10D0000}"/>
    <cellStyle name="20 % - Accent3 7 3" xfId="1790" xr:uid="{00000000-0005-0000-0000-0000F20D0000}"/>
    <cellStyle name="20 % - Accent3 7 3 2" xfId="1791" xr:uid="{00000000-0005-0000-0000-0000F30D0000}"/>
    <cellStyle name="20 % - Accent3 7 3 2 2" xfId="13446" xr:uid="{00000000-0005-0000-0000-0000F40D0000}"/>
    <cellStyle name="20 % - Accent3 7 3 3" xfId="1792" xr:uid="{00000000-0005-0000-0000-0000F50D0000}"/>
    <cellStyle name="20 % - Accent3 7 3 3 2" xfId="13447" xr:uid="{00000000-0005-0000-0000-0000F60D0000}"/>
    <cellStyle name="20 % - Accent3 7 3 4" xfId="13448" xr:uid="{00000000-0005-0000-0000-0000F70D0000}"/>
    <cellStyle name="20 % - Accent3 7 4" xfId="1793" xr:uid="{00000000-0005-0000-0000-0000F80D0000}"/>
    <cellStyle name="20 % - Accent3 7 4 2" xfId="13449" xr:uid="{00000000-0005-0000-0000-0000F90D0000}"/>
    <cellStyle name="20 % - Accent3 7 5" xfId="1794" xr:uid="{00000000-0005-0000-0000-0000FA0D0000}"/>
    <cellStyle name="20 % - Accent3 7 5 2" xfId="13450" xr:uid="{00000000-0005-0000-0000-0000FB0D0000}"/>
    <cellStyle name="20 % - Accent3 7 6" xfId="1795" xr:uid="{00000000-0005-0000-0000-0000FC0D0000}"/>
    <cellStyle name="20 % - Accent3 7 6 2" xfId="13451" xr:uid="{00000000-0005-0000-0000-0000FD0D0000}"/>
    <cellStyle name="20 % - Accent3 7 7" xfId="13452" xr:uid="{00000000-0005-0000-0000-0000FE0D0000}"/>
    <cellStyle name="20 % - Accent3 8" xfId="1796" xr:uid="{00000000-0005-0000-0000-0000FF0D0000}"/>
    <cellStyle name="20 % - Accent3 8 2" xfId="1797" xr:uid="{00000000-0005-0000-0000-0000000E0000}"/>
    <cellStyle name="20 % - Accent3 8 2 2" xfId="13453" xr:uid="{00000000-0005-0000-0000-0000010E0000}"/>
    <cellStyle name="20 % - Accent3 8 3" xfId="1798" xr:uid="{00000000-0005-0000-0000-0000020E0000}"/>
    <cellStyle name="20 % - Accent3 8 3 2" xfId="13454" xr:uid="{00000000-0005-0000-0000-0000030E0000}"/>
    <cellStyle name="20 % - Accent3 8 4" xfId="1799" xr:uid="{00000000-0005-0000-0000-0000040E0000}"/>
    <cellStyle name="20 % - Accent3 8 4 2" xfId="13455" xr:uid="{00000000-0005-0000-0000-0000050E0000}"/>
    <cellStyle name="20 % - Accent3 8 5" xfId="13456" xr:uid="{00000000-0005-0000-0000-0000060E0000}"/>
    <cellStyle name="20 % - Accent3 9" xfId="1800" xr:uid="{00000000-0005-0000-0000-0000070E0000}"/>
    <cellStyle name="20 % - Accent3 9 2" xfId="1801" xr:uid="{00000000-0005-0000-0000-0000080E0000}"/>
    <cellStyle name="20 % - Accent3 9 2 2" xfId="13457" xr:uid="{00000000-0005-0000-0000-0000090E0000}"/>
    <cellStyle name="20 % - Accent3 9 3" xfId="1802" xr:uid="{00000000-0005-0000-0000-00000A0E0000}"/>
    <cellStyle name="20 % - Accent3 9 3 2" xfId="13458" xr:uid="{00000000-0005-0000-0000-00000B0E0000}"/>
    <cellStyle name="20 % - Accent3 9 4" xfId="13459" xr:uid="{00000000-0005-0000-0000-00000C0E0000}"/>
    <cellStyle name="20 % - Accent4" xfId="1803" xr:uid="{00000000-0005-0000-0000-00000D0E0000}"/>
    <cellStyle name="20 % - Accent4 10" xfId="1804" xr:uid="{00000000-0005-0000-0000-00000E0E0000}"/>
    <cellStyle name="20 % - Accent4 10 2" xfId="1805" xr:uid="{00000000-0005-0000-0000-00000F0E0000}"/>
    <cellStyle name="20 % - Accent4 10 2 2" xfId="13460" xr:uid="{00000000-0005-0000-0000-0000100E0000}"/>
    <cellStyle name="20 % - Accent4 10 3" xfId="1806" xr:uid="{00000000-0005-0000-0000-0000110E0000}"/>
    <cellStyle name="20 % - Accent4 10 3 2" xfId="13461" xr:uid="{00000000-0005-0000-0000-0000120E0000}"/>
    <cellStyle name="20 % - Accent4 10 4" xfId="13462" xr:uid="{00000000-0005-0000-0000-0000130E0000}"/>
    <cellStyle name="20 % - Accent4 11" xfId="1807" xr:uid="{00000000-0005-0000-0000-0000140E0000}"/>
    <cellStyle name="20 % - Accent4 11 2" xfId="13463" xr:uid="{00000000-0005-0000-0000-0000150E0000}"/>
    <cellStyle name="20 % - Accent4 12" xfId="1808" xr:uid="{00000000-0005-0000-0000-0000160E0000}"/>
    <cellStyle name="20 % - Accent4 12 2" xfId="13464" xr:uid="{00000000-0005-0000-0000-0000170E0000}"/>
    <cellStyle name="20 % - Accent4 13" xfId="1809" xr:uid="{00000000-0005-0000-0000-0000180E0000}"/>
    <cellStyle name="20 % - Accent4 13 2" xfId="13465" xr:uid="{00000000-0005-0000-0000-0000190E0000}"/>
    <cellStyle name="20 % - Accent4 2" xfId="1810" xr:uid="{00000000-0005-0000-0000-00001A0E0000}"/>
    <cellStyle name="20 % - Accent4 2 10" xfId="1811" xr:uid="{00000000-0005-0000-0000-00001B0E0000}"/>
    <cellStyle name="20 % - Accent4 2 10 2" xfId="1812" xr:uid="{00000000-0005-0000-0000-00001C0E0000}"/>
    <cellStyle name="20 % - Accent4 2 10 2 2" xfId="13466" xr:uid="{00000000-0005-0000-0000-00001D0E0000}"/>
    <cellStyle name="20 % - Accent4 2 10 3" xfId="1813" xr:uid="{00000000-0005-0000-0000-00001E0E0000}"/>
    <cellStyle name="20 % - Accent4 2 10 3 2" xfId="13467" xr:uid="{00000000-0005-0000-0000-00001F0E0000}"/>
    <cellStyle name="20 % - Accent4 2 10 4" xfId="13468" xr:uid="{00000000-0005-0000-0000-0000200E0000}"/>
    <cellStyle name="20 % - Accent4 2 11" xfId="1814" xr:uid="{00000000-0005-0000-0000-0000210E0000}"/>
    <cellStyle name="20 % - Accent4 2 11 2" xfId="13469" xr:uid="{00000000-0005-0000-0000-0000220E0000}"/>
    <cellStyle name="20 % - Accent4 2 12" xfId="1815" xr:uid="{00000000-0005-0000-0000-0000230E0000}"/>
    <cellStyle name="20 % - Accent4 2 12 2" xfId="13470" xr:uid="{00000000-0005-0000-0000-0000240E0000}"/>
    <cellStyle name="20 % - Accent4 2 13" xfId="1816" xr:uid="{00000000-0005-0000-0000-0000250E0000}"/>
    <cellStyle name="20 % - Accent4 2 13 2" xfId="13471" xr:uid="{00000000-0005-0000-0000-0000260E0000}"/>
    <cellStyle name="20 % - Accent4 2 14" xfId="13472" xr:uid="{00000000-0005-0000-0000-0000270E0000}"/>
    <cellStyle name="20 % - Accent4 2 2" xfId="1817" xr:uid="{00000000-0005-0000-0000-0000280E0000}"/>
    <cellStyle name="20 % - Accent4 2 2 10" xfId="1818" xr:uid="{00000000-0005-0000-0000-0000290E0000}"/>
    <cellStyle name="20 % - Accent4 2 2 10 2" xfId="13473" xr:uid="{00000000-0005-0000-0000-00002A0E0000}"/>
    <cellStyle name="20 % - Accent4 2 2 11" xfId="13474" xr:uid="{00000000-0005-0000-0000-00002B0E0000}"/>
    <cellStyle name="20 % - Accent4 2 2 2" xfId="1819" xr:uid="{00000000-0005-0000-0000-00002C0E0000}"/>
    <cellStyle name="20 % - Accent4 2 2 2 10" xfId="13475" xr:uid="{00000000-0005-0000-0000-00002D0E0000}"/>
    <cellStyle name="20 % - Accent4 2 2 2 2" xfId="1820" xr:uid="{00000000-0005-0000-0000-00002E0E0000}"/>
    <cellStyle name="20 % - Accent4 2 2 2 2 2" xfId="1821" xr:uid="{00000000-0005-0000-0000-00002F0E0000}"/>
    <cellStyle name="20 % - Accent4 2 2 2 2 2 2" xfId="1822" xr:uid="{00000000-0005-0000-0000-0000300E0000}"/>
    <cellStyle name="20 % - Accent4 2 2 2 2 2 2 2" xfId="1823" xr:uid="{00000000-0005-0000-0000-0000310E0000}"/>
    <cellStyle name="20 % - Accent4 2 2 2 2 2 2 2 2" xfId="13476" xr:uid="{00000000-0005-0000-0000-0000320E0000}"/>
    <cellStyle name="20 % - Accent4 2 2 2 2 2 2 3" xfId="1824" xr:uid="{00000000-0005-0000-0000-0000330E0000}"/>
    <cellStyle name="20 % - Accent4 2 2 2 2 2 2 3 2" xfId="13477" xr:uid="{00000000-0005-0000-0000-0000340E0000}"/>
    <cellStyle name="20 % - Accent4 2 2 2 2 2 2 4" xfId="1825" xr:uid="{00000000-0005-0000-0000-0000350E0000}"/>
    <cellStyle name="20 % - Accent4 2 2 2 2 2 2 4 2" xfId="13478" xr:uid="{00000000-0005-0000-0000-0000360E0000}"/>
    <cellStyle name="20 % - Accent4 2 2 2 2 2 2 5" xfId="13479" xr:uid="{00000000-0005-0000-0000-0000370E0000}"/>
    <cellStyle name="20 % - Accent4 2 2 2 2 2 3" xfId="1826" xr:uid="{00000000-0005-0000-0000-0000380E0000}"/>
    <cellStyle name="20 % - Accent4 2 2 2 2 2 3 2" xfId="1827" xr:uid="{00000000-0005-0000-0000-0000390E0000}"/>
    <cellStyle name="20 % - Accent4 2 2 2 2 2 3 2 2" xfId="13480" xr:uid="{00000000-0005-0000-0000-00003A0E0000}"/>
    <cellStyle name="20 % - Accent4 2 2 2 2 2 3 3" xfId="1828" xr:uid="{00000000-0005-0000-0000-00003B0E0000}"/>
    <cellStyle name="20 % - Accent4 2 2 2 2 2 3 3 2" xfId="13481" xr:uid="{00000000-0005-0000-0000-00003C0E0000}"/>
    <cellStyle name="20 % - Accent4 2 2 2 2 2 3 4" xfId="13482" xr:uid="{00000000-0005-0000-0000-00003D0E0000}"/>
    <cellStyle name="20 % - Accent4 2 2 2 2 2 4" xfId="1829" xr:uid="{00000000-0005-0000-0000-00003E0E0000}"/>
    <cellStyle name="20 % - Accent4 2 2 2 2 2 4 2" xfId="13483" xr:uid="{00000000-0005-0000-0000-00003F0E0000}"/>
    <cellStyle name="20 % - Accent4 2 2 2 2 2 5" xfId="1830" xr:uid="{00000000-0005-0000-0000-0000400E0000}"/>
    <cellStyle name="20 % - Accent4 2 2 2 2 2 5 2" xfId="13484" xr:uid="{00000000-0005-0000-0000-0000410E0000}"/>
    <cellStyle name="20 % - Accent4 2 2 2 2 2 6" xfId="1831" xr:uid="{00000000-0005-0000-0000-0000420E0000}"/>
    <cellStyle name="20 % - Accent4 2 2 2 2 2 6 2" xfId="13485" xr:uid="{00000000-0005-0000-0000-0000430E0000}"/>
    <cellStyle name="20 % - Accent4 2 2 2 2 2 7" xfId="13486" xr:uid="{00000000-0005-0000-0000-0000440E0000}"/>
    <cellStyle name="20 % - Accent4 2 2 2 2 3" xfId="1832" xr:uid="{00000000-0005-0000-0000-0000450E0000}"/>
    <cellStyle name="20 % - Accent4 2 2 2 2 3 2" xfId="1833" xr:uid="{00000000-0005-0000-0000-0000460E0000}"/>
    <cellStyle name="20 % - Accent4 2 2 2 2 3 2 2" xfId="13487" xr:uid="{00000000-0005-0000-0000-0000470E0000}"/>
    <cellStyle name="20 % - Accent4 2 2 2 2 3 3" xfId="1834" xr:uid="{00000000-0005-0000-0000-0000480E0000}"/>
    <cellStyle name="20 % - Accent4 2 2 2 2 3 3 2" xfId="13488" xr:uid="{00000000-0005-0000-0000-0000490E0000}"/>
    <cellStyle name="20 % - Accent4 2 2 2 2 3 4" xfId="1835" xr:uid="{00000000-0005-0000-0000-00004A0E0000}"/>
    <cellStyle name="20 % - Accent4 2 2 2 2 3 4 2" xfId="13489" xr:uid="{00000000-0005-0000-0000-00004B0E0000}"/>
    <cellStyle name="20 % - Accent4 2 2 2 2 3 5" xfId="13490" xr:uid="{00000000-0005-0000-0000-00004C0E0000}"/>
    <cellStyle name="20 % - Accent4 2 2 2 2 4" xfId="1836" xr:uid="{00000000-0005-0000-0000-00004D0E0000}"/>
    <cellStyle name="20 % - Accent4 2 2 2 2 4 2" xfId="1837" xr:uid="{00000000-0005-0000-0000-00004E0E0000}"/>
    <cellStyle name="20 % - Accent4 2 2 2 2 4 2 2" xfId="13491" xr:uid="{00000000-0005-0000-0000-00004F0E0000}"/>
    <cellStyle name="20 % - Accent4 2 2 2 2 4 3" xfId="1838" xr:uid="{00000000-0005-0000-0000-0000500E0000}"/>
    <cellStyle name="20 % - Accent4 2 2 2 2 4 3 2" xfId="13492" xr:uid="{00000000-0005-0000-0000-0000510E0000}"/>
    <cellStyle name="20 % - Accent4 2 2 2 2 4 4" xfId="13493" xr:uid="{00000000-0005-0000-0000-0000520E0000}"/>
    <cellStyle name="20 % - Accent4 2 2 2 2 5" xfId="1839" xr:uid="{00000000-0005-0000-0000-0000530E0000}"/>
    <cellStyle name="20 % - Accent4 2 2 2 2 5 2" xfId="1840" xr:uid="{00000000-0005-0000-0000-0000540E0000}"/>
    <cellStyle name="20 % - Accent4 2 2 2 2 5 2 2" xfId="13494" xr:uid="{00000000-0005-0000-0000-0000550E0000}"/>
    <cellStyle name="20 % - Accent4 2 2 2 2 5 3" xfId="1841" xr:uid="{00000000-0005-0000-0000-0000560E0000}"/>
    <cellStyle name="20 % - Accent4 2 2 2 2 5 3 2" xfId="13495" xr:uid="{00000000-0005-0000-0000-0000570E0000}"/>
    <cellStyle name="20 % - Accent4 2 2 2 2 5 4" xfId="13496" xr:uid="{00000000-0005-0000-0000-0000580E0000}"/>
    <cellStyle name="20 % - Accent4 2 2 2 2 6" xfId="1842" xr:uid="{00000000-0005-0000-0000-0000590E0000}"/>
    <cellStyle name="20 % - Accent4 2 2 2 2 6 2" xfId="13497" xr:uid="{00000000-0005-0000-0000-00005A0E0000}"/>
    <cellStyle name="20 % - Accent4 2 2 2 2 7" xfId="1843" xr:uid="{00000000-0005-0000-0000-00005B0E0000}"/>
    <cellStyle name="20 % - Accent4 2 2 2 2 7 2" xfId="13498" xr:uid="{00000000-0005-0000-0000-00005C0E0000}"/>
    <cellStyle name="20 % - Accent4 2 2 2 2 8" xfId="1844" xr:uid="{00000000-0005-0000-0000-00005D0E0000}"/>
    <cellStyle name="20 % - Accent4 2 2 2 2 8 2" xfId="13499" xr:uid="{00000000-0005-0000-0000-00005E0E0000}"/>
    <cellStyle name="20 % - Accent4 2 2 2 2 9" xfId="13500" xr:uid="{00000000-0005-0000-0000-00005F0E0000}"/>
    <cellStyle name="20 % - Accent4 2 2 2 3" xfId="1845" xr:uid="{00000000-0005-0000-0000-0000600E0000}"/>
    <cellStyle name="20 % - Accent4 2 2 2 3 2" xfId="1846" xr:uid="{00000000-0005-0000-0000-0000610E0000}"/>
    <cellStyle name="20 % - Accent4 2 2 2 3 2 2" xfId="1847" xr:uid="{00000000-0005-0000-0000-0000620E0000}"/>
    <cellStyle name="20 % - Accent4 2 2 2 3 2 2 2" xfId="13501" xr:uid="{00000000-0005-0000-0000-0000630E0000}"/>
    <cellStyle name="20 % - Accent4 2 2 2 3 2 3" xfId="1848" xr:uid="{00000000-0005-0000-0000-0000640E0000}"/>
    <cellStyle name="20 % - Accent4 2 2 2 3 2 3 2" xfId="13502" xr:uid="{00000000-0005-0000-0000-0000650E0000}"/>
    <cellStyle name="20 % - Accent4 2 2 2 3 2 4" xfId="1849" xr:uid="{00000000-0005-0000-0000-0000660E0000}"/>
    <cellStyle name="20 % - Accent4 2 2 2 3 2 4 2" xfId="13503" xr:uid="{00000000-0005-0000-0000-0000670E0000}"/>
    <cellStyle name="20 % - Accent4 2 2 2 3 2 5" xfId="13504" xr:uid="{00000000-0005-0000-0000-0000680E0000}"/>
    <cellStyle name="20 % - Accent4 2 2 2 3 3" xfId="1850" xr:uid="{00000000-0005-0000-0000-0000690E0000}"/>
    <cellStyle name="20 % - Accent4 2 2 2 3 3 2" xfId="1851" xr:uid="{00000000-0005-0000-0000-00006A0E0000}"/>
    <cellStyle name="20 % - Accent4 2 2 2 3 3 2 2" xfId="13505" xr:uid="{00000000-0005-0000-0000-00006B0E0000}"/>
    <cellStyle name="20 % - Accent4 2 2 2 3 3 3" xfId="1852" xr:uid="{00000000-0005-0000-0000-00006C0E0000}"/>
    <cellStyle name="20 % - Accent4 2 2 2 3 3 3 2" xfId="13506" xr:uid="{00000000-0005-0000-0000-00006D0E0000}"/>
    <cellStyle name="20 % - Accent4 2 2 2 3 3 4" xfId="13507" xr:uid="{00000000-0005-0000-0000-00006E0E0000}"/>
    <cellStyle name="20 % - Accent4 2 2 2 3 4" xfId="1853" xr:uid="{00000000-0005-0000-0000-00006F0E0000}"/>
    <cellStyle name="20 % - Accent4 2 2 2 3 4 2" xfId="13508" xr:uid="{00000000-0005-0000-0000-0000700E0000}"/>
    <cellStyle name="20 % - Accent4 2 2 2 3 5" xfId="1854" xr:uid="{00000000-0005-0000-0000-0000710E0000}"/>
    <cellStyle name="20 % - Accent4 2 2 2 3 5 2" xfId="13509" xr:uid="{00000000-0005-0000-0000-0000720E0000}"/>
    <cellStyle name="20 % - Accent4 2 2 2 3 6" xfId="1855" xr:uid="{00000000-0005-0000-0000-0000730E0000}"/>
    <cellStyle name="20 % - Accent4 2 2 2 3 6 2" xfId="13510" xr:uid="{00000000-0005-0000-0000-0000740E0000}"/>
    <cellStyle name="20 % - Accent4 2 2 2 3 7" xfId="13511" xr:uid="{00000000-0005-0000-0000-0000750E0000}"/>
    <cellStyle name="20 % - Accent4 2 2 2 4" xfId="1856" xr:uid="{00000000-0005-0000-0000-0000760E0000}"/>
    <cellStyle name="20 % - Accent4 2 2 2 4 2" xfId="1857" xr:uid="{00000000-0005-0000-0000-0000770E0000}"/>
    <cellStyle name="20 % - Accent4 2 2 2 4 2 2" xfId="13512" xr:uid="{00000000-0005-0000-0000-0000780E0000}"/>
    <cellStyle name="20 % - Accent4 2 2 2 4 3" xfId="1858" xr:uid="{00000000-0005-0000-0000-0000790E0000}"/>
    <cellStyle name="20 % - Accent4 2 2 2 4 3 2" xfId="13513" xr:uid="{00000000-0005-0000-0000-00007A0E0000}"/>
    <cellStyle name="20 % - Accent4 2 2 2 4 4" xfId="1859" xr:uid="{00000000-0005-0000-0000-00007B0E0000}"/>
    <cellStyle name="20 % - Accent4 2 2 2 4 4 2" xfId="13514" xr:uid="{00000000-0005-0000-0000-00007C0E0000}"/>
    <cellStyle name="20 % - Accent4 2 2 2 4 5" xfId="13515" xr:uid="{00000000-0005-0000-0000-00007D0E0000}"/>
    <cellStyle name="20 % - Accent4 2 2 2 5" xfId="1860" xr:uid="{00000000-0005-0000-0000-00007E0E0000}"/>
    <cellStyle name="20 % - Accent4 2 2 2 5 2" xfId="1861" xr:uid="{00000000-0005-0000-0000-00007F0E0000}"/>
    <cellStyle name="20 % - Accent4 2 2 2 5 2 2" xfId="13516" xr:uid="{00000000-0005-0000-0000-0000800E0000}"/>
    <cellStyle name="20 % - Accent4 2 2 2 5 3" xfId="1862" xr:uid="{00000000-0005-0000-0000-0000810E0000}"/>
    <cellStyle name="20 % - Accent4 2 2 2 5 3 2" xfId="13517" xr:uid="{00000000-0005-0000-0000-0000820E0000}"/>
    <cellStyle name="20 % - Accent4 2 2 2 5 4" xfId="13518" xr:uid="{00000000-0005-0000-0000-0000830E0000}"/>
    <cellStyle name="20 % - Accent4 2 2 2 6" xfId="1863" xr:uid="{00000000-0005-0000-0000-0000840E0000}"/>
    <cellStyle name="20 % - Accent4 2 2 2 6 2" xfId="1864" xr:uid="{00000000-0005-0000-0000-0000850E0000}"/>
    <cellStyle name="20 % - Accent4 2 2 2 6 2 2" xfId="13519" xr:uid="{00000000-0005-0000-0000-0000860E0000}"/>
    <cellStyle name="20 % - Accent4 2 2 2 6 3" xfId="1865" xr:uid="{00000000-0005-0000-0000-0000870E0000}"/>
    <cellStyle name="20 % - Accent4 2 2 2 6 3 2" xfId="13520" xr:uid="{00000000-0005-0000-0000-0000880E0000}"/>
    <cellStyle name="20 % - Accent4 2 2 2 6 4" xfId="13521" xr:uid="{00000000-0005-0000-0000-0000890E0000}"/>
    <cellStyle name="20 % - Accent4 2 2 2 7" xfId="1866" xr:uid="{00000000-0005-0000-0000-00008A0E0000}"/>
    <cellStyle name="20 % - Accent4 2 2 2 7 2" xfId="13522" xr:uid="{00000000-0005-0000-0000-00008B0E0000}"/>
    <cellStyle name="20 % - Accent4 2 2 2 8" xfId="1867" xr:uid="{00000000-0005-0000-0000-00008C0E0000}"/>
    <cellStyle name="20 % - Accent4 2 2 2 8 2" xfId="13523" xr:uid="{00000000-0005-0000-0000-00008D0E0000}"/>
    <cellStyle name="20 % - Accent4 2 2 2 9" xfId="1868" xr:uid="{00000000-0005-0000-0000-00008E0E0000}"/>
    <cellStyle name="20 % - Accent4 2 2 2 9 2" xfId="13524" xr:uid="{00000000-0005-0000-0000-00008F0E0000}"/>
    <cellStyle name="20 % - Accent4 2 2 3" xfId="1869" xr:uid="{00000000-0005-0000-0000-0000900E0000}"/>
    <cellStyle name="20 % - Accent4 2 2 3 2" xfId="1870" xr:uid="{00000000-0005-0000-0000-0000910E0000}"/>
    <cellStyle name="20 % - Accent4 2 2 3 2 2" xfId="1871" xr:uid="{00000000-0005-0000-0000-0000920E0000}"/>
    <cellStyle name="20 % - Accent4 2 2 3 2 2 2" xfId="1872" xr:uid="{00000000-0005-0000-0000-0000930E0000}"/>
    <cellStyle name="20 % - Accent4 2 2 3 2 2 2 2" xfId="13525" xr:uid="{00000000-0005-0000-0000-0000940E0000}"/>
    <cellStyle name="20 % - Accent4 2 2 3 2 2 3" xfId="1873" xr:uid="{00000000-0005-0000-0000-0000950E0000}"/>
    <cellStyle name="20 % - Accent4 2 2 3 2 2 3 2" xfId="13526" xr:uid="{00000000-0005-0000-0000-0000960E0000}"/>
    <cellStyle name="20 % - Accent4 2 2 3 2 2 4" xfId="1874" xr:uid="{00000000-0005-0000-0000-0000970E0000}"/>
    <cellStyle name="20 % - Accent4 2 2 3 2 2 4 2" xfId="13527" xr:uid="{00000000-0005-0000-0000-0000980E0000}"/>
    <cellStyle name="20 % - Accent4 2 2 3 2 2 5" xfId="13528" xr:uid="{00000000-0005-0000-0000-0000990E0000}"/>
    <cellStyle name="20 % - Accent4 2 2 3 2 3" xfId="1875" xr:uid="{00000000-0005-0000-0000-00009A0E0000}"/>
    <cellStyle name="20 % - Accent4 2 2 3 2 3 2" xfId="1876" xr:uid="{00000000-0005-0000-0000-00009B0E0000}"/>
    <cellStyle name="20 % - Accent4 2 2 3 2 3 2 2" xfId="13529" xr:uid="{00000000-0005-0000-0000-00009C0E0000}"/>
    <cellStyle name="20 % - Accent4 2 2 3 2 3 3" xfId="1877" xr:uid="{00000000-0005-0000-0000-00009D0E0000}"/>
    <cellStyle name="20 % - Accent4 2 2 3 2 3 3 2" xfId="13530" xr:uid="{00000000-0005-0000-0000-00009E0E0000}"/>
    <cellStyle name="20 % - Accent4 2 2 3 2 3 4" xfId="13531" xr:uid="{00000000-0005-0000-0000-00009F0E0000}"/>
    <cellStyle name="20 % - Accent4 2 2 3 2 4" xfId="1878" xr:uid="{00000000-0005-0000-0000-0000A00E0000}"/>
    <cellStyle name="20 % - Accent4 2 2 3 2 4 2" xfId="13532" xr:uid="{00000000-0005-0000-0000-0000A10E0000}"/>
    <cellStyle name="20 % - Accent4 2 2 3 2 5" xfId="1879" xr:uid="{00000000-0005-0000-0000-0000A20E0000}"/>
    <cellStyle name="20 % - Accent4 2 2 3 2 5 2" xfId="13533" xr:uid="{00000000-0005-0000-0000-0000A30E0000}"/>
    <cellStyle name="20 % - Accent4 2 2 3 2 6" xfId="1880" xr:uid="{00000000-0005-0000-0000-0000A40E0000}"/>
    <cellStyle name="20 % - Accent4 2 2 3 2 6 2" xfId="13534" xr:uid="{00000000-0005-0000-0000-0000A50E0000}"/>
    <cellStyle name="20 % - Accent4 2 2 3 2 7" xfId="13535" xr:uid="{00000000-0005-0000-0000-0000A60E0000}"/>
    <cellStyle name="20 % - Accent4 2 2 3 3" xfId="1881" xr:uid="{00000000-0005-0000-0000-0000A70E0000}"/>
    <cellStyle name="20 % - Accent4 2 2 3 3 2" xfId="1882" xr:uid="{00000000-0005-0000-0000-0000A80E0000}"/>
    <cellStyle name="20 % - Accent4 2 2 3 3 2 2" xfId="13536" xr:uid="{00000000-0005-0000-0000-0000A90E0000}"/>
    <cellStyle name="20 % - Accent4 2 2 3 3 3" xfId="1883" xr:uid="{00000000-0005-0000-0000-0000AA0E0000}"/>
    <cellStyle name="20 % - Accent4 2 2 3 3 3 2" xfId="13537" xr:uid="{00000000-0005-0000-0000-0000AB0E0000}"/>
    <cellStyle name="20 % - Accent4 2 2 3 3 4" xfId="1884" xr:uid="{00000000-0005-0000-0000-0000AC0E0000}"/>
    <cellStyle name="20 % - Accent4 2 2 3 3 4 2" xfId="13538" xr:uid="{00000000-0005-0000-0000-0000AD0E0000}"/>
    <cellStyle name="20 % - Accent4 2 2 3 3 5" xfId="13539" xr:uid="{00000000-0005-0000-0000-0000AE0E0000}"/>
    <cellStyle name="20 % - Accent4 2 2 3 4" xfId="1885" xr:uid="{00000000-0005-0000-0000-0000AF0E0000}"/>
    <cellStyle name="20 % - Accent4 2 2 3 4 2" xfId="1886" xr:uid="{00000000-0005-0000-0000-0000B00E0000}"/>
    <cellStyle name="20 % - Accent4 2 2 3 4 2 2" xfId="13540" xr:uid="{00000000-0005-0000-0000-0000B10E0000}"/>
    <cellStyle name="20 % - Accent4 2 2 3 4 3" xfId="1887" xr:uid="{00000000-0005-0000-0000-0000B20E0000}"/>
    <cellStyle name="20 % - Accent4 2 2 3 4 3 2" xfId="13541" xr:uid="{00000000-0005-0000-0000-0000B30E0000}"/>
    <cellStyle name="20 % - Accent4 2 2 3 4 4" xfId="13542" xr:uid="{00000000-0005-0000-0000-0000B40E0000}"/>
    <cellStyle name="20 % - Accent4 2 2 3 5" xfId="1888" xr:uid="{00000000-0005-0000-0000-0000B50E0000}"/>
    <cellStyle name="20 % - Accent4 2 2 3 5 2" xfId="1889" xr:uid="{00000000-0005-0000-0000-0000B60E0000}"/>
    <cellStyle name="20 % - Accent4 2 2 3 5 2 2" xfId="13543" xr:uid="{00000000-0005-0000-0000-0000B70E0000}"/>
    <cellStyle name="20 % - Accent4 2 2 3 5 3" xfId="1890" xr:uid="{00000000-0005-0000-0000-0000B80E0000}"/>
    <cellStyle name="20 % - Accent4 2 2 3 5 3 2" xfId="13544" xr:uid="{00000000-0005-0000-0000-0000B90E0000}"/>
    <cellStyle name="20 % - Accent4 2 2 3 5 4" xfId="13545" xr:uid="{00000000-0005-0000-0000-0000BA0E0000}"/>
    <cellStyle name="20 % - Accent4 2 2 3 6" xfId="1891" xr:uid="{00000000-0005-0000-0000-0000BB0E0000}"/>
    <cellStyle name="20 % - Accent4 2 2 3 6 2" xfId="13546" xr:uid="{00000000-0005-0000-0000-0000BC0E0000}"/>
    <cellStyle name="20 % - Accent4 2 2 3 7" xfId="1892" xr:uid="{00000000-0005-0000-0000-0000BD0E0000}"/>
    <cellStyle name="20 % - Accent4 2 2 3 7 2" xfId="13547" xr:uid="{00000000-0005-0000-0000-0000BE0E0000}"/>
    <cellStyle name="20 % - Accent4 2 2 3 8" xfId="1893" xr:uid="{00000000-0005-0000-0000-0000BF0E0000}"/>
    <cellStyle name="20 % - Accent4 2 2 3 8 2" xfId="13548" xr:uid="{00000000-0005-0000-0000-0000C00E0000}"/>
    <cellStyle name="20 % - Accent4 2 2 3 9" xfId="13549" xr:uid="{00000000-0005-0000-0000-0000C10E0000}"/>
    <cellStyle name="20 % - Accent4 2 2 4" xfId="1894" xr:uid="{00000000-0005-0000-0000-0000C20E0000}"/>
    <cellStyle name="20 % - Accent4 2 2 4 2" xfId="1895" xr:uid="{00000000-0005-0000-0000-0000C30E0000}"/>
    <cellStyle name="20 % - Accent4 2 2 4 2 2" xfId="1896" xr:uid="{00000000-0005-0000-0000-0000C40E0000}"/>
    <cellStyle name="20 % - Accent4 2 2 4 2 2 2" xfId="13550" xr:uid="{00000000-0005-0000-0000-0000C50E0000}"/>
    <cellStyle name="20 % - Accent4 2 2 4 2 3" xfId="1897" xr:uid="{00000000-0005-0000-0000-0000C60E0000}"/>
    <cellStyle name="20 % - Accent4 2 2 4 2 3 2" xfId="13551" xr:uid="{00000000-0005-0000-0000-0000C70E0000}"/>
    <cellStyle name="20 % - Accent4 2 2 4 2 4" xfId="1898" xr:uid="{00000000-0005-0000-0000-0000C80E0000}"/>
    <cellStyle name="20 % - Accent4 2 2 4 2 4 2" xfId="13552" xr:uid="{00000000-0005-0000-0000-0000C90E0000}"/>
    <cellStyle name="20 % - Accent4 2 2 4 2 5" xfId="13553" xr:uid="{00000000-0005-0000-0000-0000CA0E0000}"/>
    <cellStyle name="20 % - Accent4 2 2 4 3" xfId="1899" xr:uid="{00000000-0005-0000-0000-0000CB0E0000}"/>
    <cellStyle name="20 % - Accent4 2 2 4 3 2" xfId="1900" xr:uid="{00000000-0005-0000-0000-0000CC0E0000}"/>
    <cellStyle name="20 % - Accent4 2 2 4 3 2 2" xfId="13554" xr:uid="{00000000-0005-0000-0000-0000CD0E0000}"/>
    <cellStyle name="20 % - Accent4 2 2 4 3 3" xfId="1901" xr:uid="{00000000-0005-0000-0000-0000CE0E0000}"/>
    <cellStyle name="20 % - Accent4 2 2 4 3 3 2" xfId="13555" xr:uid="{00000000-0005-0000-0000-0000CF0E0000}"/>
    <cellStyle name="20 % - Accent4 2 2 4 3 4" xfId="13556" xr:uid="{00000000-0005-0000-0000-0000D00E0000}"/>
    <cellStyle name="20 % - Accent4 2 2 4 4" xfId="1902" xr:uid="{00000000-0005-0000-0000-0000D10E0000}"/>
    <cellStyle name="20 % - Accent4 2 2 4 4 2" xfId="13557" xr:uid="{00000000-0005-0000-0000-0000D20E0000}"/>
    <cellStyle name="20 % - Accent4 2 2 4 5" xfId="1903" xr:uid="{00000000-0005-0000-0000-0000D30E0000}"/>
    <cellStyle name="20 % - Accent4 2 2 4 5 2" xfId="13558" xr:uid="{00000000-0005-0000-0000-0000D40E0000}"/>
    <cellStyle name="20 % - Accent4 2 2 4 6" xfId="1904" xr:uid="{00000000-0005-0000-0000-0000D50E0000}"/>
    <cellStyle name="20 % - Accent4 2 2 4 6 2" xfId="13559" xr:uid="{00000000-0005-0000-0000-0000D60E0000}"/>
    <cellStyle name="20 % - Accent4 2 2 4 7" xfId="13560" xr:uid="{00000000-0005-0000-0000-0000D70E0000}"/>
    <cellStyle name="20 % - Accent4 2 2 5" xfId="1905" xr:uid="{00000000-0005-0000-0000-0000D80E0000}"/>
    <cellStyle name="20 % - Accent4 2 2 5 2" xfId="1906" xr:uid="{00000000-0005-0000-0000-0000D90E0000}"/>
    <cellStyle name="20 % - Accent4 2 2 5 2 2" xfId="13561" xr:uid="{00000000-0005-0000-0000-0000DA0E0000}"/>
    <cellStyle name="20 % - Accent4 2 2 5 3" xfId="1907" xr:uid="{00000000-0005-0000-0000-0000DB0E0000}"/>
    <cellStyle name="20 % - Accent4 2 2 5 3 2" xfId="13562" xr:uid="{00000000-0005-0000-0000-0000DC0E0000}"/>
    <cellStyle name="20 % - Accent4 2 2 5 4" xfId="1908" xr:uid="{00000000-0005-0000-0000-0000DD0E0000}"/>
    <cellStyle name="20 % - Accent4 2 2 5 4 2" xfId="13563" xr:uid="{00000000-0005-0000-0000-0000DE0E0000}"/>
    <cellStyle name="20 % - Accent4 2 2 5 5" xfId="13564" xr:uid="{00000000-0005-0000-0000-0000DF0E0000}"/>
    <cellStyle name="20 % - Accent4 2 2 6" xfId="1909" xr:uid="{00000000-0005-0000-0000-0000E00E0000}"/>
    <cellStyle name="20 % - Accent4 2 2 6 2" xfId="1910" xr:uid="{00000000-0005-0000-0000-0000E10E0000}"/>
    <cellStyle name="20 % - Accent4 2 2 6 2 2" xfId="13565" xr:uid="{00000000-0005-0000-0000-0000E20E0000}"/>
    <cellStyle name="20 % - Accent4 2 2 6 3" xfId="1911" xr:uid="{00000000-0005-0000-0000-0000E30E0000}"/>
    <cellStyle name="20 % - Accent4 2 2 6 3 2" xfId="13566" xr:uid="{00000000-0005-0000-0000-0000E40E0000}"/>
    <cellStyle name="20 % - Accent4 2 2 6 4" xfId="13567" xr:uid="{00000000-0005-0000-0000-0000E50E0000}"/>
    <cellStyle name="20 % - Accent4 2 2 7" xfId="1912" xr:uid="{00000000-0005-0000-0000-0000E60E0000}"/>
    <cellStyle name="20 % - Accent4 2 2 7 2" xfId="1913" xr:uid="{00000000-0005-0000-0000-0000E70E0000}"/>
    <cellStyle name="20 % - Accent4 2 2 7 2 2" xfId="13568" xr:uid="{00000000-0005-0000-0000-0000E80E0000}"/>
    <cellStyle name="20 % - Accent4 2 2 7 3" xfId="1914" xr:uid="{00000000-0005-0000-0000-0000E90E0000}"/>
    <cellStyle name="20 % - Accent4 2 2 7 3 2" xfId="13569" xr:uid="{00000000-0005-0000-0000-0000EA0E0000}"/>
    <cellStyle name="20 % - Accent4 2 2 7 4" xfId="13570" xr:uid="{00000000-0005-0000-0000-0000EB0E0000}"/>
    <cellStyle name="20 % - Accent4 2 2 8" xfId="1915" xr:uid="{00000000-0005-0000-0000-0000EC0E0000}"/>
    <cellStyle name="20 % - Accent4 2 2 8 2" xfId="13571" xr:uid="{00000000-0005-0000-0000-0000ED0E0000}"/>
    <cellStyle name="20 % - Accent4 2 2 9" xfId="1916" xr:uid="{00000000-0005-0000-0000-0000EE0E0000}"/>
    <cellStyle name="20 % - Accent4 2 2 9 2" xfId="13572" xr:uid="{00000000-0005-0000-0000-0000EF0E0000}"/>
    <cellStyle name="20 % - Accent4 2 3" xfId="1917" xr:uid="{00000000-0005-0000-0000-0000F00E0000}"/>
    <cellStyle name="20 % - Accent4 2 3 10" xfId="1918" xr:uid="{00000000-0005-0000-0000-0000F10E0000}"/>
    <cellStyle name="20 % - Accent4 2 3 10 2" xfId="13573" xr:uid="{00000000-0005-0000-0000-0000F20E0000}"/>
    <cellStyle name="20 % - Accent4 2 3 11" xfId="13574" xr:uid="{00000000-0005-0000-0000-0000F30E0000}"/>
    <cellStyle name="20 % - Accent4 2 3 2" xfId="1919" xr:uid="{00000000-0005-0000-0000-0000F40E0000}"/>
    <cellStyle name="20 % - Accent4 2 3 2 10" xfId="13575" xr:uid="{00000000-0005-0000-0000-0000F50E0000}"/>
    <cellStyle name="20 % - Accent4 2 3 2 2" xfId="1920" xr:uid="{00000000-0005-0000-0000-0000F60E0000}"/>
    <cellStyle name="20 % - Accent4 2 3 2 2 2" xfId="1921" xr:uid="{00000000-0005-0000-0000-0000F70E0000}"/>
    <cellStyle name="20 % - Accent4 2 3 2 2 2 2" xfId="1922" xr:uid="{00000000-0005-0000-0000-0000F80E0000}"/>
    <cellStyle name="20 % - Accent4 2 3 2 2 2 2 2" xfId="1923" xr:uid="{00000000-0005-0000-0000-0000F90E0000}"/>
    <cellStyle name="20 % - Accent4 2 3 2 2 2 2 2 2" xfId="13576" xr:uid="{00000000-0005-0000-0000-0000FA0E0000}"/>
    <cellStyle name="20 % - Accent4 2 3 2 2 2 2 3" xfId="1924" xr:uid="{00000000-0005-0000-0000-0000FB0E0000}"/>
    <cellStyle name="20 % - Accent4 2 3 2 2 2 2 3 2" xfId="13577" xr:uid="{00000000-0005-0000-0000-0000FC0E0000}"/>
    <cellStyle name="20 % - Accent4 2 3 2 2 2 2 4" xfId="1925" xr:uid="{00000000-0005-0000-0000-0000FD0E0000}"/>
    <cellStyle name="20 % - Accent4 2 3 2 2 2 2 4 2" xfId="13578" xr:uid="{00000000-0005-0000-0000-0000FE0E0000}"/>
    <cellStyle name="20 % - Accent4 2 3 2 2 2 2 5" xfId="13579" xr:uid="{00000000-0005-0000-0000-0000FF0E0000}"/>
    <cellStyle name="20 % - Accent4 2 3 2 2 2 3" xfId="1926" xr:uid="{00000000-0005-0000-0000-0000000F0000}"/>
    <cellStyle name="20 % - Accent4 2 3 2 2 2 3 2" xfId="1927" xr:uid="{00000000-0005-0000-0000-0000010F0000}"/>
    <cellStyle name="20 % - Accent4 2 3 2 2 2 3 2 2" xfId="13580" xr:uid="{00000000-0005-0000-0000-0000020F0000}"/>
    <cellStyle name="20 % - Accent4 2 3 2 2 2 3 3" xfId="1928" xr:uid="{00000000-0005-0000-0000-0000030F0000}"/>
    <cellStyle name="20 % - Accent4 2 3 2 2 2 3 3 2" xfId="13581" xr:uid="{00000000-0005-0000-0000-0000040F0000}"/>
    <cellStyle name="20 % - Accent4 2 3 2 2 2 3 4" xfId="13582" xr:uid="{00000000-0005-0000-0000-0000050F0000}"/>
    <cellStyle name="20 % - Accent4 2 3 2 2 2 4" xfId="1929" xr:uid="{00000000-0005-0000-0000-0000060F0000}"/>
    <cellStyle name="20 % - Accent4 2 3 2 2 2 4 2" xfId="13583" xr:uid="{00000000-0005-0000-0000-0000070F0000}"/>
    <cellStyle name="20 % - Accent4 2 3 2 2 2 5" xfId="1930" xr:uid="{00000000-0005-0000-0000-0000080F0000}"/>
    <cellStyle name="20 % - Accent4 2 3 2 2 2 5 2" xfId="13584" xr:uid="{00000000-0005-0000-0000-0000090F0000}"/>
    <cellStyle name="20 % - Accent4 2 3 2 2 2 6" xfId="1931" xr:uid="{00000000-0005-0000-0000-00000A0F0000}"/>
    <cellStyle name="20 % - Accent4 2 3 2 2 2 6 2" xfId="13585" xr:uid="{00000000-0005-0000-0000-00000B0F0000}"/>
    <cellStyle name="20 % - Accent4 2 3 2 2 2 7" xfId="13586" xr:uid="{00000000-0005-0000-0000-00000C0F0000}"/>
    <cellStyle name="20 % - Accent4 2 3 2 2 3" xfId="1932" xr:uid="{00000000-0005-0000-0000-00000D0F0000}"/>
    <cellStyle name="20 % - Accent4 2 3 2 2 3 2" xfId="1933" xr:uid="{00000000-0005-0000-0000-00000E0F0000}"/>
    <cellStyle name="20 % - Accent4 2 3 2 2 3 2 2" xfId="13587" xr:uid="{00000000-0005-0000-0000-00000F0F0000}"/>
    <cellStyle name="20 % - Accent4 2 3 2 2 3 3" xfId="1934" xr:uid="{00000000-0005-0000-0000-0000100F0000}"/>
    <cellStyle name="20 % - Accent4 2 3 2 2 3 3 2" xfId="13588" xr:uid="{00000000-0005-0000-0000-0000110F0000}"/>
    <cellStyle name="20 % - Accent4 2 3 2 2 3 4" xfId="1935" xr:uid="{00000000-0005-0000-0000-0000120F0000}"/>
    <cellStyle name="20 % - Accent4 2 3 2 2 3 4 2" xfId="13589" xr:uid="{00000000-0005-0000-0000-0000130F0000}"/>
    <cellStyle name="20 % - Accent4 2 3 2 2 3 5" xfId="13590" xr:uid="{00000000-0005-0000-0000-0000140F0000}"/>
    <cellStyle name="20 % - Accent4 2 3 2 2 4" xfId="1936" xr:uid="{00000000-0005-0000-0000-0000150F0000}"/>
    <cellStyle name="20 % - Accent4 2 3 2 2 4 2" xfId="1937" xr:uid="{00000000-0005-0000-0000-0000160F0000}"/>
    <cellStyle name="20 % - Accent4 2 3 2 2 4 2 2" xfId="13591" xr:uid="{00000000-0005-0000-0000-0000170F0000}"/>
    <cellStyle name="20 % - Accent4 2 3 2 2 4 3" xfId="1938" xr:uid="{00000000-0005-0000-0000-0000180F0000}"/>
    <cellStyle name="20 % - Accent4 2 3 2 2 4 3 2" xfId="13592" xr:uid="{00000000-0005-0000-0000-0000190F0000}"/>
    <cellStyle name="20 % - Accent4 2 3 2 2 4 4" xfId="13593" xr:uid="{00000000-0005-0000-0000-00001A0F0000}"/>
    <cellStyle name="20 % - Accent4 2 3 2 2 5" xfId="1939" xr:uid="{00000000-0005-0000-0000-00001B0F0000}"/>
    <cellStyle name="20 % - Accent4 2 3 2 2 5 2" xfId="1940" xr:uid="{00000000-0005-0000-0000-00001C0F0000}"/>
    <cellStyle name="20 % - Accent4 2 3 2 2 5 2 2" xfId="13594" xr:uid="{00000000-0005-0000-0000-00001D0F0000}"/>
    <cellStyle name="20 % - Accent4 2 3 2 2 5 3" xfId="1941" xr:uid="{00000000-0005-0000-0000-00001E0F0000}"/>
    <cellStyle name="20 % - Accent4 2 3 2 2 5 3 2" xfId="13595" xr:uid="{00000000-0005-0000-0000-00001F0F0000}"/>
    <cellStyle name="20 % - Accent4 2 3 2 2 5 4" xfId="13596" xr:uid="{00000000-0005-0000-0000-0000200F0000}"/>
    <cellStyle name="20 % - Accent4 2 3 2 2 6" xfId="1942" xr:uid="{00000000-0005-0000-0000-0000210F0000}"/>
    <cellStyle name="20 % - Accent4 2 3 2 2 6 2" xfId="13597" xr:uid="{00000000-0005-0000-0000-0000220F0000}"/>
    <cellStyle name="20 % - Accent4 2 3 2 2 7" xfId="1943" xr:uid="{00000000-0005-0000-0000-0000230F0000}"/>
    <cellStyle name="20 % - Accent4 2 3 2 2 7 2" xfId="13598" xr:uid="{00000000-0005-0000-0000-0000240F0000}"/>
    <cellStyle name="20 % - Accent4 2 3 2 2 8" xfId="1944" xr:uid="{00000000-0005-0000-0000-0000250F0000}"/>
    <cellStyle name="20 % - Accent4 2 3 2 2 8 2" xfId="13599" xr:uid="{00000000-0005-0000-0000-0000260F0000}"/>
    <cellStyle name="20 % - Accent4 2 3 2 2 9" xfId="13600" xr:uid="{00000000-0005-0000-0000-0000270F0000}"/>
    <cellStyle name="20 % - Accent4 2 3 2 3" xfId="1945" xr:uid="{00000000-0005-0000-0000-0000280F0000}"/>
    <cellStyle name="20 % - Accent4 2 3 2 3 2" xfId="1946" xr:uid="{00000000-0005-0000-0000-0000290F0000}"/>
    <cellStyle name="20 % - Accent4 2 3 2 3 2 2" xfId="1947" xr:uid="{00000000-0005-0000-0000-00002A0F0000}"/>
    <cellStyle name="20 % - Accent4 2 3 2 3 2 2 2" xfId="13601" xr:uid="{00000000-0005-0000-0000-00002B0F0000}"/>
    <cellStyle name="20 % - Accent4 2 3 2 3 2 3" xfId="1948" xr:uid="{00000000-0005-0000-0000-00002C0F0000}"/>
    <cellStyle name="20 % - Accent4 2 3 2 3 2 3 2" xfId="13602" xr:uid="{00000000-0005-0000-0000-00002D0F0000}"/>
    <cellStyle name="20 % - Accent4 2 3 2 3 2 4" xfId="1949" xr:uid="{00000000-0005-0000-0000-00002E0F0000}"/>
    <cellStyle name="20 % - Accent4 2 3 2 3 2 4 2" xfId="13603" xr:uid="{00000000-0005-0000-0000-00002F0F0000}"/>
    <cellStyle name="20 % - Accent4 2 3 2 3 2 5" xfId="13604" xr:uid="{00000000-0005-0000-0000-0000300F0000}"/>
    <cellStyle name="20 % - Accent4 2 3 2 3 3" xfId="1950" xr:uid="{00000000-0005-0000-0000-0000310F0000}"/>
    <cellStyle name="20 % - Accent4 2 3 2 3 3 2" xfId="1951" xr:uid="{00000000-0005-0000-0000-0000320F0000}"/>
    <cellStyle name="20 % - Accent4 2 3 2 3 3 2 2" xfId="13605" xr:uid="{00000000-0005-0000-0000-0000330F0000}"/>
    <cellStyle name="20 % - Accent4 2 3 2 3 3 3" xfId="1952" xr:uid="{00000000-0005-0000-0000-0000340F0000}"/>
    <cellStyle name="20 % - Accent4 2 3 2 3 3 3 2" xfId="13606" xr:uid="{00000000-0005-0000-0000-0000350F0000}"/>
    <cellStyle name="20 % - Accent4 2 3 2 3 3 4" xfId="13607" xr:uid="{00000000-0005-0000-0000-0000360F0000}"/>
    <cellStyle name="20 % - Accent4 2 3 2 3 4" xfId="1953" xr:uid="{00000000-0005-0000-0000-0000370F0000}"/>
    <cellStyle name="20 % - Accent4 2 3 2 3 4 2" xfId="13608" xr:uid="{00000000-0005-0000-0000-0000380F0000}"/>
    <cellStyle name="20 % - Accent4 2 3 2 3 5" xfId="1954" xr:uid="{00000000-0005-0000-0000-0000390F0000}"/>
    <cellStyle name="20 % - Accent4 2 3 2 3 5 2" xfId="13609" xr:uid="{00000000-0005-0000-0000-00003A0F0000}"/>
    <cellStyle name="20 % - Accent4 2 3 2 3 6" xfId="1955" xr:uid="{00000000-0005-0000-0000-00003B0F0000}"/>
    <cellStyle name="20 % - Accent4 2 3 2 3 6 2" xfId="13610" xr:uid="{00000000-0005-0000-0000-00003C0F0000}"/>
    <cellStyle name="20 % - Accent4 2 3 2 3 7" xfId="13611" xr:uid="{00000000-0005-0000-0000-00003D0F0000}"/>
    <cellStyle name="20 % - Accent4 2 3 2 4" xfId="1956" xr:uid="{00000000-0005-0000-0000-00003E0F0000}"/>
    <cellStyle name="20 % - Accent4 2 3 2 4 2" xfId="1957" xr:uid="{00000000-0005-0000-0000-00003F0F0000}"/>
    <cellStyle name="20 % - Accent4 2 3 2 4 2 2" xfId="13612" xr:uid="{00000000-0005-0000-0000-0000400F0000}"/>
    <cellStyle name="20 % - Accent4 2 3 2 4 3" xfId="1958" xr:uid="{00000000-0005-0000-0000-0000410F0000}"/>
    <cellStyle name="20 % - Accent4 2 3 2 4 3 2" xfId="13613" xr:uid="{00000000-0005-0000-0000-0000420F0000}"/>
    <cellStyle name="20 % - Accent4 2 3 2 4 4" xfId="1959" xr:uid="{00000000-0005-0000-0000-0000430F0000}"/>
    <cellStyle name="20 % - Accent4 2 3 2 4 4 2" xfId="13614" xr:uid="{00000000-0005-0000-0000-0000440F0000}"/>
    <cellStyle name="20 % - Accent4 2 3 2 4 5" xfId="13615" xr:uid="{00000000-0005-0000-0000-0000450F0000}"/>
    <cellStyle name="20 % - Accent4 2 3 2 5" xfId="1960" xr:uid="{00000000-0005-0000-0000-0000460F0000}"/>
    <cellStyle name="20 % - Accent4 2 3 2 5 2" xfId="1961" xr:uid="{00000000-0005-0000-0000-0000470F0000}"/>
    <cellStyle name="20 % - Accent4 2 3 2 5 2 2" xfId="13616" xr:uid="{00000000-0005-0000-0000-0000480F0000}"/>
    <cellStyle name="20 % - Accent4 2 3 2 5 3" xfId="1962" xr:uid="{00000000-0005-0000-0000-0000490F0000}"/>
    <cellStyle name="20 % - Accent4 2 3 2 5 3 2" xfId="13617" xr:uid="{00000000-0005-0000-0000-00004A0F0000}"/>
    <cellStyle name="20 % - Accent4 2 3 2 5 4" xfId="13618" xr:uid="{00000000-0005-0000-0000-00004B0F0000}"/>
    <cellStyle name="20 % - Accent4 2 3 2 6" xfId="1963" xr:uid="{00000000-0005-0000-0000-00004C0F0000}"/>
    <cellStyle name="20 % - Accent4 2 3 2 6 2" xfId="1964" xr:uid="{00000000-0005-0000-0000-00004D0F0000}"/>
    <cellStyle name="20 % - Accent4 2 3 2 6 2 2" xfId="13619" xr:uid="{00000000-0005-0000-0000-00004E0F0000}"/>
    <cellStyle name="20 % - Accent4 2 3 2 6 3" xfId="1965" xr:uid="{00000000-0005-0000-0000-00004F0F0000}"/>
    <cellStyle name="20 % - Accent4 2 3 2 6 3 2" xfId="13620" xr:uid="{00000000-0005-0000-0000-0000500F0000}"/>
    <cellStyle name="20 % - Accent4 2 3 2 6 4" xfId="13621" xr:uid="{00000000-0005-0000-0000-0000510F0000}"/>
    <cellStyle name="20 % - Accent4 2 3 2 7" xfId="1966" xr:uid="{00000000-0005-0000-0000-0000520F0000}"/>
    <cellStyle name="20 % - Accent4 2 3 2 7 2" xfId="13622" xr:uid="{00000000-0005-0000-0000-0000530F0000}"/>
    <cellStyle name="20 % - Accent4 2 3 2 8" xfId="1967" xr:uid="{00000000-0005-0000-0000-0000540F0000}"/>
    <cellStyle name="20 % - Accent4 2 3 2 8 2" xfId="13623" xr:uid="{00000000-0005-0000-0000-0000550F0000}"/>
    <cellStyle name="20 % - Accent4 2 3 2 9" xfId="1968" xr:uid="{00000000-0005-0000-0000-0000560F0000}"/>
    <cellStyle name="20 % - Accent4 2 3 2 9 2" xfId="13624" xr:uid="{00000000-0005-0000-0000-0000570F0000}"/>
    <cellStyle name="20 % - Accent4 2 3 3" xfId="1969" xr:uid="{00000000-0005-0000-0000-0000580F0000}"/>
    <cellStyle name="20 % - Accent4 2 3 3 2" xfId="1970" xr:uid="{00000000-0005-0000-0000-0000590F0000}"/>
    <cellStyle name="20 % - Accent4 2 3 3 2 2" xfId="1971" xr:uid="{00000000-0005-0000-0000-00005A0F0000}"/>
    <cellStyle name="20 % - Accent4 2 3 3 2 2 2" xfId="1972" xr:uid="{00000000-0005-0000-0000-00005B0F0000}"/>
    <cellStyle name="20 % - Accent4 2 3 3 2 2 2 2" xfId="13625" xr:uid="{00000000-0005-0000-0000-00005C0F0000}"/>
    <cellStyle name="20 % - Accent4 2 3 3 2 2 3" xfId="1973" xr:uid="{00000000-0005-0000-0000-00005D0F0000}"/>
    <cellStyle name="20 % - Accent4 2 3 3 2 2 3 2" xfId="13626" xr:uid="{00000000-0005-0000-0000-00005E0F0000}"/>
    <cellStyle name="20 % - Accent4 2 3 3 2 2 4" xfId="1974" xr:uid="{00000000-0005-0000-0000-00005F0F0000}"/>
    <cellStyle name="20 % - Accent4 2 3 3 2 2 4 2" xfId="13627" xr:uid="{00000000-0005-0000-0000-0000600F0000}"/>
    <cellStyle name="20 % - Accent4 2 3 3 2 2 5" xfId="13628" xr:uid="{00000000-0005-0000-0000-0000610F0000}"/>
    <cellStyle name="20 % - Accent4 2 3 3 2 3" xfId="1975" xr:uid="{00000000-0005-0000-0000-0000620F0000}"/>
    <cellStyle name="20 % - Accent4 2 3 3 2 3 2" xfId="1976" xr:uid="{00000000-0005-0000-0000-0000630F0000}"/>
    <cellStyle name="20 % - Accent4 2 3 3 2 3 2 2" xfId="13629" xr:uid="{00000000-0005-0000-0000-0000640F0000}"/>
    <cellStyle name="20 % - Accent4 2 3 3 2 3 3" xfId="1977" xr:uid="{00000000-0005-0000-0000-0000650F0000}"/>
    <cellStyle name="20 % - Accent4 2 3 3 2 3 3 2" xfId="13630" xr:uid="{00000000-0005-0000-0000-0000660F0000}"/>
    <cellStyle name="20 % - Accent4 2 3 3 2 3 4" xfId="13631" xr:uid="{00000000-0005-0000-0000-0000670F0000}"/>
    <cellStyle name="20 % - Accent4 2 3 3 2 4" xfId="1978" xr:uid="{00000000-0005-0000-0000-0000680F0000}"/>
    <cellStyle name="20 % - Accent4 2 3 3 2 4 2" xfId="13632" xr:uid="{00000000-0005-0000-0000-0000690F0000}"/>
    <cellStyle name="20 % - Accent4 2 3 3 2 5" xfId="1979" xr:uid="{00000000-0005-0000-0000-00006A0F0000}"/>
    <cellStyle name="20 % - Accent4 2 3 3 2 5 2" xfId="13633" xr:uid="{00000000-0005-0000-0000-00006B0F0000}"/>
    <cellStyle name="20 % - Accent4 2 3 3 2 6" xfId="1980" xr:uid="{00000000-0005-0000-0000-00006C0F0000}"/>
    <cellStyle name="20 % - Accent4 2 3 3 2 6 2" xfId="13634" xr:uid="{00000000-0005-0000-0000-00006D0F0000}"/>
    <cellStyle name="20 % - Accent4 2 3 3 2 7" xfId="13635" xr:uid="{00000000-0005-0000-0000-00006E0F0000}"/>
    <cellStyle name="20 % - Accent4 2 3 3 3" xfId="1981" xr:uid="{00000000-0005-0000-0000-00006F0F0000}"/>
    <cellStyle name="20 % - Accent4 2 3 3 3 2" xfId="1982" xr:uid="{00000000-0005-0000-0000-0000700F0000}"/>
    <cellStyle name="20 % - Accent4 2 3 3 3 2 2" xfId="13636" xr:uid="{00000000-0005-0000-0000-0000710F0000}"/>
    <cellStyle name="20 % - Accent4 2 3 3 3 3" xfId="1983" xr:uid="{00000000-0005-0000-0000-0000720F0000}"/>
    <cellStyle name="20 % - Accent4 2 3 3 3 3 2" xfId="13637" xr:uid="{00000000-0005-0000-0000-0000730F0000}"/>
    <cellStyle name="20 % - Accent4 2 3 3 3 4" xfId="1984" xr:uid="{00000000-0005-0000-0000-0000740F0000}"/>
    <cellStyle name="20 % - Accent4 2 3 3 3 4 2" xfId="13638" xr:uid="{00000000-0005-0000-0000-0000750F0000}"/>
    <cellStyle name="20 % - Accent4 2 3 3 3 5" xfId="13639" xr:uid="{00000000-0005-0000-0000-0000760F0000}"/>
    <cellStyle name="20 % - Accent4 2 3 3 4" xfId="1985" xr:uid="{00000000-0005-0000-0000-0000770F0000}"/>
    <cellStyle name="20 % - Accent4 2 3 3 4 2" xfId="1986" xr:uid="{00000000-0005-0000-0000-0000780F0000}"/>
    <cellStyle name="20 % - Accent4 2 3 3 4 2 2" xfId="13640" xr:uid="{00000000-0005-0000-0000-0000790F0000}"/>
    <cellStyle name="20 % - Accent4 2 3 3 4 3" xfId="1987" xr:uid="{00000000-0005-0000-0000-00007A0F0000}"/>
    <cellStyle name="20 % - Accent4 2 3 3 4 3 2" xfId="13641" xr:uid="{00000000-0005-0000-0000-00007B0F0000}"/>
    <cellStyle name="20 % - Accent4 2 3 3 4 4" xfId="13642" xr:uid="{00000000-0005-0000-0000-00007C0F0000}"/>
    <cellStyle name="20 % - Accent4 2 3 3 5" xfId="1988" xr:uid="{00000000-0005-0000-0000-00007D0F0000}"/>
    <cellStyle name="20 % - Accent4 2 3 3 5 2" xfId="1989" xr:uid="{00000000-0005-0000-0000-00007E0F0000}"/>
    <cellStyle name="20 % - Accent4 2 3 3 5 2 2" xfId="13643" xr:uid="{00000000-0005-0000-0000-00007F0F0000}"/>
    <cellStyle name="20 % - Accent4 2 3 3 5 3" xfId="1990" xr:uid="{00000000-0005-0000-0000-0000800F0000}"/>
    <cellStyle name="20 % - Accent4 2 3 3 5 3 2" xfId="13644" xr:uid="{00000000-0005-0000-0000-0000810F0000}"/>
    <cellStyle name="20 % - Accent4 2 3 3 5 4" xfId="13645" xr:uid="{00000000-0005-0000-0000-0000820F0000}"/>
    <cellStyle name="20 % - Accent4 2 3 3 6" xfId="1991" xr:uid="{00000000-0005-0000-0000-0000830F0000}"/>
    <cellStyle name="20 % - Accent4 2 3 3 6 2" xfId="13646" xr:uid="{00000000-0005-0000-0000-0000840F0000}"/>
    <cellStyle name="20 % - Accent4 2 3 3 7" xfId="1992" xr:uid="{00000000-0005-0000-0000-0000850F0000}"/>
    <cellStyle name="20 % - Accent4 2 3 3 7 2" xfId="13647" xr:uid="{00000000-0005-0000-0000-0000860F0000}"/>
    <cellStyle name="20 % - Accent4 2 3 3 8" xfId="1993" xr:uid="{00000000-0005-0000-0000-0000870F0000}"/>
    <cellStyle name="20 % - Accent4 2 3 3 8 2" xfId="13648" xr:uid="{00000000-0005-0000-0000-0000880F0000}"/>
    <cellStyle name="20 % - Accent4 2 3 3 9" xfId="13649" xr:uid="{00000000-0005-0000-0000-0000890F0000}"/>
    <cellStyle name="20 % - Accent4 2 3 4" xfId="1994" xr:uid="{00000000-0005-0000-0000-00008A0F0000}"/>
    <cellStyle name="20 % - Accent4 2 3 4 2" xfId="1995" xr:uid="{00000000-0005-0000-0000-00008B0F0000}"/>
    <cellStyle name="20 % - Accent4 2 3 4 2 2" xfId="1996" xr:uid="{00000000-0005-0000-0000-00008C0F0000}"/>
    <cellStyle name="20 % - Accent4 2 3 4 2 2 2" xfId="13650" xr:uid="{00000000-0005-0000-0000-00008D0F0000}"/>
    <cellStyle name="20 % - Accent4 2 3 4 2 3" xfId="1997" xr:uid="{00000000-0005-0000-0000-00008E0F0000}"/>
    <cellStyle name="20 % - Accent4 2 3 4 2 3 2" xfId="13651" xr:uid="{00000000-0005-0000-0000-00008F0F0000}"/>
    <cellStyle name="20 % - Accent4 2 3 4 2 4" xfId="1998" xr:uid="{00000000-0005-0000-0000-0000900F0000}"/>
    <cellStyle name="20 % - Accent4 2 3 4 2 4 2" xfId="13652" xr:uid="{00000000-0005-0000-0000-0000910F0000}"/>
    <cellStyle name="20 % - Accent4 2 3 4 2 5" xfId="13653" xr:uid="{00000000-0005-0000-0000-0000920F0000}"/>
    <cellStyle name="20 % - Accent4 2 3 4 3" xfId="1999" xr:uid="{00000000-0005-0000-0000-0000930F0000}"/>
    <cellStyle name="20 % - Accent4 2 3 4 3 2" xfId="2000" xr:uid="{00000000-0005-0000-0000-0000940F0000}"/>
    <cellStyle name="20 % - Accent4 2 3 4 3 2 2" xfId="13654" xr:uid="{00000000-0005-0000-0000-0000950F0000}"/>
    <cellStyle name="20 % - Accent4 2 3 4 3 3" xfId="2001" xr:uid="{00000000-0005-0000-0000-0000960F0000}"/>
    <cellStyle name="20 % - Accent4 2 3 4 3 3 2" xfId="13655" xr:uid="{00000000-0005-0000-0000-0000970F0000}"/>
    <cellStyle name="20 % - Accent4 2 3 4 3 4" xfId="13656" xr:uid="{00000000-0005-0000-0000-0000980F0000}"/>
    <cellStyle name="20 % - Accent4 2 3 4 4" xfId="2002" xr:uid="{00000000-0005-0000-0000-0000990F0000}"/>
    <cellStyle name="20 % - Accent4 2 3 4 4 2" xfId="13657" xr:uid="{00000000-0005-0000-0000-00009A0F0000}"/>
    <cellStyle name="20 % - Accent4 2 3 4 5" xfId="2003" xr:uid="{00000000-0005-0000-0000-00009B0F0000}"/>
    <cellStyle name="20 % - Accent4 2 3 4 5 2" xfId="13658" xr:uid="{00000000-0005-0000-0000-00009C0F0000}"/>
    <cellStyle name="20 % - Accent4 2 3 4 6" xfId="2004" xr:uid="{00000000-0005-0000-0000-00009D0F0000}"/>
    <cellStyle name="20 % - Accent4 2 3 4 6 2" xfId="13659" xr:uid="{00000000-0005-0000-0000-00009E0F0000}"/>
    <cellStyle name="20 % - Accent4 2 3 4 7" xfId="13660" xr:uid="{00000000-0005-0000-0000-00009F0F0000}"/>
    <cellStyle name="20 % - Accent4 2 3 5" xfId="2005" xr:uid="{00000000-0005-0000-0000-0000A00F0000}"/>
    <cellStyle name="20 % - Accent4 2 3 5 2" xfId="2006" xr:uid="{00000000-0005-0000-0000-0000A10F0000}"/>
    <cellStyle name="20 % - Accent4 2 3 5 2 2" xfId="13661" xr:uid="{00000000-0005-0000-0000-0000A20F0000}"/>
    <cellStyle name="20 % - Accent4 2 3 5 3" xfId="2007" xr:uid="{00000000-0005-0000-0000-0000A30F0000}"/>
    <cellStyle name="20 % - Accent4 2 3 5 3 2" xfId="13662" xr:uid="{00000000-0005-0000-0000-0000A40F0000}"/>
    <cellStyle name="20 % - Accent4 2 3 5 4" xfId="2008" xr:uid="{00000000-0005-0000-0000-0000A50F0000}"/>
    <cellStyle name="20 % - Accent4 2 3 5 4 2" xfId="13663" xr:uid="{00000000-0005-0000-0000-0000A60F0000}"/>
    <cellStyle name="20 % - Accent4 2 3 5 5" xfId="13664" xr:uid="{00000000-0005-0000-0000-0000A70F0000}"/>
    <cellStyle name="20 % - Accent4 2 3 6" xfId="2009" xr:uid="{00000000-0005-0000-0000-0000A80F0000}"/>
    <cellStyle name="20 % - Accent4 2 3 6 2" xfId="2010" xr:uid="{00000000-0005-0000-0000-0000A90F0000}"/>
    <cellStyle name="20 % - Accent4 2 3 6 2 2" xfId="13665" xr:uid="{00000000-0005-0000-0000-0000AA0F0000}"/>
    <cellStyle name="20 % - Accent4 2 3 6 3" xfId="2011" xr:uid="{00000000-0005-0000-0000-0000AB0F0000}"/>
    <cellStyle name="20 % - Accent4 2 3 6 3 2" xfId="13666" xr:uid="{00000000-0005-0000-0000-0000AC0F0000}"/>
    <cellStyle name="20 % - Accent4 2 3 6 4" xfId="13667" xr:uid="{00000000-0005-0000-0000-0000AD0F0000}"/>
    <cellStyle name="20 % - Accent4 2 3 7" xfId="2012" xr:uid="{00000000-0005-0000-0000-0000AE0F0000}"/>
    <cellStyle name="20 % - Accent4 2 3 7 2" xfId="2013" xr:uid="{00000000-0005-0000-0000-0000AF0F0000}"/>
    <cellStyle name="20 % - Accent4 2 3 7 2 2" xfId="13668" xr:uid="{00000000-0005-0000-0000-0000B00F0000}"/>
    <cellStyle name="20 % - Accent4 2 3 7 3" xfId="2014" xr:uid="{00000000-0005-0000-0000-0000B10F0000}"/>
    <cellStyle name="20 % - Accent4 2 3 7 3 2" xfId="13669" xr:uid="{00000000-0005-0000-0000-0000B20F0000}"/>
    <cellStyle name="20 % - Accent4 2 3 7 4" xfId="13670" xr:uid="{00000000-0005-0000-0000-0000B30F0000}"/>
    <cellStyle name="20 % - Accent4 2 3 8" xfId="2015" xr:uid="{00000000-0005-0000-0000-0000B40F0000}"/>
    <cellStyle name="20 % - Accent4 2 3 8 2" xfId="13671" xr:uid="{00000000-0005-0000-0000-0000B50F0000}"/>
    <cellStyle name="20 % - Accent4 2 3 9" xfId="2016" xr:uid="{00000000-0005-0000-0000-0000B60F0000}"/>
    <cellStyle name="20 % - Accent4 2 3 9 2" xfId="13672" xr:uid="{00000000-0005-0000-0000-0000B70F0000}"/>
    <cellStyle name="20 % - Accent4 2 4" xfId="2017" xr:uid="{00000000-0005-0000-0000-0000B80F0000}"/>
    <cellStyle name="20 % - Accent4 2 4 10" xfId="13673" xr:uid="{00000000-0005-0000-0000-0000B90F0000}"/>
    <cellStyle name="20 % - Accent4 2 4 2" xfId="2018" xr:uid="{00000000-0005-0000-0000-0000BA0F0000}"/>
    <cellStyle name="20 % - Accent4 2 4 2 2" xfId="2019" xr:uid="{00000000-0005-0000-0000-0000BB0F0000}"/>
    <cellStyle name="20 % - Accent4 2 4 2 2 2" xfId="2020" xr:uid="{00000000-0005-0000-0000-0000BC0F0000}"/>
    <cellStyle name="20 % - Accent4 2 4 2 2 2 2" xfId="2021" xr:uid="{00000000-0005-0000-0000-0000BD0F0000}"/>
    <cellStyle name="20 % - Accent4 2 4 2 2 2 2 2" xfId="13674" xr:uid="{00000000-0005-0000-0000-0000BE0F0000}"/>
    <cellStyle name="20 % - Accent4 2 4 2 2 2 3" xfId="2022" xr:uid="{00000000-0005-0000-0000-0000BF0F0000}"/>
    <cellStyle name="20 % - Accent4 2 4 2 2 2 3 2" xfId="13675" xr:uid="{00000000-0005-0000-0000-0000C00F0000}"/>
    <cellStyle name="20 % - Accent4 2 4 2 2 2 4" xfId="2023" xr:uid="{00000000-0005-0000-0000-0000C10F0000}"/>
    <cellStyle name="20 % - Accent4 2 4 2 2 2 4 2" xfId="13676" xr:uid="{00000000-0005-0000-0000-0000C20F0000}"/>
    <cellStyle name="20 % - Accent4 2 4 2 2 2 5" xfId="13677" xr:uid="{00000000-0005-0000-0000-0000C30F0000}"/>
    <cellStyle name="20 % - Accent4 2 4 2 2 3" xfId="2024" xr:uid="{00000000-0005-0000-0000-0000C40F0000}"/>
    <cellStyle name="20 % - Accent4 2 4 2 2 3 2" xfId="2025" xr:uid="{00000000-0005-0000-0000-0000C50F0000}"/>
    <cellStyle name="20 % - Accent4 2 4 2 2 3 2 2" xfId="13678" xr:uid="{00000000-0005-0000-0000-0000C60F0000}"/>
    <cellStyle name="20 % - Accent4 2 4 2 2 3 3" xfId="2026" xr:uid="{00000000-0005-0000-0000-0000C70F0000}"/>
    <cellStyle name="20 % - Accent4 2 4 2 2 3 3 2" xfId="13679" xr:uid="{00000000-0005-0000-0000-0000C80F0000}"/>
    <cellStyle name="20 % - Accent4 2 4 2 2 3 4" xfId="13680" xr:uid="{00000000-0005-0000-0000-0000C90F0000}"/>
    <cellStyle name="20 % - Accent4 2 4 2 2 4" xfId="2027" xr:uid="{00000000-0005-0000-0000-0000CA0F0000}"/>
    <cellStyle name="20 % - Accent4 2 4 2 2 4 2" xfId="13681" xr:uid="{00000000-0005-0000-0000-0000CB0F0000}"/>
    <cellStyle name="20 % - Accent4 2 4 2 2 5" xfId="2028" xr:uid="{00000000-0005-0000-0000-0000CC0F0000}"/>
    <cellStyle name="20 % - Accent4 2 4 2 2 5 2" xfId="13682" xr:uid="{00000000-0005-0000-0000-0000CD0F0000}"/>
    <cellStyle name="20 % - Accent4 2 4 2 2 6" xfId="2029" xr:uid="{00000000-0005-0000-0000-0000CE0F0000}"/>
    <cellStyle name="20 % - Accent4 2 4 2 2 6 2" xfId="13683" xr:uid="{00000000-0005-0000-0000-0000CF0F0000}"/>
    <cellStyle name="20 % - Accent4 2 4 2 2 7" xfId="13684" xr:uid="{00000000-0005-0000-0000-0000D00F0000}"/>
    <cellStyle name="20 % - Accent4 2 4 2 3" xfId="2030" xr:uid="{00000000-0005-0000-0000-0000D10F0000}"/>
    <cellStyle name="20 % - Accent4 2 4 2 3 2" xfId="2031" xr:uid="{00000000-0005-0000-0000-0000D20F0000}"/>
    <cellStyle name="20 % - Accent4 2 4 2 3 2 2" xfId="13685" xr:uid="{00000000-0005-0000-0000-0000D30F0000}"/>
    <cellStyle name="20 % - Accent4 2 4 2 3 3" xfId="2032" xr:uid="{00000000-0005-0000-0000-0000D40F0000}"/>
    <cellStyle name="20 % - Accent4 2 4 2 3 3 2" xfId="13686" xr:uid="{00000000-0005-0000-0000-0000D50F0000}"/>
    <cellStyle name="20 % - Accent4 2 4 2 3 4" xfId="2033" xr:uid="{00000000-0005-0000-0000-0000D60F0000}"/>
    <cellStyle name="20 % - Accent4 2 4 2 3 4 2" xfId="13687" xr:uid="{00000000-0005-0000-0000-0000D70F0000}"/>
    <cellStyle name="20 % - Accent4 2 4 2 3 5" xfId="13688" xr:uid="{00000000-0005-0000-0000-0000D80F0000}"/>
    <cellStyle name="20 % - Accent4 2 4 2 4" xfId="2034" xr:uid="{00000000-0005-0000-0000-0000D90F0000}"/>
    <cellStyle name="20 % - Accent4 2 4 2 4 2" xfId="2035" xr:uid="{00000000-0005-0000-0000-0000DA0F0000}"/>
    <cellStyle name="20 % - Accent4 2 4 2 4 2 2" xfId="13689" xr:uid="{00000000-0005-0000-0000-0000DB0F0000}"/>
    <cellStyle name="20 % - Accent4 2 4 2 4 3" xfId="2036" xr:uid="{00000000-0005-0000-0000-0000DC0F0000}"/>
    <cellStyle name="20 % - Accent4 2 4 2 4 3 2" xfId="13690" xr:uid="{00000000-0005-0000-0000-0000DD0F0000}"/>
    <cellStyle name="20 % - Accent4 2 4 2 4 4" xfId="13691" xr:uid="{00000000-0005-0000-0000-0000DE0F0000}"/>
    <cellStyle name="20 % - Accent4 2 4 2 5" xfId="2037" xr:uid="{00000000-0005-0000-0000-0000DF0F0000}"/>
    <cellStyle name="20 % - Accent4 2 4 2 5 2" xfId="2038" xr:uid="{00000000-0005-0000-0000-0000E00F0000}"/>
    <cellStyle name="20 % - Accent4 2 4 2 5 2 2" xfId="13692" xr:uid="{00000000-0005-0000-0000-0000E10F0000}"/>
    <cellStyle name="20 % - Accent4 2 4 2 5 3" xfId="2039" xr:uid="{00000000-0005-0000-0000-0000E20F0000}"/>
    <cellStyle name="20 % - Accent4 2 4 2 5 3 2" xfId="13693" xr:uid="{00000000-0005-0000-0000-0000E30F0000}"/>
    <cellStyle name="20 % - Accent4 2 4 2 5 4" xfId="13694" xr:uid="{00000000-0005-0000-0000-0000E40F0000}"/>
    <cellStyle name="20 % - Accent4 2 4 2 6" xfId="2040" xr:uid="{00000000-0005-0000-0000-0000E50F0000}"/>
    <cellStyle name="20 % - Accent4 2 4 2 6 2" xfId="13695" xr:uid="{00000000-0005-0000-0000-0000E60F0000}"/>
    <cellStyle name="20 % - Accent4 2 4 2 7" xfId="2041" xr:uid="{00000000-0005-0000-0000-0000E70F0000}"/>
    <cellStyle name="20 % - Accent4 2 4 2 7 2" xfId="13696" xr:uid="{00000000-0005-0000-0000-0000E80F0000}"/>
    <cellStyle name="20 % - Accent4 2 4 2 8" xfId="2042" xr:uid="{00000000-0005-0000-0000-0000E90F0000}"/>
    <cellStyle name="20 % - Accent4 2 4 2 8 2" xfId="13697" xr:uid="{00000000-0005-0000-0000-0000EA0F0000}"/>
    <cellStyle name="20 % - Accent4 2 4 2 9" xfId="13698" xr:uid="{00000000-0005-0000-0000-0000EB0F0000}"/>
    <cellStyle name="20 % - Accent4 2 4 3" xfId="2043" xr:uid="{00000000-0005-0000-0000-0000EC0F0000}"/>
    <cellStyle name="20 % - Accent4 2 4 3 2" xfId="2044" xr:uid="{00000000-0005-0000-0000-0000ED0F0000}"/>
    <cellStyle name="20 % - Accent4 2 4 3 2 2" xfId="2045" xr:uid="{00000000-0005-0000-0000-0000EE0F0000}"/>
    <cellStyle name="20 % - Accent4 2 4 3 2 2 2" xfId="13699" xr:uid="{00000000-0005-0000-0000-0000EF0F0000}"/>
    <cellStyle name="20 % - Accent4 2 4 3 2 3" xfId="2046" xr:uid="{00000000-0005-0000-0000-0000F00F0000}"/>
    <cellStyle name="20 % - Accent4 2 4 3 2 3 2" xfId="13700" xr:uid="{00000000-0005-0000-0000-0000F10F0000}"/>
    <cellStyle name="20 % - Accent4 2 4 3 2 4" xfId="2047" xr:uid="{00000000-0005-0000-0000-0000F20F0000}"/>
    <cellStyle name="20 % - Accent4 2 4 3 2 4 2" xfId="13701" xr:uid="{00000000-0005-0000-0000-0000F30F0000}"/>
    <cellStyle name="20 % - Accent4 2 4 3 2 5" xfId="13702" xr:uid="{00000000-0005-0000-0000-0000F40F0000}"/>
    <cellStyle name="20 % - Accent4 2 4 3 3" xfId="2048" xr:uid="{00000000-0005-0000-0000-0000F50F0000}"/>
    <cellStyle name="20 % - Accent4 2 4 3 3 2" xfId="2049" xr:uid="{00000000-0005-0000-0000-0000F60F0000}"/>
    <cellStyle name="20 % - Accent4 2 4 3 3 2 2" xfId="13703" xr:uid="{00000000-0005-0000-0000-0000F70F0000}"/>
    <cellStyle name="20 % - Accent4 2 4 3 3 3" xfId="2050" xr:uid="{00000000-0005-0000-0000-0000F80F0000}"/>
    <cellStyle name="20 % - Accent4 2 4 3 3 3 2" xfId="13704" xr:uid="{00000000-0005-0000-0000-0000F90F0000}"/>
    <cellStyle name="20 % - Accent4 2 4 3 3 4" xfId="13705" xr:uid="{00000000-0005-0000-0000-0000FA0F0000}"/>
    <cellStyle name="20 % - Accent4 2 4 3 4" xfId="2051" xr:uid="{00000000-0005-0000-0000-0000FB0F0000}"/>
    <cellStyle name="20 % - Accent4 2 4 3 4 2" xfId="13706" xr:uid="{00000000-0005-0000-0000-0000FC0F0000}"/>
    <cellStyle name="20 % - Accent4 2 4 3 5" xfId="2052" xr:uid="{00000000-0005-0000-0000-0000FD0F0000}"/>
    <cellStyle name="20 % - Accent4 2 4 3 5 2" xfId="13707" xr:uid="{00000000-0005-0000-0000-0000FE0F0000}"/>
    <cellStyle name="20 % - Accent4 2 4 3 6" xfId="2053" xr:uid="{00000000-0005-0000-0000-0000FF0F0000}"/>
    <cellStyle name="20 % - Accent4 2 4 3 6 2" xfId="13708" xr:uid="{00000000-0005-0000-0000-000000100000}"/>
    <cellStyle name="20 % - Accent4 2 4 3 7" xfId="13709" xr:uid="{00000000-0005-0000-0000-000001100000}"/>
    <cellStyle name="20 % - Accent4 2 4 4" xfId="2054" xr:uid="{00000000-0005-0000-0000-000002100000}"/>
    <cellStyle name="20 % - Accent4 2 4 4 2" xfId="2055" xr:uid="{00000000-0005-0000-0000-000003100000}"/>
    <cellStyle name="20 % - Accent4 2 4 4 2 2" xfId="13710" xr:uid="{00000000-0005-0000-0000-000004100000}"/>
    <cellStyle name="20 % - Accent4 2 4 4 3" xfId="2056" xr:uid="{00000000-0005-0000-0000-000005100000}"/>
    <cellStyle name="20 % - Accent4 2 4 4 3 2" xfId="13711" xr:uid="{00000000-0005-0000-0000-000006100000}"/>
    <cellStyle name="20 % - Accent4 2 4 4 4" xfId="2057" xr:uid="{00000000-0005-0000-0000-000007100000}"/>
    <cellStyle name="20 % - Accent4 2 4 4 4 2" xfId="13712" xr:uid="{00000000-0005-0000-0000-000008100000}"/>
    <cellStyle name="20 % - Accent4 2 4 4 5" xfId="13713" xr:uid="{00000000-0005-0000-0000-000009100000}"/>
    <cellStyle name="20 % - Accent4 2 4 5" xfId="2058" xr:uid="{00000000-0005-0000-0000-00000A100000}"/>
    <cellStyle name="20 % - Accent4 2 4 5 2" xfId="2059" xr:uid="{00000000-0005-0000-0000-00000B100000}"/>
    <cellStyle name="20 % - Accent4 2 4 5 2 2" xfId="13714" xr:uid="{00000000-0005-0000-0000-00000C100000}"/>
    <cellStyle name="20 % - Accent4 2 4 5 3" xfId="2060" xr:uid="{00000000-0005-0000-0000-00000D100000}"/>
    <cellStyle name="20 % - Accent4 2 4 5 3 2" xfId="13715" xr:uid="{00000000-0005-0000-0000-00000E100000}"/>
    <cellStyle name="20 % - Accent4 2 4 5 4" xfId="13716" xr:uid="{00000000-0005-0000-0000-00000F100000}"/>
    <cellStyle name="20 % - Accent4 2 4 6" xfId="2061" xr:uid="{00000000-0005-0000-0000-000010100000}"/>
    <cellStyle name="20 % - Accent4 2 4 6 2" xfId="2062" xr:uid="{00000000-0005-0000-0000-000011100000}"/>
    <cellStyle name="20 % - Accent4 2 4 6 2 2" xfId="13717" xr:uid="{00000000-0005-0000-0000-000012100000}"/>
    <cellStyle name="20 % - Accent4 2 4 6 3" xfId="2063" xr:uid="{00000000-0005-0000-0000-000013100000}"/>
    <cellStyle name="20 % - Accent4 2 4 6 3 2" xfId="13718" xr:uid="{00000000-0005-0000-0000-000014100000}"/>
    <cellStyle name="20 % - Accent4 2 4 6 4" xfId="13719" xr:uid="{00000000-0005-0000-0000-000015100000}"/>
    <cellStyle name="20 % - Accent4 2 4 7" xfId="2064" xr:uid="{00000000-0005-0000-0000-000016100000}"/>
    <cellStyle name="20 % - Accent4 2 4 7 2" xfId="13720" xr:uid="{00000000-0005-0000-0000-000017100000}"/>
    <cellStyle name="20 % - Accent4 2 4 8" xfId="2065" xr:uid="{00000000-0005-0000-0000-000018100000}"/>
    <cellStyle name="20 % - Accent4 2 4 8 2" xfId="13721" xr:uid="{00000000-0005-0000-0000-000019100000}"/>
    <cellStyle name="20 % - Accent4 2 4 9" xfId="2066" xr:uid="{00000000-0005-0000-0000-00001A100000}"/>
    <cellStyle name="20 % - Accent4 2 4 9 2" xfId="13722" xr:uid="{00000000-0005-0000-0000-00001B100000}"/>
    <cellStyle name="20 % - Accent4 2 5" xfId="2067" xr:uid="{00000000-0005-0000-0000-00001C100000}"/>
    <cellStyle name="20 % - Accent4 2 5 10" xfId="13723" xr:uid="{00000000-0005-0000-0000-00001D100000}"/>
    <cellStyle name="20 % - Accent4 2 5 2" xfId="2068" xr:uid="{00000000-0005-0000-0000-00001E100000}"/>
    <cellStyle name="20 % - Accent4 2 5 2 2" xfId="2069" xr:uid="{00000000-0005-0000-0000-00001F100000}"/>
    <cellStyle name="20 % - Accent4 2 5 2 2 2" xfId="2070" xr:uid="{00000000-0005-0000-0000-000020100000}"/>
    <cellStyle name="20 % - Accent4 2 5 2 2 2 2" xfId="2071" xr:uid="{00000000-0005-0000-0000-000021100000}"/>
    <cellStyle name="20 % - Accent4 2 5 2 2 2 2 2" xfId="13724" xr:uid="{00000000-0005-0000-0000-000022100000}"/>
    <cellStyle name="20 % - Accent4 2 5 2 2 2 3" xfId="2072" xr:uid="{00000000-0005-0000-0000-000023100000}"/>
    <cellStyle name="20 % - Accent4 2 5 2 2 2 3 2" xfId="13725" xr:uid="{00000000-0005-0000-0000-000024100000}"/>
    <cellStyle name="20 % - Accent4 2 5 2 2 2 4" xfId="2073" xr:uid="{00000000-0005-0000-0000-000025100000}"/>
    <cellStyle name="20 % - Accent4 2 5 2 2 2 4 2" xfId="13726" xr:uid="{00000000-0005-0000-0000-000026100000}"/>
    <cellStyle name="20 % - Accent4 2 5 2 2 2 5" xfId="13727" xr:uid="{00000000-0005-0000-0000-000027100000}"/>
    <cellStyle name="20 % - Accent4 2 5 2 2 3" xfId="2074" xr:uid="{00000000-0005-0000-0000-000028100000}"/>
    <cellStyle name="20 % - Accent4 2 5 2 2 3 2" xfId="2075" xr:uid="{00000000-0005-0000-0000-000029100000}"/>
    <cellStyle name="20 % - Accent4 2 5 2 2 3 2 2" xfId="13728" xr:uid="{00000000-0005-0000-0000-00002A100000}"/>
    <cellStyle name="20 % - Accent4 2 5 2 2 3 3" xfId="2076" xr:uid="{00000000-0005-0000-0000-00002B100000}"/>
    <cellStyle name="20 % - Accent4 2 5 2 2 3 3 2" xfId="13729" xr:uid="{00000000-0005-0000-0000-00002C100000}"/>
    <cellStyle name="20 % - Accent4 2 5 2 2 3 4" xfId="13730" xr:uid="{00000000-0005-0000-0000-00002D100000}"/>
    <cellStyle name="20 % - Accent4 2 5 2 2 4" xfId="2077" xr:uid="{00000000-0005-0000-0000-00002E100000}"/>
    <cellStyle name="20 % - Accent4 2 5 2 2 4 2" xfId="13731" xr:uid="{00000000-0005-0000-0000-00002F100000}"/>
    <cellStyle name="20 % - Accent4 2 5 2 2 5" xfId="2078" xr:uid="{00000000-0005-0000-0000-000030100000}"/>
    <cellStyle name="20 % - Accent4 2 5 2 2 5 2" xfId="13732" xr:uid="{00000000-0005-0000-0000-000031100000}"/>
    <cellStyle name="20 % - Accent4 2 5 2 2 6" xfId="2079" xr:uid="{00000000-0005-0000-0000-000032100000}"/>
    <cellStyle name="20 % - Accent4 2 5 2 2 6 2" xfId="13733" xr:uid="{00000000-0005-0000-0000-000033100000}"/>
    <cellStyle name="20 % - Accent4 2 5 2 2 7" xfId="13734" xr:uid="{00000000-0005-0000-0000-000034100000}"/>
    <cellStyle name="20 % - Accent4 2 5 2 3" xfId="2080" xr:uid="{00000000-0005-0000-0000-000035100000}"/>
    <cellStyle name="20 % - Accent4 2 5 2 3 2" xfId="2081" xr:uid="{00000000-0005-0000-0000-000036100000}"/>
    <cellStyle name="20 % - Accent4 2 5 2 3 2 2" xfId="13735" xr:uid="{00000000-0005-0000-0000-000037100000}"/>
    <cellStyle name="20 % - Accent4 2 5 2 3 3" xfId="2082" xr:uid="{00000000-0005-0000-0000-000038100000}"/>
    <cellStyle name="20 % - Accent4 2 5 2 3 3 2" xfId="13736" xr:uid="{00000000-0005-0000-0000-000039100000}"/>
    <cellStyle name="20 % - Accent4 2 5 2 3 4" xfId="2083" xr:uid="{00000000-0005-0000-0000-00003A100000}"/>
    <cellStyle name="20 % - Accent4 2 5 2 3 4 2" xfId="13737" xr:uid="{00000000-0005-0000-0000-00003B100000}"/>
    <cellStyle name="20 % - Accent4 2 5 2 3 5" xfId="13738" xr:uid="{00000000-0005-0000-0000-00003C100000}"/>
    <cellStyle name="20 % - Accent4 2 5 2 4" xfId="2084" xr:uid="{00000000-0005-0000-0000-00003D100000}"/>
    <cellStyle name="20 % - Accent4 2 5 2 4 2" xfId="2085" xr:uid="{00000000-0005-0000-0000-00003E100000}"/>
    <cellStyle name="20 % - Accent4 2 5 2 4 2 2" xfId="13739" xr:uid="{00000000-0005-0000-0000-00003F100000}"/>
    <cellStyle name="20 % - Accent4 2 5 2 4 3" xfId="2086" xr:uid="{00000000-0005-0000-0000-000040100000}"/>
    <cellStyle name="20 % - Accent4 2 5 2 4 3 2" xfId="13740" xr:uid="{00000000-0005-0000-0000-000041100000}"/>
    <cellStyle name="20 % - Accent4 2 5 2 4 4" xfId="13741" xr:uid="{00000000-0005-0000-0000-000042100000}"/>
    <cellStyle name="20 % - Accent4 2 5 2 5" xfId="2087" xr:uid="{00000000-0005-0000-0000-000043100000}"/>
    <cellStyle name="20 % - Accent4 2 5 2 5 2" xfId="2088" xr:uid="{00000000-0005-0000-0000-000044100000}"/>
    <cellStyle name="20 % - Accent4 2 5 2 5 2 2" xfId="13742" xr:uid="{00000000-0005-0000-0000-000045100000}"/>
    <cellStyle name="20 % - Accent4 2 5 2 5 3" xfId="2089" xr:uid="{00000000-0005-0000-0000-000046100000}"/>
    <cellStyle name="20 % - Accent4 2 5 2 5 3 2" xfId="13743" xr:uid="{00000000-0005-0000-0000-000047100000}"/>
    <cellStyle name="20 % - Accent4 2 5 2 5 4" xfId="13744" xr:uid="{00000000-0005-0000-0000-000048100000}"/>
    <cellStyle name="20 % - Accent4 2 5 2 6" xfId="2090" xr:uid="{00000000-0005-0000-0000-000049100000}"/>
    <cellStyle name="20 % - Accent4 2 5 2 6 2" xfId="13745" xr:uid="{00000000-0005-0000-0000-00004A100000}"/>
    <cellStyle name="20 % - Accent4 2 5 2 7" xfId="2091" xr:uid="{00000000-0005-0000-0000-00004B100000}"/>
    <cellStyle name="20 % - Accent4 2 5 2 7 2" xfId="13746" xr:uid="{00000000-0005-0000-0000-00004C100000}"/>
    <cellStyle name="20 % - Accent4 2 5 2 8" xfId="2092" xr:uid="{00000000-0005-0000-0000-00004D100000}"/>
    <cellStyle name="20 % - Accent4 2 5 2 8 2" xfId="13747" xr:uid="{00000000-0005-0000-0000-00004E100000}"/>
    <cellStyle name="20 % - Accent4 2 5 2 9" xfId="13748" xr:uid="{00000000-0005-0000-0000-00004F100000}"/>
    <cellStyle name="20 % - Accent4 2 5 3" xfId="2093" xr:uid="{00000000-0005-0000-0000-000050100000}"/>
    <cellStyle name="20 % - Accent4 2 5 3 2" xfId="2094" xr:uid="{00000000-0005-0000-0000-000051100000}"/>
    <cellStyle name="20 % - Accent4 2 5 3 2 2" xfId="2095" xr:uid="{00000000-0005-0000-0000-000052100000}"/>
    <cellStyle name="20 % - Accent4 2 5 3 2 2 2" xfId="13749" xr:uid="{00000000-0005-0000-0000-000053100000}"/>
    <cellStyle name="20 % - Accent4 2 5 3 2 3" xfId="2096" xr:uid="{00000000-0005-0000-0000-000054100000}"/>
    <cellStyle name="20 % - Accent4 2 5 3 2 3 2" xfId="13750" xr:uid="{00000000-0005-0000-0000-000055100000}"/>
    <cellStyle name="20 % - Accent4 2 5 3 2 4" xfId="2097" xr:uid="{00000000-0005-0000-0000-000056100000}"/>
    <cellStyle name="20 % - Accent4 2 5 3 2 4 2" xfId="13751" xr:uid="{00000000-0005-0000-0000-000057100000}"/>
    <cellStyle name="20 % - Accent4 2 5 3 2 5" xfId="13752" xr:uid="{00000000-0005-0000-0000-000058100000}"/>
    <cellStyle name="20 % - Accent4 2 5 3 3" xfId="2098" xr:uid="{00000000-0005-0000-0000-000059100000}"/>
    <cellStyle name="20 % - Accent4 2 5 3 3 2" xfId="2099" xr:uid="{00000000-0005-0000-0000-00005A100000}"/>
    <cellStyle name="20 % - Accent4 2 5 3 3 2 2" xfId="13753" xr:uid="{00000000-0005-0000-0000-00005B100000}"/>
    <cellStyle name="20 % - Accent4 2 5 3 3 3" xfId="2100" xr:uid="{00000000-0005-0000-0000-00005C100000}"/>
    <cellStyle name="20 % - Accent4 2 5 3 3 3 2" xfId="13754" xr:uid="{00000000-0005-0000-0000-00005D100000}"/>
    <cellStyle name="20 % - Accent4 2 5 3 3 4" xfId="13755" xr:uid="{00000000-0005-0000-0000-00005E100000}"/>
    <cellStyle name="20 % - Accent4 2 5 3 4" xfId="2101" xr:uid="{00000000-0005-0000-0000-00005F100000}"/>
    <cellStyle name="20 % - Accent4 2 5 3 4 2" xfId="13756" xr:uid="{00000000-0005-0000-0000-000060100000}"/>
    <cellStyle name="20 % - Accent4 2 5 3 5" xfId="2102" xr:uid="{00000000-0005-0000-0000-000061100000}"/>
    <cellStyle name="20 % - Accent4 2 5 3 5 2" xfId="13757" xr:uid="{00000000-0005-0000-0000-000062100000}"/>
    <cellStyle name="20 % - Accent4 2 5 3 6" xfId="2103" xr:uid="{00000000-0005-0000-0000-000063100000}"/>
    <cellStyle name="20 % - Accent4 2 5 3 6 2" xfId="13758" xr:uid="{00000000-0005-0000-0000-000064100000}"/>
    <cellStyle name="20 % - Accent4 2 5 3 7" xfId="13759" xr:uid="{00000000-0005-0000-0000-000065100000}"/>
    <cellStyle name="20 % - Accent4 2 5 4" xfId="2104" xr:uid="{00000000-0005-0000-0000-000066100000}"/>
    <cellStyle name="20 % - Accent4 2 5 4 2" xfId="2105" xr:uid="{00000000-0005-0000-0000-000067100000}"/>
    <cellStyle name="20 % - Accent4 2 5 4 2 2" xfId="13760" xr:uid="{00000000-0005-0000-0000-000068100000}"/>
    <cellStyle name="20 % - Accent4 2 5 4 3" xfId="2106" xr:uid="{00000000-0005-0000-0000-000069100000}"/>
    <cellStyle name="20 % - Accent4 2 5 4 3 2" xfId="13761" xr:uid="{00000000-0005-0000-0000-00006A100000}"/>
    <cellStyle name="20 % - Accent4 2 5 4 4" xfId="2107" xr:uid="{00000000-0005-0000-0000-00006B100000}"/>
    <cellStyle name="20 % - Accent4 2 5 4 4 2" xfId="13762" xr:uid="{00000000-0005-0000-0000-00006C100000}"/>
    <cellStyle name="20 % - Accent4 2 5 4 5" xfId="13763" xr:uid="{00000000-0005-0000-0000-00006D100000}"/>
    <cellStyle name="20 % - Accent4 2 5 5" xfId="2108" xr:uid="{00000000-0005-0000-0000-00006E100000}"/>
    <cellStyle name="20 % - Accent4 2 5 5 2" xfId="2109" xr:uid="{00000000-0005-0000-0000-00006F100000}"/>
    <cellStyle name="20 % - Accent4 2 5 5 2 2" xfId="13764" xr:uid="{00000000-0005-0000-0000-000070100000}"/>
    <cellStyle name="20 % - Accent4 2 5 5 3" xfId="2110" xr:uid="{00000000-0005-0000-0000-000071100000}"/>
    <cellStyle name="20 % - Accent4 2 5 5 3 2" xfId="13765" xr:uid="{00000000-0005-0000-0000-000072100000}"/>
    <cellStyle name="20 % - Accent4 2 5 5 4" xfId="13766" xr:uid="{00000000-0005-0000-0000-000073100000}"/>
    <cellStyle name="20 % - Accent4 2 5 6" xfId="2111" xr:uid="{00000000-0005-0000-0000-000074100000}"/>
    <cellStyle name="20 % - Accent4 2 5 6 2" xfId="2112" xr:uid="{00000000-0005-0000-0000-000075100000}"/>
    <cellStyle name="20 % - Accent4 2 5 6 2 2" xfId="13767" xr:uid="{00000000-0005-0000-0000-000076100000}"/>
    <cellStyle name="20 % - Accent4 2 5 6 3" xfId="2113" xr:uid="{00000000-0005-0000-0000-000077100000}"/>
    <cellStyle name="20 % - Accent4 2 5 6 3 2" xfId="13768" xr:uid="{00000000-0005-0000-0000-000078100000}"/>
    <cellStyle name="20 % - Accent4 2 5 6 4" xfId="13769" xr:uid="{00000000-0005-0000-0000-000079100000}"/>
    <cellStyle name="20 % - Accent4 2 5 7" xfId="2114" xr:uid="{00000000-0005-0000-0000-00007A100000}"/>
    <cellStyle name="20 % - Accent4 2 5 7 2" xfId="13770" xr:uid="{00000000-0005-0000-0000-00007B100000}"/>
    <cellStyle name="20 % - Accent4 2 5 8" xfId="2115" xr:uid="{00000000-0005-0000-0000-00007C100000}"/>
    <cellStyle name="20 % - Accent4 2 5 8 2" xfId="13771" xr:uid="{00000000-0005-0000-0000-00007D100000}"/>
    <cellStyle name="20 % - Accent4 2 5 9" xfId="2116" xr:uid="{00000000-0005-0000-0000-00007E100000}"/>
    <cellStyle name="20 % - Accent4 2 5 9 2" xfId="13772" xr:uid="{00000000-0005-0000-0000-00007F100000}"/>
    <cellStyle name="20 % - Accent4 2 6" xfId="2117" xr:uid="{00000000-0005-0000-0000-000080100000}"/>
    <cellStyle name="20 % - Accent4 2 6 2" xfId="2118" xr:uid="{00000000-0005-0000-0000-000081100000}"/>
    <cellStyle name="20 % - Accent4 2 6 2 2" xfId="2119" xr:uid="{00000000-0005-0000-0000-000082100000}"/>
    <cellStyle name="20 % - Accent4 2 6 2 2 2" xfId="2120" xr:uid="{00000000-0005-0000-0000-000083100000}"/>
    <cellStyle name="20 % - Accent4 2 6 2 2 2 2" xfId="13773" xr:uid="{00000000-0005-0000-0000-000084100000}"/>
    <cellStyle name="20 % - Accent4 2 6 2 2 3" xfId="2121" xr:uid="{00000000-0005-0000-0000-000085100000}"/>
    <cellStyle name="20 % - Accent4 2 6 2 2 3 2" xfId="13774" xr:uid="{00000000-0005-0000-0000-000086100000}"/>
    <cellStyle name="20 % - Accent4 2 6 2 2 4" xfId="2122" xr:uid="{00000000-0005-0000-0000-000087100000}"/>
    <cellStyle name="20 % - Accent4 2 6 2 2 4 2" xfId="13775" xr:uid="{00000000-0005-0000-0000-000088100000}"/>
    <cellStyle name="20 % - Accent4 2 6 2 2 5" xfId="13776" xr:uid="{00000000-0005-0000-0000-000089100000}"/>
    <cellStyle name="20 % - Accent4 2 6 2 3" xfId="2123" xr:uid="{00000000-0005-0000-0000-00008A100000}"/>
    <cellStyle name="20 % - Accent4 2 6 2 3 2" xfId="2124" xr:uid="{00000000-0005-0000-0000-00008B100000}"/>
    <cellStyle name="20 % - Accent4 2 6 2 3 2 2" xfId="13777" xr:uid="{00000000-0005-0000-0000-00008C100000}"/>
    <cellStyle name="20 % - Accent4 2 6 2 3 3" xfId="2125" xr:uid="{00000000-0005-0000-0000-00008D100000}"/>
    <cellStyle name="20 % - Accent4 2 6 2 3 3 2" xfId="13778" xr:uid="{00000000-0005-0000-0000-00008E100000}"/>
    <cellStyle name="20 % - Accent4 2 6 2 3 4" xfId="13779" xr:uid="{00000000-0005-0000-0000-00008F100000}"/>
    <cellStyle name="20 % - Accent4 2 6 2 4" xfId="2126" xr:uid="{00000000-0005-0000-0000-000090100000}"/>
    <cellStyle name="20 % - Accent4 2 6 2 4 2" xfId="13780" xr:uid="{00000000-0005-0000-0000-000091100000}"/>
    <cellStyle name="20 % - Accent4 2 6 2 5" xfId="2127" xr:uid="{00000000-0005-0000-0000-000092100000}"/>
    <cellStyle name="20 % - Accent4 2 6 2 5 2" xfId="13781" xr:uid="{00000000-0005-0000-0000-000093100000}"/>
    <cellStyle name="20 % - Accent4 2 6 2 6" xfId="2128" xr:uid="{00000000-0005-0000-0000-000094100000}"/>
    <cellStyle name="20 % - Accent4 2 6 2 6 2" xfId="13782" xr:uid="{00000000-0005-0000-0000-000095100000}"/>
    <cellStyle name="20 % - Accent4 2 6 2 7" xfId="13783" xr:uid="{00000000-0005-0000-0000-000096100000}"/>
    <cellStyle name="20 % - Accent4 2 6 3" xfId="2129" xr:uid="{00000000-0005-0000-0000-000097100000}"/>
    <cellStyle name="20 % - Accent4 2 6 3 2" xfId="2130" xr:uid="{00000000-0005-0000-0000-000098100000}"/>
    <cellStyle name="20 % - Accent4 2 6 3 2 2" xfId="13784" xr:uid="{00000000-0005-0000-0000-000099100000}"/>
    <cellStyle name="20 % - Accent4 2 6 3 3" xfId="2131" xr:uid="{00000000-0005-0000-0000-00009A100000}"/>
    <cellStyle name="20 % - Accent4 2 6 3 3 2" xfId="13785" xr:uid="{00000000-0005-0000-0000-00009B100000}"/>
    <cellStyle name="20 % - Accent4 2 6 3 4" xfId="2132" xr:uid="{00000000-0005-0000-0000-00009C100000}"/>
    <cellStyle name="20 % - Accent4 2 6 3 4 2" xfId="13786" xr:uid="{00000000-0005-0000-0000-00009D100000}"/>
    <cellStyle name="20 % - Accent4 2 6 3 5" xfId="13787" xr:uid="{00000000-0005-0000-0000-00009E100000}"/>
    <cellStyle name="20 % - Accent4 2 6 4" xfId="2133" xr:uid="{00000000-0005-0000-0000-00009F100000}"/>
    <cellStyle name="20 % - Accent4 2 6 4 2" xfId="2134" xr:uid="{00000000-0005-0000-0000-0000A0100000}"/>
    <cellStyle name="20 % - Accent4 2 6 4 2 2" xfId="13788" xr:uid="{00000000-0005-0000-0000-0000A1100000}"/>
    <cellStyle name="20 % - Accent4 2 6 4 3" xfId="2135" xr:uid="{00000000-0005-0000-0000-0000A2100000}"/>
    <cellStyle name="20 % - Accent4 2 6 4 3 2" xfId="13789" xr:uid="{00000000-0005-0000-0000-0000A3100000}"/>
    <cellStyle name="20 % - Accent4 2 6 4 4" xfId="13790" xr:uid="{00000000-0005-0000-0000-0000A4100000}"/>
    <cellStyle name="20 % - Accent4 2 6 5" xfId="2136" xr:uid="{00000000-0005-0000-0000-0000A5100000}"/>
    <cellStyle name="20 % - Accent4 2 6 5 2" xfId="2137" xr:uid="{00000000-0005-0000-0000-0000A6100000}"/>
    <cellStyle name="20 % - Accent4 2 6 5 2 2" xfId="13791" xr:uid="{00000000-0005-0000-0000-0000A7100000}"/>
    <cellStyle name="20 % - Accent4 2 6 5 3" xfId="2138" xr:uid="{00000000-0005-0000-0000-0000A8100000}"/>
    <cellStyle name="20 % - Accent4 2 6 5 3 2" xfId="13792" xr:uid="{00000000-0005-0000-0000-0000A9100000}"/>
    <cellStyle name="20 % - Accent4 2 6 5 4" xfId="13793" xr:uid="{00000000-0005-0000-0000-0000AA100000}"/>
    <cellStyle name="20 % - Accent4 2 6 6" xfId="2139" xr:uid="{00000000-0005-0000-0000-0000AB100000}"/>
    <cellStyle name="20 % - Accent4 2 6 6 2" xfId="13794" xr:uid="{00000000-0005-0000-0000-0000AC100000}"/>
    <cellStyle name="20 % - Accent4 2 6 7" xfId="2140" xr:uid="{00000000-0005-0000-0000-0000AD100000}"/>
    <cellStyle name="20 % - Accent4 2 6 7 2" xfId="13795" xr:uid="{00000000-0005-0000-0000-0000AE100000}"/>
    <cellStyle name="20 % - Accent4 2 6 8" xfId="2141" xr:uid="{00000000-0005-0000-0000-0000AF100000}"/>
    <cellStyle name="20 % - Accent4 2 6 8 2" xfId="13796" xr:uid="{00000000-0005-0000-0000-0000B0100000}"/>
    <cellStyle name="20 % - Accent4 2 6 9" xfId="13797" xr:uid="{00000000-0005-0000-0000-0000B1100000}"/>
    <cellStyle name="20 % - Accent4 2 7" xfId="2142" xr:uid="{00000000-0005-0000-0000-0000B2100000}"/>
    <cellStyle name="20 % - Accent4 2 7 2" xfId="2143" xr:uid="{00000000-0005-0000-0000-0000B3100000}"/>
    <cellStyle name="20 % - Accent4 2 7 2 2" xfId="2144" xr:uid="{00000000-0005-0000-0000-0000B4100000}"/>
    <cellStyle name="20 % - Accent4 2 7 2 2 2" xfId="13798" xr:uid="{00000000-0005-0000-0000-0000B5100000}"/>
    <cellStyle name="20 % - Accent4 2 7 2 3" xfId="2145" xr:uid="{00000000-0005-0000-0000-0000B6100000}"/>
    <cellStyle name="20 % - Accent4 2 7 2 3 2" xfId="13799" xr:uid="{00000000-0005-0000-0000-0000B7100000}"/>
    <cellStyle name="20 % - Accent4 2 7 2 4" xfId="2146" xr:uid="{00000000-0005-0000-0000-0000B8100000}"/>
    <cellStyle name="20 % - Accent4 2 7 2 4 2" xfId="13800" xr:uid="{00000000-0005-0000-0000-0000B9100000}"/>
    <cellStyle name="20 % - Accent4 2 7 2 5" xfId="13801" xr:uid="{00000000-0005-0000-0000-0000BA100000}"/>
    <cellStyle name="20 % - Accent4 2 7 3" xfId="2147" xr:uid="{00000000-0005-0000-0000-0000BB100000}"/>
    <cellStyle name="20 % - Accent4 2 7 3 2" xfId="2148" xr:uid="{00000000-0005-0000-0000-0000BC100000}"/>
    <cellStyle name="20 % - Accent4 2 7 3 2 2" xfId="13802" xr:uid="{00000000-0005-0000-0000-0000BD100000}"/>
    <cellStyle name="20 % - Accent4 2 7 3 3" xfId="2149" xr:uid="{00000000-0005-0000-0000-0000BE100000}"/>
    <cellStyle name="20 % - Accent4 2 7 3 3 2" xfId="13803" xr:uid="{00000000-0005-0000-0000-0000BF100000}"/>
    <cellStyle name="20 % - Accent4 2 7 3 4" xfId="13804" xr:uid="{00000000-0005-0000-0000-0000C0100000}"/>
    <cellStyle name="20 % - Accent4 2 7 4" xfId="2150" xr:uid="{00000000-0005-0000-0000-0000C1100000}"/>
    <cellStyle name="20 % - Accent4 2 7 4 2" xfId="13805" xr:uid="{00000000-0005-0000-0000-0000C2100000}"/>
    <cellStyle name="20 % - Accent4 2 7 5" xfId="2151" xr:uid="{00000000-0005-0000-0000-0000C3100000}"/>
    <cellStyle name="20 % - Accent4 2 7 5 2" xfId="13806" xr:uid="{00000000-0005-0000-0000-0000C4100000}"/>
    <cellStyle name="20 % - Accent4 2 7 6" xfId="2152" xr:uid="{00000000-0005-0000-0000-0000C5100000}"/>
    <cellStyle name="20 % - Accent4 2 7 6 2" xfId="13807" xr:uid="{00000000-0005-0000-0000-0000C6100000}"/>
    <cellStyle name="20 % - Accent4 2 7 7" xfId="13808" xr:uid="{00000000-0005-0000-0000-0000C7100000}"/>
    <cellStyle name="20 % - Accent4 2 8" xfId="2153" xr:uid="{00000000-0005-0000-0000-0000C8100000}"/>
    <cellStyle name="20 % - Accent4 2 8 2" xfId="2154" xr:uid="{00000000-0005-0000-0000-0000C9100000}"/>
    <cellStyle name="20 % - Accent4 2 8 2 2" xfId="13809" xr:uid="{00000000-0005-0000-0000-0000CA100000}"/>
    <cellStyle name="20 % - Accent4 2 8 3" xfId="2155" xr:uid="{00000000-0005-0000-0000-0000CB100000}"/>
    <cellStyle name="20 % - Accent4 2 8 3 2" xfId="13810" xr:uid="{00000000-0005-0000-0000-0000CC100000}"/>
    <cellStyle name="20 % - Accent4 2 8 4" xfId="2156" xr:uid="{00000000-0005-0000-0000-0000CD100000}"/>
    <cellStyle name="20 % - Accent4 2 8 4 2" xfId="13811" xr:uid="{00000000-0005-0000-0000-0000CE100000}"/>
    <cellStyle name="20 % - Accent4 2 8 5" xfId="13812" xr:uid="{00000000-0005-0000-0000-0000CF100000}"/>
    <cellStyle name="20 % - Accent4 2 9" xfId="2157" xr:uid="{00000000-0005-0000-0000-0000D0100000}"/>
    <cellStyle name="20 % - Accent4 2 9 2" xfId="2158" xr:uid="{00000000-0005-0000-0000-0000D1100000}"/>
    <cellStyle name="20 % - Accent4 2 9 2 2" xfId="13813" xr:uid="{00000000-0005-0000-0000-0000D2100000}"/>
    <cellStyle name="20 % - Accent4 2 9 3" xfId="2159" xr:uid="{00000000-0005-0000-0000-0000D3100000}"/>
    <cellStyle name="20 % - Accent4 2 9 3 2" xfId="13814" xr:uid="{00000000-0005-0000-0000-0000D4100000}"/>
    <cellStyle name="20 % - Accent4 2 9 4" xfId="13815" xr:uid="{00000000-0005-0000-0000-0000D5100000}"/>
    <cellStyle name="20 % - Accent4 3" xfId="2160" xr:uid="{00000000-0005-0000-0000-0000D6100000}"/>
    <cellStyle name="20 % - Accent4 3 10" xfId="2161" xr:uid="{00000000-0005-0000-0000-0000D7100000}"/>
    <cellStyle name="20 % - Accent4 3 10 2" xfId="13816" xr:uid="{00000000-0005-0000-0000-0000D8100000}"/>
    <cellStyle name="20 % - Accent4 3 11" xfId="13817" xr:uid="{00000000-0005-0000-0000-0000D9100000}"/>
    <cellStyle name="20 % - Accent4 3 2" xfId="2162" xr:uid="{00000000-0005-0000-0000-0000DA100000}"/>
    <cellStyle name="20 % - Accent4 3 2 10" xfId="13818" xr:uid="{00000000-0005-0000-0000-0000DB100000}"/>
    <cellStyle name="20 % - Accent4 3 2 2" xfId="2163" xr:uid="{00000000-0005-0000-0000-0000DC100000}"/>
    <cellStyle name="20 % - Accent4 3 2 2 2" xfId="2164" xr:uid="{00000000-0005-0000-0000-0000DD100000}"/>
    <cellStyle name="20 % - Accent4 3 2 2 2 2" xfId="2165" xr:uid="{00000000-0005-0000-0000-0000DE100000}"/>
    <cellStyle name="20 % - Accent4 3 2 2 2 2 2" xfId="2166" xr:uid="{00000000-0005-0000-0000-0000DF100000}"/>
    <cellStyle name="20 % - Accent4 3 2 2 2 2 2 2" xfId="13819" xr:uid="{00000000-0005-0000-0000-0000E0100000}"/>
    <cellStyle name="20 % - Accent4 3 2 2 2 2 3" xfId="2167" xr:uid="{00000000-0005-0000-0000-0000E1100000}"/>
    <cellStyle name="20 % - Accent4 3 2 2 2 2 3 2" xfId="13820" xr:uid="{00000000-0005-0000-0000-0000E2100000}"/>
    <cellStyle name="20 % - Accent4 3 2 2 2 2 4" xfId="2168" xr:uid="{00000000-0005-0000-0000-0000E3100000}"/>
    <cellStyle name="20 % - Accent4 3 2 2 2 2 4 2" xfId="13821" xr:uid="{00000000-0005-0000-0000-0000E4100000}"/>
    <cellStyle name="20 % - Accent4 3 2 2 2 2 5" xfId="13822" xr:uid="{00000000-0005-0000-0000-0000E5100000}"/>
    <cellStyle name="20 % - Accent4 3 2 2 2 3" xfId="2169" xr:uid="{00000000-0005-0000-0000-0000E6100000}"/>
    <cellStyle name="20 % - Accent4 3 2 2 2 3 2" xfId="2170" xr:uid="{00000000-0005-0000-0000-0000E7100000}"/>
    <cellStyle name="20 % - Accent4 3 2 2 2 3 2 2" xfId="13823" xr:uid="{00000000-0005-0000-0000-0000E8100000}"/>
    <cellStyle name="20 % - Accent4 3 2 2 2 3 3" xfId="2171" xr:uid="{00000000-0005-0000-0000-0000E9100000}"/>
    <cellStyle name="20 % - Accent4 3 2 2 2 3 3 2" xfId="13824" xr:uid="{00000000-0005-0000-0000-0000EA100000}"/>
    <cellStyle name="20 % - Accent4 3 2 2 2 3 4" xfId="13825" xr:uid="{00000000-0005-0000-0000-0000EB100000}"/>
    <cellStyle name="20 % - Accent4 3 2 2 2 4" xfId="2172" xr:uid="{00000000-0005-0000-0000-0000EC100000}"/>
    <cellStyle name="20 % - Accent4 3 2 2 2 4 2" xfId="13826" xr:uid="{00000000-0005-0000-0000-0000ED100000}"/>
    <cellStyle name="20 % - Accent4 3 2 2 2 5" xfId="2173" xr:uid="{00000000-0005-0000-0000-0000EE100000}"/>
    <cellStyle name="20 % - Accent4 3 2 2 2 5 2" xfId="13827" xr:uid="{00000000-0005-0000-0000-0000EF100000}"/>
    <cellStyle name="20 % - Accent4 3 2 2 2 6" xfId="2174" xr:uid="{00000000-0005-0000-0000-0000F0100000}"/>
    <cellStyle name="20 % - Accent4 3 2 2 2 6 2" xfId="13828" xr:uid="{00000000-0005-0000-0000-0000F1100000}"/>
    <cellStyle name="20 % - Accent4 3 2 2 2 7" xfId="13829" xr:uid="{00000000-0005-0000-0000-0000F2100000}"/>
    <cellStyle name="20 % - Accent4 3 2 2 3" xfId="2175" xr:uid="{00000000-0005-0000-0000-0000F3100000}"/>
    <cellStyle name="20 % - Accent4 3 2 2 3 2" xfId="2176" xr:uid="{00000000-0005-0000-0000-0000F4100000}"/>
    <cellStyle name="20 % - Accent4 3 2 2 3 2 2" xfId="13830" xr:uid="{00000000-0005-0000-0000-0000F5100000}"/>
    <cellStyle name="20 % - Accent4 3 2 2 3 3" xfId="2177" xr:uid="{00000000-0005-0000-0000-0000F6100000}"/>
    <cellStyle name="20 % - Accent4 3 2 2 3 3 2" xfId="13831" xr:uid="{00000000-0005-0000-0000-0000F7100000}"/>
    <cellStyle name="20 % - Accent4 3 2 2 3 4" xfId="2178" xr:uid="{00000000-0005-0000-0000-0000F8100000}"/>
    <cellStyle name="20 % - Accent4 3 2 2 3 4 2" xfId="13832" xr:uid="{00000000-0005-0000-0000-0000F9100000}"/>
    <cellStyle name="20 % - Accent4 3 2 2 3 5" xfId="13833" xr:uid="{00000000-0005-0000-0000-0000FA100000}"/>
    <cellStyle name="20 % - Accent4 3 2 2 4" xfId="2179" xr:uid="{00000000-0005-0000-0000-0000FB100000}"/>
    <cellStyle name="20 % - Accent4 3 2 2 4 2" xfId="2180" xr:uid="{00000000-0005-0000-0000-0000FC100000}"/>
    <cellStyle name="20 % - Accent4 3 2 2 4 2 2" xfId="13834" xr:uid="{00000000-0005-0000-0000-0000FD100000}"/>
    <cellStyle name="20 % - Accent4 3 2 2 4 3" xfId="2181" xr:uid="{00000000-0005-0000-0000-0000FE100000}"/>
    <cellStyle name="20 % - Accent4 3 2 2 4 3 2" xfId="13835" xr:uid="{00000000-0005-0000-0000-0000FF100000}"/>
    <cellStyle name="20 % - Accent4 3 2 2 4 4" xfId="13836" xr:uid="{00000000-0005-0000-0000-000000110000}"/>
    <cellStyle name="20 % - Accent4 3 2 2 5" xfId="2182" xr:uid="{00000000-0005-0000-0000-000001110000}"/>
    <cellStyle name="20 % - Accent4 3 2 2 5 2" xfId="2183" xr:uid="{00000000-0005-0000-0000-000002110000}"/>
    <cellStyle name="20 % - Accent4 3 2 2 5 2 2" xfId="13837" xr:uid="{00000000-0005-0000-0000-000003110000}"/>
    <cellStyle name="20 % - Accent4 3 2 2 5 3" xfId="2184" xr:uid="{00000000-0005-0000-0000-000004110000}"/>
    <cellStyle name="20 % - Accent4 3 2 2 5 3 2" xfId="13838" xr:uid="{00000000-0005-0000-0000-000005110000}"/>
    <cellStyle name="20 % - Accent4 3 2 2 5 4" xfId="13839" xr:uid="{00000000-0005-0000-0000-000006110000}"/>
    <cellStyle name="20 % - Accent4 3 2 2 6" xfId="2185" xr:uid="{00000000-0005-0000-0000-000007110000}"/>
    <cellStyle name="20 % - Accent4 3 2 2 6 2" xfId="13840" xr:uid="{00000000-0005-0000-0000-000008110000}"/>
    <cellStyle name="20 % - Accent4 3 2 2 7" xfId="2186" xr:uid="{00000000-0005-0000-0000-000009110000}"/>
    <cellStyle name="20 % - Accent4 3 2 2 7 2" xfId="13841" xr:uid="{00000000-0005-0000-0000-00000A110000}"/>
    <cellStyle name="20 % - Accent4 3 2 2 8" xfId="2187" xr:uid="{00000000-0005-0000-0000-00000B110000}"/>
    <cellStyle name="20 % - Accent4 3 2 2 8 2" xfId="13842" xr:uid="{00000000-0005-0000-0000-00000C110000}"/>
    <cellStyle name="20 % - Accent4 3 2 2 9" xfId="13843" xr:uid="{00000000-0005-0000-0000-00000D110000}"/>
    <cellStyle name="20 % - Accent4 3 2 3" xfId="2188" xr:uid="{00000000-0005-0000-0000-00000E110000}"/>
    <cellStyle name="20 % - Accent4 3 2 3 2" xfId="2189" xr:uid="{00000000-0005-0000-0000-00000F110000}"/>
    <cellStyle name="20 % - Accent4 3 2 3 2 2" xfId="2190" xr:uid="{00000000-0005-0000-0000-000010110000}"/>
    <cellStyle name="20 % - Accent4 3 2 3 2 2 2" xfId="13844" xr:uid="{00000000-0005-0000-0000-000011110000}"/>
    <cellStyle name="20 % - Accent4 3 2 3 2 3" xfId="2191" xr:uid="{00000000-0005-0000-0000-000012110000}"/>
    <cellStyle name="20 % - Accent4 3 2 3 2 3 2" xfId="13845" xr:uid="{00000000-0005-0000-0000-000013110000}"/>
    <cellStyle name="20 % - Accent4 3 2 3 2 4" xfId="2192" xr:uid="{00000000-0005-0000-0000-000014110000}"/>
    <cellStyle name="20 % - Accent4 3 2 3 2 4 2" xfId="13846" xr:uid="{00000000-0005-0000-0000-000015110000}"/>
    <cellStyle name="20 % - Accent4 3 2 3 2 5" xfId="13847" xr:uid="{00000000-0005-0000-0000-000016110000}"/>
    <cellStyle name="20 % - Accent4 3 2 3 3" xfId="2193" xr:uid="{00000000-0005-0000-0000-000017110000}"/>
    <cellStyle name="20 % - Accent4 3 2 3 3 2" xfId="2194" xr:uid="{00000000-0005-0000-0000-000018110000}"/>
    <cellStyle name="20 % - Accent4 3 2 3 3 2 2" xfId="13848" xr:uid="{00000000-0005-0000-0000-000019110000}"/>
    <cellStyle name="20 % - Accent4 3 2 3 3 3" xfId="2195" xr:uid="{00000000-0005-0000-0000-00001A110000}"/>
    <cellStyle name="20 % - Accent4 3 2 3 3 3 2" xfId="13849" xr:uid="{00000000-0005-0000-0000-00001B110000}"/>
    <cellStyle name="20 % - Accent4 3 2 3 3 4" xfId="13850" xr:uid="{00000000-0005-0000-0000-00001C110000}"/>
    <cellStyle name="20 % - Accent4 3 2 3 4" xfId="2196" xr:uid="{00000000-0005-0000-0000-00001D110000}"/>
    <cellStyle name="20 % - Accent4 3 2 3 4 2" xfId="13851" xr:uid="{00000000-0005-0000-0000-00001E110000}"/>
    <cellStyle name="20 % - Accent4 3 2 3 5" xfId="2197" xr:uid="{00000000-0005-0000-0000-00001F110000}"/>
    <cellStyle name="20 % - Accent4 3 2 3 5 2" xfId="13852" xr:uid="{00000000-0005-0000-0000-000020110000}"/>
    <cellStyle name="20 % - Accent4 3 2 3 6" xfId="2198" xr:uid="{00000000-0005-0000-0000-000021110000}"/>
    <cellStyle name="20 % - Accent4 3 2 3 6 2" xfId="13853" xr:uid="{00000000-0005-0000-0000-000022110000}"/>
    <cellStyle name="20 % - Accent4 3 2 3 7" xfId="13854" xr:uid="{00000000-0005-0000-0000-000023110000}"/>
    <cellStyle name="20 % - Accent4 3 2 4" xfId="2199" xr:uid="{00000000-0005-0000-0000-000024110000}"/>
    <cellStyle name="20 % - Accent4 3 2 4 2" xfId="2200" xr:uid="{00000000-0005-0000-0000-000025110000}"/>
    <cellStyle name="20 % - Accent4 3 2 4 2 2" xfId="13855" xr:uid="{00000000-0005-0000-0000-000026110000}"/>
    <cellStyle name="20 % - Accent4 3 2 4 3" xfId="2201" xr:uid="{00000000-0005-0000-0000-000027110000}"/>
    <cellStyle name="20 % - Accent4 3 2 4 3 2" xfId="13856" xr:uid="{00000000-0005-0000-0000-000028110000}"/>
    <cellStyle name="20 % - Accent4 3 2 4 4" xfId="2202" xr:uid="{00000000-0005-0000-0000-000029110000}"/>
    <cellStyle name="20 % - Accent4 3 2 4 4 2" xfId="13857" xr:uid="{00000000-0005-0000-0000-00002A110000}"/>
    <cellStyle name="20 % - Accent4 3 2 4 5" xfId="13858" xr:uid="{00000000-0005-0000-0000-00002B110000}"/>
    <cellStyle name="20 % - Accent4 3 2 5" xfId="2203" xr:uid="{00000000-0005-0000-0000-00002C110000}"/>
    <cellStyle name="20 % - Accent4 3 2 5 2" xfId="2204" xr:uid="{00000000-0005-0000-0000-00002D110000}"/>
    <cellStyle name="20 % - Accent4 3 2 5 2 2" xfId="13859" xr:uid="{00000000-0005-0000-0000-00002E110000}"/>
    <cellStyle name="20 % - Accent4 3 2 5 3" xfId="2205" xr:uid="{00000000-0005-0000-0000-00002F110000}"/>
    <cellStyle name="20 % - Accent4 3 2 5 3 2" xfId="13860" xr:uid="{00000000-0005-0000-0000-000030110000}"/>
    <cellStyle name="20 % - Accent4 3 2 5 4" xfId="13861" xr:uid="{00000000-0005-0000-0000-000031110000}"/>
    <cellStyle name="20 % - Accent4 3 2 6" xfId="2206" xr:uid="{00000000-0005-0000-0000-000032110000}"/>
    <cellStyle name="20 % - Accent4 3 2 6 2" xfId="2207" xr:uid="{00000000-0005-0000-0000-000033110000}"/>
    <cellStyle name="20 % - Accent4 3 2 6 2 2" xfId="13862" xr:uid="{00000000-0005-0000-0000-000034110000}"/>
    <cellStyle name="20 % - Accent4 3 2 6 3" xfId="2208" xr:uid="{00000000-0005-0000-0000-000035110000}"/>
    <cellStyle name="20 % - Accent4 3 2 6 3 2" xfId="13863" xr:uid="{00000000-0005-0000-0000-000036110000}"/>
    <cellStyle name="20 % - Accent4 3 2 6 4" xfId="13864" xr:uid="{00000000-0005-0000-0000-000037110000}"/>
    <cellStyle name="20 % - Accent4 3 2 7" xfId="2209" xr:uid="{00000000-0005-0000-0000-000038110000}"/>
    <cellStyle name="20 % - Accent4 3 2 7 2" xfId="13865" xr:uid="{00000000-0005-0000-0000-000039110000}"/>
    <cellStyle name="20 % - Accent4 3 2 8" xfId="2210" xr:uid="{00000000-0005-0000-0000-00003A110000}"/>
    <cellStyle name="20 % - Accent4 3 2 8 2" xfId="13866" xr:uid="{00000000-0005-0000-0000-00003B110000}"/>
    <cellStyle name="20 % - Accent4 3 2 9" xfId="2211" xr:uid="{00000000-0005-0000-0000-00003C110000}"/>
    <cellStyle name="20 % - Accent4 3 2 9 2" xfId="13867" xr:uid="{00000000-0005-0000-0000-00003D110000}"/>
    <cellStyle name="20 % - Accent4 3 3" xfId="2212" xr:uid="{00000000-0005-0000-0000-00003E110000}"/>
    <cellStyle name="20 % - Accent4 3 3 2" xfId="2213" xr:uid="{00000000-0005-0000-0000-00003F110000}"/>
    <cellStyle name="20 % - Accent4 3 3 2 2" xfId="2214" xr:uid="{00000000-0005-0000-0000-000040110000}"/>
    <cellStyle name="20 % - Accent4 3 3 2 2 2" xfId="2215" xr:uid="{00000000-0005-0000-0000-000041110000}"/>
    <cellStyle name="20 % - Accent4 3 3 2 2 2 2" xfId="13868" xr:uid="{00000000-0005-0000-0000-000042110000}"/>
    <cellStyle name="20 % - Accent4 3 3 2 2 3" xfId="2216" xr:uid="{00000000-0005-0000-0000-000043110000}"/>
    <cellStyle name="20 % - Accent4 3 3 2 2 3 2" xfId="13869" xr:uid="{00000000-0005-0000-0000-000044110000}"/>
    <cellStyle name="20 % - Accent4 3 3 2 2 4" xfId="2217" xr:uid="{00000000-0005-0000-0000-000045110000}"/>
    <cellStyle name="20 % - Accent4 3 3 2 2 4 2" xfId="13870" xr:uid="{00000000-0005-0000-0000-000046110000}"/>
    <cellStyle name="20 % - Accent4 3 3 2 2 5" xfId="13871" xr:uid="{00000000-0005-0000-0000-000047110000}"/>
    <cellStyle name="20 % - Accent4 3 3 2 3" xfId="2218" xr:uid="{00000000-0005-0000-0000-000048110000}"/>
    <cellStyle name="20 % - Accent4 3 3 2 3 2" xfId="2219" xr:uid="{00000000-0005-0000-0000-000049110000}"/>
    <cellStyle name="20 % - Accent4 3 3 2 3 2 2" xfId="13872" xr:uid="{00000000-0005-0000-0000-00004A110000}"/>
    <cellStyle name="20 % - Accent4 3 3 2 3 3" xfId="2220" xr:uid="{00000000-0005-0000-0000-00004B110000}"/>
    <cellStyle name="20 % - Accent4 3 3 2 3 3 2" xfId="13873" xr:uid="{00000000-0005-0000-0000-00004C110000}"/>
    <cellStyle name="20 % - Accent4 3 3 2 3 4" xfId="13874" xr:uid="{00000000-0005-0000-0000-00004D110000}"/>
    <cellStyle name="20 % - Accent4 3 3 2 4" xfId="2221" xr:uid="{00000000-0005-0000-0000-00004E110000}"/>
    <cellStyle name="20 % - Accent4 3 3 2 4 2" xfId="13875" xr:uid="{00000000-0005-0000-0000-00004F110000}"/>
    <cellStyle name="20 % - Accent4 3 3 2 5" xfId="2222" xr:uid="{00000000-0005-0000-0000-000050110000}"/>
    <cellStyle name="20 % - Accent4 3 3 2 5 2" xfId="13876" xr:uid="{00000000-0005-0000-0000-000051110000}"/>
    <cellStyle name="20 % - Accent4 3 3 2 6" xfId="2223" xr:uid="{00000000-0005-0000-0000-000052110000}"/>
    <cellStyle name="20 % - Accent4 3 3 2 6 2" xfId="13877" xr:uid="{00000000-0005-0000-0000-000053110000}"/>
    <cellStyle name="20 % - Accent4 3 3 2 7" xfId="13878" xr:uid="{00000000-0005-0000-0000-000054110000}"/>
    <cellStyle name="20 % - Accent4 3 3 3" xfId="2224" xr:uid="{00000000-0005-0000-0000-000055110000}"/>
    <cellStyle name="20 % - Accent4 3 3 3 2" xfId="2225" xr:uid="{00000000-0005-0000-0000-000056110000}"/>
    <cellStyle name="20 % - Accent4 3 3 3 2 2" xfId="13879" xr:uid="{00000000-0005-0000-0000-000057110000}"/>
    <cellStyle name="20 % - Accent4 3 3 3 3" xfId="2226" xr:uid="{00000000-0005-0000-0000-000058110000}"/>
    <cellStyle name="20 % - Accent4 3 3 3 3 2" xfId="13880" xr:uid="{00000000-0005-0000-0000-000059110000}"/>
    <cellStyle name="20 % - Accent4 3 3 3 4" xfId="2227" xr:uid="{00000000-0005-0000-0000-00005A110000}"/>
    <cellStyle name="20 % - Accent4 3 3 3 4 2" xfId="13881" xr:uid="{00000000-0005-0000-0000-00005B110000}"/>
    <cellStyle name="20 % - Accent4 3 3 3 5" xfId="13882" xr:uid="{00000000-0005-0000-0000-00005C110000}"/>
    <cellStyle name="20 % - Accent4 3 3 4" xfId="2228" xr:uid="{00000000-0005-0000-0000-00005D110000}"/>
    <cellStyle name="20 % - Accent4 3 3 4 2" xfId="2229" xr:uid="{00000000-0005-0000-0000-00005E110000}"/>
    <cellStyle name="20 % - Accent4 3 3 4 2 2" xfId="13883" xr:uid="{00000000-0005-0000-0000-00005F110000}"/>
    <cellStyle name="20 % - Accent4 3 3 4 3" xfId="2230" xr:uid="{00000000-0005-0000-0000-000060110000}"/>
    <cellStyle name="20 % - Accent4 3 3 4 3 2" xfId="13884" xr:uid="{00000000-0005-0000-0000-000061110000}"/>
    <cellStyle name="20 % - Accent4 3 3 4 4" xfId="13885" xr:uid="{00000000-0005-0000-0000-000062110000}"/>
    <cellStyle name="20 % - Accent4 3 3 5" xfId="2231" xr:uid="{00000000-0005-0000-0000-000063110000}"/>
    <cellStyle name="20 % - Accent4 3 3 5 2" xfId="2232" xr:uid="{00000000-0005-0000-0000-000064110000}"/>
    <cellStyle name="20 % - Accent4 3 3 5 2 2" xfId="13886" xr:uid="{00000000-0005-0000-0000-000065110000}"/>
    <cellStyle name="20 % - Accent4 3 3 5 3" xfId="2233" xr:uid="{00000000-0005-0000-0000-000066110000}"/>
    <cellStyle name="20 % - Accent4 3 3 5 3 2" xfId="13887" xr:uid="{00000000-0005-0000-0000-000067110000}"/>
    <cellStyle name="20 % - Accent4 3 3 5 4" xfId="13888" xr:uid="{00000000-0005-0000-0000-000068110000}"/>
    <cellStyle name="20 % - Accent4 3 3 6" xfId="2234" xr:uid="{00000000-0005-0000-0000-000069110000}"/>
    <cellStyle name="20 % - Accent4 3 3 6 2" xfId="13889" xr:uid="{00000000-0005-0000-0000-00006A110000}"/>
    <cellStyle name="20 % - Accent4 3 3 7" xfId="2235" xr:uid="{00000000-0005-0000-0000-00006B110000}"/>
    <cellStyle name="20 % - Accent4 3 3 7 2" xfId="13890" xr:uid="{00000000-0005-0000-0000-00006C110000}"/>
    <cellStyle name="20 % - Accent4 3 3 8" xfId="2236" xr:uid="{00000000-0005-0000-0000-00006D110000}"/>
    <cellStyle name="20 % - Accent4 3 3 8 2" xfId="13891" xr:uid="{00000000-0005-0000-0000-00006E110000}"/>
    <cellStyle name="20 % - Accent4 3 3 9" xfId="13892" xr:uid="{00000000-0005-0000-0000-00006F110000}"/>
    <cellStyle name="20 % - Accent4 3 4" xfId="2237" xr:uid="{00000000-0005-0000-0000-000070110000}"/>
    <cellStyle name="20 % - Accent4 3 4 2" xfId="2238" xr:uid="{00000000-0005-0000-0000-000071110000}"/>
    <cellStyle name="20 % - Accent4 3 4 2 2" xfId="2239" xr:uid="{00000000-0005-0000-0000-000072110000}"/>
    <cellStyle name="20 % - Accent4 3 4 2 2 2" xfId="13893" xr:uid="{00000000-0005-0000-0000-000073110000}"/>
    <cellStyle name="20 % - Accent4 3 4 2 3" xfId="2240" xr:uid="{00000000-0005-0000-0000-000074110000}"/>
    <cellStyle name="20 % - Accent4 3 4 2 3 2" xfId="13894" xr:uid="{00000000-0005-0000-0000-000075110000}"/>
    <cellStyle name="20 % - Accent4 3 4 2 4" xfId="2241" xr:uid="{00000000-0005-0000-0000-000076110000}"/>
    <cellStyle name="20 % - Accent4 3 4 2 4 2" xfId="13895" xr:uid="{00000000-0005-0000-0000-000077110000}"/>
    <cellStyle name="20 % - Accent4 3 4 2 5" xfId="13896" xr:uid="{00000000-0005-0000-0000-000078110000}"/>
    <cellStyle name="20 % - Accent4 3 4 3" xfId="2242" xr:uid="{00000000-0005-0000-0000-000079110000}"/>
    <cellStyle name="20 % - Accent4 3 4 3 2" xfId="2243" xr:uid="{00000000-0005-0000-0000-00007A110000}"/>
    <cellStyle name="20 % - Accent4 3 4 3 2 2" xfId="13897" xr:uid="{00000000-0005-0000-0000-00007B110000}"/>
    <cellStyle name="20 % - Accent4 3 4 3 3" xfId="2244" xr:uid="{00000000-0005-0000-0000-00007C110000}"/>
    <cellStyle name="20 % - Accent4 3 4 3 3 2" xfId="13898" xr:uid="{00000000-0005-0000-0000-00007D110000}"/>
    <cellStyle name="20 % - Accent4 3 4 3 4" xfId="13899" xr:uid="{00000000-0005-0000-0000-00007E110000}"/>
    <cellStyle name="20 % - Accent4 3 4 4" xfId="2245" xr:uid="{00000000-0005-0000-0000-00007F110000}"/>
    <cellStyle name="20 % - Accent4 3 4 4 2" xfId="13900" xr:uid="{00000000-0005-0000-0000-000080110000}"/>
    <cellStyle name="20 % - Accent4 3 4 5" xfId="2246" xr:uid="{00000000-0005-0000-0000-000081110000}"/>
    <cellStyle name="20 % - Accent4 3 4 5 2" xfId="13901" xr:uid="{00000000-0005-0000-0000-000082110000}"/>
    <cellStyle name="20 % - Accent4 3 4 6" xfId="2247" xr:uid="{00000000-0005-0000-0000-000083110000}"/>
    <cellStyle name="20 % - Accent4 3 4 6 2" xfId="13902" xr:uid="{00000000-0005-0000-0000-000084110000}"/>
    <cellStyle name="20 % - Accent4 3 4 7" xfId="13903" xr:uid="{00000000-0005-0000-0000-000085110000}"/>
    <cellStyle name="20 % - Accent4 3 5" xfId="2248" xr:uid="{00000000-0005-0000-0000-000086110000}"/>
    <cellStyle name="20 % - Accent4 3 5 2" xfId="2249" xr:uid="{00000000-0005-0000-0000-000087110000}"/>
    <cellStyle name="20 % - Accent4 3 5 2 2" xfId="13904" xr:uid="{00000000-0005-0000-0000-000088110000}"/>
    <cellStyle name="20 % - Accent4 3 5 3" xfId="2250" xr:uid="{00000000-0005-0000-0000-000089110000}"/>
    <cellStyle name="20 % - Accent4 3 5 3 2" xfId="13905" xr:uid="{00000000-0005-0000-0000-00008A110000}"/>
    <cellStyle name="20 % - Accent4 3 5 4" xfId="2251" xr:uid="{00000000-0005-0000-0000-00008B110000}"/>
    <cellStyle name="20 % - Accent4 3 5 4 2" xfId="13906" xr:uid="{00000000-0005-0000-0000-00008C110000}"/>
    <cellStyle name="20 % - Accent4 3 5 5" xfId="13907" xr:uid="{00000000-0005-0000-0000-00008D110000}"/>
    <cellStyle name="20 % - Accent4 3 6" xfId="2252" xr:uid="{00000000-0005-0000-0000-00008E110000}"/>
    <cellStyle name="20 % - Accent4 3 6 2" xfId="2253" xr:uid="{00000000-0005-0000-0000-00008F110000}"/>
    <cellStyle name="20 % - Accent4 3 6 2 2" xfId="13908" xr:uid="{00000000-0005-0000-0000-000090110000}"/>
    <cellStyle name="20 % - Accent4 3 6 3" xfId="2254" xr:uid="{00000000-0005-0000-0000-000091110000}"/>
    <cellStyle name="20 % - Accent4 3 6 3 2" xfId="13909" xr:uid="{00000000-0005-0000-0000-000092110000}"/>
    <cellStyle name="20 % - Accent4 3 6 4" xfId="13910" xr:uid="{00000000-0005-0000-0000-000093110000}"/>
    <cellStyle name="20 % - Accent4 3 7" xfId="2255" xr:uid="{00000000-0005-0000-0000-000094110000}"/>
    <cellStyle name="20 % - Accent4 3 7 2" xfId="2256" xr:uid="{00000000-0005-0000-0000-000095110000}"/>
    <cellStyle name="20 % - Accent4 3 7 2 2" xfId="13911" xr:uid="{00000000-0005-0000-0000-000096110000}"/>
    <cellStyle name="20 % - Accent4 3 7 3" xfId="2257" xr:uid="{00000000-0005-0000-0000-000097110000}"/>
    <cellStyle name="20 % - Accent4 3 7 3 2" xfId="13912" xr:uid="{00000000-0005-0000-0000-000098110000}"/>
    <cellStyle name="20 % - Accent4 3 7 4" xfId="13913" xr:uid="{00000000-0005-0000-0000-000099110000}"/>
    <cellStyle name="20 % - Accent4 3 8" xfId="2258" xr:uid="{00000000-0005-0000-0000-00009A110000}"/>
    <cellStyle name="20 % - Accent4 3 8 2" xfId="13914" xr:uid="{00000000-0005-0000-0000-00009B110000}"/>
    <cellStyle name="20 % - Accent4 3 9" xfId="2259" xr:uid="{00000000-0005-0000-0000-00009C110000}"/>
    <cellStyle name="20 % - Accent4 3 9 2" xfId="13915" xr:uid="{00000000-0005-0000-0000-00009D110000}"/>
    <cellStyle name="20 % - Accent4 4" xfId="2260" xr:uid="{00000000-0005-0000-0000-00009E110000}"/>
    <cellStyle name="20 % - Accent4 4 10" xfId="13916" xr:uid="{00000000-0005-0000-0000-00009F110000}"/>
    <cellStyle name="20 % - Accent4 4 2" xfId="2261" xr:uid="{00000000-0005-0000-0000-0000A0110000}"/>
    <cellStyle name="20 % - Accent4 4 2 2" xfId="2262" xr:uid="{00000000-0005-0000-0000-0000A1110000}"/>
    <cellStyle name="20 % - Accent4 4 2 2 2" xfId="2263" xr:uid="{00000000-0005-0000-0000-0000A2110000}"/>
    <cellStyle name="20 % - Accent4 4 2 2 2 2" xfId="2264" xr:uid="{00000000-0005-0000-0000-0000A3110000}"/>
    <cellStyle name="20 % - Accent4 4 2 2 2 2 2" xfId="13917" xr:uid="{00000000-0005-0000-0000-0000A4110000}"/>
    <cellStyle name="20 % - Accent4 4 2 2 2 3" xfId="2265" xr:uid="{00000000-0005-0000-0000-0000A5110000}"/>
    <cellStyle name="20 % - Accent4 4 2 2 2 3 2" xfId="13918" xr:uid="{00000000-0005-0000-0000-0000A6110000}"/>
    <cellStyle name="20 % - Accent4 4 2 2 2 4" xfId="2266" xr:uid="{00000000-0005-0000-0000-0000A7110000}"/>
    <cellStyle name="20 % - Accent4 4 2 2 2 4 2" xfId="13919" xr:uid="{00000000-0005-0000-0000-0000A8110000}"/>
    <cellStyle name="20 % - Accent4 4 2 2 2 5" xfId="13920" xr:uid="{00000000-0005-0000-0000-0000A9110000}"/>
    <cellStyle name="20 % - Accent4 4 2 2 3" xfId="2267" xr:uid="{00000000-0005-0000-0000-0000AA110000}"/>
    <cellStyle name="20 % - Accent4 4 2 2 3 2" xfId="2268" xr:uid="{00000000-0005-0000-0000-0000AB110000}"/>
    <cellStyle name="20 % - Accent4 4 2 2 3 2 2" xfId="13921" xr:uid="{00000000-0005-0000-0000-0000AC110000}"/>
    <cellStyle name="20 % - Accent4 4 2 2 3 3" xfId="2269" xr:uid="{00000000-0005-0000-0000-0000AD110000}"/>
    <cellStyle name="20 % - Accent4 4 2 2 3 3 2" xfId="13922" xr:uid="{00000000-0005-0000-0000-0000AE110000}"/>
    <cellStyle name="20 % - Accent4 4 2 2 3 4" xfId="13923" xr:uid="{00000000-0005-0000-0000-0000AF110000}"/>
    <cellStyle name="20 % - Accent4 4 2 2 4" xfId="2270" xr:uid="{00000000-0005-0000-0000-0000B0110000}"/>
    <cellStyle name="20 % - Accent4 4 2 2 4 2" xfId="13924" xr:uid="{00000000-0005-0000-0000-0000B1110000}"/>
    <cellStyle name="20 % - Accent4 4 2 2 5" xfId="2271" xr:uid="{00000000-0005-0000-0000-0000B2110000}"/>
    <cellStyle name="20 % - Accent4 4 2 2 5 2" xfId="13925" xr:uid="{00000000-0005-0000-0000-0000B3110000}"/>
    <cellStyle name="20 % - Accent4 4 2 2 6" xfId="2272" xr:uid="{00000000-0005-0000-0000-0000B4110000}"/>
    <cellStyle name="20 % - Accent4 4 2 2 6 2" xfId="13926" xr:uid="{00000000-0005-0000-0000-0000B5110000}"/>
    <cellStyle name="20 % - Accent4 4 2 2 7" xfId="13927" xr:uid="{00000000-0005-0000-0000-0000B6110000}"/>
    <cellStyle name="20 % - Accent4 4 2 3" xfId="2273" xr:uid="{00000000-0005-0000-0000-0000B7110000}"/>
    <cellStyle name="20 % - Accent4 4 2 3 2" xfId="2274" xr:uid="{00000000-0005-0000-0000-0000B8110000}"/>
    <cellStyle name="20 % - Accent4 4 2 3 2 2" xfId="13928" xr:uid="{00000000-0005-0000-0000-0000B9110000}"/>
    <cellStyle name="20 % - Accent4 4 2 3 3" xfId="2275" xr:uid="{00000000-0005-0000-0000-0000BA110000}"/>
    <cellStyle name="20 % - Accent4 4 2 3 3 2" xfId="13929" xr:uid="{00000000-0005-0000-0000-0000BB110000}"/>
    <cellStyle name="20 % - Accent4 4 2 3 4" xfId="2276" xr:uid="{00000000-0005-0000-0000-0000BC110000}"/>
    <cellStyle name="20 % - Accent4 4 2 3 4 2" xfId="13930" xr:uid="{00000000-0005-0000-0000-0000BD110000}"/>
    <cellStyle name="20 % - Accent4 4 2 3 5" xfId="13931" xr:uid="{00000000-0005-0000-0000-0000BE110000}"/>
    <cellStyle name="20 % - Accent4 4 2 4" xfId="2277" xr:uid="{00000000-0005-0000-0000-0000BF110000}"/>
    <cellStyle name="20 % - Accent4 4 2 4 2" xfId="2278" xr:uid="{00000000-0005-0000-0000-0000C0110000}"/>
    <cellStyle name="20 % - Accent4 4 2 4 2 2" xfId="13932" xr:uid="{00000000-0005-0000-0000-0000C1110000}"/>
    <cellStyle name="20 % - Accent4 4 2 4 3" xfId="2279" xr:uid="{00000000-0005-0000-0000-0000C2110000}"/>
    <cellStyle name="20 % - Accent4 4 2 4 3 2" xfId="13933" xr:uid="{00000000-0005-0000-0000-0000C3110000}"/>
    <cellStyle name="20 % - Accent4 4 2 4 4" xfId="13934" xr:uid="{00000000-0005-0000-0000-0000C4110000}"/>
    <cellStyle name="20 % - Accent4 4 2 5" xfId="2280" xr:uid="{00000000-0005-0000-0000-0000C5110000}"/>
    <cellStyle name="20 % - Accent4 4 2 5 2" xfId="2281" xr:uid="{00000000-0005-0000-0000-0000C6110000}"/>
    <cellStyle name="20 % - Accent4 4 2 5 2 2" xfId="13935" xr:uid="{00000000-0005-0000-0000-0000C7110000}"/>
    <cellStyle name="20 % - Accent4 4 2 5 3" xfId="2282" xr:uid="{00000000-0005-0000-0000-0000C8110000}"/>
    <cellStyle name="20 % - Accent4 4 2 5 3 2" xfId="13936" xr:uid="{00000000-0005-0000-0000-0000C9110000}"/>
    <cellStyle name="20 % - Accent4 4 2 5 4" xfId="13937" xr:uid="{00000000-0005-0000-0000-0000CA110000}"/>
    <cellStyle name="20 % - Accent4 4 2 6" xfId="2283" xr:uid="{00000000-0005-0000-0000-0000CB110000}"/>
    <cellStyle name="20 % - Accent4 4 2 6 2" xfId="13938" xr:uid="{00000000-0005-0000-0000-0000CC110000}"/>
    <cellStyle name="20 % - Accent4 4 2 7" xfId="2284" xr:uid="{00000000-0005-0000-0000-0000CD110000}"/>
    <cellStyle name="20 % - Accent4 4 2 7 2" xfId="13939" xr:uid="{00000000-0005-0000-0000-0000CE110000}"/>
    <cellStyle name="20 % - Accent4 4 2 8" xfId="2285" xr:uid="{00000000-0005-0000-0000-0000CF110000}"/>
    <cellStyle name="20 % - Accent4 4 2 8 2" xfId="13940" xr:uid="{00000000-0005-0000-0000-0000D0110000}"/>
    <cellStyle name="20 % - Accent4 4 2 9" xfId="13941" xr:uid="{00000000-0005-0000-0000-0000D1110000}"/>
    <cellStyle name="20 % - Accent4 4 3" xfId="2286" xr:uid="{00000000-0005-0000-0000-0000D2110000}"/>
    <cellStyle name="20 % - Accent4 4 3 2" xfId="2287" xr:uid="{00000000-0005-0000-0000-0000D3110000}"/>
    <cellStyle name="20 % - Accent4 4 3 2 2" xfId="2288" xr:uid="{00000000-0005-0000-0000-0000D4110000}"/>
    <cellStyle name="20 % - Accent4 4 3 2 2 2" xfId="13942" xr:uid="{00000000-0005-0000-0000-0000D5110000}"/>
    <cellStyle name="20 % - Accent4 4 3 2 3" xfId="2289" xr:uid="{00000000-0005-0000-0000-0000D6110000}"/>
    <cellStyle name="20 % - Accent4 4 3 2 3 2" xfId="13943" xr:uid="{00000000-0005-0000-0000-0000D7110000}"/>
    <cellStyle name="20 % - Accent4 4 3 2 4" xfId="2290" xr:uid="{00000000-0005-0000-0000-0000D8110000}"/>
    <cellStyle name="20 % - Accent4 4 3 2 4 2" xfId="13944" xr:uid="{00000000-0005-0000-0000-0000D9110000}"/>
    <cellStyle name="20 % - Accent4 4 3 2 5" xfId="13945" xr:uid="{00000000-0005-0000-0000-0000DA110000}"/>
    <cellStyle name="20 % - Accent4 4 3 3" xfId="2291" xr:uid="{00000000-0005-0000-0000-0000DB110000}"/>
    <cellStyle name="20 % - Accent4 4 3 3 2" xfId="2292" xr:uid="{00000000-0005-0000-0000-0000DC110000}"/>
    <cellStyle name="20 % - Accent4 4 3 3 2 2" xfId="13946" xr:uid="{00000000-0005-0000-0000-0000DD110000}"/>
    <cellStyle name="20 % - Accent4 4 3 3 3" xfId="2293" xr:uid="{00000000-0005-0000-0000-0000DE110000}"/>
    <cellStyle name="20 % - Accent4 4 3 3 3 2" xfId="13947" xr:uid="{00000000-0005-0000-0000-0000DF110000}"/>
    <cellStyle name="20 % - Accent4 4 3 3 4" xfId="13948" xr:uid="{00000000-0005-0000-0000-0000E0110000}"/>
    <cellStyle name="20 % - Accent4 4 3 4" xfId="2294" xr:uid="{00000000-0005-0000-0000-0000E1110000}"/>
    <cellStyle name="20 % - Accent4 4 3 4 2" xfId="13949" xr:uid="{00000000-0005-0000-0000-0000E2110000}"/>
    <cellStyle name="20 % - Accent4 4 3 5" xfId="2295" xr:uid="{00000000-0005-0000-0000-0000E3110000}"/>
    <cellStyle name="20 % - Accent4 4 3 5 2" xfId="13950" xr:uid="{00000000-0005-0000-0000-0000E4110000}"/>
    <cellStyle name="20 % - Accent4 4 3 6" xfId="2296" xr:uid="{00000000-0005-0000-0000-0000E5110000}"/>
    <cellStyle name="20 % - Accent4 4 3 6 2" xfId="13951" xr:uid="{00000000-0005-0000-0000-0000E6110000}"/>
    <cellStyle name="20 % - Accent4 4 3 7" xfId="13952" xr:uid="{00000000-0005-0000-0000-0000E7110000}"/>
    <cellStyle name="20 % - Accent4 4 4" xfId="2297" xr:uid="{00000000-0005-0000-0000-0000E8110000}"/>
    <cellStyle name="20 % - Accent4 4 4 2" xfId="2298" xr:uid="{00000000-0005-0000-0000-0000E9110000}"/>
    <cellStyle name="20 % - Accent4 4 4 2 2" xfId="13953" xr:uid="{00000000-0005-0000-0000-0000EA110000}"/>
    <cellStyle name="20 % - Accent4 4 4 3" xfId="2299" xr:uid="{00000000-0005-0000-0000-0000EB110000}"/>
    <cellStyle name="20 % - Accent4 4 4 3 2" xfId="13954" xr:uid="{00000000-0005-0000-0000-0000EC110000}"/>
    <cellStyle name="20 % - Accent4 4 4 4" xfId="2300" xr:uid="{00000000-0005-0000-0000-0000ED110000}"/>
    <cellStyle name="20 % - Accent4 4 4 4 2" xfId="13955" xr:uid="{00000000-0005-0000-0000-0000EE110000}"/>
    <cellStyle name="20 % - Accent4 4 4 5" xfId="13956" xr:uid="{00000000-0005-0000-0000-0000EF110000}"/>
    <cellStyle name="20 % - Accent4 4 5" xfId="2301" xr:uid="{00000000-0005-0000-0000-0000F0110000}"/>
    <cellStyle name="20 % - Accent4 4 5 2" xfId="2302" xr:uid="{00000000-0005-0000-0000-0000F1110000}"/>
    <cellStyle name="20 % - Accent4 4 5 2 2" xfId="13957" xr:uid="{00000000-0005-0000-0000-0000F2110000}"/>
    <cellStyle name="20 % - Accent4 4 5 3" xfId="2303" xr:uid="{00000000-0005-0000-0000-0000F3110000}"/>
    <cellStyle name="20 % - Accent4 4 5 3 2" xfId="13958" xr:uid="{00000000-0005-0000-0000-0000F4110000}"/>
    <cellStyle name="20 % - Accent4 4 5 4" xfId="13959" xr:uid="{00000000-0005-0000-0000-0000F5110000}"/>
    <cellStyle name="20 % - Accent4 4 6" xfId="2304" xr:uid="{00000000-0005-0000-0000-0000F6110000}"/>
    <cellStyle name="20 % - Accent4 4 6 2" xfId="2305" xr:uid="{00000000-0005-0000-0000-0000F7110000}"/>
    <cellStyle name="20 % - Accent4 4 6 2 2" xfId="13960" xr:uid="{00000000-0005-0000-0000-0000F8110000}"/>
    <cellStyle name="20 % - Accent4 4 6 3" xfId="2306" xr:uid="{00000000-0005-0000-0000-0000F9110000}"/>
    <cellStyle name="20 % - Accent4 4 6 3 2" xfId="13961" xr:uid="{00000000-0005-0000-0000-0000FA110000}"/>
    <cellStyle name="20 % - Accent4 4 6 4" xfId="13962" xr:uid="{00000000-0005-0000-0000-0000FB110000}"/>
    <cellStyle name="20 % - Accent4 4 7" xfId="2307" xr:uid="{00000000-0005-0000-0000-0000FC110000}"/>
    <cellStyle name="20 % - Accent4 4 7 2" xfId="13963" xr:uid="{00000000-0005-0000-0000-0000FD110000}"/>
    <cellStyle name="20 % - Accent4 4 8" xfId="2308" xr:uid="{00000000-0005-0000-0000-0000FE110000}"/>
    <cellStyle name="20 % - Accent4 4 8 2" xfId="13964" xr:uid="{00000000-0005-0000-0000-0000FF110000}"/>
    <cellStyle name="20 % - Accent4 4 9" xfId="2309" xr:uid="{00000000-0005-0000-0000-000000120000}"/>
    <cellStyle name="20 % - Accent4 4 9 2" xfId="13965" xr:uid="{00000000-0005-0000-0000-000001120000}"/>
    <cellStyle name="20 % - Accent4 5" xfId="2310" xr:uid="{00000000-0005-0000-0000-000002120000}"/>
    <cellStyle name="20 % - Accent4 5 10" xfId="13966" xr:uid="{00000000-0005-0000-0000-000003120000}"/>
    <cellStyle name="20 % - Accent4 5 2" xfId="2311" xr:uid="{00000000-0005-0000-0000-000004120000}"/>
    <cellStyle name="20 % - Accent4 5 2 2" xfId="2312" xr:uid="{00000000-0005-0000-0000-000005120000}"/>
    <cellStyle name="20 % - Accent4 5 2 2 2" xfId="2313" xr:uid="{00000000-0005-0000-0000-000006120000}"/>
    <cellStyle name="20 % - Accent4 5 2 2 2 2" xfId="2314" xr:uid="{00000000-0005-0000-0000-000007120000}"/>
    <cellStyle name="20 % - Accent4 5 2 2 2 2 2" xfId="13967" xr:uid="{00000000-0005-0000-0000-000008120000}"/>
    <cellStyle name="20 % - Accent4 5 2 2 2 3" xfId="2315" xr:uid="{00000000-0005-0000-0000-000009120000}"/>
    <cellStyle name="20 % - Accent4 5 2 2 2 3 2" xfId="13968" xr:uid="{00000000-0005-0000-0000-00000A120000}"/>
    <cellStyle name="20 % - Accent4 5 2 2 2 4" xfId="2316" xr:uid="{00000000-0005-0000-0000-00000B120000}"/>
    <cellStyle name="20 % - Accent4 5 2 2 2 4 2" xfId="13969" xr:uid="{00000000-0005-0000-0000-00000C120000}"/>
    <cellStyle name="20 % - Accent4 5 2 2 2 5" xfId="13970" xr:uid="{00000000-0005-0000-0000-00000D120000}"/>
    <cellStyle name="20 % - Accent4 5 2 2 3" xfId="2317" xr:uid="{00000000-0005-0000-0000-00000E120000}"/>
    <cellStyle name="20 % - Accent4 5 2 2 3 2" xfId="2318" xr:uid="{00000000-0005-0000-0000-00000F120000}"/>
    <cellStyle name="20 % - Accent4 5 2 2 3 2 2" xfId="13971" xr:uid="{00000000-0005-0000-0000-000010120000}"/>
    <cellStyle name="20 % - Accent4 5 2 2 3 3" xfId="2319" xr:uid="{00000000-0005-0000-0000-000011120000}"/>
    <cellStyle name="20 % - Accent4 5 2 2 3 3 2" xfId="13972" xr:uid="{00000000-0005-0000-0000-000012120000}"/>
    <cellStyle name="20 % - Accent4 5 2 2 3 4" xfId="13973" xr:uid="{00000000-0005-0000-0000-000013120000}"/>
    <cellStyle name="20 % - Accent4 5 2 2 4" xfId="2320" xr:uid="{00000000-0005-0000-0000-000014120000}"/>
    <cellStyle name="20 % - Accent4 5 2 2 4 2" xfId="13974" xr:uid="{00000000-0005-0000-0000-000015120000}"/>
    <cellStyle name="20 % - Accent4 5 2 2 5" xfId="2321" xr:uid="{00000000-0005-0000-0000-000016120000}"/>
    <cellStyle name="20 % - Accent4 5 2 2 5 2" xfId="13975" xr:uid="{00000000-0005-0000-0000-000017120000}"/>
    <cellStyle name="20 % - Accent4 5 2 2 6" xfId="2322" xr:uid="{00000000-0005-0000-0000-000018120000}"/>
    <cellStyle name="20 % - Accent4 5 2 2 6 2" xfId="13976" xr:uid="{00000000-0005-0000-0000-000019120000}"/>
    <cellStyle name="20 % - Accent4 5 2 2 7" xfId="13977" xr:uid="{00000000-0005-0000-0000-00001A120000}"/>
    <cellStyle name="20 % - Accent4 5 2 3" xfId="2323" xr:uid="{00000000-0005-0000-0000-00001B120000}"/>
    <cellStyle name="20 % - Accent4 5 2 3 2" xfId="2324" xr:uid="{00000000-0005-0000-0000-00001C120000}"/>
    <cellStyle name="20 % - Accent4 5 2 3 2 2" xfId="13978" xr:uid="{00000000-0005-0000-0000-00001D120000}"/>
    <cellStyle name="20 % - Accent4 5 2 3 3" xfId="2325" xr:uid="{00000000-0005-0000-0000-00001E120000}"/>
    <cellStyle name="20 % - Accent4 5 2 3 3 2" xfId="13979" xr:uid="{00000000-0005-0000-0000-00001F120000}"/>
    <cellStyle name="20 % - Accent4 5 2 3 4" xfId="2326" xr:uid="{00000000-0005-0000-0000-000020120000}"/>
    <cellStyle name="20 % - Accent4 5 2 3 4 2" xfId="13980" xr:uid="{00000000-0005-0000-0000-000021120000}"/>
    <cellStyle name="20 % - Accent4 5 2 3 5" xfId="13981" xr:uid="{00000000-0005-0000-0000-000022120000}"/>
    <cellStyle name="20 % - Accent4 5 2 4" xfId="2327" xr:uid="{00000000-0005-0000-0000-000023120000}"/>
    <cellStyle name="20 % - Accent4 5 2 4 2" xfId="2328" xr:uid="{00000000-0005-0000-0000-000024120000}"/>
    <cellStyle name="20 % - Accent4 5 2 4 2 2" xfId="13982" xr:uid="{00000000-0005-0000-0000-000025120000}"/>
    <cellStyle name="20 % - Accent4 5 2 4 3" xfId="2329" xr:uid="{00000000-0005-0000-0000-000026120000}"/>
    <cellStyle name="20 % - Accent4 5 2 4 3 2" xfId="13983" xr:uid="{00000000-0005-0000-0000-000027120000}"/>
    <cellStyle name="20 % - Accent4 5 2 4 4" xfId="13984" xr:uid="{00000000-0005-0000-0000-000028120000}"/>
    <cellStyle name="20 % - Accent4 5 2 5" xfId="2330" xr:uid="{00000000-0005-0000-0000-000029120000}"/>
    <cellStyle name="20 % - Accent4 5 2 5 2" xfId="2331" xr:uid="{00000000-0005-0000-0000-00002A120000}"/>
    <cellStyle name="20 % - Accent4 5 2 5 2 2" xfId="13985" xr:uid="{00000000-0005-0000-0000-00002B120000}"/>
    <cellStyle name="20 % - Accent4 5 2 5 3" xfId="2332" xr:uid="{00000000-0005-0000-0000-00002C120000}"/>
    <cellStyle name="20 % - Accent4 5 2 5 3 2" xfId="13986" xr:uid="{00000000-0005-0000-0000-00002D120000}"/>
    <cellStyle name="20 % - Accent4 5 2 5 4" xfId="13987" xr:uid="{00000000-0005-0000-0000-00002E120000}"/>
    <cellStyle name="20 % - Accent4 5 2 6" xfId="2333" xr:uid="{00000000-0005-0000-0000-00002F120000}"/>
    <cellStyle name="20 % - Accent4 5 2 6 2" xfId="13988" xr:uid="{00000000-0005-0000-0000-000030120000}"/>
    <cellStyle name="20 % - Accent4 5 2 7" xfId="2334" xr:uid="{00000000-0005-0000-0000-000031120000}"/>
    <cellStyle name="20 % - Accent4 5 2 7 2" xfId="13989" xr:uid="{00000000-0005-0000-0000-000032120000}"/>
    <cellStyle name="20 % - Accent4 5 2 8" xfId="2335" xr:uid="{00000000-0005-0000-0000-000033120000}"/>
    <cellStyle name="20 % - Accent4 5 2 8 2" xfId="13990" xr:uid="{00000000-0005-0000-0000-000034120000}"/>
    <cellStyle name="20 % - Accent4 5 2 9" xfId="13991" xr:uid="{00000000-0005-0000-0000-000035120000}"/>
    <cellStyle name="20 % - Accent4 5 3" xfId="2336" xr:uid="{00000000-0005-0000-0000-000036120000}"/>
    <cellStyle name="20 % - Accent4 5 3 2" xfId="2337" xr:uid="{00000000-0005-0000-0000-000037120000}"/>
    <cellStyle name="20 % - Accent4 5 3 2 2" xfId="2338" xr:uid="{00000000-0005-0000-0000-000038120000}"/>
    <cellStyle name="20 % - Accent4 5 3 2 2 2" xfId="13992" xr:uid="{00000000-0005-0000-0000-000039120000}"/>
    <cellStyle name="20 % - Accent4 5 3 2 3" xfId="2339" xr:uid="{00000000-0005-0000-0000-00003A120000}"/>
    <cellStyle name="20 % - Accent4 5 3 2 3 2" xfId="13993" xr:uid="{00000000-0005-0000-0000-00003B120000}"/>
    <cellStyle name="20 % - Accent4 5 3 2 4" xfId="2340" xr:uid="{00000000-0005-0000-0000-00003C120000}"/>
    <cellStyle name="20 % - Accent4 5 3 2 4 2" xfId="13994" xr:uid="{00000000-0005-0000-0000-00003D120000}"/>
    <cellStyle name="20 % - Accent4 5 3 2 5" xfId="13995" xr:uid="{00000000-0005-0000-0000-00003E120000}"/>
    <cellStyle name="20 % - Accent4 5 3 3" xfId="2341" xr:uid="{00000000-0005-0000-0000-00003F120000}"/>
    <cellStyle name="20 % - Accent4 5 3 3 2" xfId="2342" xr:uid="{00000000-0005-0000-0000-000040120000}"/>
    <cellStyle name="20 % - Accent4 5 3 3 2 2" xfId="13996" xr:uid="{00000000-0005-0000-0000-000041120000}"/>
    <cellStyle name="20 % - Accent4 5 3 3 3" xfId="2343" xr:uid="{00000000-0005-0000-0000-000042120000}"/>
    <cellStyle name="20 % - Accent4 5 3 3 3 2" xfId="13997" xr:uid="{00000000-0005-0000-0000-000043120000}"/>
    <cellStyle name="20 % - Accent4 5 3 3 4" xfId="13998" xr:uid="{00000000-0005-0000-0000-000044120000}"/>
    <cellStyle name="20 % - Accent4 5 3 4" xfId="2344" xr:uid="{00000000-0005-0000-0000-000045120000}"/>
    <cellStyle name="20 % - Accent4 5 3 4 2" xfId="13999" xr:uid="{00000000-0005-0000-0000-000046120000}"/>
    <cellStyle name="20 % - Accent4 5 3 5" xfId="2345" xr:uid="{00000000-0005-0000-0000-000047120000}"/>
    <cellStyle name="20 % - Accent4 5 3 5 2" xfId="14000" xr:uid="{00000000-0005-0000-0000-000048120000}"/>
    <cellStyle name="20 % - Accent4 5 3 6" xfId="2346" xr:uid="{00000000-0005-0000-0000-000049120000}"/>
    <cellStyle name="20 % - Accent4 5 3 6 2" xfId="14001" xr:uid="{00000000-0005-0000-0000-00004A120000}"/>
    <cellStyle name="20 % - Accent4 5 3 7" xfId="14002" xr:uid="{00000000-0005-0000-0000-00004B120000}"/>
    <cellStyle name="20 % - Accent4 5 4" xfId="2347" xr:uid="{00000000-0005-0000-0000-00004C120000}"/>
    <cellStyle name="20 % - Accent4 5 4 2" xfId="2348" xr:uid="{00000000-0005-0000-0000-00004D120000}"/>
    <cellStyle name="20 % - Accent4 5 4 2 2" xfId="14003" xr:uid="{00000000-0005-0000-0000-00004E120000}"/>
    <cellStyle name="20 % - Accent4 5 4 3" xfId="2349" xr:uid="{00000000-0005-0000-0000-00004F120000}"/>
    <cellStyle name="20 % - Accent4 5 4 3 2" xfId="14004" xr:uid="{00000000-0005-0000-0000-000050120000}"/>
    <cellStyle name="20 % - Accent4 5 4 4" xfId="2350" xr:uid="{00000000-0005-0000-0000-000051120000}"/>
    <cellStyle name="20 % - Accent4 5 4 4 2" xfId="14005" xr:uid="{00000000-0005-0000-0000-000052120000}"/>
    <cellStyle name="20 % - Accent4 5 4 5" xfId="14006" xr:uid="{00000000-0005-0000-0000-000053120000}"/>
    <cellStyle name="20 % - Accent4 5 5" xfId="2351" xr:uid="{00000000-0005-0000-0000-000054120000}"/>
    <cellStyle name="20 % - Accent4 5 5 2" xfId="2352" xr:uid="{00000000-0005-0000-0000-000055120000}"/>
    <cellStyle name="20 % - Accent4 5 5 2 2" xfId="14007" xr:uid="{00000000-0005-0000-0000-000056120000}"/>
    <cellStyle name="20 % - Accent4 5 5 3" xfId="2353" xr:uid="{00000000-0005-0000-0000-000057120000}"/>
    <cellStyle name="20 % - Accent4 5 5 3 2" xfId="14008" xr:uid="{00000000-0005-0000-0000-000058120000}"/>
    <cellStyle name="20 % - Accent4 5 5 4" xfId="14009" xr:uid="{00000000-0005-0000-0000-000059120000}"/>
    <cellStyle name="20 % - Accent4 5 6" xfId="2354" xr:uid="{00000000-0005-0000-0000-00005A120000}"/>
    <cellStyle name="20 % - Accent4 5 6 2" xfId="2355" xr:uid="{00000000-0005-0000-0000-00005B120000}"/>
    <cellStyle name="20 % - Accent4 5 6 2 2" xfId="14010" xr:uid="{00000000-0005-0000-0000-00005C120000}"/>
    <cellStyle name="20 % - Accent4 5 6 3" xfId="2356" xr:uid="{00000000-0005-0000-0000-00005D120000}"/>
    <cellStyle name="20 % - Accent4 5 6 3 2" xfId="14011" xr:uid="{00000000-0005-0000-0000-00005E120000}"/>
    <cellStyle name="20 % - Accent4 5 6 4" xfId="14012" xr:uid="{00000000-0005-0000-0000-00005F120000}"/>
    <cellStyle name="20 % - Accent4 5 7" xfId="2357" xr:uid="{00000000-0005-0000-0000-000060120000}"/>
    <cellStyle name="20 % - Accent4 5 7 2" xfId="14013" xr:uid="{00000000-0005-0000-0000-000061120000}"/>
    <cellStyle name="20 % - Accent4 5 8" xfId="2358" xr:uid="{00000000-0005-0000-0000-000062120000}"/>
    <cellStyle name="20 % - Accent4 5 8 2" xfId="14014" xr:uid="{00000000-0005-0000-0000-000063120000}"/>
    <cellStyle name="20 % - Accent4 5 9" xfId="2359" xr:uid="{00000000-0005-0000-0000-000064120000}"/>
    <cellStyle name="20 % - Accent4 5 9 2" xfId="14015" xr:uid="{00000000-0005-0000-0000-000065120000}"/>
    <cellStyle name="20 % - Accent4 6" xfId="2360" xr:uid="{00000000-0005-0000-0000-000066120000}"/>
    <cellStyle name="20 % - Accent4 6 2" xfId="2361" xr:uid="{00000000-0005-0000-0000-000067120000}"/>
    <cellStyle name="20 % - Accent4 6 2 2" xfId="2362" xr:uid="{00000000-0005-0000-0000-000068120000}"/>
    <cellStyle name="20 % - Accent4 6 2 2 2" xfId="2363" xr:uid="{00000000-0005-0000-0000-000069120000}"/>
    <cellStyle name="20 % - Accent4 6 2 2 2 2" xfId="14016" xr:uid="{00000000-0005-0000-0000-00006A120000}"/>
    <cellStyle name="20 % - Accent4 6 2 2 3" xfId="2364" xr:uid="{00000000-0005-0000-0000-00006B120000}"/>
    <cellStyle name="20 % - Accent4 6 2 2 3 2" xfId="14017" xr:uid="{00000000-0005-0000-0000-00006C120000}"/>
    <cellStyle name="20 % - Accent4 6 2 2 4" xfId="2365" xr:uid="{00000000-0005-0000-0000-00006D120000}"/>
    <cellStyle name="20 % - Accent4 6 2 2 4 2" xfId="14018" xr:uid="{00000000-0005-0000-0000-00006E120000}"/>
    <cellStyle name="20 % - Accent4 6 2 2 5" xfId="14019" xr:uid="{00000000-0005-0000-0000-00006F120000}"/>
    <cellStyle name="20 % - Accent4 6 2 3" xfId="2366" xr:uid="{00000000-0005-0000-0000-000070120000}"/>
    <cellStyle name="20 % - Accent4 6 2 3 2" xfId="2367" xr:uid="{00000000-0005-0000-0000-000071120000}"/>
    <cellStyle name="20 % - Accent4 6 2 3 2 2" xfId="14020" xr:uid="{00000000-0005-0000-0000-000072120000}"/>
    <cellStyle name="20 % - Accent4 6 2 3 3" xfId="2368" xr:uid="{00000000-0005-0000-0000-000073120000}"/>
    <cellStyle name="20 % - Accent4 6 2 3 3 2" xfId="14021" xr:uid="{00000000-0005-0000-0000-000074120000}"/>
    <cellStyle name="20 % - Accent4 6 2 3 4" xfId="14022" xr:uid="{00000000-0005-0000-0000-000075120000}"/>
    <cellStyle name="20 % - Accent4 6 2 4" xfId="2369" xr:uid="{00000000-0005-0000-0000-000076120000}"/>
    <cellStyle name="20 % - Accent4 6 2 4 2" xfId="14023" xr:uid="{00000000-0005-0000-0000-000077120000}"/>
    <cellStyle name="20 % - Accent4 6 2 5" xfId="2370" xr:uid="{00000000-0005-0000-0000-000078120000}"/>
    <cellStyle name="20 % - Accent4 6 2 5 2" xfId="14024" xr:uid="{00000000-0005-0000-0000-000079120000}"/>
    <cellStyle name="20 % - Accent4 6 2 6" xfId="2371" xr:uid="{00000000-0005-0000-0000-00007A120000}"/>
    <cellStyle name="20 % - Accent4 6 2 6 2" xfId="14025" xr:uid="{00000000-0005-0000-0000-00007B120000}"/>
    <cellStyle name="20 % - Accent4 6 2 7" xfId="14026" xr:uid="{00000000-0005-0000-0000-00007C120000}"/>
    <cellStyle name="20 % - Accent4 6 3" xfId="2372" xr:uid="{00000000-0005-0000-0000-00007D120000}"/>
    <cellStyle name="20 % - Accent4 6 3 2" xfId="2373" xr:uid="{00000000-0005-0000-0000-00007E120000}"/>
    <cellStyle name="20 % - Accent4 6 3 2 2" xfId="14027" xr:uid="{00000000-0005-0000-0000-00007F120000}"/>
    <cellStyle name="20 % - Accent4 6 3 3" xfId="2374" xr:uid="{00000000-0005-0000-0000-000080120000}"/>
    <cellStyle name="20 % - Accent4 6 3 3 2" xfId="14028" xr:uid="{00000000-0005-0000-0000-000081120000}"/>
    <cellStyle name="20 % - Accent4 6 3 4" xfId="2375" xr:uid="{00000000-0005-0000-0000-000082120000}"/>
    <cellStyle name="20 % - Accent4 6 3 4 2" xfId="14029" xr:uid="{00000000-0005-0000-0000-000083120000}"/>
    <cellStyle name="20 % - Accent4 6 3 5" xfId="14030" xr:uid="{00000000-0005-0000-0000-000084120000}"/>
    <cellStyle name="20 % - Accent4 6 4" xfId="2376" xr:uid="{00000000-0005-0000-0000-000085120000}"/>
    <cellStyle name="20 % - Accent4 6 4 2" xfId="2377" xr:uid="{00000000-0005-0000-0000-000086120000}"/>
    <cellStyle name="20 % - Accent4 6 4 2 2" xfId="14031" xr:uid="{00000000-0005-0000-0000-000087120000}"/>
    <cellStyle name="20 % - Accent4 6 4 3" xfId="2378" xr:uid="{00000000-0005-0000-0000-000088120000}"/>
    <cellStyle name="20 % - Accent4 6 4 3 2" xfId="14032" xr:uid="{00000000-0005-0000-0000-000089120000}"/>
    <cellStyle name="20 % - Accent4 6 4 4" xfId="14033" xr:uid="{00000000-0005-0000-0000-00008A120000}"/>
    <cellStyle name="20 % - Accent4 6 5" xfId="2379" xr:uid="{00000000-0005-0000-0000-00008B120000}"/>
    <cellStyle name="20 % - Accent4 6 5 2" xfId="2380" xr:uid="{00000000-0005-0000-0000-00008C120000}"/>
    <cellStyle name="20 % - Accent4 6 5 2 2" xfId="14034" xr:uid="{00000000-0005-0000-0000-00008D120000}"/>
    <cellStyle name="20 % - Accent4 6 5 3" xfId="2381" xr:uid="{00000000-0005-0000-0000-00008E120000}"/>
    <cellStyle name="20 % - Accent4 6 5 3 2" xfId="14035" xr:uid="{00000000-0005-0000-0000-00008F120000}"/>
    <cellStyle name="20 % - Accent4 6 5 4" xfId="14036" xr:uid="{00000000-0005-0000-0000-000090120000}"/>
    <cellStyle name="20 % - Accent4 6 6" xfId="2382" xr:uid="{00000000-0005-0000-0000-000091120000}"/>
    <cellStyle name="20 % - Accent4 6 6 2" xfId="14037" xr:uid="{00000000-0005-0000-0000-000092120000}"/>
    <cellStyle name="20 % - Accent4 6 7" xfId="2383" xr:uid="{00000000-0005-0000-0000-000093120000}"/>
    <cellStyle name="20 % - Accent4 6 7 2" xfId="14038" xr:uid="{00000000-0005-0000-0000-000094120000}"/>
    <cellStyle name="20 % - Accent4 6 8" xfId="2384" xr:uid="{00000000-0005-0000-0000-000095120000}"/>
    <cellStyle name="20 % - Accent4 6 8 2" xfId="14039" xr:uid="{00000000-0005-0000-0000-000096120000}"/>
    <cellStyle name="20 % - Accent4 6 9" xfId="14040" xr:uid="{00000000-0005-0000-0000-000097120000}"/>
    <cellStyle name="20 % - Accent4 7" xfId="2385" xr:uid="{00000000-0005-0000-0000-000098120000}"/>
    <cellStyle name="20 % - Accent4 7 2" xfId="2386" xr:uid="{00000000-0005-0000-0000-000099120000}"/>
    <cellStyle name="20 % - Accent4 7 2 2" xfId="2387" xr:uid="{00000000-0005-0000-0000-00009A120000}"/>
    <cellStyle name="20 % - Accent4 7 2 2 2" xfId="14041" xr:uid="{00000000-0005-0000-0000-00009B120000}"/>
    <cellStyle name="20 % - Accent4 7 2 3" xfId="2388" xr:uid="{00000000-0005-0000-0000-00009C120000}"/>
    <cellStyle name="20 % - Accent4 7 2 3 2" xfId="14042" xr:uid="{00000000-0005-0000-0000-00009D120000}"/>
    <cellStyle name="20 % - Accent4 7 2 4" xfId="2389" xr:uid="{00000000-0005-0000-0000-00009E120000}"/>
    <cellStyle name="20 % - Accent4 7 2 4 2" xfId="14043" xr:uid="{00000000-0005-0000-0000-00009F120000}"/>
    <cellStyle name="20 % - Accent4 7 2 5" xfId="14044" xr:uid="{00000000-0005-0000-0000-0000A0120000}"/>
    <cellStyle name="20 % - Accent4 7 3" xfId="2390" xr:uid="{00000000-0005-0000-0000-0000A1120000}"/>
    <cellStyle name="20 % - Accent4 7 3 2" xfId="2391" xr:uid="{00000000-0005-0000-0000-0000A2120000}"/>
    <cellStyle name="20 % - Accent4 7 3 2 2" xfId="14045" xr:uid="{00000000-0005-0000-0000-0000A3120000}"/>
    <cellStyle name="20 % - Accent4 7 3 3" xfId="2392" xr:uid="{00000000-0005-0000-0000-0000A4120000}"/>
    <cellStyle name="20 % - Accent4 7 3 3 2" xfId="14046" xr:uid="{00000000-0005-0000-0000-0000A5120000}"/>
    <cellStyle name="20 % - Accent4 7 3 4" xfId="14047" xr:uid="{00000000-0005-0000-0000-0000A6120000}"/>
    <cellStyle name="20 % - Accent4 7 4" xfId="2393" xr:uid="{00000000-0005-0000-0000-0000A7120000}"/>
    <cellStyle name="20 % - Accent4 7 4 2" xfId="14048" xr:uid="{00000000-0005-0000-0000-0000A8120000}"/>
    <cellStyle name="20 % - Accent4 7 5" xfId="2394" xr:uid="{00000000-0005-0000-0000-0000A9120000}"/>
    <cellStyle name="20 % - Accent4 7 5 2" xfId="14049" xr:uid="{00000000-0005-0000-0000-0000AA120000}"/>
    <cellStyle name="20 % - Accent4 7 6" xfId="2395" xr:uid="{00000000-0005-0000-0000-0000AB120000}"/>
    <cellStyle name="20 % - Accent4 7 6 2" xfId="14050" xr:uid="{00000000-0005-0000-0000-0000AC120000}"/>
    <cellStyle name="20 % - Accent4 7 7" xfId="14051" xr:uid="{00000000-0005-0000-0000-0000AD120000}"/>
    <cellStyle name="20 % - Accent4 8" xfId="2396" xr:uid="{00000000-0005-0000-0000-0000AE120000}"/>
    <cellStyle name="20 % - Accent4 8 2" xfId="2397" xr:uid="{00000000-0005-0000-0000-0000AF120000}"/>
    <cellStyle name="20 % - Accent4 8 2 2" xfId="14052" xr:uid="{00000000-0005-0000-0000-0000B0120000}"/>
    <cellStyle name="20 % - Accent4 8 3" xfId="2398" xr:uid="{00000000-0005-0000-0000-0000B1120000}"/>
    <cellStyle name="20 % - Accent4 8 3 2" xfId="14053" xr:uid="{00000000-0005-0000-0000-0000B2120000}"/>
    <cellStyle name="20 % - Accent4 8 4" xfId="2399" xr:uid="{00000000-0005-0000-0000-0000B3120000}"/>
    <cellStyle name="20 % - Accent4 8 4 2" xfId="14054" xr:uid="{00000000-0005-0000-0000-0000B4120000}"/>
    <cellStyle name="20 % - Accent4 8 5" xfId="14055" xr:uid="{00000000-0005-0000-0000-0000B5120000}"/>
    <cellStyle name="20 % - Accent4 9" xfId="2400" xr:uid="{00000000-0005-0000-0000-0000B6120000}"/>
    <cellStyle name="20 % - Accent4 9 2" xfId="2401" xr:uid="{00000000-0005-0000-0000-0000B7120000}"/>
    <cellStyle name="20 % - Accent4 9 2 2" xfId="14056" xr:uid="{00000000-0005-0000-0000-0000B8120000}"/>
    <cellStyle name="20 % - Accent4 9 3" xfId="2402" xr:uid="{00000000-0005-0000-0000-0000B9120000}"/>
    <cellStyle name="20 % - Accent4 9 3 2" xfId="14057" xr:uid="{00000000-0005-0000-0000-0000BA120000}"/>
    <cellStyle name="20 % - Accent4 9 4" xfId="14058" xr:uid="{00000000-0005-0000-0000-0000BB120000}"/>
    <cellStyle name="20 % - Accent5" xfId="2403" xr:uid="{00000000-0005-0000-0000-0000BC120000}"/>
    <cellStyle name="20 % - Accent5 10" xfId="2404" xr:uid="{00000000-0005-0000-0000-0000BD120000}"/>
    <cellStyle name="20 % - Accent5 10 2" xfId="2405" xr:uid="{00000000-0005-0000-0000-0000BE120000}"/>
    <cellStyle name="20 % - Accent5 10 2 2" xfId="14059" xr:uid="{00000000-0005-0000-0000-0000BF120000}"/>
    <cellStyle name="20 % - Accent5 10 3" xfId="2406" xr:uid="{00000000-0005-0000-0000-0000C0120000}"/>
    <cellStyle name="20 % - Accent5 10 3 2" xfId="14060" xr:uid="{00000000-0005-0000-0000-0000C1120000}"/>
    <cellStyle name="20 % - Accent5 10 4" xfId="14061" xr:uid="{00000000-0005-0000-0000-0000C2120000}"/>
    <cellStyle name="20 % - Accent5 11" xfId="2407" xr:uid="{00000000-0005-0000-0000-0000C3120000}"/>
    <cellStyle name="20 % - Accent5 11 2" xfId="14062" xr:uid="{00000000-0005-0000-0000-0000C4120000}"/>
    <cellStyle name="20 % - Accent5 12" xfId="2408" xr:uid="{00000000-0005-0000-0000-0000C5120000}"/>
    <cellStyle name="20 % - Accent5 12 2" xfId="14063" xr:uid="{00000000-0005-0000-0000-0000C6120000}"/>
    <cellStyle name="20 % - Accent5 13" xfId="2409" xr:uid="{00000000-0005-0000-0000-0000C7120000}"/>
    <cellStyle name="20 % - Accent5 13 2" xfId="14064" xr:uid="{00000000-0005-0000-0000-0000C8120000}"/>
    <cellStyle name="20 % - Accent5 2" xfId="2410" xr:uid="{00000000-0005-0000-0000-0000C9120000}"/>
    <cellStyle name="20 % - Accent5 2 10" xfId="2411" xr:uid="{00000000-0005-0000-0000-0000CA120000}"/>
    <cellStyle name="20 % - Accent5 2 10 2" xfId="2412" xr:uid="{00000000-0005-0000-0000-0000CB120000}"/>
    <cellStyle name="20 % - Accent5 2 10 2 2" xfId="14065" xr:uid="{00000000-0005-0000-0000-0000CC120000}"/>
    <cellStyle name="20 % - Accent5 2 10 3" xfId="2413" xr:uid="{00000000-0005-0000-0000-0000CD120000}"/>
    <cellStyle name="20 % - Accent5 2 10 3 2" xfId="14066" xr:uid="{00000000-0005-0000-0000-0000CE120000}"/>
    <cellStyle name="20 % - Accent5 2 10 4" xfId="14067" xr:uid="{00000000-0005-0000-0000-0000CF120000}"/>
    <cellStyle name="20 % - Accent5 2 11" xfId="2414" xr:uid="{00000000-0005-0000-0000-0000D0120000}"/>
    <cellStyle name="20 % - Accent5 2 11 2" xfId="14068" xr:uid="{00000000-0005-0000-0000-0000D1120000}"/>
    <cellStyle name="20 % - Accent5 2 12" xfId="2415" xr:uid="{00000000-0005-0000-0000-0000D2120000}"/>
    <cellStyle name="20 % - Accent5 2 12 2" xfId="14069" xr:uid="{00000000-0005-0000-0000-0000D3120000}"/>
    <cellStyle name="20 % - Accent5 2 13" xfId="2416" xr:uid="{00000000-0005-0000-0000-0000D4120000}"/>
    <cellStyle name="20 % - Accent5 2 13 2" xfId="14070" xr:uid="{00000000-0005-0000-0000-0000D5120000}"/>
    <cellStyle name="20 % - Accent5 2 14" xfId="14071" xr:uid="{00000000-0005-0000-0000-0000D6120000}"/>
    <cellStyle name="20 % - Accent5 2 2" xfId="2417" xr:uid="{00000000-0005-0000-0000-0000D7120000}"/>
    <cellStyle name="20 % - Accent5 2 2 10" xfId="2418" xr:uid="{00000000-0005-0000-0000-0000D8120000}"/>
    <cellStyle name="20 % - Accent5 2 2 10 2" xfId="14072" xr:uid="{00000000-0005-0000-0000-0000D9120000}"/>
    <cellStyle name="20 % - Accent5 2 2 11" xfId="14073" xr:uid="{00000000-0005-0000-0000-0000DA120000}"/>
    <cellStyle name="20 % - Accent5 2 2 2" xfId="2419" xr:uid="{00000000-0005-0000-0000-0000DB120000}"/>
    <cellStyle name="20 % - Accent5 2 2 2 10" xfId="14074" xr:uid="{00000000-0005-0000-0000-0000DC120000}"/>
    <cellStyle name="20 % - Accent5 2 2 2 2" xfId="2420" xr:uid="{00000000-0005-0000-0000-0000DD120000}"/>
    <cellStyle name="20 % - Accent5 2 2 2 2 2" xfId="2421" xr:uid="{00000000-0005-0000-0000-0000DE120000}"/>
    <cellStyle name="20 % - Accent5 2 2 2 2 2 2" xfId="2422" xr:uid="{00000000-0005-0000-0000-0000DF120000}"/>
    <cellStyle name="20 % - Accent5 2 2 2 2 2 2 2" xfId="2423" xr:uid="{00000000-0005-0000-0000-0000E0120000}"/>
    <cellStyle name="20 % - Accent5 2 2 2 2 2 2 2 2" xfId="14075" xr:uid="{00000000-0005-0000-0000-0000E1120000}"/>
    <cellStyle name="20 % - Accent5 2 2 2 2 2 2 3" xfId="2424" xr:uid="{00000000-0005-0000-0000-0000E2120000}"/>
    <cellStyle name="20 % - Accent5 2 2 2 2 2 2 3 2" xfId="14076" xr:uid="{00000000-0005-0000-0000-0000E3120000}"/>
    <cellStyle name="20 % - Accent5 2 2 2 2 2 2 4" xfId="2425" xr:uid="{00000000-0005-0000-0000-0000E4120000}"/>
    <cellStyle name="20 % - Accent5 2 2 2 2 2 2 4 2" xfId="14077" xr:uid="{00000000-0005-0000-0000-0000E5120000}"/>
    <cellStyle name="20 % - Accent5 2 2 2 2 2 2 5" xfId="14078" xr:uid="{00000000-0005-0000-0000-0000E6120000}"/>
    <cellStyle name="20 % - Accent5 2 2 2 2 2 3" xfId="2426" xr:uid="{00000000-0005-0000-0000-0000E7120000}"/>
    <cellStyle name="20 % - Accent5 2 2 2 2 2 3 2" xfId="2427" xr:uid="{00000000-0005-0000-0000-0000E8120000}"/>
    <cellStyle name="20 % - Accent5 2 2 2 2 2 3 2 2" xfId="14079" xr:uid="{00000000-0005-0000-0000-0000E9120000}"/>
    <cellStyle name="20 % - Accent5 2 2 2 2 2 3 3" xfId="2428" xr:uid="{00000000-0005-0000-0000-0000EA120000}"/>
    <cellStyle name="20 % - Accent5 2 2 2 2 2 3 3 2" xfId="14080" xr:uid="{00000000-0005-0000-0000-0000EB120000}"/>
    <cellStyle name="20 % - Accent5 2 2 2 2 2 3 4" xfId="14081" xr:uid="{00000000-0005-0000-0000-0000EC120000}"/>
    <cellStyle name="20 % - Accent5 2 2 2 2 2 4" xfId="2429" xr:uid="{00000000-0005-0000-0000-0000ED120000}"/>
    <cellStyle name="20 % - Accent5 2 2 2 2 2 4 2" xfId="14082" xr:uid="{00000000-0005-0000-0000-0000EE120000}"/>
    <cellStyle name="20 % - Accent5 2 2 2 2 2 5" xfId="2430" xr:uid="{00000000-0005-0000-0000-0000EF120000}"/>
    <cellStyle name="20 % - Accent5 2 2 2 2 2 5 2" xfId="14083" xr:uid="{00000000-0005-0000-0000-0000F0120000}"/>
    <cellStyle name="20 % - Accent5 2 2 2 2 2 6" xfId="2431" xr:uid="{00000000-0005-0000-0000-0000F1120000}"/>
    <cellStyle name="20 % - Accent5 2 2 2 2 2 6 2" xfId="14084" xr:uid="{00000000-0005-0000-0000-0000F2120000}"/>
    <cellStyle name="20 % - Accent5 2 2 2 2 2 7" xfId="14085" xr:uid="{00000000-0005-0000-0000-0000F3120000}"/>
    <cellStyle name="20 % - Accent5 2 2 2 2 3" xfId="2432" xr:uid="{00000000-0005-0000-0000-0000F4120000}"/>
    <cellStyle name="20 % - Accent5 2 2 2 2 3 2" xfId="2433" xr:uid="{00000000-0005-0000-0000-0000F5120000}"/>
    <cellStyle name="20 % - Accent5 2 2 2 2 3 2 2" xfId="14086" xr:uid="{00000000-0005-0000-0000-0000F6120000}"/>
    <cellStyle name="20 % - Accent5 2 2 2 2 3 3" xfId="2434" xr:uid="{00000000-0005-0000-0000-0000F7120000}"/>
    <cellStyle name="20 % - Accent5 2 2 2 2 3 3 2" xfId="14087" xr:uid="{00000000-0005-0000-0000-0000F8120000}"/>
    <cellStyle name="20 % - Accent5 2 2 2 2 3 4" xfId="2435" xr:uid="{00000000-0005-0000-0000-0000F9120000}"/>
    <cellStyle name="20 % - Accent5 2 2 2 2 3 4 2" xfId="14088" xr:uid="{00000000-0005-0000-0000-0000FA120000}"/>
    <cellStyle name="20 % - Accent5 2 2 2 2 3 5" xfId="14089" xr:uid="{00000000-0005-0000-0000-0000FB120000}"/>
    <cellStyle name="20 % - Accent5 2 2 2 2 4" xfId="2436" xr:uid="{00000000-0005-0000-0000-0000FC120000}"/>
    <cellStyle name="20 % - Accent5 2 2 2 2 4 2" xfId="2437" xr:uid="{00000000-0005-0000-0000-0000FD120000}"/>
    <cellStyle name="20 % - Accent5 2 2 2 2 4 2 2" xfId="14090" xr:uid="{00000000-0005-0000-0000-0000FE120000}"/>
    <cellStyle name="20 % - Accent5 2 2 2 2 4 3" xfId="2438" xr:uid="{00000000-0005-0000-0000-0000FF120000}"/>
    <cellStyle name="20 % - Accent5 2 2 2 2 4 3 2" xfId="14091" xr:uid="{00000000-0005-0000-0000-000000130000}"/>
    <cellStyle name="20 % - Accent5 2 2 2 2 4 4" xfId="14092" xr:uid="{00000000-0005-0000-0000-000001130000}"/>
    <cellStyle name="20 % - Accent5 2 2 2 2 5" xfId="2439" xr:uid="{00000000-0005-0000-0000-000002130000}"/>
    <cellStyle name="20 % - Accent5 2 2 2 2 5 2" xfId="2440" xr:uid="{00000000-0005-0000-0000-000003130000}"/>
    <cellStyle name="20 % - Accent5 2 2 2 2 5 2 2" xfId="14093" xr:uid="{00000000-0005-0000-0000-000004130000}"/>
    <cellStyle name="20 % - Accent5 2 2 2 2 5 3" xfId="2441" xr:uid="{00000000-0005-0000-0000-000005130000}"/>
    <cellStyle name="20 % - Accent5 2 2 2 2 5 3 2" xfId="14094" xr:uid="{00000000-0005-0000-0000-000006130000}"/>
    <cellStyle name="20 % - Accent5 2 2 2 2 5 4" xfId="14095" xr:uid="{00000000-0005-0000-0000-000007130000}"/>
    <cellStyle name="20 % - Accent5 2 2 2 2 6" xfId="2442" xr:uid="{00000000-0005-0000-0000-000008130000}"/>
    <cellStyle name="20 % - Accent5 2 2 2 2 6 2" xfId="14096" xr:uid="{00000000-0005-0000-0000-000009130000}"/>
    <cellStyle name="20 % - Accent5 2 2 2 2 7" xfId="2443" xr:uid="{00000000-0005-0000-0000-00000A130000}"/>
    <cellStyle name="20 % - Accent5 2 2 2 2 7 2" xfId="14097" xr:uid="{00000000-0005-0000-0000-00000B130000}"/>
    <cellStyle name="20 % - Accent5 2 2 2 2 8" xfId="2444" xr:uid="{00000000-0005-0000-0000-00000C130000}"/>
    <cellStyle name="20 % - Accent5 2 2 2 2 8 2" xfId="14098" xr:uid="{00000000-0005-0000-0000-00000D130000}"/>
    <cellStyle name="20 % - Accent5 2 2 2 2 9" xfId="14099" xr:uid="{00000000-0005-0000-0000-00000E130000}"/>
    <cellStyle name="20 % - Accent5 2 2 2 3" xfId="2445" xr:uid="{00000000-0005-0000-0000-00000F130000}"/>
    <cellStyle name="20 % - Accent5 2 2 2 3 2" xfId="2446" xr:uid="{00000000-0005-0000-0000-000010130000}"/>
    <cellStyle name="20 % - Accent5 2 2 2 3 2 2" xfId="2447" xr:uid="{00000000-0005-0000-0000-000011130000}"/>
    <cellStyle name="20 % - Accent5 2 2 2 3 2 2 2" xfId="14100" xr:uid="{00000000-0005-0000-0000-000012130000}"/>
    <cellStyle name="20 % - Accent5 2 2 2 3 2 3" xfId="2448" xr:uid="{00000000-0005-0000-0000-000013130000}"/>
    <cellStyle name="20 % - Accent5 2 2 2 3 2 3 2" xfId="14101" xr:uid="{00000000-0005-0000-0000-000014130000}"/>
    <cellStyle name="20 % - Accent5 2 2 2 3 2 4" xfId="2449" xr:uid="{00000000-0005-0000-0000-000015130000}"/>
    <cellStyle name="20 % - Accent5 2 2 2 3 2 4 2" xfId="14102" xr:uid="{00000000-0005-0000-0000-000016130000}"/>
    <cellStyle name="20 % - Accent5 2 2 2 3 2 5" xfId="14103" xr:uid="{00000000-0005-0000-0000-000017130000}"/>
    <cellStyle name="20 % - Accent5 2 2 2 3 3" xfId="2450" xr:uid="{00000000-0005-0000-0000-000018130000}"/>
    <cellStyle name="20 % - Accent5 2 2 2 3 3 2" xfId="2451" xr:uid="{00000000-0005-0000-0000-000019130000}"/>
    <cellStyle name="20 % - Accent5 2 2 2 3 3 2 2" xfId="14104" xr:uid="{00000000-0005-0000-0000-00001A130000}"/>
    <cellStyle name="20 % - Accent5 2 2 2 3 3 3" xfId="2452" xr:uid="{00000000-0005-0000-0000-00001B130000}"/>
    <cellStyle name="20 % - Accent5 2 2 2 3 3 3 2" xfId="14105" xr:uid="{00000000-0005-0000-0000-00001C130000}"/>
    <cellStyle name="20 % - Accent5 2 2 2 3 3 4" xfId="14106" xr:uid="{00000000-0005-0000-0000-00001D130000}"/>
    <cellStyle name="20 % - Accent5 2 2 2 3 4" xfId="2453" xr:uid="{00000000-0005-0000-0000-00001E130000}"/>
    <cellStyle name="20 % - Accent5 2 2 2 3 4 2" xfId="14107" xr:uid="{00000000-0005-0000-0000-00001F130000}"/>
    <cellStyle name="20 % - Accent5 2 2 2 3 5" xfId="2454" xr:uid="{00000000-0005-0000-0000-000020130000}"/>
    <cellStyle name="20 % - Accent5 2 2 2 3 5 2" xfId="14108" xr:uid="{00000000-0005-0000-0000-000021130000}"/>
    <cellStyle name="20 % - Accent5 2 2 2 3 6" xfId="2455" xr:uid="{00000000-0005-0000-0000-000022130000}"/>
    <cellStyle name="20 % - Accent5 2 2 2 3 6 2" xfId="14109" xr:uid="{00000000-0005-0000-0000-000023130000}"/>
    <cellStyle name="20 % - Accent5 2 2 2 3 7" xfId="14110" xr:uid="{00000000-0005-0000-0000-000024130000}"/>
    <cellStyle name="20 % - Accent5 2 2 2 4" xfId="2456" xr:uid="{00000000-0005-0000-0000-000025130000}"/>
    <cellStyle name="20 % - Accent5 2 2 2 4 2" xfId="2457" xr:uid="{00000000-0005-0000-0000-000026130000}"/>
    <cellStyle name="20 % - Accent5 2 2 2 4 2 2" xfId="14111" xr:uid="{00000000-0005-0000-0000-000027130000}"/>
    <cellStyle name="20 % - Accent5 2 2 2 4 3" xfId="2458" xr:uid="{00000000-0005-0000-0000-000028130000}"/>
    <cellStyle name="20 % - Accent5 2 2 2 4 3 2" xfId="14112" xr:uid="{00000000-0005-0000-0000-000029130000}"/>
    <cellStyle name="20 % - Accent5 2 2 2 4 4" xfId="2459" xr:uid="{00000000-0005-0000-0000-00002A130000}"/>
    <cellStyle name="20 % - Accent5 2 2 2 4 4 2" xfId="14113" xr:uid="{00000000-0005-0000-0000-00002B130000}"/>
    <cellStyle name="20 % - Accent5 2 2 2 4 5" xfId="14114" xr:uid="{00000000-0005-0000-0000-00002C130000}"/>
    <cellStyle name="20 % - Accent5 2 2 2 5" xfId="2460" xr:uid="{00000000-0005-0000-0000-00002D130000}"/>
    <cellStyle name="20 % - Accent5 2 2 2 5 2" xfId="2461" xr:uid="{00000000-0005-0000-0000-00002E130000}"/>
    <cellStyle name="20 % - Accent5 2 2 2 5 2 2" xfId="14115" xr:uid="{00000000-0005-0000-0000-00002F130000}"/>
    <cellStyle name="20 % - Accent5 2 2 2 5 3" xfId="2462" xr:uid="{00000000-0005-0000-0000-000030130000}"/>
    <cellStyle name="20 % - Accent5 2 2 2 5 3 2" xfId="14116" xr:uid="{00000000-0005-0000-0000-000031130000}"/>
    <cellStyle name="20 % - Accent5 2 2 2 5 4" xfId="14117" xr:uid="{00000000-0005-0000-0000-000032130000}"/>
    <cellStyle name="20 % - Accent5 2 2 2 6" xfId="2463" xr:uid="{00000000-0005-0000-0000-000033130000}"/>
    <cellStyle name="20 % - Accent5 2 2 2 6 2" xfId="2464" xr:uid="{00000000-0005-0000-0000-000034130000}"/>
    <cellStyle name="20 % - Accent5 2 2 2 6 2 2" xfId="14118" xr:uid="{00000000-0005-0000-0000-000035130000}"/>
    <cellStyle name="20 % - Accent5 2 2 2 6 3" xfId="2465" xr:uid="{00000000-0005-0000-0000-000036130000}"/>
    <cellStyle name="20 % - Accent5 2 2 2 6 3 2" xfId="14119" xr:uid="{00000000-0005-0000-0000-000037130000}"/>
    <cellStyle name="20 % - Accent5 2 2 2 6 4" xfId="14120" xr:uid="{00000000-0005-0000-0000-000038130000}"/>
    <cellStyle name="20 % - Accent5 2 2 2 7" xfId="2466" xr:uid="{00000000-0005-0000-0000-000039130000}"/>
    <cellStyle name="20 % - Accent5 2 2 2 7 2" xfId="14121" xr:uid="{00000000-0005-0000-0000-00003A130000}"/>
    <cellStyle name="20 % - Accent5 2 2 2 8" xfId="2467" xr:uid="{00000000-0005-0000-0000-00003B130000}"/>
    <cellStyle name="20 % - Accent5 2 2 2 8 2" xfId="14122" xr:uid="{00000000-0005-0000-0000-00003C130000}"/>
    <cellStyle name="20 % - Accent5 2 2 2 9" xfId="2468" xr:uid="{00000000-0005-0000-0000-00003D130000}"/>
    <cellStyle name="20 % - Accent5 2 2 2 9 2" xfId="14123" xr:uid="{00000000-0005-0000-0000-00003E130000}"/>
    <cellStyle name="20 % - Accent5 2 2 3" xfId="2469" xr:uid="{00000000-0005-0000-0000-00003F130000}"/>
    <cellStyle name="20 % - Accent5 2 2 3 2" xfId="2470" xr:uid="{00000000-0005-0000-0000-000040130000}"/>
    <cellStyle name="20 % - Accent5 2 2 3 2 2" xfId="2471" xr:uid="{00000000-0005-0000-0000-000041130000}"/>
    <cellStyle name="20 % - Accent5 2 2 3 2 2 2" xfId="2472" xr:uid="{00000000-0005-0000-0000-000042130000}"/>
    <cellStyle name="20 % - Accent5 2 2 3 2 2 2 2" xfId="14124" xr:uid="{00000000-0005-0000-0000-000043130000}"/>
    <cellStyle name="20 % - Accent5 2 2 3 2 2 3" xfId="2473" xr:uid="{00000000-0005-0000-0000-000044130000}"/>
    <cellStyle name="20 % - Accent5 2 2 3 2 2 3 2" xfId="14125" xr:uid="{00000000-0005-0000-0000-000045130000}"/>
    <cellStyle name="20 % - Accent5 2 2 3 2 2 4" xfId="2474" xr:uid="{00000000-0005-0000-0000-000046130000}"/>
    <cellStyle name="20 % - Accent5 2 2 3 2 2 4 2" xfId="14126" xr:uid="{00000000-0005-0000-0000-000047130000}"/>
    <cellStyle name="20 % - Accent5 2 2 3 2 2 5" xfId="14127" xr:uid="{00000000-0005-0000-0000-000048130000}"/>
    <cellStyle name="20 % - Accent5 2 2 3 2 3" xfId="2475" xr:uid="{00000000-0005-0000-0000-000049130000}"/>
    <cellStyle name="20 % - Accent5 2 2 3 2 3 2" xfId="2476" xr:uid="{00000000-0005-0000-0000-00004A130000}"/>
    <cellStyle name="20 % - Accent5 2 2 3 2 3 2 2" xfId="14128" xr:uid="{00000000-0005-0000-0000-00004B130000}"/>
    <cellStyle name="20 % - Accent5 2 2 3 2 3 3" xfId="2477" xr:uid="{00000000-0005-0000-0000-00004C130000}"/>
    <cellStyle name="20 % - Accent5 2 2 3 2 3 3 2" xfId="14129" xr:uid="{00000000-0005-0000-0000-00004D130000}"/>
    <cellStyle name="20 % - Accent5 2 2 3 2 3 4" xfId="14130" xr:uid="{00000000-0005-0000-0000-00004E130000}"/>
    <cellStyle name="20 % - Accent5 2 2 3 2 4" xfId="2478" xr:uid="{00000000-0005-0000-0000-00004F130000}"/>
    <cellStyle name="20 % - Accent5 2 2 3 2 4 2" xfId="14131" xr:uid="{00000000-0005-0000-0000-000050130000}"/>
    <cellStyle name="20 % - Accent5 2 2 3 2 5" xfId="2479" xr:uid="{00000000-0005-0000-0000-000051130000}"/>
    <cellStyle name="20 % - Accent5 2 2 3 2 5 2" xfId="14132" xr:uid="{00000000-0005-0000-0000-000052130000}"/>
    <cellStyle name="20 % - Accent5 2 2 3 2 6" xfId="2480" xr:uid="{00000000-0005-0000-0000-000053130000}"/>
    <cellStyle name="20 % - Accent5 2 2 3 2 6 2" xfId="14133" xr:uid="{00000000-0005-0000-0000-000054130000}"/>
    <cellStyle name="20 % - Accent5 2 2 3 2 7" xfId="14134" xr:uid="{00000000-0005-0000-0000-000055130000}"/>
    <cellStyle name="20 % - Accent5 2 2 3 3" xfId="2481" xr:uid="{00000000-0005-0000-0000-000056130000}"/>
    <cellStyle name="20 % - Accent5 2 2 3 3 2" xfId="2482" xr:uid="{00000000-0005-0000-0000-000057130000}"/>
    <cellStyle name="20 % - Accent5 2 2 3 3 2 2" xfId="14135" xr:uid="{00000000-0005-0000-0000-000058130000}"/>
    <cellStyle name="20 % - Accent5 2 2 3 3 3" xfId="2483" xr:uid="{00000000-0005-0000-0000-000059130000}"/>
    <cellStyle name="20 % - Accent5 2 2 3 3 3 2" xfId="14136" xr:uid="{00000000-0005-0000-0000-00005A130000}"/>
    <cellStyle name="20 % - Accent5 2 2 3 3 4" xfId="2484" xr:uid="{00000000-0005-0000-0000-00005B130000}"/>
    <cellStyle name="20 % - Accent5 2 2 3 3 4 2" xfId="14137" xr:uid="{00000000-0005-0000-0000-00005C130000}"/>
    <cellStyle name="20 % - Accent5 2 2 3 3 5" xfId="14138" xr:uid="{00000000-0005-0000-0000-00005D130000}"/>
    <cellStyle name="20 % - Accent5 2 2 3 4" xfId="2485" xr:uid="{00000000-0005-0000-0000-00005E130000}"/>
    <cellStyle name="20 % - Accent5 2 2 3 4 2" xfId="2486" xr:uid="{00000000-0005-0000-0000-00005F130000}"/>
    <cellStyle name="20 % - Accent5 2 2 3 4 2 2" xfId="14139" xr:uid="{00000000-0005-0000-0000-000060130000}"/>
    <cellStyle name="20 % - Accent5 2 2 3 4 3" xfId="2487" xr:uid="{00000000-0005-0000-0000-000061130000}"/>
    <cellStyle name="20 % - Accent5 2 2 3 4 3 2" xfId="14140" xr:uid="{00000000-0005-0000-0000-000062130000}"/>
    <cellStyle name="20 % - Accent5 2 2 3 4 4" xfId="14141" xr:uid="{00000000-0005-0000-0000-000063130000}"/>
    <cellStyle name="20 % - Accent5 2 2 3 5" xfId="2488" xr:uid="{00000000-0005-0000-0000-000064130000}"/>
    <cellStyle name="20 % - Accent5 2 2 3 5 2" xfId="2489" xr:uid="{00000000-0005-0000-0000-000065130000}"/>
    <cellStyle name="20 % - Accent5 2 2 3 5 2 2" xfId="14142" xr:uid="{00000000-0005-0000-0000-000066130000}"/>
    <cellStyle name="20 % - Accent5 2 2 3 5 3" xfId="2490" xr:uid="{00000000-0005-0000-0000-000067130000}"/>
    <cellStyle name="20 % - Accent5 2 2 3 5 3 2" xfId="14143" xr:uid="{00000000-0005-0000-0000-000068130000}"/>
    <cellStyle name="20 % - Accent5 2 2 3 5 4" xfId="14144" xr:uid="{00000000-0005-0000-0000-000069130000}"/>
    <cellStyle name="20 % - Accent5 2 2 3 6" xfId="2491" xr:uid="{00000000-0005-0000-0000-00006A130000}"/>
    <cellStyle name="20 % - Accent5 2 2 3 6 2" xfId="14145" xr:uid="{00000000-0005-0000-0000-00006B130000}"/>
    <cellStyle name="20 % - Accent5 2 2 3 7" xfId="2492" xr:uid="{00000000-0005-0000-0000-00006C130000}"/>
    <cellStyle name="20 % - Accent5 2 2 3 7 2" xfId="14146" xr:uid="{00000000-0005-0000-0000-00006D130000}"/>
    <cellStyle name="20 % - Accent5 2 2 3 8" xfId="2493" xr:uid="{00000000-0005-0000-0000-00006E130000}"/>
    <cellStyle name="20 % - Accent5 2 2 3 8 2" xfId="14147" xr:uid="{00000000-0005-0000-0000-00006F130000}"/>
    <cellStyle name="20 % - Accent5 2 2 3 9" xfId="14148" xr:uid="{00000000-0005-0000-0000-000070130000}"/>
    <cellStyle name="20 % - Accent5 2 2 4" xfId="2494" xr:uid="{00000000-0005-0000-0000-000071130000}"/>
    <cellStyle name="20 % - Accent5 2 2 4 2" xfId="2495" xr:uid="{00000000-0005-0000-0000-000072130000}"/>
    <cellStyle name="20 % - Accent5 2 2 4 2 2" xfId="2496" xr:uid="{00000000-0005-0000-0000-000073130000}"/>
    <cellStyle name="20 % - Accent5 2 2 4 2 2 2" xfId="14149" xr:uid="{00000000-0005-0000-0000-000074130000}"/>
    <cellStyle name="20 % - Accent5 2 2 4 2 3" xfId="2497" xr:uid="{00000000-0005-0000-0000-000075130000}"/>
    <cellStyle name="20 % - Accent5 2 2 4 2 3 2" xfId="14150" xr:uid="{00000000-0005-0000-0000-000076130000}"/>
    <cellStyle name="20 % - Accent5 2 2 4 2 4" xfId="2498" xr:uid="{00000000-0005-0000-0000-000077130000}"/>
    <cellStyle name="20 % - Accent5 2 2 4 2 4 2" xfId="14151" xr:uid="{00000000-0005-0000-0000-000078130000}"/>
    <cellStyle name="20 % - Accent5 2 2 4 2 5" xfId="14152" xr:uid="{00000000-0005-0000-0000-000079130000}"/>
    <cellStyle name="20 % - Accent5 2 2 4 3" xfId="2499" xr:uid="{00000000-0005-0000-0000-00007A130000}"/>
    <cellStyle name="20 % - Accent5 2 2 4 3 2" xfId="2500" xr:uid="{00000000-0005-0000-0000-00007B130000}"/>
    <cellStyle name="20 % - Accent5 2 2 4 3 2 2" xfId="14153" xr:uid="{00000000-0005-0000-0000-00007C130000}"/>
    <cellStyle name="20 % - Accent5 2 2 4 3 3" xfId="2501" xr:uid="{00000000-0005-0000-0000-00007D130000}"/>
    <cellStyle name="20 % - Accent5 2 2 4 3 3 2" xfId="14154" xr:uid="{00000000-0005-0000-0000-00007E130000}"/>
    <cellStyle name="20 % - Accent5 2 2 4 3 4" xfId="14155" xr:uid="{00000000-0005-0000-0000-00007F130000}"/>
    <cellStyle name="20 % - Accent5 2 2 4 4" xfId="2502" xr:uid="{00000000-0005-0000-0000-000080130000}"/>
    <cellStyle name="20 % - Accent5 2 2 4 4 2" xfId="14156" xr:uid="{00000000-0005-0000-0000-000081130000}"/>
    <cellStyle name="20 % - Accent5 2 2 4 5" xfId="2503" xr:uid="{00000000-0005-0000-0000-000082130000}"/>
    <cellStyle name="20 % - Accent5 2 2 4 5 2" xfId="14157" xr:uid="{00000000-0005-0000-0000-000083130000}"/>
    <cellStyle name="20 % - Accent5 2 2 4 6" xfId="2504" xr:uid="{00000000-0005-0000-0000-000084130000}"/>
    <cellStyle name="20 % - Accent5 2 2 4 6 2" xfId="14158" xr:uid="{00000000-0005-0000-0000-000085130000}"/>
    <cellStyle name="20 % - Accent5 2 2 4 7" xfId="14159" xr:uid="{00000000-0005-0000-0000-000086130000}"/>
    <cellStyle name="20 % - Accent5 2 2 5" xfId="2505" xr:uid="{00000000-0005-0000-0000-000087130000}"/>
    <cellStyle name="20 % - Accent5 2 2 5 2" xfId="2506" xr:uid="{00000000-0005-0000-0000-000088130000}"/>
    <cellStyle name="20 % - Accent5 2 2 5 2 2" xfId="14160" xr:uid="{00000000-0005-0000-0000-000089130000}"/>
    <cellStyle name="20 % - Accent5 2 2 5 3" xfId="2507" xr:uid="{00000000-0005-0000-0000-00008A130000}"/>
    <cellStyle name="20 % - Accent5 2 2 5 3 2" xfId="14161" xr:uid="{00000000-0005-0000-0000-00008B130000}"/>
    <cellStyle name="20 % - Accent5 2 2 5 4" xfId="2508" xr:uid="{00000000-0005-0000-0000-00008C130000}"/>
    <cellStyle name="20 % - Accent5 2 2 5 4 2" xfId="14162" xr:uid="{00000000-0005-0000-0000-00008D130000}"/>
    <cellStyle name="20 % - Accent5 2 2 5 5" xfId="14163" xr:uid="{00000000-0005-0000-0000-00008E130000}"/>
    <cellStyle name="20 % - Accent5 2 2 6" xfId="2509" xr:uid="{00000000-0005-0000-0000-00008F130000}"/>
    <cellStyle name="20 % - Accent5 2 2 6 2" xfId="2510" xr:uid="{00000000-0005-0000-0000-000090130000}"/>
    <cellStyle name="20 % - Accent5 2 2 6 2 2" xfId="14164" xr:uid="{00000000-0005-0000-0000-000091130000}"/>
    <cellStyle name="20 % - Accent5 2 2 6 3" xfId="2511" xr:uid="{00000000-0005-0000-0000-000092130000}"/>
    <cellStyle name="20 % - Accent5 2 2 6 3 2" xfId="14165" xr:uid="{00000000-0005-0000-0000-000093130000}"/>
    <cellStyle name="20 % - Accent5 2 2 6 4" xfId="14166" xr:uid="{00000000-0005-0000-0000-000094130000}"/>
    <cellStyle name="20 % - Accent5 2 2 7" xfId="2512" xr:uid="{00000000-0005-0000-0000-000095130000}"/>
    <cellStyle name="20 % - Accent5 2 2 7 2" xfId="2513" xr:uid="{00000000-0005-0000-0000-000096130000}"/>
    <cellStyle name="20 % - Accent5 2 2 7 2 2" xfId="14167" xr:uid="{00000000-0005-0000-0000-000097130000}"/>
    <cellStyle name="20 % - Accent5 2 2 7 3" xfId="2514" xr:uid="{00000000-0005-0000-0000-000098130000}"/>
    <cellStyle name="20 % - Accent5 2 2 7 3 2" xfId="14168" xr:uid="{00000000-0005-0000-0000-000099130000}"/>
    <cellStyle name="20 % - Accent5 2 2 7 4" xfId="14169" xr:uid="{00000000-0005-0000-0000-00009A130000}"/>
    <cellStyle name="20 % - Accent5 2 2 8" xfId="2515" xr:uid="{00000000-0005-0000-0000-00009B130000}"/>
    <cellStyle name="20 % - Accent5 2 2 8 2" xfId="14170" xr:uid="{00000000-0005-0000-0000-00009C130000}"/>
    <cellStyle name="20 % - Accent5 2 2 9" xfId="2516" xr:uid="{00000000-0005-0000-0000-00009D130000}"/>
    <cellStyle name="20 % - Accent5 2 2 9 2" xfId="14171" xr:uid="{00000000-0005-0000-0000-00009E130000}"/>
    <cellStyle name="20 % - Accent5 2 3" xfId="2517" xr:uid="{00000000-0005-0000-0000-00009F130000}"/>
    <cellStyle name="20 % - Accent5 2 3 10" xfId="2518" xr:uid="{00000000-0005-0000-0000-0000A0130000}"/>
    <cellStyle name="20 % - Accent5 2 3 10 2" xfId="14172" xr:uid="{00000000-0005-0000-0000-0000A1130000}"/>
    <cellStyle name="20 % - Accent5 2 3 11" xfId="14173" xr:uid="{00000000-0005-0000-0000-0000A2130000}"/>
    <cellStyle name="20 % - Accent5 2 3 2" xfId="2519" xr:uid="{00000000-0005-0000-0000-0000A3130000}"/>
    <cellStyle name="20 % - Accent5 2 3 2 10" xfId="14174" xr:uid="{00000000-0005-0000-0000-0000A4130000}"/>
    <cellStyle name="20 % - Accent5 2 3 2 2" xfId="2520" xr:uid="{00000000-0005-0000-0000-0000A5130000}"/>
    <cellStyle name="20 % - Accent5 2 3 2 2 2" xfId="2521" xr:uid="{00000000-0005-0000-0000-0000A6130000}"/>
    <cellStyle name="20 % - Accent5 2 3 2 2 2 2" xfId="2522" xr:uid="{00000000-0005-0000-0000-0000A7130000}"/>
    <cellStyle name="20 % - Accent5 2 3 2 2 2 2 2" xfId="2523" xr:uid="{00000000-0005-0000-0000-0000A8130000}"/>
    <cellStyle name="20 % - Accent5 2 3 2 2 2 2 2 2" xfId="14175" xr:uid="{00000000-0005-0000-0000-0000A9130000}"/>
    <cellStyle name="20 % - Accent5 2 3 2 2 2 2 3" xfId="2524" xr:uid="{00000000-0005-0000-0000-0000AA130000}"/>
    <cellStyle name="20 % - Accent5 2 3 2 2 2 2 3 2" xfId="14176" xr:uid="{00000000-0005-0000-0000-0000AB130000}"/>
    <cellStyle name="20 % - Accent5 2 3 2 2 2 2 4" xfId="2525" xr:uid="{00000000-0005-0000-0000-0000AC130000}"/>
    <cellStyle name="20 % - Accent5 2 3 2 2 2 2 4 2" xfId="14177" xr:uid="{00000000-0005-0000-0000-0000AD130000}"/>
    <cellStyle name="20 % - Accent5 2 3 2 2 2 2 5" xfId="14178" xr:uid="{00000000-0005-0000-0000-0000AE130000}"/>
    <cellStyle name="20 % - Accent5 2 3 2 2 2 3" xfId="2526" xr:uid="{00000000-0005-0000-0000-0000AF130000}"/>
    <cellStyle name="20 % - Accent5 2 3 2 2 2 3 2" xfId="2527" xr:uid="{00000000-0005-0000-0000-0000B0130000}"/>
    <cellStyle name="20 % - Accent5 2 3 2 2 2 3 2 2" xfId="14179" xr:uid="{00000000-0005-0000-0000-0000B1130000}"/>
    <cellStyle name="20 % - Accent5 2 3 2 2 2 3 3" xfId="2528" xr:uid="{00000000-0005-0000-0000-0000B2130000}"/>
    <cellStyle name="20 % - Accent5 2 3 2 2 2 3 3 2" xfId="14180" xr:uid="{00000000-0005-0000-0000-0000B3130000}"/>
    <cellStyle name="20 % - Accent5 2 3 2 2 2 3 4" xfId="14181" xr:uid="{00000000-0005-0000-0000-0000B4130000}"/>
    <cellStyle name="20 % - Accent5 2 3 2 2 2 4" xfId="2529" xr:uid="{00000000-0005-0000-0000-0000B5130000}"/>
    <cellStyle name="20 % - Accent5 2 3 2 2 2 4 2" xfId="14182" xr:uid="{00000000-0005-0000-0000-0000B6130000}"/>
    <cellStyle name="20 % - Accent5 2 3 2 2 2 5" xfId="2530" xr:uid="{00000000-0005-0000-0000-0000B7130000}"/>
    <cellStyle name="20 % - Accent5 2 3 2 2 2 5 2" xfId="14183" xr:uid="{00000000-0005-0000-0000-0000B8130000}"/>
    <cellStyle name="20 % - Accent5 2 3 2 2 2 6" xfId="2531" xr:uid="{00000000-0005-0000-0000-0000B9130000}"/>
    <cellStyle name="20 % - Accent5 2 3 2 2 2 6 2" xfId="14184" xr:uid="{00000000-0005-0000-0000-0000BA130000}"/>
    <cellStyle name="20 % - Accent5 2 3 2 2 2 7" xfId="14185" xr:uid="{00000000-0005-0000-0000-0000BB130000}"/>
    <cellStyle name="20 % - Accent5 2 3 2 2 3" xfId="2532" xr:uid="{00000000-0005-0000-0000-0000BC130000}"/>
    <cellStyle name="20 % - Accent5 2 3 2 2 3 2" xfId="2533" xr:uid="{00000000-0005-0000-0000-0000BD130000}"/>
    <cellStyle name="20 % - Accent5 2 3 2 2 3 2 2" xfId="14186" xr:uid="{00000000-0005-0000-0000-0000BE130000}"/>
    <cellStyle name="20 % - Accent5 2 3 2 2 3 3" xfId="2534" xr:uid="{00000000-0005-0000-0000-0000BF130000}"/>
    <cellStyle name="20 % - Accent5 2 3 2 2 3 3 2" xfId="14187" xr:uid="{00000000-0005-0000-0000-0000C0130000}"/>
    <cellStyle name="20 % - Accent5 2 3 2 2 3 4" xfId="2535" xr:uid="{00000000-0005-0000-0000-0000C1130000}"/>
    <cellStyle name="20 % - Accent5 2 3 2 2 3 4 2" xfId="14188" xr:uid="{00000000-0005-0000-0000-0000C2130000}"/>
    <cellStyle name="20 % - Accent5 2 3 2 2 3 5" xfId="14189" xr:uid="{00000000-0005-0000-0000-0000C3130000}"/>
    <cellStyle name="20 % - Accent5 2 3 2 2 4" xfId="2536" xr:uid="{00000000-0005-0000-0000-0000C4130000}"/>
    <cellStyle name="20 % - Accent5 2 3 2 2 4 2" xfId="2537" xr:uid="{00000000-0005-0000-0000-0000C5130000}"/>
    <cellStyle name="20 % - Accent5 2 3 2 2 4 2 2" xfId="14190" xr:uid="{00000000-0005-0000-0000-0000C6130000}"/>
    <cellStyle name="20 % - Accent5 2 3 2 2 4 3" xfId="2538" xr:uid="{00000000-0005-0000-0000-0000C7130000}"/>
    <cellStyle name="20 % - Accent5 2 3 2 2 4 3 2" xfId="14191" xr:uid="{00000000-0005-0000-0000-0000C8130000}"/>
    <cellStyle name="20 % - Accent5 2 3 2 2 4 4" xfId="14192" xr:uid="{00000000-0005-0000-0000-0000C9130000}"/>
    <cellStyle name="20 % - Accent5 2 3 2 2 5" xfId="2539" xr:uid="{00000000-0005-0000-0000-0000CA130000}"/>
    <cellStyle name="20 % - Accent5 2 3 2 2 5 2" xfId="2540" xr:uid="{00000000-0005-0000-0000-0000CB130000}"/>
    <cellStyle name="20 % - Accent5 2 3 2 2 5 2 2" xfId="14193" xr:uid="{00000000-0005-0000-0000-0000CC130000}"/>
    <cellStyle name="20 % - Accent5 2 3 2 2 5 3" xfId="2541" xr:uid="{00000000-0005-0000-0000-0000CD130000}"/>
    <cellStyle name="20 % - Accent5 2 3 2 2 5 3 2" xfId="14194" xr:uid="{00000000-0005-0000-0000-0000CE130000}"/>
    <cellStyle name="20 % - Accent5 2 3 2 2 5 4" xfId="14195" xr:uid="{00000000-0005-0000-0000-0000CF130000}"/>
    <cellStyle name="20 % - Accent5 2 3 2 2 6" xfId="2542" xr:uid="{00000000-0005-0000-0000-0000D0130000}"/>
    <cellStyle name="20 % - Accent5 2 3 2 2 6 2" xfId="14196" xr:uid="{00000000-0005-0000-0000-0000D1130000}"/>
    <cellStyle name="20 % - Accent5 2 3 2 2 7" xfId="2543" xr:uid="{00000000-0005-0000-0000-0000D2130000}"/>
    <cellStyle name="20 % - Accent5 2 3 2 2 7 2" xfId="14197" xr:uid="{00000000-0005-0000-0000-0000D3130000}"/>
    <cellStyle name="20 % - Accent5 2 3 2 2 8" xfId="2544" xr:uid="{00000000-0005-0000-0000-0000D4130000}"/>
    <cellStyle name="20 % - Accent5 2 3 2 2 8 2" xfId="14198" xr:uid="{00000000-0005-0000-0000-0000D5130000}"/>
    <cellStyle name="20 % - Accent5 2 3 2 2 9" xfId="14199" xr:uid="{00000000-0005-0000-0000-0000D6130000}"/>
    <cellStyle name="20 % - Accent5 2 3 2 3" xfId="2545" xr:uid="{00000000-0005-0000-0000-0000D7130000}"/>
    <cellStyle name="20 % - Accent5 2 3 2 3 2" xfId="2546" xr:uid="{00000000-0005-0000-0000-0000D8130000}"/>
    <cellStyle name="20 % - Accent5 2 3 2 3 2 2" xfId="2547" xr:uid="{00000000-0005-0000-0000-0000D9130000}"/>
    <cellStyle name="20 % - Accent5 2 3 2 3 2 2 2" xfId="14200" xr:uid="{00000000-0005-0000-0000-0000DA130000}"/>
    <cellStyle name="20 % - Accent5 2 3 2 3 2 3" xfId="2548" xr:uid="{00000000-0005-0000-0000-0000DB130000}"/>
    <cellStyle name="20 % - Accent5 2 3 2 3 2 3 2" xfId="14201" xr:uid="{00000000-0005-0000-0000-0000DC130000}"/>
    <cellStyle name="20 % - Accent5 2 3 2 3 2 4" xfId="2549" xr:uid="{00000000-0005-0000-0000-0000DD130000}"/>
    <cellStyle name="20 % - Accent5 2 3 2 3 2 4 2" xfId="14202" xr:uid="{00000000-0005-0000-0000-0000DE130000}"/>
    <cellStyle name="20 % - Accent5 2 3 2 3 2 5" xfId="14203" xr:uid="{00000000-0005-0000-0000-0000DF130000}"/>
    <cellStyle name="20 % - Accent5 2 3 2 3 3" xfId="2550" xr:uid="{00000000-0005-0000-0000-0000E0130000}"/>
    <cellStyle name="20 % - Accent5 2 3 2 3 3 2" xfId="2551" xr:uid="{00000000-0005-0000-0000-0000E1130000}"/>
    <cellStyle name="20 % - Accent5 2 3 2 3 3 2 2" xfId="14204" xr:uid="{00000000-0005-0000-0000-0000E2130000}"/>
    <cellStyle name="20 % - Accent5 2 3 2 3 3 3" xfId="2552" xr:uid="{00000000-0005-0000-0000-0000E3130000}"/>
    <cellStyle name="20 % - Accent5 2 3 2 3 3 3 2" xfId="14205" xr:uid="{00000000-0005-0000-0000-0000E4130000}"/>
    <cellStyle name="20 % - Accent5 2 3 2 3 3 4" xfId="14206" xr:uid="{00000000-0005-0000-0000-0000E5130000}"/>
    <cellStyle name="20 % - Accent5 2 3 2 3 4" xfId="2553" xr:uid="{00000000-0005-0000-0000-0000E6130000}"/>
    <cellStyle name="20 % - Accent5 2 3 2 3 4 2" xfId="14207" xr:uid="{00000000-0005-0000-0000-0000E7130000}"/>
    <cellStyle name="20 % - Accent5 2 3 2 3 5" xfId="2554" xr:uid="{00000000-0005-0000-0000-0000E8130000}"/>
    <cellStyle name="20 % - Accent5 2 3 2 3 5 2" xfId="14208" xr:uid="{00000000-0005-0000-0000-0000E9130000}"/>
    <cellStyle name="20 % - Accent5 2 3 2 3 6" xfId="2555" xr:uid="{00000000-0005-0000-0000-0000EA130000}"/>
    <cellStyle name="20 % - Accent5 2 3 2 3 6 2" xfId="14209" xr:uid="{00000000-0005-0000-0000-0000EB130000}"/>
    <cellStyle name="20 % - Accent5 2 3 2 3 7" xfId="14210" xr:uid="{00000000-0005-0000-0000-0000EC130000}"/>
    <cellStyle name="20 % - Accent5 2 3 2 4" xfId="2556" xr:uid="{00000000-0005-0000-0000-0000ED130000}"/>
    <cellStyle name="20 % - Accent5 2 3 2 4 2" xfId="2557" xr:uid="{00000000-0005-0000-0000-0000EE130000}"/>
    <cellStyle name="20 % - Accent5 2 3 2 4 2 2" xfId="14211" xr:uid="{00000000-0005-0000-0000-0000EF130000}"/>
    <cellStyle name="20 % - Accent5 2 3 2 4 3" xfId="2558" xr:uid="{00000000-0005-0000-0000-0000F0130000}"/>
    <cellStyle name="20 % - Accent5 2 3 2 4 3 2" xfId="14212" xr:uid="{00000000-0005-0000-0000-0000F1130000}"/>
    <cellStyle name="20 % - Accent5 2 3 2 4 4" xfId="2559" xr:uid="{00000000-0005-0000-0000-0000F2130000}"/>
    <cellStyle name="20 % - Accent5 2 3 2 4 4 2" xfId="14213" xr:uid="{00000000-0005-0000-0000-0000F3130000}"/>
    <cellStyle name="20 % - Accent5 2 3 2 4 5" xfId="14214" xr:uid="{00000000-0005-0000-0000-0000F4130000}"/>
    <cellStyle name="20 % - Accent5 2 3 2 5" xfId="2560" xr:uid="{00000000-0005-0000-0000-0000F5130000}"/>
    <cellStyle name="20 % - Accent5 2 3 2 5 2" xfId="2561" xr:uid="{00000000-0005-0000-0000-0000F6130000}"/>
    <cellStyle name="20 % - Accent5 2 3 2 5 2 2" xfId="14215" xr:uid="{00000000-0005-0000-0000-0000F7130000}"/>
    <cellStyle name="20 % - Accent5 2 3 2 5 3" xfId="2562" xr:uid="{00000000-0005-0000-0000-0000F8130000}"/>
    <cellStyle name="20 % - Accent5 2 3 2 5 3 2" xfId="14216" xr:uid="{00000000-0005-0000-0000-0000F9130000}"/>
    <cellStyle name="20 % - Accent5 2 3 2 5 4" xfId="14217" xr:uid="{00000000-0005-0000-0000-0000FA130000}"/>
    <cellStyle name="20 % - Accent5 2 3 2 6" xfId="2563" xr:uid="{00000000-0005-0000-0000-0000FB130000}"/>
    <cellStyle name="20 % - Accent5 2 3 2 6 2" xfId="2564" xr:uid="{00000000-0005-0000-0000-0000FC130000}"/>
    <cellStyle name="20 % - Accent5 2 3 2 6 2 2" xfId="14218" xr:uid="{00000000-0005-0000-0000-0000FD130000}"/>
    <cellStyle name="20 % - Accent5 2 3 2 6 3" xfId="2565" xr:uid="{00000000-0005-0000-0000-0000FE130000}"/>
    <cellStyle name="20 % - Accent5 2 3 2 6 3 2" xfId="14219" xr:uid="{00000000-0005-0000-0000-0000FF130000}"/>
    <cellStyle name="20 % - Accent5 2 3 2 6 4" xfId="14220" xr:uid="{00000000-0005-0000-0000-000000140000}"/>
    <cellStyle name="20 % - Accent5 2 3 2 7" xfId="2566" xr:uid="{00000000-0005-0000-0000-000001140000}"/>
    <cellStyle name="20 % - Accent5 2 3 2 7 2" xfId="14221" xr:uid="{00000000-0005-0000-0000-000002140000}"/>
    <cellStyle name="20 % - Accent5 2 3 2 8" xfId="2567" xr:uid="{00000000-0005-0000-0000-000003140000}"/>
    <cellStyle name="20 % - Accent5 2 3 2 8 2" xfId="14222" xr:uid="{00000000-0005-0000-0000-000004140000}"/>
    <cellStyle name="20 % - Accent5 2 3 2 9" xfId="2568" xr:uid="{00000000-0005-0000-0000-000005140000}"/>
    <cellStyle name="20 % - Accent5 2 3 2 9 2" xfId="14223" xr:uid="{00000000-0005-0000-0000-000006140000}"/>
    <cellStyle name="20 % - Accent5 2 3 3" xfId="2569" xr:uid="{00000000-0005-0000-0000-000007140000}"/>
    <cellStyle name="20 % - Accent5 2 3 3 2" xfId="2570" xr:uid="{00000000-0005-0000-0000-000008140000}"/>
    <cellStyle name="20 % - Accent5 2 3 3 2 2" xfId="2571" xr:uid="{00000000-0005-0000-0000-000009140000}"/>
    <cellStyle name="20 % - Accent5 2 3 3 2 2 2" xfId="2572" xr:uid="{00000000-0005-0000-0000-00000A140000}"/>
    <cellStyle name="20 % - Accent5 2 3 3 2 2 2 2" xfId="14224" xr:uid="{00000000-0005-0000-0000-00000B140000}"/>
    <cellStyle name="20 % - Accent5 2 3 3 2 2 3" xfId="2573" xr:uid="{00000000-0005-0000-0000-00000C140000}"/>
    <cellStyle name="20 % - Accent5 2 3 3 2 2 3 2" xfId="14225" xr:uid="{00000000-0005-0000-0000-00000D140000}"/>
    <cellStyle name="20 % - Accent5 2 3 3 2 2 4" xfId="2574" xr:uid="{00000000-0005-0000-0000-00000E140000}"/>
    <cellStyle name="20 % - Accent5 2 3 3 2 2 4 2" xfId="14226" xr:uid="{00000000-0005-0000-0000-00000F140000}"/>
    <cellStyle name="20 % - Accent5 2 3 3 2 2 5" xfId="14227" xr:uid="{00000000-0005-0000-0000-000010140000}"/>
    <cellStyle name="20 % - Accent5 2 3 3 2 3" xfId="2575" xr:uid="{00000000-0005-0000-0000-000011140000}"/>
    <cellStyle name="20 % - Accent5 2 3 3 2 3 2" xfId="2576" xr:uid="{00000000-0005-0000-0000-000012140000}"/>
    <cellStyle name="20 % - Accent5 2 3 3 2 3 2 2" xfId="14228" xr:uid="{00000000-0005-0000-0000-000013140000}"/>
    <cellStyle name="20 % - Accent5 2 3 3 2 3 3" xfId="2577" xr:uid="{00000000-0005-0000-0000-000014140000}"/>
    <cellStyle name="20 % - Accent5 2 3 3 2 3 3 2" xfId="14229" xr:uid="{00000000-0005-0000-0000-000015140000}"/>
    <cellStyle name="20 % - Accent5 2 3 3 2 3 4" xfId="14230" xr:uid="{00000000-0005-0000-0000-000016140000}"/>
    <cellStyle name="20 % - Accent5 2 3 3 2 4" xfId="2578" xr:uid="{00000000-0005-0000-0000-000017140000}"/>
    <cellStyle name="20 % - Accent5 2 3 3 2 4 2" xfId="14231" xr:uid="{00000000-0005-0000-0000-000018140000}"/>
    <cellStyle name="20 % - Accent5 2 3 3 2 5" xfId="2579" xr:uid="{00000000-0005-0000-0000-000019140000}"/>
    <cellStyle name="20 % - Accent5 2 3 3 2 5 2" xfId="14232" xr:uid="{00000000-0005-0000-0000-00001A140000}"/>
    <cellStyle name="20 % - Accent5 2 3 3 2 6" xfId="2580" xr:uid="{00000000-0005-0000-0000-00001B140000}"/>
    <cellStyle name="20 % - Accent5 2 3 3 2 6 2" xfId="14233" xr:uid="{00000000-0005-0000-0000-00001C140000}"/>
    <cellStyle name="20 % - Accent5 2 3 3 2 7" xfId="14234" xr:uid="{00000000-0005-0000-0000-00001D140000}"/>
    <cellStyle name="20 % - Accent5 2 3 3 3" xfId="2581" xr:uid="{00000000-0005-0000-0000-00001E140000}"/>
    <cellStyle name="20 % - Accent5 2 3 3 3 2" xfId="2582" xr:uid="{00000000-0005-0000-0000-00001F140000}"/>
    <cellStyle name="20 % - Accent5 2 3 3 3 2 2" xfId="14235" xr:uid="{00000000-0005-0000-0000-000020140000}"/>
    <cellStyle name="20 % - Accent5 2 3 3 3 3" xfId="2583" xr:uid="{00000000-0005-0000-0000-000021140000}"/>
    <cellStyle name="20 % - Accent5 2 3 3 3 3 2" xfId="14236" xr:uid="{00000000-0005-0000-0000-000022140000}"/>
    <cellStyle name="20 % - Accent5 2 3 3 3 4" xfId="2584" xr:uid="{00000000-0005-0000-0000-000023140000}"/>
    <cellStyle name="20 % - Accent5 2 3 3 3 4 2" xfId="14237" xr:uid="{00000000-0005-0000-0000-000024140000}"/>
    <cellStyle name="20 % - Accent5 2 3 3 3 5" xfId="14238" xr:uid="{00000000-0005-0000-0000-000025140000}"/>
    <cellStyle name="20 % - Accent5 2 3 3 4" xfId="2585" xr:uid="{00000000-0005-0000-0000-000026140000}"/>
    <cellStyle name="20 % - Accent5 2 3 3 4 2" xfId="2586" xr:uid="{00000000-0005-0000-0000-000027140000}"/>
    <cellStyle name="20 % - Accent5 2 3 3 4 2 2" xfId="14239" xr:uid="{00000000-0005-0000-0000-000028140000}"/>
    <cellStyle name="20 % - Accent5 2 3 3 4 3" xfId="2587" xr:uid="{00000000-0005-0000-0000-000029140000}"/>
    <cellStyle name="20 % - Accent5 2 3 3 4 3 2" xfId="14240" xr:uid="{00000000-0005-0000-0000-00002A140000}"/>
    <cellStyle name="20 % - Accent5 2 3 3 4 4" xfId="14241" xr:uid="{00000000-0005-0000-0000-00002B140000}"/>
    <cellStyle name="20 % - Accent5 2 3 3 5" xfId="2588" xr:uid="{00000000-0005-0000-0000-00002C140000}"/>
    <cellStyle name="20 % - Accent5 2 3 3 5 2" xfId="2589" xr:uid="{00000000-0005-0000-0000-00002D140000}"/>
    <cellStyle name="20 % - Accent5 2 3 3 5 2 2" xfId="14242" xr:uid="{00000000-0005-0000-0000-00002E140000}"/>
    <cellStyle name="20 % - Accent5 2 3 3 5 3" xfId="2590" xr:uid="{00000000-0005-0000-0000-00002F140000}"/>
    <cellStyle name="20 % - Accent5 2 3 3 5 3 2" xfId="14243" xr:uid="{00000000-0005-0000-0000-000030140000}"/>
    <cellStyle name="20 % - Accent5 2 3 3 5 4" xfId="14244" xr:uid="{00000000-0005-0000-0000-000031140000}"/>
    <cellStyle name="20 % - Accent5 2 3 3 6" xfId="2591" xr:uid="{00000000-0005-0000-0000-000032140000}"/>
    <cellStyle name="20 % - Accent5 2 3 3 6 2" xfId="14245" xr:uid="{00000000-0005-0000-0000-000033140000}"/>
    <cellStyle name="20 % - Accent5 2 3 3 7" xfId="2592" xr:uid="{00000000-0005-0000-0000-000034140000}"/>
    <cellStyle name="20 % - Accent5 2 3 3 7 2" xfId="14246" xr:uid="{00000000-0005-0000-0000-000035140000}"/>
    <cellStyle name="20 % - Accent5 2 3 3 8" xfId="2593" xr:uid="{00000000-0005-0000-0000-000036140000}"/>
    <cellStyle name="20 % - Accent5 2 3 3 8 2" xfId="14247" xr:uid="{00000000-0005-0000-0000-000037140000}"/>
    <cellStyle name="20 % - Accent5 2 3 3 9" xfId="14248" xr:uid="{00000000-0005-0000-0000-000038140000}"/>
    <cellStyle name="20 % - Accent5 2 3 4" xfId="2594" xr:uid="{00000000-0005-0000-0000-000039140000}"/>
    <cellStyle name="20 % - Accent5 2 3 4 2" xfId="2595" xr:uid="{00000000-0005-0000-0000-00003A140000}"/>
    <cellStyle name="20 % - Accent5 2 3 4 2 2" xfId="2596" xr:uid="{00000000-0005-0000-0000-00003B140000}"/>
    <cellStyle name="20 % - Accent5 2 3 4 2 2 2" xfId="14249" xr:uid="{00000000-0005-0000-0000-00003C140000}"/>
    <cellStyle name="20 % - Accent5 2 3 4 2 3" xfId="2597" xr:uid="{00000000-0005-0000-0000-00003D140000}"/>
    <cellStyle name="20 % - Accent5 2 3 4 2 3 2" xfId="14250" xr:uid="{00000000-0005-0000-0000-00003E140000}"/>
    <cellStyle name="20 % - Accent5 2 3 4 2 4" xfId="2598" xr:uid="{00000000-0005-0000-0000-00003F140000}"/>
    <cellStyle name="20 % - Accent5 2 3 4 2 4 2" xfId="14251" xr:uid="{00000000-0005-0000-0000-000040140000}"/>
    <cellStyle name="20 % - Accent5 2 3 4 2 5" xfId="14252" xr:uid="{00000000-0005-0000-0000-000041140000}"/>
    <cellStyle name="20 % - Accent5 2 3 4 3" xfId="2599" xr:uid="{00000000-0005-0000-0000-000042140000}"/>
    <cellStyle name="20 % - Accent5 2 3 4 3 2" xfId="2600" xr:uid="{00000000-0005-0000-0000-000043140000}"/>
    <cellStyle name="20 % - Accent5 2 3 4 3 2 2" xfId="14253" xr:uid="{00000000-0005-0000-0000-000044140000}"/>
    <cellStyle name="20 % - Accent5 2 3 4 3 3" xfId="2601" xr:uid="{00000000-0005-0000-0000-000045140000}"/>
    <cellStyle name="20 % - Accent5 2 3 4 3 3 2" xfId="14254" xr:uid="{00000000-0005-0000-0000-000046140000}"/>
    <cellStyle name="20 % - Accent5 2 3 4 3 4" xfId="14255" xr:uid="{00000000-0005-0000-0000-000047140000}"/>
    <cellStyle name="20 % - Accent5 2 3 4 4" xfId="2602" xr:uid="{00000000-0005-0000-0000-000048140000}"/>
    <cellStyle name="20 % - Accent5 2 3 4 4 2" xfId="14256" xr:uid="{00000000-0005-0000-0000-000049140000}"/>
    <cellStyle name="20 % - Accent5 2 3 4 5" xfId="2603" xr:uid="{00000000-0005-0000-0000-00004A140000}"/>
    <cellStyle name="20 % - Accent5 2 3 4 5 2" xfId="14257" xr:uid="{00000000-0005-0000-0000-00004B140000}"/>
    <cellStyle name="20 % - Accent5 2 3 4 6" xfId="2604" xr:uid="{00000000-0005-0000-0000-00004C140000}"/>
    <cellStyle name="20 % - Accent5 2 3 4 6 2" xfId="14258" xr:uid="{00000000-0005-0000-0000-00004D140000}"/>
    <cellStyle name="20 % - Accent5 2 3 4 7" xfId="14259" xr:uid="{00000000-0005-0000-0000-00004E140000}"/>
    <cellStyle name="20 % - Accent5 2 3 5" xfId="2605" xr:uid="{00000000-0005-0000-0000-00004F140000}"/>
    <cellStyle name="20 % - Accent5 2 3 5 2" xfId="2606" xr:uid="{00000000-0005-0000-0000-000050140000}"/>
    <cellStyle name="20 % - Accent5 2 3 5 2 2" xfId="14260" xr:uid="{00000000-0005-0000-0000-000051140000}"/>
    <cellStyle name="20 % - Accent5 2 3 5 3" xfId="2607" xr:uid="{00000000-0005-0000-0000-000052140000}"/>
    <cellStyle name="20 % - Accent5 2 3 5 3 2" xfId="14261" xr:uid="{00000000-0005-0000-0000-000053140000}"/>
    <cellStyle name="20 % - Accent5 2 3 5 4" xfId="2608" xr:uid="{00000000-0005-0000-0000-000054140000}"/>
    <cellStyle name="20 % - Accent5 2 3 5 4 2" xfId="14262" xr:uid="{00000000-0005-0000-0000-000055140000}"/>
    <cellStyle name="20 % - Accent5 2 3 5 5" xfId="14263" xr:uid="{00000000-0005-0000-0000-000056140000}"/>
    <cellStyle name="20 % - Accent5 2 3 6" xfId="2609" xr:uid="{00000000-0005-0000-0000-000057140000}"/>
    <cellStyle name="20 % - Accent5 2 3 6 2" xfId="2610" xr:uid="{00000000-0005-0000-0000-000058140000}"/>
    <cellStyle name="20 % - Accent5 2 3 6 2 2" xfId="14264" xr:uid="{00000000-0005-0000-0000-000059140000}"/>
    <cellStyle name="20 % - Accent5 2 3 6 3" xfId="2611" xr:uid="{00000000-0005-0000-0000-00005A140000}"/>
    <cellStyle name="20 % - Accent5 2 3 6 3 2" xfId="14265" xr:uid="{00000000-0005-0000-0000-00005B140000}"/>
    <cellStyle name="20 % - Accent5 2 3 6 4" xfId="14266" xr:uid="{00000000-0005-0000-0000-00005C140000}"/>
    <cellStyle name="20 % - Accent5 2 3 7" xfId="2612" xr:uid="{00000000-0005-0000-0000-00005D140000}"/>
    <cellStyle name="20 % - Accent5 2 3 7 2" xfId="2613" xr:uid="{00000000-0005-0000-0000-00005E140000}"/>
    <cellStyle name="20 % - Accent5 2 3 7 2 2" xfId="14267" xr:uid="{00000000-0005-0000-0000-00005F140000}"/>
    <cellStyle name="20 % - Accent5 2 3 7 3" xfId="2614" xr:uid="{00000000-0005-0000-0000-000060140000}"/>
    <cellStyle name="20 % - Accent5 2 3 7 3 2" xfId="14268" xr:uid="{00000000-0005-0000-0000-000061140000}"/>
    <cellStyle name="20 % - Accent5 2 3 7 4" xfId="14269" xr:uid="{00000000-0005-0000-0000-000062140000}"/>
    <cellStyle name="20 % - Accent5 2 3 8" xfId="2615" xr:uid="{00000000-0005-0000-0000-000063140000}"/>
    <cellStyle name="20 % - Accent5 2 3 8 2" xfId="14270" xr:uid="{00000000-0005-0000-0000-000064140000}"/>
    <cellStyle name="20 % - Accent5 2 3 9" xfId="2616" xr:uid="{00000000-0005-0000-0000-000065140000}"/>
    <cellStyle name="20 % - Accent5 2 3 9 2" xfId="14271" xr:uid="{00000000-0005-0000-0000-000066140000}"/>
    <cellStyle name="20 % - Accent5 2 4" xfId="2617" xr:uid="{00000000-0005-0000-0000-000067140000}"/>
    <cellStyle name="20 % - Accent5 2 4 10" xfId="14272" xr:uid="{00000000-0005-0000-0000-000068140000}"/>
    <cellStyle name="20 % - Accent5 2 4 2" xfId="2618" xr:uid="{00000000-0005-0000-0000-000069140000}"/>
    <cellStyle name="20 % - Accent5 2 4 2 2" xfId="2619" xr:uid="{00000000-0005-0000-0000-00006A140000}"/>
    <cellStyle name="20 % - Accent5 2 4 2 2 2" xfId="2620" xr:uid="{00000000-0005-0000-0000-00006B140000}"/>
    <cellStyle name="20 % - Accent5 2 4 2 2 2 2" xfId="2621" xr:uid="{00000000-0005-0000-0000-00006C140000}"/>
    <cellStyle name="20 % - Accent5 2 4 2 2 2 2 2" xfId="14273" xr:uid="{00000000-0005-0000-0000-00006D140000}"/>
    <cellStyle name="20 % - Accent5 2 4 2 2 2 3" xfId="2622" xr:uid="{00000000-0005-0000-0000-00006E140000}"/>
    <cellStyle name="20 % - Accent5 2 4 2 2 2 3 2" xfId="14274" xr:uid="{00000000-0005-0000-0000-00006F140000}"/>
    <cellStyle name="20 % - Accent5 2 4 2 2 2 4" xfId="2623" xr:uid="{00000000-0005-0000-0000-000070140000}"/>
    <cellStyle name="20 % - Accent5 2 4 2 2 2 4 2" xfId="14275" xr:uid="{00000000-0005-0000-0000-000071140000}"/>
    <cellStyle name="20 % - Accent5 2 4 2 2 2 5" xfId="14276" xr:uid="{00000000-0005-0000-0000-000072140000}"/>
    <cellStyle name="20 % - Accent5 2 4 2 2 3" xfId="2624" xr:uid="{00000000-0005-0000-0000-000073140000}"/>
    <cellStyle name="20 % - Accent5 2 4 2 2 3 2" xfId="2625" xr:uid="{00000000-0005-0000-0000-000074140000}"/>
    <cellStyle name="20 % - Accent5 2 4 2 2 3 2 2" xfId="14277" xr:uid="{00000000-0005-0000-0000-000075140000}"/>
    <cellStyle name="20 % - Accent5 2 4 2 2 3 3" xfId="2626" xr:uid="{00000000-0005-0000-0000-000076140000}"/>
    <cellStyle name="20 % - Accent5 2 4 2 2 3 3 2" xfId="14278" xr:uid="{00000000-0005-0000-0000-000077140000}"/>
    <cellStyle name="20 % - Accent5 2 4 2 2 3 4" xfId="14279" xr:uid="{00000000-0005-0000-0000-000078140000}"/>
    <cellStyle name="20 % - Accent5 2 4 2 2 4" xfId="2627" xr:uid="{00000000-0005-0000-0000-000079140000}"/>
    <cellStyle name="20 % - Accent5 2 4 2 2 4 2" xfId="14280" xr:uid="{00000000-0005-0000-0000-00007A140000}"/>
    <cellStyle name="20 % - Accent5 2 4 2 2 5" xfId="2628" xr:uid="{00000000-0005-0000-0000-00007B140000}"/>
    <cellStyle name="20 % - Accent5 2 4 2 2 5 2" xfId="14281" xr:uid="{00000000-0005-0000-0000-00007C140000}"/>
    <cellStyle name="20 % - Accent5 2 4 2 2 6" xfId="2629" xr:uid="{00000000-0005-0000-0000-00007D140000}"/>
    <cellStyle name="20 % - Accent5 2 4 2 2 6 2" xfId="14282" xr:uid="{00000000-0005-0000-0000-00007E140000}"/>
    <cellStyle name="20 % - Accent5 2 4 2 2 7" xfId="14283" xr:uid="{00000000-0005-0000-0000-00007F140000}"/>
    <cellStyle name="20 % - Accent5 2 4 2 3" xfId="2630" xr:uid="{00000000-0005-0000-0000-000080140000}"/>
    <cellStyle name="20 % - Accent5 2 4 2 3 2" xfId="2631" xr:uid="{00000000-0005-0000-0000-000081140000}"/>
    <cellStyle name="20 % - Accent5 2 4 2 3 2 2" xfId="14284" xr:uid="{00000000-0005-0000-0000-000082140000}"/>
    <cellStyle name="20 % - Accent5 2 4 2 3 3" xfId="2632" xr:uid="{00000000-0005-0000-0000-000083140000}"/>
    <cellStyle name="20 % - Accent5 2 4 2 3 3 2" xfId="14285" xr:uid="{00000000-0005-0000-0000-000084140000}"/>
    <cellStyle name="20 % - Accent5 2 4 2 3 4" xfId="2633" xr:uid="{00000000-0005-0000-0000-000085140000}"/>
    <cellStyle name="20 % - Accent5 2 4 2 3 4 2" xfId="14286" xr:uid="{00000000-0005-0000-0000-000086140000}"/>
    <cellStyle name="20 % - Accent5 2 4 2 3 5" xfId="14287" xr:uid="{00000000-0005-0000-0000-000087140000}"/>
    <cellStyle name="20 % - Accent5 2 4 2 4" xfId="2634" xr:uid="{00000000-0005-0000-0000-000088140000}"/>
    <cellStyle name="20 % - Accent5 2 4 2 4 2" xfId="2635" xr:uid="{00000000-0005-0000-0000-000089140000}"/>
    <cellStyle name="20 % - Accent5 2 4 2 4 2 2" xfId="14288" xr:uid="{00000000-0005-0000-0000-00008A140000}"/>
    <cellStyle name="20 % - Accent5 2 4 2 4 3" xfId="2636" xr:uid="{00000000-0005-0000-0000-00008B140000}"/>
    <cellStyle name="20 % - Accent5 2 4 2 4 3 2" xfId="14289" xr:uid="{00000000-0005-0000-0000-00008C140000}"/>
    <cellStyle name="20 % - Accent5 2 4 2 4 4" xfId="14290" xr:uid="{00000000-0005-0000-0000-00008D140000}"/>
    <cellStyle name="20 % - Accent5 2 4 2 5" xfId="2637" xr:uid="{00000000-0005-0000-0000-00008E140000}"/>
    <cellStyle name="20 % - Accent5 2 4 2 5 2" xfId="2638" xr:uid="{00000000-0005-0000-0000-00008F140000}"/>
    <cellStyle name="20 % - Accent5 2 4 2 5 2 2" xfId="14291" xr:uid="{00000000-0005-0000-0000-000090140000}"/>
    <cellStyle name="20 % - Accent5 2 4 2 5 3" xfId="2639" xr:uid="{00000000-0005-0000-0000-000091140000}"/>
    <cellStyle name="20 % - Accent5 2 4 2 5 3 2" xfId="14292" xr:uid="{00000000-0005-0000-0000-000092140000}"/>
    <cellStyle name="20 % - Accent5 2 4 2 5 4" xfId="14293" xr:uid="{00000000-0005-0000-0000-000093140000}"/>
    <cellStyle name="20 % - Accent5 2 4 2 6" xfId="2640" xr:uid="{00000000-0005-0000-0000-000094140000}"/>
    <cellStyle name="20 % - Accent5 2 4 2 6 2" xfId="14294" xr:uid="{00000000-0005-0000-0000-000095140000}"/>
    <cellStyle name="20 % - Accent5 2 4 2 7" xfId="2641" xr:uid="{00000000-0005-0000-0000-000096140000}"/>
    <cellStyle name="20 % - Accent5 2 4 2 7 2" xfId="14295" xr:uid="{00000000-0005-0000-0000-000097140000}"/>
    <cellStyle name="20 % - Accent5 2 4 2 8" xfId="2642" xr:uid="{00000000-0005-0000-0000-000098140000}"/>
    <cellStyle name="20 % - Accent5 2 4 2 8 2" xfId="14296" xr:uid="{00000000-0005-0000-0000-000099140000}"/>
    <cellStyle name="20 % - Accent5 2 4 2 9" xfId="14297" xr:uid="{00000000-0005-0000-0000-00009A140000}"/>
    <cellStyle name="20 % - Accent5 2 4 3" xfId="2643" xr:uid="{00000000-0005-0000-0000-00009B140000}"/>
    <cellStyle name="20 % - Accent5 2 4 3 2" xfId="2644" xr:uid="{00000000-0005-0000-0000-00009C140000}"/>
    <cellStyle name="20 % - Accent5 2 4 3 2 2" xfId="2645" xr:uid="{00000000-0005-0000-0000-00009D140000}"/>
    <cellStyle name="20 % - Accent5 2 4 3 2 2 2" xfId="14298" xr:uid="{00000000-0005-0000-0000-00009E140000}"/>
    <cellStyle name="20 % - Accent5 2 4 3 2 3" xfId="2646" xr:uid="{00000000-0005-0000-0000-00009F140000}"/>
    <cellStyle name="20 % - Accent5 2 4 3 2 3 2" xfId="14299" xr:uid="{00000000-0005-0000-0000-0000A0140000}"/>
    <cellStyle name="20 % - Accent5 2 4 3 2 4" xfId="2647" xr:uid="{00000000-0005-0000-0000-0000A1140000}"/>
    <cellStyle name="20 % - Accent5 2 4 3 2 4 2" xfId="14300" xr:uid="{00000000-0005-0000-0000-0000A2140000}"/>
    <cellStyle name="20 % - Accent5 2 4 3 2 5" xfId="14301" xr:uid="{00000000-0005-0000-0000-0000A3140000}"/>
    <cellStyle name="20 % - Accent5 2 4 3 3" xfId="2648" xr:uid="{00000000-0005-0000-0000-0000A4140000}"/>
    <cellStyle name="20 % - Accent5 2 4 3 3 2" xfId="2649" xr:uid="{00000000-0005-0000-0000-0000A5140000}"/>
    <cellStyle name="20 % - Accent5 2 4 3 3 2 2" xfId="14302" xr:uid="{00000000-0005-0000-0000-0000A6140000}"/>
    <cellStyle name="20 % - Accent5 2 4 3 3 3" xfId="2650" xr:uid="{00000000-0005-0000-0000-0000A7140000}"/>
    <cellStyle name="20 % - Accent5 2 4 3 3 3 2" xfId="14303" xr:uid="{00000000-0005-0000-0000-0000A8140000}"/>
    <cellStyle name="20 % - Accent5 2 4 3 3 4" xfId="14304" xr:uid="{00000000-0005-0000-0000-0000A9140000}"/>
    <cellStyle name="20 % - Accent5 2 4 3 4" xfId="2651" xr:uid="{00000000-0005-0000-0000-0000AA140000}"/>
    <cellStyle name="20 % - Accent5 2 4 3 4 2" xfId="14305" xr:uid="{00000000-0005-0000-0000-0000AB140000}"/>
    <cellStyle name="20 % - Accent5 2 4 3 5" xfId="2652" xr:uid="{00000000-0005-0000-0000-0000AC140000}"/>
    <cellStyle name="20 % - Accent5 2 4 3 5 2" xfId="14306" xr:uid="{00000000-0005-0000-0000-0000AD140000}"/>
    <cellStyle name="20 % - Accent5 2 4 3 6" xfId="2653" xr:uid="{00000000-0005-0000-0000-0000AE140000}"/>
    <cellStyle name="20 % - Accent5 2 4 3 6 2" xfId="14307" xr:uid="{00000000-0005-0000-0000-0000AF140000}"/>
    <cellStyle name="20 % - Accent5 2 4 3 7" xfId="14308" xr:uid="{00000000-0005-0000-0000-0000B0140000}"/>
    <cellStyle name="20 % - Accent5 2 4 4" xfId="2654" xr:uid="{00000000-0005-0000-0000-0000B1140000}"/>
    <cellStyle name="20 % - Accent5 2 4 4 2" xfId="2655" xr:uid="{00000000-0005-0000-0000-0000B2140000}"/>
    <cellStyle name="20 % - Accent5 2 4 4 2 2" xfId="14309" xr:uid="{00000000-0005-0000-0000-0000B3140000}"/>
    <cellStyle name="20 % - Accent5 2 4 4 3" xfId="2656" xr:uid="{00000000-0005-0000-0000-0000B4140000}"/>
    <cellStyle name="20 % - Accent5 2 4 4 3 2" xfId="14310" xr:uid="{00000000-0005-0000-0000-0000B5140000}"/>
    <cellStyle name="20 % - Accent5 2 4 4 4" xfId="2657" xr:uid="{00000000-0005-0000-0000-0000B6140000}"/>
    <cellStyle name="20 % - Accent5 2 4 4 4 2" xfId="14311" xr:uid="{00000000-0005-0000-0000-0000B7140000}"/>
    <cellStyle name="20 % - Accent5 2 4 4 5" xfId="14312" xr:uid="{00000000-0005-0000-0000-0000B8140000}"/>
    <cellStyle name="20 % - Accent5 2 4 5" xfId="2658" xr:uid="{00000000-0005-0000-0000-0000B9140000}"/>
    <cellStyle name="20 % - Accent5 2 4 5 2" xfId="2659" xr:uid="{00000000-0005-0000-0000-0000BA140000}"/>
    <cellStyle name="20 % - Accent5 2 4 5 2 2" xfId="14313" xr:uid="{00000000-0005-0000-0000-0000BB140000}"/>
    <cellStyle name="20 % - Accent5 2 4 5 3" xfId="2660" xr:uid="{00000000-0005-0000-0000-0000BC140000}"/>
    <cellStyle name="20 % - Accent5 2 4 5 3 2" xfId="14314" xr:uid="{00000000-0005-0000-0000-0000BD140000}"/>
    <cellStyle name="20 % - Accent5 2 4 5 4" xfId="14315" xr:uid="{00000000-0005-0000-0000-0000BE140000}"/>
    <cellStyle name="20 % - Accent5 2 4 6" xfId="2661" xr:uid="{00000000-0005-0000-0000-0000BF140000}"/>
    <cellStyle name="20 % - Accent5 2 4 6 2" xfId="2662" xr:uid="{00000000-0005-0000-0000-0000C0140000}"/>
    <cellStyle name="20 % - Accent5 2 4 6 2 2" xfId="14316" xr:uid="{00000000-0005-0000-0000-0000C1140000}"/>
    <cellStyle name="20 % - Accent5 2 4 6 3" xfId="2663" xr:uid="{00000000-0005-0000-0000-0000C2140000}"/>
    <cellStyle name="20 % - Accent5 2 4 6 3 2" xfId="14317" xr:uid="{00000000-0005-0000-0000-0000C3140000}"/>
    <cellStyle name="20 % - Accent5 2 4 6 4" xfId="14318" xr:uid="{00000000-0005-0000-0000-0000C4140000}"/>
    <cellStyle name="20 % - Accent5 2 4 7" xfId="2664" xr:uid="{00000000-0005-0000-0000-0000C5140000}"/>
    <cellStyle name="20 % - Accent5 2 4 7 2" xfId="14319" xr:uid="{00000000-0005-0000-0000-0000C6140000}"/>
    <cellStyle name="20 % - Accent5 2 4 8" xfId="2665" xr:uid="{00000000-0005-0000-0000-0000C7140000}"/>
    <cellStyle name="20 % - Accent5 2 4 8 2" xfId="14320" xr:uid="{00000000-0005-0000-0000-0000C8140000}"/>
    <cellStyle name="20 % - Accent5 2 4 9" xfId="2666" xr:uid="{00000000-0005-0000-0000-0000C9140000}"/>
    <cellStyle name="20 % - Accent5 2 4 9 2" xfId="14321" xr:uid="{00000000-0005-0000-0000-0000CA140000}"/>
    <cellStyle name="20 % - Accent5 2 5" xfId="2667" xr:uid="{00000000-0005-0000-0000-0000CB140000}"/>
    <cellStyle name="20 % - Accent5 2 5 10" xfId="14322" xr:uid="{00000000-0005-0000-0000-0000CC140000}"/>
    <cellStyle name="20 % - Accent5 2 5 2" xfId="2668" xr:uid="{00000000-0005-0000-0000-0000CD140000}"/>
    <cellStyle name="20 % - Accent5 2 5 2 2" xfId="2669" xr:uid="{00000000-0005-0000-0000-0000CE140000}"/>
    <cellStyle name="20 % - Accent5 2 5 2 2 2" xfId="2670" xr:uid="{00000000-0005-0000-0000-0000CF140000}"/>
    <cellStyle name="20 % - Accent5 2 5 2 2 2 2" xfId="2671" xr:uid="{00000000-0005-0000-0000-0000D0140000}"/>
    <cellStyle name="20 % - Accent5 2 5 2 2 2 2 2" xfId="14323" xr:uid="{00000000-0005-0000-0000-0000D1140000}"/>
    <cellStyle name="20 % - Accent5 2 5 2 2 2 3" xfId="2672" xr:uid="{00000000-0005-0000-0000-0000D2140000}"/>
    <cellStyle name="20 % - Accent5 2 5 2 2 2 3 2" xfId="14324" xr:uid="{00000000-0005-0000-0000-0000D3140000}"/>
    <cellStyle name="20 % - Accent5 2 5 2 2 2 4" xfId="2673" xr:uid="{00000000-0005-0000-0000-0000D4140000}"/>
    <cellStyle name="20 % - Accent5 2 5 2 2 2 4 2" xfId="14325" xr:uid="{00000000-0005-0000-0000-0000D5140000}"/>
    <cellStyle name="20 % - Accent5 2 5 2 2 2 5" xfId="14326" xr:uid="{00000000-0005-0000-0000-0000D6140000}"/>
    <cellStyle name="20 % - Accent5 2 5 2 2 3" xfId="2674" xr:uid="{00000000-0005-0000-0000-0000D7140000}"/>
    <cellStyle name="20 % - Accent5 2 5 2 2 3 2" xfId="2675" xr:uid="{00000000-0005-0000-0000-0000D8140000}"/>
    <cellStyle name="20 % - Accent5 2 5 2 2 3 2 2" xfId="14327" xr:uid="{00000000-0005-0000-0000-0000D9140000}"/>
    <cellStyle name="20 % - Accent5 2 5 2 2 3 3" xfId="2676" xr:uid="{00000000-0005-0000-0000-0000DA140000}"/>
    <cellStyle name="20 % - Accent5 2 5 2 2 3 3 2" xfId="14328" xr:uid="{00000000-0005-0000-0000-0000DB140000}"/>
    <cellStyle name="20 % - Accent5 2 5 2 2 3 4" xfId="14329" xr:uid="{00000000-0005-0000-0000-0000DC140000}"/>
    <cellStyle name="20 % - Accent5 2 5 2 2 4" xfId="2677" xr:uid="{00000000-0005-0000-0000-0000DD140000}"/>
    <cellStyle name="20 % - Accent5 2 5 2 2 4 2" xfId="14330" xr:uid="{00000000-0005-0000-0000-0000DE140000}"/>
    <cellStyle name="20 % - Accent5 2 5 2 2 5" xfId="2678" xr:uid="{00000000-0005-0000-0000-0000DF140000}"/>
    <cellStyle name="20 % - Accent5 2 5 2 2 5 2" xfId="14331" xr:uid="{00000000-0005-0000-0000-0000E0140000}"/>
    <cellStyle name="20 % - Accent5 2 5 2 2 6" xfId="2679" xr:uid="{00000000-0005-0000-0000-0000E1140000}"/>
    <cellStyle name="20 % - Accent5 2 5 2 2 6 2" xfId="14332" xr:uid="{00000000-0005-0000-0000-0000E2140000}"/>
    <cellStyle name="20 % - Accent5 2 5 2 2 7" xfId="14333" xr:uid="{00000000-0005-0000-0000-0000E3140000}"/>
    <cellStyle name="20 % - Accent5 2 5 2 3" xfId="2680" xr:uid="{00000000-0005-0000-0000-0000E4140000}"/>
    <cellStyle name="20 % - Accent5 2 5 2 3 2" xfId="2681" xr:uid="{00000000-0005-0000-0000-0000E5140000}"/>
    <cellStyle name="20 % - Accent5 2 5 2 3 2 2" xfId="14334" xr:uid="{00000000-0005-0000-0000-0000E6140000}"/>
    <cellStyle name="20 % - Accent5 2 5 2 3 3" xfId="2682" xr:uid="{00000000-0005-0000-0000-0000E7140000}"/>
    <cellStyle name="20 % - Accent5 2 5 2 3 3 2" xfId="14335" xr:uid="{00000000-0005-0000-0000-0000E8140000}"/>
    <cellStyle name="20 % - Accent5 2 5 2 3 4" xfId="2683" xr:uid="{00000000-0005-0000-0000-0000E9140000}"/>
    <cellStyle name="20 % - Accent5 2 5 2 3 4 2" xfId="14336" xr:uid="{00000000-0005-0000-0000-0000EA140000}"/>
    <cellStyle name="20 % - Accent5 2 5 2 3 5" xfId="14337" xr:uid="{00000000-0005-0000-0000-0000EB140000}"/>
    <cellStyle name="20 % - Accent5 2 5 2 4" xfId="2684" xr:uid="{00000000-0005-0000-0000-0000EC140000}"/>
    <cellStyle name="20 % - Accent5 2 5 2 4 2" xfId="2685" xr:uid="{00000000-0005-0000-0000-0000ED140000}"/>
    <cellStyle name="20 % - Accent5 2 5 2 4 2 2" xfId="14338" xr:uid="{00000000-0005-0000-0000-0000EE140000}"/>
    <cellStyle name="20 % - Accent5 2 5 2 4 3" xfId="2686" xr:uid="{00000000-0005-0000-0000-0000EF140000}"/>
    <cellStyle name="20 % - Accent5 2 5 2 4 3 2" xfId="14339" xr:uid="{00000000-0005-0000-0000-0000F0140000}"/>
    <cellStyle name="20 % - Accent5 2 5 2 4 4" xfId="14340" xr:uid="{00000000-0005-0000-0000-0000F1140000}"/>
    <cellStyle name="20 % - Accent5 2 5 2 5" xfId="2687" xr:uid="{00000000-0005-0000-0000-0000F2140000}"/>
    <cellStyle name="20 % - Accent5 2 5 2 5 2" xfId="2688" xr:uid="{00000000-0005-0000-0000-0000F3140000}"/>
    <cellStyle name="20 % - Accent5 2 5 2 5 2 2" xfId="14341" xr:uid="{00000000-0005-0000-0000-0000F4140000}"/>
    <cellStyle name="20 % - Accent5 2 5 2 5 3" xfId="2689" xr:uid="{00000000-0005-0000-0000-0000F5140000}"/>
    <cellStyle name="20 % - Accent5 2 5 2 5 3 2" xfId="14342" xr:uid="{00000000-0005-0000-0000-0000F6140000}"/>
    <cellStyle name="20 % - Accent5 2 5 2 5 4" xfId="14343" xr:uid="{00000000-0005-0000-0000-0000F7140000}"/>
    <cellStyle name="20 % - Accent5 2 5 2 6" xfId="2690" xr:uid="{00000000-0005-0000-0000-0000F8140000}"/>
    <cellStyle name="20 % - Accent5 2 5 2 6 2" xfId="14344" xr:uid="{00000000-0005-0000-0000-0000F9140000}"/>
    <cellStyle name="20 % - Accent5 2 5 2 7" xfId="2691" xr:uid="{00000000-0005-0000-0000-0000FA140000}"/>
    <cellStyle name="20 % - Accent5 2 5 2 7 2" xfId="14345" xr:uid="{00000000-0005-0000-0000-0000FB140000}"/>
    <cellStyle name="20 % - Accent5 2 5 2 8" xfId="2692" xr:uid="{00000000-0005-0000-0000-0000FC140000}"/>
    <cellStyle name="20 % - Accent5 2 5 2 8 2" xfId="14346" xr:uid="{00000000-0005-0000-0000-0000FD140000}"/>
    <cellStyle name="20 % - Accent5 2 5 2 9" xfId="14347" xr:uid="{00000000-0005-0000-0000-0000FE140000}"/>
    <cellStyle name="20 % - Accent5 2 5 3" xfId="2693" xr:uid="{00000000-0005-0000-0000-0000FF140000}"/>
    <cellStyle name="20 % - Accent5 2 5 3 2" xfId="2694" xr:uid="{00000000-0005-0000-0000-000000150000}"/>
    <cellStyle name="20 % - Accent5 2 5 3 2 2" xfId="2695" xr:uid="{00000000-0005-0000-0000-000001150000}"/>
    <cellStyle name="20 % - Accent5 2 5 3 2 2 2" xfId="14348" xr:uid="{00000000-0005-0000-0000-000002150000}"/>
    <cellStyle name="20 % - Accent5 2 5 3 2 3" xfId="2696" xr:uid="{00000000-0005-0000-0000-000003150000}"/>
    <cellStyle name="20 % - Accent5 2 5 3 2 3 2" xfId="14349" xr:uid="{00000000-0005-0000-0000-000004150000}"/>
    <cellStyle name="20 % - Accent5 2 5 3 2 4" xfId="2697" xr:uid="{00000000-0005-0000-0000-000005150000}"/>
    <cellStyle name="20 % - Accent5 2 5 3 2 4 2" xfId="14350" xr:uid="{00000000-0005-0000-0000-000006150000}"/>
    <cellStyle name="20 % - Accent5 2 5 3 2 5" xfId="14351" xr:uid="{00000000-0005-0000-0000-000007150000}"/>
    <cellStyle name="20 % - Accent5 2 5 3 3" xfId="2698" xr:uid="{00000000-0005-0000-0000-000008150000}"/>
    <cellStyle name="20 % - Accent5 2 5 3 3 2" xfId="2699" xr:uid="{00000000-0005-0000-0000-000009150000}"/>
    <cellStyle name="20 % - Accent5 2 5 3 3 2 2" xfId="14352" xr:uid="{00000000-0005-0000-0000-00000A150000}"/>
    <cellStyle name="20 % - Accent5 2 5 3 3 3" xfId="2700" xr:uid="{00000000-0005-0000-0000-00000B150000}"/>
    <cellStyle name="20 % - Accent5 2 5 3 3 3 2" xfId="14353" xr:uid="{00000000-0005-0000-0000-00000C150000}"/>
    <cellStyle name="20 % - Accent5 2 5 3 3 4" xfId="14354" xr:uid="{00000000-0005-0000-0000-00000D150000}"/>
    <cellStyle name="20 % - Accent5 2 5 3 4" xfId="2701" xr:uid="{00000000-0005-0000-0000-00000E150000}"/>
    <cellStyle name="20 % - Accent5 2 5 3 4 2" xfId="14355" xr:uid="{00000000-0005-0000-0000-00000F150000}"/>
    <cellStyle name="20 % - Accent5 2 5 3 5" xfId="2702" xr:uid="{00000000-0005-0000-0000-000010150000}"/>
    <cellStyle name="20 % - Accent5 2 5 3 5 2" xfId="14356" xr:uid="{00000000-0005-0000-0000-000011150000}"/>
    <cellStyle name="20 % - Accent5 2 5 3 6" xfId="2703" xr:uid="{00000000-0005-0000-0000-000012150000}"/>
    <cellStyle name="20 % - Accent5 2 5 3 6 2" xfId="14357" xr:uid="{00000000-0005-0000-0000-000013150000}"/>
    <cellStyle name="20 % - Accent5 2 5 3 7" xfId="14358" xr:uid="{00000000-0005-0000-0000-000014150000}"/>
    <cellStyle name="20 % - Accent5 2 5 4" xfId="2704" xr:uid="{00000000-0005-0000-0000-000015150000}"/>
    <cellStyle name="20 % - Accent5 2 5 4 2" xfId="2705" xr:uid="{00000000-0005-0000-0000-000016150000}"/>
    <cellStyle name="20 % - Accent5 2 5 4 2 2" xfId="14359" xr:uid="{00000000-0005-0000-0000-000017150000}"/>
    <cellStyle name="20 % - Accent5 2 5 4 3" xfId="2706" xr:uid="{00000000-0005-0000-0000-000018150000}"/>
    <cellStyle name="20 % - Accent5 2 5 4 3 2" xfId="14360" xr:uid="{00000000-0005-0000-0000-000019150000}"/>
    <cellStyle name="20 % - Accent5 2 5 4 4" xfId="2707" xr:uid="{00000000-0005-0000-0000-00001A150000}"/>
    <cellStyle name="20 % - Accent5 2 5 4 4 2" xfId="14361" xr:uid="{00000000-0005-0000-0000-00001B150000}"/>
    <cellStyle name="20 % - Accent5 2 5 4 5" xfId="14362" xr:uid="{00000000-0005-0000-0000-00001C150000}"/>
    <cellStyle name="20 % - Accent5 2 5 5" xfId="2708" xr:uid="{00000000-0005-0000-0000-00001D150000}"/>
    <cellStyle name="20 % - Accent5 2 5 5 2" xfId="2709" xr:uid="{00000000-0005-0000-0000-00001E150000}"/>
    <cellStyle name="20 % - Accent5 2 5 5 2 2" xfId="14363" xr:uid="{00000000-0005-0000-0000-00001F150000}"/>
    <cellStyle name="20 % - Accent5 2 5 5 3" xfId="2710" xr:uid="{00000000-0005-0000-0000-000020150000}"/>
    <cellStyle name="20 % - Accent5 2 5 5 3 2" xfId="14364" xr:uid="{00000000-0005-0000-0000-000021150000}"/>
    <cellStyle name="20 % - Accent5 2 5 5 4" xfId="14365" xr:uid="{00000000-0005-0000-0000-000022150000}"/>
    <cellStyle name="20 % - Accent5 2 5 6" xfId="2711" xr:uid="{00000000-0005-0000-0000-000023150000}"/>
    <cellStyle name="20 % - Accent5 2 5 6 2" xfId="2712" xr:uid="{00000000-0005-0000-0000-000024150000}"/>
    <cellStyle name="20 % - Accent5 2 5 6 2 2" xfId="14366" xr:uid="{00000000-0005-0000-0000-000025150000}"/>
    <cellStyle name="20 % - Accent5 2 5 6 3" xfId="2713" xr:uid="{00000000-0005-0000-0000-000026150000}"/>
    <cellStyle name="20 % - Accent5 2 5 6 3 2" xfId="14367" xr:uid="{00000000-0005-0000-0000-000027150000}"/>
    <cellStyle name="20 % - Accent5 2 5 6 4" xfId="14368" xr:uid="{00000000-0005-0000-0000-000028150000}"/>
    <cellStyle name="20 % - Accent5 2 5 7" xfId="2714" xr:uid="{00000000-0005-0000-0000-000029150000}"/>
    <cellStyle name="20 % - Accent5 2 5 7 2" xfId="14369" xr:uid="{00000000-0005-0000-0000-00002A150000}"/>
    <cellStyle name="20 % - Accent5 2 5 8" xfId="2715" xr:uid="{00000000-0005-0000-0000-00002B150000}"/>
    <cellStyle name="20 % - Accent5 2 5 8 2" xfId="14370" xr:uid="{00000000-0005-0000-0000-00002C150000}"/>
    <cellStyle name="20 % - Accent5 2 5 9" xfId="2716" xr:uid="{00000000-0005-0000-0000-00002D150000}"/>
    <cellStyle name="20 % - Accent5 2 5 9 2" xfId="14371" xr:uid="{00000000-0005-0000-0000-00002E150000}"/>
    <cellStyle name="20 % - Accent5 2 6" xfId="2717" xr:uid="{00000000-0005-0000-0000-00002F150000}"/>
    <cellStyle name="20 % - Accent5 2 6 2" xfId="2718" xr:uid="{00000000-0005-0000-0000-000030150000}"/>
    <cellStyle name="20 % - Accent5 2 6 2 2" xfId="2719" xr:uid="{00000000-0005-0000-0000-000031150000}"/>
    <cellStyle name="20 % - Accent5 2 6 2 2 2" xfId="2720" xr:uid="{00000000-0005-0000-0000-000032150000}"/>
    <cellStyle name="20 % - Accent5 2 6 2 2 2 2" xfId="14372" xr:uid="{00000000-0005-0000-0000-000033150000}"/>
    <cellStyle name="20 % - Accent5 2 6 2 2 3" xfId="2721" xr:uid="{00000000-0005-0000-0000-000034150000}"/>
    <cellStyle name="20 % - Accent5 2 6 2 2 3 2" xfId="14373" xr:uid="{00000000-0005-0000-0000-000035150000}"/>
    <cellStyle name="20 % - Accent5 2 6 2 2 4" xfId="2722" xr:uid="{00000000-0005-0000-0000-000036150000}"/>
    <cellStyle name="20 % - Accent5 2 6 2 2 4 2" xfId="14374" xr:uid="{00000000-0005-0000-0000-000037150000}"/>
    <cellStyle name="20 % - Accent5 2 6 2 2 5" xfId="14375" xr:uid="{00000000-0005-0000-0000-000038150000}"/>
    <cellStyle name="20 % - Accent5 2 6 2 3" xfId="2723" xr:uid="{00000000-0005-0000-0000-000039150000}"/>
    <cellStyle name="20 % - Accent5 2 6 2 3 2" xfId="2724" xr:uid="{00000000-0005-0000-0000-00003A150000}"/>
    <cellStyle name="20 % - Accent5 2 6 2 3 2 2" xfId="14376" xr:uid="{00000000-0005-0000-0000-00003B150000}"/>
    <cellStyle name="20 % - Accent5 2 6 2 3 3" xfId="2725" xr:uid="{00000000-0005-0000-0000-00003C150000}"/>
    <cellStyle name="20 % - Accent5 2 6 2 3 3 2" xfId="14377" xr:uid="{00000000-0005-0000-0000-00003D150000}"/>
    <cellStyle name="20 % - Accent5 2 6 2 3 4" xfId="14378" xr:uid="{00000000-0005-0000-0000-00003E150000}"/>
    <cellStyle name="20 % - Accent5 2 6 2 4" xfId="2726" xr:uid="{00000000-0005-0000-0000-00003F150000}"/>
    <cellStyle name="20 % - Accent5 2 6 2 4 2" xfId="14379" xr:uid="{00000000-0005-0000-0000-000040150000}"/>
    <cellStyle name="20 % - Accent5 2 6 2 5" xfId="2727" xr:uid="{00000000-0005-0000-0000-000041150000}"/>
    <cellStyle name="20 % - Accent5 2 6 2 5 2" xfId="14380" xr:uid="{00000000-0005-0000-0000-000042150000}"/>
    <cellStyle name="20 % - Accent5 2 6 2 6" xfId="2728" xr:uid="{00000000-0005-0000-0000-000043150000}"/>
    <cellStyle name="20 % - Accent5 2 6 2 6 2" xfId="14381" xr:uid="{00000000-0005-0000-0000-000044150000}"/>
    <cellStyle name="20 % - Accent5 2 6 2 7" xfId="14382" xr:uid="{00000000-0005-0000-0000-000045150000}"/>
    <cellStyle name="20 % - Accent5 2 6 3" xfId="2729" xr:uid="{00000000-0005-0000-0000-000046150000}"/>
    <cellStyle name="20 % - Accent5 2 6 3 2" xfId="2730" xr:uid="{00000000-0005-0000-0000-000047150000}"/>
    <cellStyle name="20 % - Accent5 2 6 3 2 2" xfId="14383" xr:uid="{00000000-0005-0000-0000-000048150000}"/>
    <cellStyle name="20 % - Accent5 2 6 3 3" xfId="2731" xr:uid="{00000000-0005-0000-0000-000049150000}"/>
    <cellStyle name="20 % - Accent5 2 6 3 3 2" xfId="14384" xr:uid="{00000000-0005-0000-0000-00004A150000}"/>
    <cellStyle name="20 % - Accent5 2 6 3 4" xfId="2732" xr:uid="{00000000-0005-0000-0000-00004B150000}"/>
    <cellStyle name="20 % - Accent5 2 6 3 4 2" xfId="14385" xr:uid="{00000000-0005-0000-0000-00004C150000}"/>
    <cellStyle name="20 % - Accent5 2 6 3 5" xfId="14386" xr:uid="{00000000-0005-0000-0000-00004D150000}"/>
    <cellStyle name="20 % - Accent5 2 6 4" xfId="2733" xr:uid="{00000000-0005-0000-0000-00004E150000}"/>
    <cellStyle name="20 % - Accent5 2 6 4 2" xfId="2734" xr:uid="{00000000-0005-0000-0000-00004F150000}"/>
    <cellStyle name="20 % - Accent5 2 6 4 2 2" xfId="14387" xr:uid="{00000000-0005-0000-0000-000050150000}"/>
    <cellStyle name="20 % - Accent5 2 6 4 3" xfId="2735" xr:uid="{00000000-0005-0000-0000-000051150000}"/>
    <cellStyle name="20 % - Accent5 2 6 4 3 2" xfId="14388" xr:uid="{00000000-0005-0000-0000-000052150000}"/>
    <cellStyle name="20 % - Accent5 2 6 4 4" xfId="14389" xr:uid="{00000000-0005-0000-0000-000053150000}"/>
    <cellStyle name="20 % - Accent5 2 6 5" xfId="2736" xr:uid="{00000000-0005-0000-0000-000054150000}"/>
    <cellStyle name="20 % - Accent5 2 6 5 2" xfId="2737" xr:uid="{00000000-0005-0000-0000-000055150000}"/>
    <cellStyle name="20 % - Accent5 2 6 5 2 2" xfId="14390" xr:uid="{00000000-0005-0000-0000-000056150000}"/>
    <cellStyle name="20 % - Accent5 2 6 5 3" xfId="2738" xr:uid="{00000000-0005-0000-0000-000057150000}"/>
    <cellStyle name="20 % - Accent5 2 6 5 3 2" xfId="14391" xr:uid="{00000000-0005-0000-0000-000058150000}"/>
    <cellStyle name="20 % - Accent5 2 6 5 4" xfId="14392" xr:uid="{00000000-0005-0000-0000-000059150000}"/>
    <cellStyle name="20 % - Accent5 2 6 6" xfId="2739" xr:uid="{00000000-0005-0000-0000-00005A150000}"/>
    <cellStyle name="20 % - Accent5 2 6 6 2" xfId="14393" xr:uid="{00000000-0005-0000-0000-00005B150000}"/>
    <cellStyle name="20 % - Accent5 2 6 7" xfId="2740" xr:uid="{00000000-0005-0000-0000-00005C150000}"/>
    <cellStyle name="20 % - Accent5 2 6 7 2" xfId="14394" xr:uid="{00000000-0005-0000-0000-00005D150000}"/>
    <cellStyle name="20 % - Accent5 2 6 8" xfId="2741" xr:uid="{00000000-0005-0000-0000-00005E150000}"/>
    <cellStyle name="20 % - Accent5 2 6 8 2" xfId="14395" xr:uid="{00000000-0005-0000-0000-00005F150000}"/>
    <cellStyle name="20 % - Accent5 2 6 9" xfId="14396" xr:uid="{00000000-0005-0000-0000-000060150000}"/>
    <cellStyle name="20 % - Accent5 2 7" xfId="2742" xr:uid="{00000000-0005-0000-0000-000061150000}"/>
    <cellStyle name="20 % - Accent5 2 7 2" xfId="2743" xr:uid="{00000000-0005-0000-0000-000062150000}"/>
    <cellStyle name="20 % - Accent5 2 7 2 2" xfId="2744" xr:uid="{00000000-0005-0000-0000-000063150000}"/>
    <cellStyle name="20 % - Accent5 2 7 2 2 2" xfId="14397" xr:uid="{00000000-0005-0000-0000-000064150000}"/>
    <cellStyle name="20 % - Accent5 2 7 2 3" xfId="2745" xr:uid="{00000000-0005-0000-0000-000065150000}"/>
    <cellStyle name="20 % - Accent5 2 7 2 3 2" xfId="14398" xr:uid="{00000000-0005-0000-0000-000066150000}"/>
    <cellStyle name="20 % - Accent5 2 7 2 4" xfId="2746" xr:uid="{00000000-0005-0000-0000-000067150000}"/>
    <cellStyle name="20 % - Accent5 2 7 2 4 2" xfId="14399" xr:uid="{00000000-0005-0000-0000-000068150000}"/>
    <cellStyle name="20 % - Accent5 2 7 2 5" xfId="14400" xr:uid="{00000000-0005-0000-0000-000069150000}"/>
    <cellStyle name="20 % - Accent5 2 7 3" xfId="2747" xr:uid="{00000000-0005-0000-0000-00006A150000}"/>
    <cellStyle name="20 % - Accent5 2 7 3 2" xfId="2748" xr:uid="{00000000-0005-0000-0000-00006B150000}"/>
    <cellStyle name="20 % - Accent5 2 7 3 2 2" xfId="14401" xr:uid="{00000000-0005-0000-0000-00006C150000}"/>
    <cellStyle name="20 % - Accent5 2 7 3 3" xfId="2749" xr:uid="{00000000-0005-0000-0000-00006D150000}"/>
    <cellStyle name="20 % - Accent5 2 7 3 3 2" xfId="14402" xr:uid="{00000000-0005-0000-0000-00006E150000}"/>
    <cellStyle name="20 % - Accent5 2 7 3 4" xfId="14403" xr:uid="{00000000-0005-0000-0000-00006F150000}"/>
    <cellStyle name="20 % - Accent5 2 7 4" xfId="2750" xr:uid="{00000000-0005-0000-0000-000070150000}"/>
    <cellStyle name="20 % - Accent5 2 7 4 2" xfId="14404" xr:uid="{00000000-0005-0000-0000-000071150000}"/>
    <cellStyle name="20 % - Accent5 2 7 5" xfId="2751" xr:uid="{00000000-0005-0000-0000-000072150000}"/>
    <cellStyle name="20 % - Accent5 2 7 5 2" xfId="14405" xr:uid="{00000000-0005-0000-0000-000073150000}"/>
    <cellStyle name="20 % - Accent5 2 7 6" xfId="2752" xr:uid="{00000000-0005-0000-0000-000074150000}"/>
    <cellStyle name="20 % - Accent5 2 7 6 2" xfId="14406" xr:uid="{00000000-0005-0000-0000-000075150000}"/>
    <cellStyle name="20 % - Accent5 2 7 7" xfId="14407" xr:uid="{00000000-0005-0000-0000-000076150000}"/>
    <cellStyle name="20 % - Accent5 2 8" xfId="2753" xr:uid="{00000000-0005-0000-0000-000077150000}"/>
    <cellStyle name="20 % - Accent5 2 8 2" xfId="2754" xr:uid="{00000000-0005-0000-0000-000078150000}"/>
    <cellStyle name="20 % - Accent5 2 8 2 2" xfId="14408" xr:uid="{00000000-0005-0000-0000-000079150000}"/>
    <cellStyle name="20 % - Accent5 2 8 3" xfId="2755" xr:uid="{00000000-0005-0000-0000-00007A150000}"/>
    <cellStyle name="20 % - Accent5 2 8 3 2" xfId="14409" xr:uid="{00000000-0005-0000-0000-00007B150000}"/>
    <cellStyle name="20 % - Accent5 2 8 4" xfId="2756" xr:uid="{00000000-0005-0000-0000-00007C150000}"/>
    <cellStyle name="20 % - Accent5 2 8 4 2" xfId="14410" xr:uid="{00000000-0005-0000-0000-00007D150000}"/>
    <cellStyle name="20 % - Accent5 2 8 5" xfId="14411" xr:uid="{00000000-0005-0000-0000-00007E150000}"/>
    <cellStyle name="20 % - Accent5 2 9" xfId="2757" xr:uid="{00000000-0005-0000-0000-00007F150000}"/>
    <cellStyle name="20 % - Accent5 2 9 2" xfId="2758" xr:uid="{00000000-0005-0000-0000-000080150000}"/>
    <cellStyle name="20 % - Accent5 2 9 2 2" xfId="14412" xr:uid="{00000000-0005-0000-0000-000081150000}"/>
    <cellStyle name="20 % - Accent5 2 9 3" xfId="2759" xr:uid="{00000000-0005-0000-0000-000082150000}"/>
    <cellStyle name="20 % - Accent5 2 9 3 2" xfId="14413" xr:uid="{00000000-0005-0000-0000-000083150000}"/>
    <cellStyle name="20 % - Accent5 2 9 4" xfId="14414" xr:uid="{00000000-0005-0000-0000-000084150000}"/>
    <cellStyle name="20 % - Accent5 3" xfId="2760" xr:uid="{00000000-0005-0000-0000-000085150000}"/>
    <cellStyle name="20 % - Accent5 3 10" xfId="2761" xr:uid="{00000000-0005-0000-0000-000086150000}"/>
    <cellStyle name="20 % - Accent5 3 10 2" xfId="14415" xr:uid="{00000000-0005-0000-0000-000087150000}"/>
    <cellStyle name="20 % - Accent5 3 11" xfId="14416" xr:uid="{00000000-0005-0000-0000-000088150000}"/>
    <cellStyle name="20 % - Accent5 3 2" xfId="2762" xr:uid="{00000000-0005-0000-0000-000089150000}"/>
    <cellStyle name="20 % - Accent5 3 2 10" xfId="14417" xr:uid="{00000000-0005-0000-0000-00008A150000}"/>
    <cellStyle name="20 % - Accent5 3 2 2" xfId="2763" xr:uid="{00000000-0005-0000-0000-00008B150000}"/>
    <cellStyle name="20 % - Accent5 3 2 2 2" xfId="2764" xr:uid="{00000000-0005-0000-0000-00008C150000}"/>
    <cellStyle name="20 % - Accent5 3 2 2 2 2" xfId="2765" xr:uid="{00000000-0005-0000-0000-00008D150000}"/>
    <cellStyle name="20 % - Accent5 3 2 2 2 2 2" xfId="2766" xr:uid="{00000000-0005-0000-0000-00008E150000}"/>
    <cellStyle name="20 % - Accent5 3 2 2 2 2 2 2" xfId="14418" xr:uid="{00000000-0005-0000-0000-00008F150000}"/>
    <cellStyle name="20 % - Accent5 3 2 2 2 2 3" xfId="2767" xr:uid="{00000000-0005-0000-0000-000090150000}"/>
    <cellStyle name="20 % - Accent5 3 2 2 2 2 3 2" xfId="14419" xr:uid="{00000000-0005-0000-0000-000091150000}"/>
    <cellStyle name="20 % - Accent5 3 2 2 2 2 4" xfId="2768" xr:uid="{00000000-0005-0000-0000-000092150000}"/>
    <cellStyle name="20 % - Accent5 3 2 2 2 2 4 2" xfId="14420" xr:uid="{00000000-0005-0000-0000-000093150000}"/>
    <cellStyle name="20 % - Accent5 3 2 2 2 2 5" xfId="14421" xr:uid="{00000000-0005-0000-0000-000094150000}"/>
    <cellStyle name="20 % - Accent5 3 2 2 2 3" xfId="2769" xr:uid="{00000000-0005-0000-0000-000095150000}"/>
    <cellStyle name="20 % - Accent5 3 2 2 2 3 2" xfId="2770" xr:uid="{00000000-0005-0000-0000-000096150000}"/>
    <cellStyle name="20 % - Accent5 3 2 2 2 3 2 2" xfId="14422" xr:uid="{00000000-0005-0000-0000-000097150000}"/>
    <cellStyle name="20 % - Accent5 3 2 2 2 3 3" xfId="2771" xr:uid="{00000000-0005-0000-0000-000098150000}"/>
    <cellStyle name="20 % - Accent5 3 2 2 2 3 3 2" xfId="14423" xr:uid="{00000000-0005-0000-0000-000099150000}"/>
    <cellStyle name="20 % - Accent5 3 2 2 2 3 4" xfId="14424" xr:uid="{00000000-0005-0000-0000-00009A150000}"/>
    <cellStyle name="20 % - Accent5 3 2 2 2 4" xfId="2772" xr:uid="{00000000-0005-0000-0000-00009B150000}"/>
    <cellStyle name="20 % - Accent5 3 2 2 2 4 2" xfId="14425" xr:uid="{00000000-0005-0000-0000-00009C150000}"/>
    <cellStyle name="20 % - Accent5 3 2 2 2 5" xfId="2773" xr:uid="{00000000-0005-0000-0000-00009D150000}"/>
    <cellStyle name="20 % - Accent5 3 2 2 2 5 2" xfId="14426" xr:uid="{00000000-0005-0000-0000-00009E150000}"/>
    <cellStyle name="20 % - Accent5 3 2 2 2 6" xfId="2774" xr:uid="{00000000-0005-0000-0000-00009F150000}"/>
    <cellStyle name="20 % - Accent5 3 2 2 2 6 2" xfId="14427" xr:uid="{00000000-0005-0000-0000-0000A0150000}"/>
    <cellStyle name="20 % - Accent5 3 2 2 2 7" xfId="14428" xr:uid="{00000000-0005-0000-0000-0000A1150000}"/>
    <cellStyle name="20 % - Accent5 3 2 2 3" xfId="2775" xr:uid="{00000000-0005-0000-0000-0000A2150000}"/>
    <cellStyle name="20 % - Accent5 3 2 2 3 2" xfId="2776" xr:uid="{00000000-0005-0000-0000-0000A3150000}"/>
    <cellStyle name="20 % - Accent5 3 2 2 3 2 2" xfId="14429" xr:uid="{00000000-0005-0000-0000-0000A4150000}"/>
    <cellStyle name="20 % - Accent5 3 2 2 3 3" xfId="2777" xr:uid="{00000000-0005-0000-0000-0000A5150000}"/>
    <cellStyle name="20 % - Accent5 3 2 2 3 3 2" xfId="14430" xr:uid="{00000000-0005-0000-0000-0000A6150000}"/>
    <cellStyle name="20 % - Accent5 3 2 2 3 4" xfId="2778" xr:uid="{00000000-0005-0000-0000-0000A7150000}"/>
    <cellStyle name="20 % - Accent5 3 2 2 3 4 2" xfId="14431" xr:uid="{00000000-0005-0000-0000-0000A8150000}"/>
    <cellStyle name="20 % - Accent5 3 2 2 3 5" xfId="14432" xr:uid="{00000000-0005-0000-0000-0000A9150000}"/>
    <cellStyle name="20 % - Accent5 3 2 2 4" xfId="2779" xr:uid="{00000000-0005-0000-0000-0000AA150000}"/>
    <cellStyle name="20 % - Accent5 3 2 2 4 2" xfId="2780" xr:uid="{00000000-0005-0000-0000-0000AB150000}"/>
    <cellStyle name="20 % - Accent5 3 2 2 4 2 2" xfId="14433" xr:uid="{00000000-0005-0000-0000-0000AC150000}"/>
    <cellStyle name="20 % - Accent5 3 2 2 4 3" xfId="2781" xr:uid="{00000000-0005-0000-0000-0000AD150000}"/>
    <cellStyle name="20 % - Accent5 3 2 2 4 3 2" xfId="14434" xr:uid="{00000000-0005-0000-0000-0000AE150000}"/>
    <cellStyle name="20 % - Accent5 3 2 2 4 4" xfId="14435" xr:uid="{00000000-0005-0000-0000-0000AF150000}"/>
    <cellStyle name="20 % - Accent5 3 2 2 5" xfId="2782" xr:uid="{00000000-0005-0000-0000-0000B0150000}"/>
    <cellStyle name="20 % - Accent5 3 2 2 5 2" xfId="2783" xr:uid="{00000000-0005-0000-0000-0000B1150000}"/>
    <cellStyle name="20 % - Accent5 3 2 2 5 2 2" xfId="14436" xr:uid="{00000000-0005-0000-0000-0000B2150000}"/>
    <cellStyle name="20 % - Accent5 3 2 2 5 3" xfId="2784" xr:uid="{00000000-0005-0000-0000-0000B3150000}"/>
    <cellStyle name="20 % - Accent5 3 2 2 5 3 2" xfId="14437" xr:uid="{00000000-0005-0000-0000-0000B4150000}"/>
    <cellStyle name="20 % - Accent5 3 2 2 5 4" xfId="14438" xr:uid="{00000000-0005-0000-0000-0000B5150000}"/>
    <cellStyle name="20 % - Accent5 3 2 2 6" xfId="2785" xr:uid="{00000000-0005-0000-0000-0000B6150000}"/>
    <cellStyle name="20 % - Accent5 3 2 2 6 2" xfId="14439" xr:uid="{00000000-0005-0000-0000-0000B7150000}"/>
    <cellStyle name="20 % - Accent5 3 2 2 7" xfId="2786" xr:uid="{00000000-0005-0000-0000-0000B8150000}"/>
    <cellStyle name="20 % - Accent5 3 2 2 7 2" xfId="14440" xr:uid="{00000000-0005-0000-0000-0000B9150000}"/>
    <cellStyle name="20 % - Accent5 3 2 2 8" xfId="2787" xr:uid="{00000000-0005-0000-0000-0000BA150000}"/>
    <cellStyle name="20 % - Accent5 3 2 2 8 2" xfId="14441" xr:uid="{00000000-0005-0000-0000-0000BB150000}"/>
    <cellStyle name="20 % - Accent5 3 2 2 9" xfId="14442" xr:uid="{00000000-0005-0000-0000-0000BC150000}"/>
    <cellStyle name="20 % - Accent5 3 2 3" xfId="2788" xr:uid="{00000000-0005-0000-0000-0000BD150000}"/>
    <cellStyle name="20 % - Accent5 3 2 3 2" xfId="2789" xr:uid="{00000000-0005-0000-0000-0000BE150000}"/>
    <cellStyle name="20 % - Accent5 3 2 3 2 2" xfId="2790" xr:uid="{00000000-0005-0000-0000-0000BF150000}"/>
    <cellStyle name="20 % - Accent5 3 2 3 2 2 2" xfId="14443" xr:uid="{00000000-0005-0000-0000-0000C0150000}"/>
    <cellStyle name="20 % - Accent5 3 2 3 2 3" xfId="2791" xr:uid="{00000000-0005-0000-0000-0000C1150000}"/>
    <cellStyle name="20 % - Accent5 3 2 3 2 3 2" xfId="14444" xr:uid="{00000000-0005-0000-0000-0000C2150000}"/>
    <cellStyle name="20 % - Accent5 3 2 3 2 4" xfId="2792" xr:uid="{00000000-0005-0000-0000-0000C3150000}"/>
    <cellStyle name="20 % - Accent5 3 2 3 2 4 2" xfId="14445" xr:uid="{00000000-0005-0000-0000-0000C4150000}"/>
    <cellStyle name="20 % - Accent5 3 2 3 2 5" xfId="14446" xr:uid="{00000000-0005-0000-0000-0000C5150000}"/>
    <cellStyle name="20 % - Accent5 3 2 3 3" xfId="2793" xr:uid="{00000000-0005-0000-0000-0000C6150000}"/>
    <cellStyle name="20 % - Accent5 3 2 3 3 2" xfId="2794" xr:uid="{00000000-0005-0000-0000-0000C7150000}"/>
    <cellStyle name="20 % - Accent5 3 2 3 3 2 2" xfId="14447" xr:uid="{00000000-0005-0000-0000-0000C8150000}"/>
    <cellStyle name="20 % - Accent5 3 2 3 3 3" xfId="2795" xr:uid="{00000000-0005-0000-0000-0000C9150000}"/>
    <cellStyle name="20 % - Accent5 3 2 3 3 3 2" xfId="14448" xr:uid="{00000000-0005-0000-0000-0000CA150000}"/>
    <cellStyle name="20 % - Accent5 3 2 3 3 4" xfId="14449" xr:uid="{00000000-0005-0000-0000-0000CB150000}"/>
    <cellStyle name="20 % - Accent5 3 2 3 4" xfId="2796" xr:uid="{00000000-0005-0000-0000-0000CC150000}"/>
    <cellStyle name="20 % - Accent5 3 2 3 4 2" xfId="14450" xr:uid="{00000000-0005-0000-0000-0000CD150000}"/>
    <cellStyle name="20 % - Accent5 3 2 3 5" xfId="2797" xr:uid="{00000000-0005-0000-0000-0000CE150000}"/>
    <cellStyle name="20 % - Accent5 3 2 3 5 2" xfId="14451" xr:uid="{00000000-0005-0000-0000-0000CF150000}"/>
    <cellStyle name="20 % - Accent5 3 2 3 6" xfId="2798" xr:uid="{00000000-0005-0000-0000-0000D0150000}"/>
    <cellStyle name="20 % - Accent5 3 2 3 6 2" xfId="14452" xr:uid="{00000000-0005-0000-0000-0000D1150000}"/>
    <cellStyle name="20 % - Accent5 3 2 3 7" xfId="14453" xr:uid="{00000000-0005-0000-0000-0000D2150000}"/>
    <cellStyle name="20 % - Accent5 3 2 4" xfId="2799" xr:uid="{00000000-0005-0000-0000-0000D3150000}"/>
    <cellStyle name="20 % - Accent5 3 2 4 2" xfId="2800" xr:uid="{00000000-0005-0000-0000-0000D4150000}"/>
    <cellStyle name="20 % - Accent5 3 2 4 2 2" xfId="14454" xr:uid="{00000000-0005-0000-0000-0000D5150000}"/>
    <cellStyle name="20 % - Accent5 3 2 4 3" xfId="2801" xr:uid="{00000000-0005-0000-0000-0000D6150000}"/>
    <cellStyle name="20 % - Accent5 3 2 4 3 2" xfId="14455" xr:uid="{00000000-0005-0000-0000-0000D7150000}"/>
    <cellStyle name="20 % - Accent5 3 2 4 4" xfId="2802" xr:uid="{00000000-0005-0000-0000-0000D8150000}"/>
    <cellStyle name="20 % - Accent5 3 2 4 4 2" xfId="14456" xr:uid="{00000000-0005-0000-0000-0000D9150000}"/>
    <cellStyle name="20 % - Accent5 3 2 4 5" xfId="14457" xr:uid="{00000000-0005-0000-0000-0000DA150000}"/>
    <cellStyle name="20 % - Accent5 3 2 5" xfId="2803" xr:uid="{00000000-0005-0000-0000-0000DB150000}"/>
    <cellStyle name="20 % - Accent5 3 2 5 2" xfId="2804" xr:uid="{00000000-0005-0000-0000-0000DC150000}"/>
    <cellStyle name="20 % - Accent5 3 2 5 2 2" xfId="14458" xr:uid="{00000000-0005-0000-0000-0000DD150000}"/>
    <cellStyle name="20 % - Accent5 3 2 5 3" xfId="2805" xr:uid="{00000000-0005-0000-0000-0000DE150000}"/>
    <cellStyle name="20 % - Accent5 3 2 5 3 2" xfId="14459" xr:uid="{00000000-0005-0000-0000-0000DF150000}"/>
    <cellStyle name="20 % - Accent5 3 2 5 4" xfId="14460" xr:uid="{00000000-0005-0000-0000-0000E0150000}"/>
    <cellStyle name="20 % - Accent5 3 2 6" xfId="2806" xr:uid="{00000000-0005-0000-0000-0000E1150000}"/>
    <cellStyle name="20 % - Accent5 3 2 6 2" xfId="2807" xr:uid="{00000000-0005-0000-0000-0000E2150000}"/>
    <cellStyle name="20 % - Accent5 3 2 6 2 2" xfId="14461" xr:uid="{00000000-0005-0000-0000-0000E3150000}"/>
    <cellStyle name="20 % - Accent5 3 2 6 3" xfId="2808" xr:uid="{00000000-0005-0000-0000-0000E4150000}"/>
    <cellStyle name="20 % - Accent5 3 2 6 3 2" xfId="14462" xr:uid="{00000000-0005-0000-0000-0000E5150000}"/>
    <cellStyle name="20 % - Accent5 3 2 6 4" xfId="14463" xr:uid="{00000000-0005-0000-0000-0000E6150000}"/>
    <cellStyle name="20 % - Accent5 3 2 7" xfId="2809" xr:uid="{00000000-0005-0000-0000-0000E7150000}"/>
    <cellStyle name="20 % - Accent5 3 2 7 2" xfId="14464" xr:uid="{00000000-0005-0000-0000-0000E8150000}"/>
    <cellStyle name="20 % - Accent5 3 2 8" xfId="2810" xr:uid="{00000000-0005-0000-0000-0000E9150000}"/>
    <cellStyle name="20 % - Accent5 3 2 8 2" xfId="14465" xr:uid="{00000000-0005-0000-0000-0000EA150000}"/>
    <cellStyle name="20 % - Accent5 3 2 9" xfId="2811" xr:uid="{00000000-0005-0000-0000-0000EB150000}"/>
    <cellStyle name="20 % - Accent5 3 2 9 2" xfId="14466" xr:uid="{00000000-0005-0000-0000-0000EC150000}"/>
    <cellStyle name="20 % - Accent5 3 3" xfId="2812" xr:uid="{00000000-0005-0000-0000-0000ED150000}"/>
    <cellStyle name="20 % - Accent5 3 3 2" xfId="2813" xr:uid="{00000000-0005-0000-0000-0000EE150000}"/>
    <cellStyle name="20 % - Accent5 3 3 2 2" xfId="2814" xr:uid="{00000000-0005-0000-0000-0000EF150000}"/>
    <cellStyle name="20 % - Accent5 3 3 2 2 2" xfId="2815" xr:uid="{00000000-0005-0000-0000-0000F0150000}"/>
    <cellStyle name="20 % - Accent5 3 3 2 2 2 2" xfId="14467" xr:uid="{00000000-0005-0000-0000-0000F1150000}"/>
    <cellStyle name="20 % - Accent5 3 3 2 2 3" xfId="2816" xr:uid="{00000000-0005-0000-0000-0000F2150000}"/>
    <cellStyle name="20 % - Accent5 3 3 2 2 3 2" xfId="14468" xr:uid="{00000000-0005-0000-0000-0000F3150000}"/>
    <cellStyle name="20 % - Accent5 3 3 2 2 4" xfId="2817" xr:uid="{00000000-0005-0000-0000-0000F4150000}"/>
    <cellStyle name="20 % - Accent5 3 3 2 2 4 2" xfId="14469" xr:uid="{00000000-0005-0000-0000-0000F5150000}"/>
    <cellStyle name="20 % - Accent5 3 3 2 2 5" xfId="14470" xr:uid="{00000000-0005-0000-0000-0000F6150000}"/>
    <cellStyle name="20 % - Accent5 3 3 2 3" xfId="2818" xr:uid="{00000000-0005-0000-0000-0000F7150000}"/>
    <cellStyle name="20 % - Accent5 3 3 2 3 2" xfId="2819" xr:uid="{00000000-0005-0000-0000-0000F8150000}"/>
    <cellStyle name="20 % - Accent5 3 3 2 3 2 2" xfId="14471" xr:uid="{00000000-0005-0000-0000-0000F9150000}"/>
    <cellStyle name="20 % - Accent5 3 3 2 3 3" xfId="2820" xr:uid="{00000000-0005-0000-0000-0000FA150000}"/>
    <cellStyle name="20 % - Accent5 3 3 2 3 3 2" xfId="14472" xr:uid="{00000000-0005-0000-0000-0000FB150000}"/>
    <cellStyle name="20 % - Accent5 3 3 2 3 4" xfId="14473" xr:uid="{00000000-0005-0000-0000-0000FC150000}"/>
    <cellStyle name="20 % - Accent5 3 3 2 4" xfId="2821" xr:uid="{00000000-0005-0000-0000-0000FD150000}"/>
    <cellStyle name="20 % - Accent5 3 3 2 4 2" xfId="14474" xr:uid="{00000000-0005-0000-0000-0000FE150000}"/>
    <cellStyle name="20 % - Accent5 3 3 2 5" xfId="2822" xr:uid="{00000000-0005-0000-0000-0000FF150000}"/>
    <cellStyle name="20 % - Accent5 3 3 2 5 2" xfId="14475" xr:uid="{00000000-0005-0000-0000-000000160000}"/>
    <cellStyle name="20 % - Accent5 3 3 2 6" xfId="2823" xr:uid="{00000000-0005-0000-0000-000001160000}"/>
    <cellStyle name="20 % - Accent5 3 3 2 6 2" xfId="14476" xr:uid="{00000000-0005-0000-0000-000002160000}"/>
    <cellStyle name="20 % - Accent5 3 3 2 7" xfId="14477" xr:uid="{00000000-0005-0000-0000-000003160000}"/>
    <cellStyle name="20 % - Accent5 3 3 3" xfId="2824" xr:uid="{00000000-0005-0000-0000-000004160000}"/>
    <cellStyle name="20 % - Accent5 3 3 3 2" xfId="2825" xr:uid="{00000000-0005-0000-0000-000005160000}"/>
    <cellStyle name="20 % - Accent5 3 3 3 2 2" xfId="14478" xr:uid="{00000000-0005-0000-0000-000006160000}"/>
    <cellStyle name="20 % - Accent5 3 3 3 3" xfId="2826" xr:uid="{00000000-0005-0000-0000-000007160000}"/>
    <cellStyle name="20 % - Accent5 3 3 3 3 2" xfId="14479" xr:uid="{00000000-0005-0000-0000-000008160000}"/>
    <cellStyle name="20 % - Accent5 3 3 3 4" xfId="2827" xr:uid="{00000000-0005-0000-0000-000009160000}"/>
    <cellStyle name="20 % - Accent5 3 3 3 4 2" xfId="14480" xr:uid="{00000000-0005-0000-0000-00000A160000}"/>
    <cellStyle name="20 % - Accent5 3 3 3 5" xfId="14481" xr:uid="{00000000-0005-0000-0000-00000B160000}"/>
    <cellStyle name="20 % - Accent5 3 3 4" xfId="2828" xr:uid="{00000000-0005-0000-0000-00000C160000}"/>
    <cellStyle name="20 % - Accent5 3 3 4 2" xfId="2829" xr:uid="{00000000-0005-0000-0000-00000D160000}"/>
    <cellStyle name="20 % - Accent5 3 3 4 2 2" xfId="14482" xr:uid="{00000000-0005-0000-0000-00000E160000}"/>
    <cellStyle name="20 % - Accent5 3 3 4 3" xfId="2830" xr:uid="{00000000-0005-0000-0000-00000F160000}"/>
    <cellStyle name="20 % - Accent5 3 3 4 3 2" xfId="14483" xr:uid="{00000000-0005-0000-0000-000010160000}"/>
    <cellStyle name="20 % - Accent5 3 3 4 4" xfId="14484" xr:uid="{00000000-0005-0000-0000-000011160000}"/>
    <cellStyle name="20 % - Accent5 3 3 5" xfId="2831" xr:uid="{00000000-0005-0000-0000-000012160000}"/>
    <cellStyle name="20 % - Accent5 3 3 5 2" xfId="2832" xr:uid="{00000000-0005-0000-0000-000013160000}"/>
    <cellStyle name="20 % - Accent5 3 3 5 2 2" xfId="14485" xr:uid="{00000000-0005-0000-0000-000014160000}"/>
    <cellStyle name="20 % - Accent5 3 3 5 3" xfId="2833" xr:uid="{00000000-0005-0000-0000-000015160000}"/>
    <cellStyle name="20 % - Accent5 3 3 5 3 2" xfId="14486" xr:uid="{00000000-0005-0000-0000-000016160000}"/>
    <cellStyle name="20 % - Accent5 3 3 5 4" xfId="14487" xr:uid="{00000000-0005-0000-0000-000017160000}"/>
    <cellStyle name="20 % - Accent5 3 3 6" xfId="2834" xr:uid="{00000000-0005-0000-0000-000018160000}"/>
    <cellStyle name="20 % - Accent5 3 3 6 2" xfId="14488" xr:uid="{00000000-0005-0000-0000-000019160000}"/>
    <cellStyle name="20 % - Accent5 3 3 7" xfId="2835" xr:uid="{00000000-0005-0000-0000-00001A160000}"/>
    <cellStyle name="20 % - Accent5 3 3 7 2" xfId="14489" xr:uid="{00000000-0005-0000-0000-00001B160000}"/>
    <cellStyle name="20 % - Accent5 3 3 8" xfId="2836" xr:uid="{00000000-0005-0000-0000-00001C160000}"/>
    <cellStyle name="20 % - Accent5 3 3 8 2" xfId="14490" xr:uid="{00000000-0005-0000-0000-00001D160000}"/>
    <cellStyle name="20 % - Accent5 3 3 9" xfId="14491" xr:uid="{00000000-0005-0000-0000-00001E160000}"/>
    <cellStyle name="20 % - Accent5 3 4" xfId="2837" xr:uid="{00000000-0005-0000-0000-00001F160000}"/>
    <cellStyle name="20 % - Accent5 3 4 2" xfId="2838" xr:uid="{00000000-0005-0000-0000-000020160000}"/>
    <cellStyle name="20 % - Accent5 3 4 2 2" xfId="2839" xr:uid="{00000000-0005-0000-0000-000021160000}"/>
    <cellStyle name="20 % - Accent5 3 4 2 2 2" xfId="14492" xr:uid="{00000000-0005-0000-0000-000022160000}"/>
    <cellStyle name="20 % - Accent5 3 4 2 3" xfId="2840" xr:uid="{00000000-0005-0000-0000-000023160000}"/>
    <cellStyle name="20 % - Accent5 3 4 2 3 2" xfId="14493" xr:uid="{00000000-0005-0000-0000-000024160000}"/>
    <cellStyle name="20 % - Accent5 3 4 2 4" xfId="2841" xr:uid="{00000000-0005-0000-0000-000025160000}"/>
    <cellStyle name="20 % - Accent5 3 4 2 4 2" xfId="14494" xr:uid="{00000000-0005-0000-0000-000026160000}"/>
    <cellStyle name="20 % - Accent5 3 4 2 5" xfId="14495" xr:uid="{00000000-0005-0000-0000-000027160000}"/>
    <cellStyle name="20 % - Accent5 3 4 3" xfId="2842" xr:uid="{00000000-0005-0000-0000-000028160000}"/>
    <cellStyle name="20 % - Accent5 3 4 3 2" xfId="2843" xr:uid="{00000000-0005-0000-0000-000029160000}"/>
    <cellStyle name="20 % - Accent5 3 4 3 2 2" xfId="14496" xr:uid="{00000000-0005-0000-0000-00002A160000}"/>
    <cellStyle name="20 % - Accent5 3 4 3 3" xfId="2844" xr:uid="{00000000-0005-0000-0000-00002B160000}"/>
    <cellStyle name="20 % - Accent5 3 4 3 3 2" xfId="14497" xr:uid="{00000000-0005-0000-0000-00002C160000}"/>
    <cellStyle name="20 % - Accent5 3 4 3 4" xfId="14498" xr:uid="{00000000-0005-0000-0000-00002D160000}"/>
    <cellStyle name="20 % - Accent5 3 4 4" xfId="2845" xr:uid="{00000000-0005-0000-0000-00002E160000}"/>
    <cellStyle name="20 % - Accent5 3 4 4 2" xfId="14499" xr:uid="{00000000-0005-0000-0000-00002F160000}"/>
    <cellStyle name="20 % - Accent5 3 4 5" xfId="2846" xr:uid="{00000000-0005-0000-0000-000030160000}"/>
    <cellStyle name="20 % - Accent5 3 4 5 2" xfId="14500" xr:uid="{00000000-0005-0000-0000-000031160000}"/>
    <cellStyle name="20 % - Accent5 3 4 6" xfId="2847" xr:uid="{00000000-0005-0000-0000-000032160000}"/>
    <cellStyle name="20 % - Accent5 3 4 6 2" xfId="14501" xr:uid="{00000000-0005-0000-0000-000033160000}"/>
    <cellStyle name="20 % - Accent5 3 4 7" xfId="14502" xr:uid="{00000000-0005-0000-0000-000034160000}"/>
    <cellStyle name="20 % - Accent5 3 5" xfId="2848" xr:uid="{00000000-0005-0000-0000-000035160000}"/>
    <cellStyle name="20 % - Accent5 3 5 2" xfId="2849" xr:uid="{00000000-0005-0000-0000-000036160000}"/>
    <cellStyle name="20 % - Accent5 3 5 2 2" xfId="14503" xr:uid="{00000000-0005-0000-0000-000037160000}"/>
    <cellStyle name="20 % - Accent5 3 5 3" xfId="2850" xr:uid="{00000000-0005-0000-0000-000038160000}"/>
    <cellStyle name="20 % - Accent5 3 5 3 2" xfId="14504" xr:uid="{00000000-0005-0000-0000-000039160000}"/>
    <cellStyle name="20 % - Accent5 3 5 4" xfId="2851" xr:uid="{00000000-0005-0000-0000-00003A160000}"/>
    <cellStyle name="20 % - Accent5 3 5 4 2" xfId="14505" xr:uid="{00000000-0005-0000-0000-00003B160000}"/>
    <cellStyle name="20 % - Accent5 3 5 5" xfId="14506" xr:uid="{00000000-0005-0000-0000-00003C160000}"/>
    <cellStyle name="20 % - Accent5 3 6" xfId="2852" xr:uid="{00000000-0005-0000-0000-00003D160000}"/>
    <cellStyle name="20 % - Accent5 3 6 2" xfId="2853" xr:uid="{00000000-0005-0000-0000-00003E160000}"/>
    <cellStyle name="20 % - Accent5 3 6 2 2" xfId="14507" xr:uid="{00000000-0005-0000-0000-00003F160000}"/>
    <cellStyle name="20 % - Accent5 3 6 3" xfId="2854" xr:uid="{00000000-0005-0000-0000-000040160000}"/>
    <cellStyle name="20 % - Accent5 3 6 3 2" xfId="14508" xr:uid="{00000000-0005-0000-0000-000041160000}"/>
    <cellStyle name="20 % - Accent5 3 6 4" xfId="14509" xr:uid="{00000000-0005-0000-0000-000042160000}"/>
    <cellStyle name="20 % - Accent5 3 7" xfId="2855" xr:uid="{00000000-0005-0000-0000-000043160000}"/>
    <cellStyle name="20 % - Accent5 3 7 2" xfId="2856" xr:uid="{00000000-0005-0000-0000-000044160000}"/>
    <cellStyle name="20 % - Accent5 3 7 2 2" xfId="14510" xr:uid="{00000000-0005-0000-0000-000045160000}"/>
    <cellStyle name="20 % - Accent5 3 7 3" xfId="2857" xr:uid="{00000000-0005-0000-0000-000046160000}"/>
    <cellStyle name="20 % - Accent5 3 7 3 2" xfId="14511" xr:uid="{00000000-0005-0000-0000-000047160000}"/>
    <cellStyle name="20 % - Accent5 3 7 4" xfId="14512" xr:uid="{00000000-0005-0000-0000-000048160000}"/>
    <cellStyle name="20 % - Accent5 3 8" xfId="2858" xr:uid="{00000000-0005-0000-0000-000049160000}"/>
    <cellStyle name="20 % - Accent5 3 8 2" xfId="14513" xr:uid="{00000000-0005-0000-0000-00004A160000}"/>
    <cellStyle name="20 % - Accent5 3 9" xfId="2859" xr:uid="{00000000-0005-0000-0000-00004B160000}"/>
    <cellStyle name="20 % - Accent5 3 9 2" xfId="14514" xr:uid="{00000000-0005-0000-0000-00004C160000}"/>
    <cellStyle name="20 % - Accent5 4" xfId="2860" xr:uid="{00000000-0005-0000-0000-00004D160000}"/>
    <cellStyle name="20 % - Accent5 4 10" xfId="14515" xr:uid="{00000000-0005-0000-0000-00004E160000}"/>
    <cellStyle name="20 % - Accent5 4 2" xfId="2861" xr:uid="{00000000-0005-0000-0000-00004F160000}"/>
    <cellStyle name="20 % - Accent5 4 2 2" xfId="2862" xr:uid="{00000000-0005-0000-0000-000050160000}"/>
    <cellStyle name="20 % - Accent5 4 2 2 2" xfId="2863" xr:uid="{00000000-0005-0000-0000-000051160000}"/>
    <cellStyle name="20 % - Accent5 4 2 2 2 2" xfId="2864" xr:uid="{00000000-0005-0000-0000-000052160000}"/>
    <cellStyle name="20 % - Accent5 4 2 2 2 2 2" xfId="14516" xr:uid="{00000000-0005-0000-0000-000053160000}"/>
    <cellStyle name="20 % - Accent5 4 2 2 2 3" xfId="2865" xr:uid="{00000000-0005-0000-0000-000054160000}"/>
    <cellStyle name="20 % - Accent5 4 2 2 2 3 2" xfId="14517" xr:uid="{00000000-0005-0000-0000-000055160000}"/>
    <cellStyle name="20 % - Accent5 4 2 2 2 4" xfId="2866" xr:uid="{00000000-0005-0000-0000-000056160000}"/>
    <cellStyle name="20 % - Accent5 4 2 2 2 4 2" xfId="14518" xr:uid="{00000000-0005-0000-0000-000057160000}"/>
    <cellStyle name="20 % - Accent5 4 2 2 2 5" xfId="14519" xr:uid="{00000000-0005-0000-0000-000058160000}"/>
    <cellStyle name="20 % - Accent5 4 2 2 3" xfId="2867" xr:uid="{00000000-0005-0000-0000-000059160000}"/>
    <cellStyle name="20 % - Accent5 4 2 2 3 2" xfId="2868" xr:uid="{00000000-0005-0000-0000-00005A160000}"/>
    <cellStyle name="20 % - Accent5 4 2 2 3 2 2" xfId="14520" xr:uid="{00000000-0005-0000-0000-00005B160000}"/>
    <cellStyle name="20 % - Accent5 4 2 2 3 3" xfId="2869" xr:uid="{00000000-0005-0000-0000-00005C160000}"/>
    <cellStyle name="20 % - Accent5 4 2 2 3 3 2" xfId="14521" xr:uid="{00000000-0005-0000-0000-00005D160000}"/>
    <cellStyle name="20 % - Accent5 4 2 2 3 4" xfId="14522" xr:uid="{00000000-0005-0000-0000-00005E160000}"/>
    <cellStyle name="20 % - Accent5 4 2 2 4" xfId="2870" xr:uid="{00000000-0005-0000-0000-00005F160000}"/>
    <cellStyle name="20 % - Accent5 4 2 2 4 2" xfId="14523" xr:uid="{00000000-0005-0000-0000-000060160000}"/>
    <cellStyle name="20 % - Accent5 4 2 2 5" xfId="2871" xr:uid="{00000000-0005-0000-0000-000061160000}"/>
    <cellStyle name="20 % - Accent5 4 2 2 5 2" xfId="14524" xr:uid="{00000000-0005-0000-0000-000062160000}"/>
    <cellStyle name="20 % - Accent5 4 2 2 6" xfId="2872" xr:uid="{00000000-0005-0000-0000-000063160000}"/>
    <cellStyle name="20 % - Accent5 4 2 2 6 2" xfId="14525" xr:uid="{00000000-0005-0000-0000-000064160000}"/>
    <cellStyle name="20 % - Accent5 4 2 2 7" xfId="14526" xr:uid="{00000000-0005-0000-0000-000065160000}"/>
    <cellStyle name="20 % - Accent5 4 2 3" xfId="2873" xr:uid="{00000000-0005-0000-0000-000066160000}"/>
    <cellStyle name="20 % - Accent5 4 2 3 2" xfId="2874" xr:uid="{00000000-0005-0000-0000-000067160000}"/>
    <cellStyle name="20 % - Accent5 4 2 3 2 2" xfId="14527" xr:uid="{00000000-0005-0000-0000-000068160000}"/>
    <cellStyle name="20 % - Accent5 4 2 3 3" xfId="2875" xr:uid="{00000000-0005-0000-0000-000069160000}"/>
    <cellStyle name="20 % - Accent5 4 2 3 3 2" xfId="14528" xr:uid="{00000000-0005-0000-0000-00006A160000}"/>
    <cellStyle name="20 % - Accent5 4 2 3 4" xfId="2876" xr:uid="{00000000-0005-0000-0000-00006B160000}"/>
    <cellStyle name="20 % - Accent5 4 2 3 4 2" xfId="14529" xr:uid="{00000000-0005-0000-0000-00006C160000}"/>
    <cellStyle name="20 % - Accent5 4 2 3 5" xfId="14530" xr:uid="{00000000-0005-0000-0000-00006D160000}"/>
    <cellStyle name="20 % - Accent5 4 2 4" xfId="2877" xr:uid="{00000000-0005-0000-0000-00006E160000}"/>
    <cellStyle name="20 % - Accent5 4 2 4 2" xfId="2878" xr:uid="{00000000-0005-0000-0000-00006F160000}"/>
    <cellStyle name="20 % - Accent5 4 2 4 2 2" xfId="14531" xr:uid="{00000000-0005-0000-0000-000070160000}"/>
    <cellStyle name="20 % - Accent5 4 2 4 3" xfId="2879" xr:uid="{00000000-0005-0000-0000-000071160000}"/>
    <cellStyle name="20 % - Accent5 4 2 4 3 2" xfId="14532" xr:uid="{00000000-0005-0000-0000-000072160000}"/>
    <cellStyle name="20 % - Accent5 4 2 4 4" xfId="14533" xr:uid="{00000000-0005-0000-0000-000073160000}"/>
    <cellStyle name="20 % - Accent5 4 2 5" xfId="2880" xr:uid="{00000000-0005-0000-0000-000074160000}"/>
    <cellStyle name="20 % - Accent5 4 2 5 2" xfId="2881" xr:uid="{00000000-0005-0000-0000-000075160000}"/>
    <cellStyle name="20 % - Accent5 4 2 5 2 2" xfId="14534" xr:uid="{00000000-0005-0000-0000-000076160000}"/>
    <cellStyle name="20 % - Accent5 4 2 5 3" xfId="2882" xr:uid="{00000000-0005-0000-0000-000077160000}"/>
    <cellStyle name="20 % - Accent5 4 2 5 3 2" xfId="14535" xr:uid="{00000000-0005-0000-0000-000078160000}"/>
    <cellStyle name="20 % - Accent5 4 2 5 4" xfId="14536" xr:uid="{00000000-0005-0000-0000-000079160000}"/>
    <cellStyle name="20 % - Accent5 4 2 6" xfId="2883" xr:uid="{00000000-0005-0000-0000-00007A160000}"/>
    <cellStyle name="20 % - Accent5 4 2 6 2" xfId="14537" xr:uid="{00000000-0005-0000-0000-00007B160000}"/>
    <cellStyle name="20 % - Accent5 4 2 7" xfId="2884" xr:uid="{00000000-0005-0000-0000-00007C160000}"/>
    <cellStyle name="20 % - Accent5 4 2 7 2" xfId="14538" xr:uid="{00000000-0005-0000-0000-00007D160000}"/>
    <cellStyle name="20 % - Accent5 4 2 8" xfId="2885" xr:uid="{00000000-0005-0000-0000-00007E160000}"/>
    <cellStyle name="20 % - Accent5 4 2 8 2" xfId="14539" xr:uid="{00000000-0005-0000-0000-00007F160000}"/>
    <cellStyle name="20 % - Accent5 4 2 9" xfId="14540" xr:uid="{00000000-0005-0000-0000-000080160000}"/>
    <cellStyle name="20 % - Accent5 4 3" xfId="2886" xr:uid="{00000000-0005-0000-0000-000081160000}"/>
    <cellStyle name="20 % - Accent5 4 3 2" xfId="2887" xr:uid="{00000000-0005-0000-0000-000082160000}"/>
    <cellStyle name="20 % - Accent5 4 3 2 2" xfId="2888" xr:uid="{00000000-0005-0000-0000-000083160000}"/>
    <cellStyle name="20 % - Accent5 4 3 2 2 2" xfId="14541" xr:uid="{00000000-0005-0000-0000-000084160000}"/>
    <cellStyle name="20 % - Accent5 4 3 2 3" xfId="2889" xr:uid="{00000000-0005-0000-0000-000085160000}"/>
    <cellStyle name="20 % - Accent5 4 3 2 3 2" xfId="14542" xr:uid="{00000000-0005-0000-0000-000086160000}"/>
    <cellStyle name="20 % - Accent5 4 3 2 4" xfId="2890" xr:uid="{00000000-0005-0000-0000-000087160000}"/>
    <cellStyle name="20 % - Accent5 4 3 2 4 2" xfId="14543" xr:uid="{00000000-0005-0000-0000-000088160000}"/>
    <cellStyle name="20 % - Accent5 4 3 2 5" xfId="14544" xr:uid="{00000000-0005-0000-0000-000089160000}"/>
    <cellStyle name="20 % - Accent5 4 3 3" xfId="2891" xr:uid="{00000000-0005-0000-0000-00008A160000}"/>
    <cellStyle name="20 % - Accent5 4 3 3 2" xfId="2892" xr:uid="{00000000-0005-0000-0000-00008B160000}"/>
    <cellStyle name="20 % - Accent5 4 3 3 2 2" xfId="14545" xr:uid="{00000000-0005-0000-0000-00008C160000}"/>
    <cellStyle name="20 % - Accent5 4 3 3 3" xfId="2893" xr:uid="{00000000-0005-0000-0000-00008D160000}"/>
    <cellStyle name="20 % - Accent5 4 3 3 3 2" xfId="14546" xr:uid="{00000000-0005-0000-0000-00008E160000}"/>
    <cellStyle name="20 % - Accent5 4 3 3 4" xfId="14547" xr:uid="{00000000-0005-0000-0000-00008F160000}"/>
    <cellStyle name="20 % - Accent5 4 3 4" xfId="2894" xr:uid="{00000000-0005-0000-0000-000090160000}"/>
    <cellStyle name="20 % - Accent5 4 3 4 2" xfId="14548" xr:uid="{00000000-0005-0000-0000-000091160000}"/>
    <cellStyle name="20 % - Accent5 4 3 5" xfId="2895" xr:uid="{00000000-0005-0000-0000-000092160000}"/>
    <cellStyle name="20 % - Accent5 4 3 5 2" xfId="14549" xr:uid="{00000000-0005-0000-0000-000093160000}"/>
    <cellStyle name="20 % - Accent5 4 3 6" xfId="2896" xr:uid="{00000000-0005-0000-0000-000094160000}"/>
    <cellStyle name="20 % - Accent5 4 3 6 2" xfId="14550" xr:uid="{00000000-0005-0000-0000-000095160000}"/>
    <cellStyle name="20 % - Accent5 4 3 7" xfId="14551" xr:uid="{00000000-0005-0000-0000-000096160000}"/>
    <cellStyle name="20 % - Accent5 4 4" xfId="2897" xr:uid="{00000000-0005-0000-0000-000097160000}"/>
    <cellStyle name="20 % - Accent5 4 4 2" xfId="2898" xr:uid="{00000000-0005-0000-0000-000098160000}"/>
    <cellStyle name="20 % - Accent5 4 4 2 2" xfId="14552" xr:uid="{00000000-0005-0000-0000-000099160000}"/>
    <cellStyle name="20 % - Accent5 4 4 3" xfId="2899" xr:uid="{00000000-0005-0000-0000-00009A160000}"/>
    <cellStyle name="20 % - Accent5 4 4 3 2" xfId="14553" xr:uid="{00000000-0005-0000-0000-00009B160000}"/>
    <cellStyle name="20 % - Accent5 4 4 4" xfId="2900" xr:uid="{00000000-0005-0000-0000-00009C160000}"/>
    <cellStyle name="20 % - Accent5 4 4 4 2" xfId="14554" xr:uid="{00000000-0005-0000-0000-00009D160000}"/>
    <cellStyle name="20 % - Accent5 4 4 5" xfId="14555" xr:uid="{00000000-0005-0000-0000-00009E160000}"/>
    <cellStyle name="20 % - Accent5 4 5" xfId="2901" xr:uid="{00000000-0005-0000-0000-00009F160000}"/>
    <cellStyle name="20 % - Accent5 4 5 2" xfId="2902" xr:uid="{00000000-0005-0000-0000-0000A0160000}"/>
    <cellStyle name="20 % - Accent5 4 5 2 2" xfId="14556" xr:uid="{00000000-0005-0000-0000-0000A1160000}"/>
    <cellStyle name="20 % - Accent5 4 5 3" xfId="2903" xr:uid="{00000000-0005-0000-0000-0000A2160000}"/>
    <cellStyle name="20 % - Accent5 4 5 3 2" xfId="14557" xr:uid="{00000000-0005-0000-0000-0000A3160000}"/>
    <cellStyle name="20 % - Accent5 4 5 4" xfId="14558" xr:uid="{00000000-0005-0000-0000-0000A4160000}"/>
    <cellStyle name="20 % - Accent5 4 6" xfId="2904" xr:uid="{00000000-0005-0000-0000-0000A5160000}"/>
    <cellStyle name="20 % - Accent5 4 6 2" xfId="2905" xr:uid="{00000000-0005-0000-0000-0000A6160000}"/>
    <cellStyle name="20 % - Accent5 4 6 2 2" xfId="14559" xr:uid="{00000000-0005-0000-0000-0000A7160000}"/>
    <cellStyle name="20 % - Accent5 4 6 3" xfId="2906" xr:uid="{00000000-0005-0000-0000-0000A8160000}"/>
    <cellStyle name="20 % - Accent5 4 6 3 2" xfId="14560" xr:uid="{00000000-0005-0000-0000-0000A9160000}"/>
    <cellStyle name="20 % - Accent5 4 6 4" xfId="14561" xr:uid="{00000000-0005-0000-0000-0000AA160000}"/>
    <cellStyle name="20 % - Accent5 4 7" xfId="2907" xr:uid="{00000000-0005-0000-0000-0000AB160000}"/>
    <cellStyle name="20 % - Accent5 4 7 2" xfId="14562" xr:uid="{00000000-0005-0000-0000-0000AC160000}"/>
    <cellStyle name="20 % - Accent5 4 8" xfId="2908" xr:uid="{00000000-0005-0000-0000-0000AD160000}"/>
    <cellStyle name="20 % - Accent5 4 8 2" xfId="14563" xr:uid="{00000000-0005-0000-0000-0000AE160000}"/>
    <cellStyle name="20 % - Accent5 4 9" xfId="2909" xr:uid="{00000000-0005-0000-0000-0000AF160000}"/>
    <cellStyle name="20 % - Accent5 4 9 2" xfId="14564" xr:uid="{00000000-0005-0000-0000-0000B0160000}"/>
    <cellStyle name="20 % - Accent5 5" xfId="2910" xr:uid="{00000000-0005-0000-0000-0000B1160000}"/>
    <cellStyle name="20 % - Accent5 5 10" xfId="14565" xr:uid="{00000000-0005-0000-0000-0000B2160000}"/>
    <cellStyle name="20 % - Accent5 5 2" xfId="2911" xr:uid="{00000000-0005-0000-0000-0000B3160000}"/>
    <cellStyle name="20 % - Accent5 5 2 2" xfId="2912" xr:uid="{00000000-0005-0000-0000-0000B4160000}"/>
    <cellStyle name="20 % - Accent5 5 2 2 2" xfId="2913" xr:uid="{00000000-0005-0000-0000-0000B5160000}"/>
    <cellStyle name="20 % - Accent5 5 2 2 2 2" xfId="2914" xr:uid="{00000000-0005-0000-0000-0000B6160000}"/>
    <cellStyle name="20 % - Accent5 5 2 2 2 2 2" xfId="14566" xr:uid="{00000000-0005-0000-0000-0000B7160000}"/>
    <cellStyle name="20 % - Accent5 5 2 2 2 3" xfId="2915" xr:uid="{00000000-0005-0000-0000-0000B8160000}"/>
    <cellStyle name="20 % - Accent5 5 2 2 2 3 2" xfId="14567" xr:uid="{00000000-0005-0000-0000-0000B9160000}"/>
    <cellStyle name="20 % - Accent5 5 2 2 2 4" xfId="2916" xr:uid="{00000000-0005-0000-0000-0000BA160000}"/>
    <cellStyle name="20 % - Accent5 5 2 2 2 4 2" xfId="14568" xr:uid="{00000000-0005-0000-0000-0000BB160000}"/>
    <cellStyle name="20 % - Accent5 5 2 2 2 5" xfId="14569" xr:uid="{00000000-0005-0000-0000-0000BC160000}"/>
    <cellStyle name="20 % - Accent5 5 2 2 3" xfId="2917" xr:uid="{00000000-0005-0000-0000-0000BD160000}"/>
    <cellStyle name="20 % - Accent5 5 2 2 3 2" xfId="2918" xr:uid="{00000000-0005-0000-0000-0000BE160000}"/>
    <cellStyle name="20 % - Accent5 5 2 2 3 2 2" xfId="14570" xr:uid="{00000000-0005-0000-0000-0000BF160000}"/>
    <cellStyle name="20 % - Accent5 5 2 2 3 3" xfId="2919" xr:uid="{00000000-0005-0000-0000-0000C0160000}"/>
    <cellStyle name="20 % - Accent5 5 2 2 3 3 2" xfId="14571" xr:uid="{00000000-0005-0000-0000-0000C1160000}"/>
    <cellStyle name="20 % - Accent5 5 2 2 3 4" xfId="14572" xr:uid="{00000000-0005-0000-0000-0000C2160000}"/>
    <cellStyle name="20 % - Accent5 5 2 2 4" xfId="2920" xr:uid="{00000000-0005-0000-0000-0000C3160000}"/>
    <cellStyle name="20 % - Accent5 5 2 2 4 2" xfId="14573" xr:uid="{00000000-0005-0000-0000-0000C4160000}"/>
    <cellStyle name="20 % - Accent5 5 2 2 5" xfId="2921" xr:uid="{00000000-0005-0000-0000-0000C5160000}"/>
    <cellStyle name="20 % - Accent5 5 2 2 5 2" xfId="14574" xr:uid="{00000000-0005-0000-0000-0000C6160000}"/>
    <cellStyle name="20 % - Accent5 5 2 2 6" xfId="2922" xr:uid="{00000000-0005-0000-0000-0000C7160000}"/>
    <cellStyle name="20 % - Accent5 5 2 2 6 2" xfId="14575" xr:uid="{00000000-0005-0000-0000-0000C8160000}"/>
    <cellStyle name="20 % - Accent5 5 2 2 7" xfId="14576" xr:uid="{00000000-0005-0000-0000-0000C9160000}"/>
    <cellStyle name="20 % - Accent5 5 2 3" xfId="2923" xr:uid="{00000000-0005-0000-0000-0000CA160000}"/>
    <cellStyle name="20 % - Accent5 5 2 3 2" xfId="2924" xr:uid="{00000000-0005-0000-0000-0000CB160000}"/>
    <cellStyle name="20 % - Accent5 5 2 3 2 2" xfId="14577" xr:uid="{00000000-0005-0000-0000-0000CC160000}"/>
    <cellStyle name="20 % - Accent5 5 2 3 3" xfId="2925" xr:uid="{00000000-0005-0000-0000-0000CD160000}"/>
    <cellStyle name="20 % - Accent5 5 2 3 3 2" xfId="14578" xr:uid="{00000000-0005-0000-0000-0000CE160000}"/>
    <cellStyle name="20 % - Accent5 5 2 3 4" xfId="2926" xr:uid="{00000000-0005-0000-0000-0000CF160000}"/>
    <cellStyle name="20 % - Accent5 5 2 3 4 2" xfId="14579" xr:uid="{00000000-0005-0000-0000-0000D0160000}"/>
    <cellStyle name="20 % - Accent5 5 2 3 5" xfId="14580" xr:uid="{00000000-0005-0000-0000-0000D1160000}"/>
    <cellStyle name="20 % - Accent5 5 2 4" xfId="2927" xr:uid="{00000000-0005-0000-0000-0000D2160000}"/>
    <cellStyle name="20 % - Accent5 5 2 4 2" xfId="2928" xr:uid="{00000000-0005-0000-0000-0000D3160000}"/>
    <cellStyle name="20 % - Accent5 5 2 4 2 2" xfId="14581" xr:uid="{00000000-0005-0000-0000-0000D4160000}"/>
    <cellStyle name="20 % - Accent5 5 2 4 3" xfId="2929" xr:uid="{00000000-0005-0000-0000-0000D5160000}"/>
    <cellStyle name="20 % - Accent5 5 2 4 3 2" xfId="14582" xr:uid="{00000000-0005-0000-0000-0000D6160000}"/>
    <cellStyle name="20 % - Accent5 5 2 4 4" xfId="14583" xr:uid="{00000000-0005-0000-0000-0000D7160000}"/>
    <cellStyle name="20 % - Accent5 5 2 5" xfId="2930" xr:uid="{00000000-0005-0000-0000-0000D8160000}"/>
    <cellStyle name="20 % - Accent5 5 2 5 2" xfId="2931" xr:uid="{00000000-0005-0000-0000-0000D9160000}"/>
    <cellStyle name="20 % - Accent5 5 2 5 2 2" xfId="14584" xr:uid="{00000000-0005-0000-0000-0000DA160000}"/>
    <cellStyle name="20 % - Accent5 5 2 5 3" xfId="2932" xr:uid="{00000000-0005-0000-0000-0000DB160000}"/>
    <cellStyle name="20 % - Accent5 5 2 5 3 2" xfId="14585" xr:uid="{00000000-0005-0000-0000-0000DC160000}"/>
    <cellStyle name="20 % - Accent5 5 2 5 4" xfId="14586" xr:uid="{00000000-0005-0000-0000-0000DD160000}"/>
    <cellStyle name="20 % - Accent5 5 2 6" xfId="2933" xr:uid="{00000000-0005-0000-0000-0000DE160000}"/>
    <cellStyle name="20 % - Accent5 5 2 6 2" xfId="14587" xr:uid="{00000000-0005-0000-0000-0000DF160000}"/>
    <cellStyle name="20 % - Accent5 5 2 7" xfId="2934" xr:uid="{00000000-0005-0000-0000-0000E0160000}"/>
    <cellStyle name="20 % - Accent5 5 2 7 2" xfId="14588" xr:uid="{00000000-0005-0000-0000-0000E1160000}"/>
    <cellStyle name="20 % - Accent5 5 2 8" xfId="2935" xr:uid="{00000000-0005-0000-0000-0000E2160000}"/>
    <cellStyle name="20 % - Accent5 5 2 8 2" xfId="14589" xr:uid="{00000000-0005-0000-0000-0000E3160000}"/>
    <cellStyle name="20 % - Accent5 5 2 9" xfId="14590" xr:uid="{00000000-0005-0000-0000-0000E4160000}"/>
    <cellStyle name="20 % - Accent5 5 3" xfId="2936" xr:uid="{00000000-0005-0000-0000-0000E5160000}"/>
    <cellStyle name="20 % - Accent5 5 3 2" xfId="2937" xr:uid="{00000000-0005-0000-0000-0000E6160000}"/>
    <cellStyle name="20 % - Accent5 5 3 2 2" xfId="2938" xr:uid="{00000000-0005-0000-0000-0000E7160000}"/>
    <cellStyle name="20 % - Accent5 5 3 2 2 2" xfId="14591" xr:uid="{00000000-0005-0000-0000-0000E8160000}"/>
    <cellStyle name="20 % - Accent5 5 3 2 3" xfId="2939" xr:uid="{00000000-0005-0000-0000-0000E9160000}"/>
    <cellStyle name="20 % - Accent5 5 3 2 3 2" xfId="14592" xr:uid="{00000000-0005-0000-0000-0000EA160000}"/>
    <cellStyle name="20 % - Accent5 5 3 2 4" xfId="2940" xr:uid="{00000000-0005-0000-0000-0000EB160000}"/>
    <cellStyle name="20 % - Accent5 5 3 2 4 2" xfId="14593" xr:uid="{00000000-0005-0000-0000-0000EC160000}"/>
    <cellStyle name="20 % - Accent5 5 3 2 5" xfId="14594" xr:uid="{00000000-0005-0000-0000-0000ED160000}"/>
    <cellStyle name="20 % - Accent5 5 3 3" xfId="2941" xr:uid="{00000000-0005-0000-0000-0000EE160000}"/>
    <cellStyle name="20 % - Accent5 5 3 3 2" xfId="2942" xr:uid="{00000000-0005-0000-0000-0000EF160000}"/>
    <cellStyle name="20 % - Accent5 5 3 3 2 2" xfId="14595" xr:uid="{00000000-0005-0000-0000-0000F0160000}"/>
    <cellStyle name="20 % - Accent5 5 3 3 3" xfId="2943" xr:uid="{00000000-0005-0000-0000-0000F1160000}"/>
    <cellStyle name="20 % - Accent5 5 3 3 3 2" xfId="14596" xr:uid="{00000000-0005-0000-0000-0000F2160000}"/>
    <cellStyle name="20 % - Accent5 5 3 3 4" xfId="14597" xr:uid="{00000000-0005-0000-0000-0000F3160000}"/>
    <cellStyle name="20 % - Accent5 5 3 4" xfId="2944" xr:uid="{00000000-0005-0000-0000-0000F4160000}"/>
    <cellStyle name="20 % - Accent5 5 3 4 2" xfId="14598" xr:uid="{00000000-0005-0000-0000-0000F5160000}"/>
    <cellStyle name="20 % - Accent5 5 3 5" xfId="2945" xr:uid="{00000000-0005-0000-0000-0000F6160000}"/>
    <cellStyle name="20 % - Accent5 5 3 5 2" xfId="14599" xr:uid="{00000000-0005-0000-0000-0000F7160000}"/>
    <cellStyle name="20 % - Accent5 5 3 6" xfId="2946" xr:uid="{00000000-0005-0000-0000-0000F8160000}"/>
    <cellStyle name="20 % - Accent5 5 3 6 2" xfId="14600" xr:uid="{00000000-0005-0000-0000-0000F9160000}"/>
    <cellStyle name="20 % - Accent5 5 3 7" xfId="14601" xr:uid="{00000000-0005-0000-0000-0000FA160000}"/>
    <cellStyle name="20 % - Accent5 5 4" xfId="2947" xr:uid="{00000000-0005-0000-0000-0000FB160000}"/>
    <cellStyle name="20 % - Accent5 5 4 2" xfId="2948" xr:uid="{00000000-0005-0000-0000-0000FC160000}"/>
    <cellStyle name="20 % - Accent5 5 4 2 2" xfId="14602" xr:uid="{00000000-0005-0000-0000-0000FD160000}"/>
    <cellStyle name="20 % - Accent5 5 4 3" xfId="2949" xr:uid="{00000000-0005-0000-0000-0000FE160000}"/>
    <cellStyle name="20 % - Accent5 5 4 3 2" xfId="14603" xr:uid="{00000000-0005-0000-0000-0000FF160000}"/>
    <cellStyle name="20 % - Accent5 5 4 4" xfId="2950" xr:uid="{00000000-0005-0000-0000-000000170000}"/>
    <cellStyle name="20 % - Accent5 5 4 4 2" xfId="14604" xr:uid="{00000000-0005-0000-0000-000001170000}"/>
    <cellStyle name="20 % - Accent5 5 4 5" xfId="14605" xr:uid="{00000000-0005-0000-0000-000002170000}"/>
    <cellStyle name="20 % - Accent5 5 5" xfId="2951" xr:uid="{00000000-0005-0000-0000-000003170000}"/>
    <cellStyle name="20 % - Accent5 5 5 2" xfId="2952" xr:uid="{00000000-0005-0000-0000-000004170000}"/>
    <cellStyle name="20 % - Accent5 5 5 2 2" xfId="14606" xr:uid="{00000000-0005-0000-0000-000005170000}"/>
    <cellStyle name="20 % - Accent5 5 5 3" xfId="2953" xr:uid="{00000000-0005-0000-0000-000006170000}"/>
    <cellStyle name="20 % - Accent5 5 5 3 2" xfId="14607" xr:uid="{00000000-0005-0000-0000-000007170000}"/>
    <cellStyle name="20 % - Accent5 5 5 4" xfId="14608" xr:uid="{00000000-0005-0000-0000-000008170000}"/>
    <cellStyle name="20 % - Accent5 5 6" xfId="2954" xr:uid="{00000000-0005-0000-0000-000009170000}"/>
    <cellStyle name="20 % - Accent5 5 6 2" xfId="2955" xr:uid="{00000000-0005-0000-0000-00000A170000}"/>
    <cellStyle name="20 % - Accent5 5 6 2 2" xfId="14609" xr:uid="{00000000-0005-0000-0000-00000B170000}"/>
    <cellStyle name="20 % - Accent5 5 6 3" xfId="2956" xr:uid="{00000000-0005-0000-0000-00000C170000}"/>
    <cellStyle name="20 % - Accent5 5 6 3 2" xfId="14610" xr:uid="{00000000-0005-0000-0000-00000D170000}"/>
    <cellStyle name="20 % - Accent5 5 6 4" xfId="14611" xr:uid="{00000000-0005-0000-0000-00000E170000}"/>
    <cellStyle name="20 % - Accent5 5 7" xfId="2957" xr:uid="{00000000-0005-0000-0000-00000F170000}"/>
    <cellStyle name="20 % - Accent5 5 7 2" xfId="14612" xr:uid="{00000000-0005-0000-0000-000010170000}"/>
    <cellStyle name="20 % - Accent5 5 8" xfId="2958" xr:uid="{00000000-0005-0000-0000-000011170000}"/>
    <cellStyle name="20 % - Accent5 5 8 2" xfId="14613" xr:uid="{00000000-0005-0000-0000-000012170000}"/>
    <cellStyle name="20 % - Accent5 5 9" xfId="2959" xr:uid="{00000000-0005-0000-0000-000013170000}"/>
    <cellStyle name="20 % - Accent5 5 9 2" xfId="14614" xr:uid="{00000000-0005-0000-0000-000014170000}"/>
    <cellStyle name="20 % - Accent5 6" xfId="2960" xr:uid="{00000000-0005-0000-0000-000015170000}"/>
    <cellStyle name="20 % - Accent5 6 2" xfId="2961" xr:uid="{00000000-0005-0000-0000-000016170000}"/>
    <cellStyle name="20 % - Accent5 6 2 2" xfId="2962" xr:uid="{00000000-0005-0000-0000-000017170000}"/>
    <cellStyle name="20 % - Accent5 6 2 2 2" xfId="2963" xr:uid="{00000000-0005-0000-0000-000018170000}"/>
    <cellStyle name="20 % - Accent5 6 2 2 2 2" xfId="14615" xr:uid="{00000000-0005-0000-0000-000019170000}"/>
    <cellStyle name="20 % - Accent5 6 2 2 3" xfId="2964" xr:uid="{00000000-0005-0000-0000-00001A170000}"/>
    <cellStyle name="20 % - Accent5 6 2 2 3 2" xfId="14616" xr:uid="{00000000-0005-0000-0000-00001B170000}"/>
    <cellStyle name="20 % - Accent5 6 2 2 4" xfId="2965" xr:uid="{00000000-0005-0000-0000-00001C170000}"/>
    <cellStyle name="20 % - Accent5 6 2 2 4 2" xfId="14617" xr:uid="{00000000-0005-0000-0000-00001D170000}"/>
    <cellStyle name="20 % - Accent5 6 2 2 5" xfId="14618" xr:uid="{00000000-0005-0000-0000-00001E170000}"/>
    <cellStyle name="20 % - Accent5 6 2 3" xfId="2966" xr:uid="{00000000-0005-0000-0000-00001F170000}"/>
    <cellStyle name="20 % - Accent5 6 2 3 2" xfId="2967" xr:uid="{00000000-0005-0000-0000-000020170000}"/>
    <cellStyle name="20 % - Accent5 6 2 3 2 2" xfId="14619" xr:uid="{00000000-0005-0000-0000-000021170000}"/>
    <cellStyle name="20 % - Accent5 6 2 3 3" xfId="2968" xr:uid="{00000000-0005-0000-0000-000022170000}"/>
    <cellStyle name="20 % - Accent5 6 2 3 3 2" xfId="14620" xr:uid="{00000000-0005-0000-0000-000023170000}"/>
    <cellStyle name="20 % - Accent5 6 2 3 4" xfId="14621" xr:uid="{00000000-0005-0000-0000-000024170000}"/>
    <cellStyle name="20 % - Accent5 6 2 4" xfId="2969" xr:uid="{00000000-0005-0000-0000-000025170000}"/>
    <cellStyle name="20 % - Accent5 6 2 4 2" xfId="14622" xr:uid="{00000000-0005-0000-0000-000026170000}"/>
    <cellStyle name="20 % - Accent5 6 2 5" xfId="2970" xr:uid="{00000000-0005-0000-0000-000027170000}"/>
    <cellStyle name="20 % - Accent5 6 2 5 2" xfId="14623" xr:uid="{00000000-0005-0000-0000-000028170000}"/>
    <cellStyle name="20 % - Accent5 6 2 6" xfId="2971" xr:uid="{00000000-0005-0000-0000-000029170000}"/>
    <cellStyle name="20 % - Accent5 6 2 6 2" xfId="14624" xr:uid="{00000000-0005-0000-0000-00002A170000}"/>
    <cellStyle name="20 % - Accent5 6 2 7" xfId="14625" xr:uid="{00000000-0005-0000-0000-00002B170000}"/>
    <cellStyle name="20 % - Accent5 6 3" xfId="2972" xr:uid="{00000000-0005-0000-0000-00002C170000}"/>
    <cellStyle name="20 % - Accent5 6 3 2" xfId="2973" xr:uid="{00000000-0005-0000-0000-00002D170000}"/>
    <cellStyle name="20 % - Accent5 6 3 2 2" xfId="14626" xr:uid="{00000000-0005-0000-0000-00002E170000}"/>
    <cellStyle name="20 % - Accent5 6 3 3" xfId="2974" xr:uid="{00000000-0005-0000-0000-00002F170000}"/>
    <cellStyle name="20 % - Accent5 6 3 3 2" xfId="14627" xr:uid="{00000000-0005-0000-0000-000030170000}"/>
    <cellStyle name="20 % - Accent5 6 3 4" xfId="2975" xr:uid="{00000000-0005-0000-0000-000031170000}"/>
    <cellStyle name="20 % - Accent5 6 3 4 2" xfId="14628" xr:uid="{00000000-0005-0000-0000-000032170000}"/>
    <cellStyle name="20 % - Accent5 6 3 5" xfId="14629" xr:uid="{00000000-0005-0000-0000-000033170000}"/>
    <cellStyle name="20 % - Accent5 6 4" xfId="2976" xr:uid="{00000000-0005-0000-0000-000034170000}"/>
    <cellStyle name="20 % - Accent5 6 4 2" xfId="2977" xr:uid="{00000000-0005-0000-0000-000035170000}"/>
    <cellStyle name="20 % - Accent5 6 4 2 2" xfId="14630" xr:uid="{00000000-0005-0000-0000-000036170000}"/>
    <cellStyle name="20 % - Accent5 6 4 3" xfId="2978" xr:uid="{00000000-0005-0000-0000-000037170000}"/>
    <cellStyle name="20 % - Accent5 6 4 3 2" xfId="14631" xr:uid="{00000000-0005-0000-0000-000038170000}"/>
    <cellStyle name="20 % - Accent5 6 4 4" xfId="14632" xr:uid="{00000000-0005-0000-0000-000039170000}"/>
    <cellStyle name="20 % - Accent5 6 5" xfId="2979" xr:uid="{00000000-0005-0000-0000-00003A170000}"/>
    <cellStyle name="20 % - Accent5 6 5 2" xfId="2980" xr:uid="{00000000-0005-0000-0000-00003B170000}"/>
    <cellStyle name="20 % - Accent5 6 5 2 2" xfId="14633" xr:uid="{00000000-0005-0000-0000-00003C170000}"/>
    <cellStyle name="20 % - Accent5 6 5 3" xfId="2981" xr:uid="{00000000-0005-0000-0000-00003D170000}"/>
    <cellStyle name="20 % - Accent5 6 5 3 2" xfId="14634" xr:uid="{00000000-0005-0000-0000-00003E170000}"/>
    <cellStyle name="20 % - Accent5 6 5 4" xfId="14635" xr:uid="{00000000-0005-0000-0000-00003F170000}"/>
    <cellStyle name="20 % - Accent5 6 6" xfId="2982" xr:uid="{00000000-0005-0000-0000-000040170000}"/>
    <cellStyle name="20 % - Accent5 6 6 2" xfId="14636" xr:uid="{00000000-0005-0000-0000-000041170000}"/>
    <cellStyle name="20 % - Accent5 6 7" xfId="2983" xr:uid="{00000000-0005-0000-0000-000042170000}"/>
    <cellStyle name="20 % - Accent5 6 7 2" xfId="14637" xr:uid="{00000000-0005-0000-0000-000043170000}"/>
    <cellStyle name="20 % - Accent5 6 8" xfId="2984" xr:uid="{00000000-0005-0000-0000-000044170000}"/>
    <cellStyle name="20 % - Accent5 6 8 2" xfId="14638" xr:uid="{00000000-0005-0000-0000-000045170000}"/>
    <cellStyle name="20 % - Accent5 6 9" xfId="14639" xr:uid="{00000000-0005-0000-0000-000046170000}"/>
    <cellStyle name="20 % - Accent5 7" xfId="2985" xr:uid="{00000000-0005-0000-0000-000047170000}"/>
    <cellStyle name="20 % - Accent5 7 2" xfId="2986" xr:uid="{00000000-0005-0000-0000-000048170000}"/>
    <cellStyle name="20 % - Accent5 7 2 2" xfId="2987" xr:uid="{00000000-0005-0000-0000-000049170000}"/>
    <cellStyle name="20 % - Accent5 7 2 2 2" xfId="14640" xr:uid="{00000000-0005-0000-0000-00004A170000}"/>
    <cellStyle name="20 % - Accent5 7 2 3" xfId="2988" xr:uid="{00000000-0005-0000-0000-00004B170000}"/>
    <cellStyle name="20 % - Accent5 7 2 3 2" xfId="14641" xr:uid="{00000000-0005-0000-0000-00004C170000}"/>
    <cellStyle name="20 % - Accent5 7 2 4" xfId="2989" xr:uid="{00000000-0005-0000-0000-00004D170000}"/>
    <cellStyle name="20 % - Accent5 7 2 4 2" xfId="14642" xr:uid="{00000000-0005-0000-0000-00004E170000}"/>
    <cellStyle name="20 % - Accent5 7 2 5" xfId="14643" xr:uid="{00000000-0005-0000-0000-00004F170000}"/>
    <cellStyle name="20 % - Accent5 7 3" xfId="2990" xr:uid="{00000000-0005-0000-0000-000050170000}"/>
    <cellStyle name="20 % - Accent5 7 3 2" xfId="2991" xr:uid="{00000000-0005-0000-0000-000051170000}"/>
    <cellStyle name="20 % - Accent5 7 3 2 2" xfId="14644" xr:uid="{00000000-0005-0000-0000-000052170000}"/>
    <cellStyle name="20 % - Accent5 7 3 3" xfId="2992" xr:uid="{00000000-0005-0000-0000-000053170000}"/>
    <cellStyle name="20 % - Accent5 7 3 3 2" xfId="14645" xr:uid="{00000000-0005-0000-0000-000054170000}"/>
    <cellStyle name="20 % - Accent5 7 3 4" xfId="14646" xr:uid="{00000000-0005-0000-0000-000055170000}"/>
    <cellStyle name="20 % - Accent5 7 4" xfId="2993" xr:uid="{00000000-0005-0000-0000-000056170000}"/>
    <cellStyle name="20 % - Accent5 7 4 2" xfId="14647" xr:uid="{00000000-0005-0000-0000-000057170000}"/>
    <cellStyle name="20 % - Accent5 7 5" xfId="2994" xr:uid="{00000000-0005-0000-0000-000058170000}"/>
    <cellStyle name="20 % - Accent5 7 5 2" xfId="14648" xr:uid="{00000000-0005-0000-0000-000059170000}"/>
    <cellStyle name="20 % - Accent5 7 6" xfId="2995" xr:uid="{00000000-0005-0000-0000-00005A170000}"/>
    <cellStyle name="20 % - Accent5 7 6 2" xfId="14649" xr:uid="{00000000-0005-0000-0000-00005B170000}"/>
    <cellStyle name="20 % - Accent5 7 7" xfId="14650" xr:uid="{00000000-0005-0000-0000-00005C170000}"/>
    <cellStyle name="20 % - Accent5 8" xfId="2996" xr:uid="{00000000-0005-0000-0000-00005D170000}"/>
    <cellStyle name="20 % - Accent5 8 2" xfId="2997" xr:uid="{00000000-0005-0000-0000-00005E170000}"/>
    <cellStyle name="20 % - Accent5 8 2 2" xfId="14651" xr:uid="{00000000-0005-0000-0000-00005F170000}"/>
    <cellStyle name="20 % - Accent5 8 3" xfId="2998" xr:uid="{00000000-0005-0000-0000-000060170000}"/>
    <cellStyle name="20 % - Accent5 8 3 2" xfId="14652" xr:uid="{00000000-0005-0000-0000-000061170000}"/>
    <cellStyle name="20 % - Accent5 8 4" xfId="2999" xr:uid="{00000000-0005-0000-0000-000062170000}"/>
    <cellStyle name="20 % - Accent5 8 4 2" xfId="14653" xr:uid="{00000000-0005-0000-0000-000063170000}"/>
    <cellStyle name="20 % - Accent5 8 5" xfId="14654" xr:uid="{00000000-0005-0000-0000-000064170000}"/>
    <cellStyle name="20 % - Accent5 9" xfId="3000" xr:uid="{00000000-0005-0000-0000-000065170000}"/>
    <cellStyle name="20 % - Accent5 9 2" xfId="3001" xr:uid="{00000000-0005-0000-0000-000066170000}"/>
    <cellStyle name="20 % - Accent5 9 2 2" xfId="14655" xr:uid="{00000000-0005-0000-0000-000067170000}"/>
    <cellStyle name="20 % - Accent5 9 3" xfId="3002" xr:uid="{00000000-0005-0000-0000-000068170000}"/>
    <cellStyle name="20 % - Accent5 9 3 2" xfId="14656" xr:uid="{00000000-0005-0000-0000-000069170000}"/>
    <cellStyle name="20 % - Accent5 9 4" xfId="14657" xr:uid="{00000000-0005-0000-0000-00006A170000}"/>
    <cellStyle name="20 % - Accent6" xfId="3003" xr:uid="{00000000-0005-0000-0000-00006B170000}"/>
    <cellStyle name="20 % - Accent6 10" xfId="3004" xr:uid="{00000000-0005-0000-0000-00006C170000}"/>
    <cellStyle name="20 % - Accent6 10 2" xfId="3005" xr:uid="{00000000-0005-0000-0000-00006D170000}"/>
    <cellStyle name="20 % - Accent6 10 2 2" xfId="14658" xr:uid="{00000000-0005-0000-0000-00006E170000}"/>
    <cellStyle name="20 % - Accent6 10 3" xfId="3006" xr:uid="{00000000-0005-0000-0000-00006F170000}"/>
    <cellStyle name="20 % - Accent6 10 3 2" xfId="14659" xr:uid="{00000000-0005-0000-0000-000070170000}"/>
    <cellStyle name="20 % - Accent6 10 4" xfId="14660" xr:uid="{00000000-0005-0000-0000-000071170000}"/>
    <cellStyle name="20 % - Accent6 11" xfId="3007" xr:uid="{00000000-0005-0000-0000-000072170000}"/>
    <cellStyle name="20 % - Accent6 11 2" xfId="14661" xr:uid="{00000000-0005-0000-0000-000073170000}"/>
    <cellStyle name="20 % - Accent6 12" xfId="3008" xr:uid="{00000000-0005-0000-0000-000074170000}"/>
    <cellStyle name="20 % - Accent6 12 2" xfId="14662" xr:uid="{00000000-0005-0000-0000-000075170000}"/>
    <cellStyle name="20 % - Accent6 13" xfId="3009" xr:uid="{00000000-0005-0000-0000-000076170000}"/>
    <cellStyle name="20 % - Accent6 13 2" xfId="14663" xr:uid="{00000000-0005-0000-0000-000077170000}"/>
    <cellStyle name="20 % - Accent6 2" xfId="3010" xr:uid="{00000000-0005-0000-0000-000078170000}"/>
    <cellStyle name="20 % - Accent6 2 10" xfId="3011" xr:uid="{00000000-0005-0000-0000-000079170000}"/>
    <cellStyle name="20 % - Accent6 2 10 2" xfId="3012" xr:uid="{00000000-0005-0000-0000-00007A170000}"/>
    <cellStyle name="20 % - Accent6 2 10 2 2" xfId="14664" xr:uid="{00000000-0005-0000-0000-00007B170000}"/>
    <cellStyle name="20 % - Accent6 2 10 3" xfId="3013" xr:uid="{00000000-0005-0000-0000-00007C170000}"/>
    <cellStyle name="20 % - Accent6 2 10 3 2" xfId="14665" xr:uid="{00000000-0005-0000-0000-00007D170000}"/>
    <cellStyle name="20 % - Accent6 2 10 4" xfId="14666" xr:uid="{00000000-0005-0000-0000-00007E170000}"/>
    <cellStyle name="20 % - Accent6 2 11" xfId="3014" xr:uid="{00000000-0005-0000-0000-00007F170000}"/>
    <cellStyle name="20 % - Accent6 2 11 2" xfId="14667" xr:uid="{00000000-0005-0000-0000-000080170000}"/>
    <cellStyle name="20 % - Accent6 2 12" xfId="3015" xr:uid="{00000000-0005-0000-0000-000081170000}"/>
    <cellStyle name="20 % - Accent6 2 12 2" xfId="14668" xr:uid="{00000000-0005-0000-0000-000082170000}"/>
    <cellStyle name="20 % - Accent6 2 13" xfId="3016" xr:uid="{00000000-0005-0000-0000-000083170000}"/>
    <cellStyle name="20 % - Accent6 2 13 2" xfId="14669" xr:uid="{00000000-0005-0000-0000-000084170000}"/>
    <cellStyle name="20 % - Accent6 2 14" xfId="14670" xr:uid="{00000000-0005-0000-0000-000085170000}"/>
    <cellStyle name="20 % - Accent6 2 2" xfId="3017" xr:uid="{00000000-0005-0000-0000-000086170000}"/>
    <cellStyle name="20 % - Accent6 2 2 10" xfId="3018" xr:uid="{00000000-0005-0000-0000-000087170000}"/>
    <cellStyle name="20 % - Accent6 2 2 10 2" xfId="14671" xr:uid="{00000000-0005-0000-0000-000088170000}"/>
    <cellStyle name="20 % - Accent6 2 2 11" xfId="14672" xr:uid="{00000000-0005-0000-0000-000089170000}"/>
    <cellStyle name="20 % - Accent6 2 2 2" xfId="3019" xr:uid="{00000000-0005-0000-0000-00008A170000}"/>
    <cellStyle name="20 % - Accent6 2 2 2 10" xfId="14673" xr:uid="{00000000-0005-0000-0000-00008B170000}"/>
    <cellStyle name="20 % - Accent6 2 2 2 2" xfId="3020" xr:uid="{00000000-0005-0000-0000-00008C170000}"/>
    <cellStyle name="20 % - Accent6 2 2 2 2 2" xfId="3021" xr:uid="{00000000-0005-0000-0000-00008D170000}"/>
    <cellStyle name="20 % - Accent6 2 2 2 2 2 2" xfId="3022" xr:uid="{00000000-0005-0000-0000-00008E170000}"/>
    <cellStyle name="20 % - Accent6 2 2 2 2 2 2 2" xfId="3023" xr:uid="{00000000-0005-0000-0000-00008F170000}"/>
    <cellStyle name="20 % - Accent6 2 2 2 2 2 2 2 2" xfId="14674" xr:uid="{00000000-0005-0000-0000-000090170000}"/>
    <cellStyle name="20 % - Accent6 2 2 2 2 2 2 3" xfId="3024" xr:uid="{00000000-0005-0000-0000-000091170000}"/>
    <cellStyle name="20 % - Accent6 2 2 2 2 2 2 3 2" xfId="14675" xr:uid="{00000000-0005-0000-0000-000092170000}"/>
    <cellStyle name="20 % - Accent6 2 2 2 2 2 2 4" xfId="3025" xr:uid="{00000000-0005-0000-0000-000093170000}"/>
    <cellStyle name="20 % - Accent6 2 2 2 2 2 2 4 2" xfId="14676" xr:uid="{00000000-0005-0000-0000-000094170000}"/>
    <cellStyle name="20 % - Accent6 2 2 2 2 2 2 5" xfId="14677" xr:uid="{00000000-0005-0000-0000-000095170000}"/>
    <cellStyle name="20 % - Accent6 2 2 2 2 2 3" xfId="3026" xr:uid="{00000000-0005-0000-0000-000096170000}"/>
    <cellStyle name="20 % - Accent6 2 2 2 2 2 3 2" xfId="3027" xr:uid="{00000000-0005-0000-0000-000097170000}"/>
    <cellStyle name="20 % - Accent6 2 2 2 2 2 3 2 2" xfId="14678" xr:uid="{00000000-0005-0000-0000-000098170000}"/>
    <cellStyle name="20 % - Accent6 2 2 2 2 2 3 3" xfId="3028" xr:uid="{00000000-0005-0000-0000-000099170000}"/>
    <cellStyle name="20 % - Accent6 2 2 2 2 2 3 3 2" xfId="14679" xr:uid="{00000000-0005-0000-0000-00009A170000}"/>
    <cellStyle name="20 % - Accent6 2 2 2 2 2 3 4" xfId="14680" xr:uid="{00000000-0005-0000-0000-00009B170000}"/>
    <cellStyle name="20 % - Accent6 2 2 2 2 2 4" xfId="3029" xr:uid="{00000000-0005-0000-0000-00009C170000}"/>
    <cellStyle name="20 % - Accent6 2 2 2 2 2 4 2" xfId="14681" xr:uid="{00000000-0005-0000-0000-00009D170000}"/>
    <cellStyle name="20 % - Accent6 2 2 2 2 2 5" xfId="3030" xr:uid="{00000000-0005-0000-0000-00009E170000}"/>
    <cellStyle name="20 % - Accent6 2 2 2 2 2 5 2" xfId="14682" xr:uid="{00000000-0005-0000-0000-00009F170000}"/>
    <cellStyle name="20 % - Accent6 2 2 2 2 2 6" xfId="3031" xr:uid="{00000000-0005-0000-0000-0000A0170000}"/>
    <cellStyle name="20 % - Accent6 2 2 2 2 2 6 2" xfId="14683" xr:uid="{00000000-0005-0000-0000-0000A1170000}"/>
    <cellStyle name="20 % - Accent6 2 2 2 2 2 7" xfId="14684" xr:uid="{00000000-0005-0000-0000-0000A2170000}"/>
    <cellStyle name="20 % - Accent6 2 2 2 2 3" xfId="3032" xr:uid="{00000000-0005-0000-0000-0000A3170000}"/>
    <cellStyle name="20 % - Accent6 2 2 2 2 3 2" xfId="3033" xr:uid="{00000000-0005-0000-0000-0000A4170000}"/>
    <cellStyle name="20 % - Accent6 2 2 2 2 3 2 2" xfId="14685" xr:uid="{00000000-0005-0000-0000-0000A5170000}"/>
    <cellStyle name="20 % - Accent6 2 2 2 2 3 3" xfId="3034" xr:uid="{00000000-0005-0000-0000-0000A6170000}"/>
    <cellStyle name="20 % - Accent6 2 2 2 2 3 3 2" xfId="14686" xr:uid="{00000000-0005-0000-0000-0000A7170000}"/>
    <cellStyle name="20 % - Accent6 2 2 2 2 3 4" xfId="3035" xr:uid="{00000000-0005-0000-0000-0000A8170000}"/>
    <cellStyle name="20 % - Accent6 2 2 2 2 3 4 2" xfId="14687" xr:uid="{00000000-0005-0000-0000-0000A9170000}"/>
    <cellStyle name="20 % - Accent6 2 2 2 2 3 5" xfId="14688" xr:uid="{00000000-0005-0000-0000-0000AA170000}"/>
    <cellStyle name="20 % - Accent6 2 2 2 2 4" xfId="3036" xr:uid="{00000000-0005-0000-0000-0000AB170000}"/>
    <cellStyle name="20 % - Accent6 2 2 2 2 4 2" xfId="3037" xr:uid="{00000000-0005-0000-0000-0000AC170000}"/>
    <cellStyle name="20 % - Accent6 2 2 2 2 4 2 2" xfId="14689" xr:uid="{00000000-0005-0000-0000-0000AD170000}"/>
    <cellStyle name="20 % - Accent6 2 2 2 2 4 3" xfId="3038" xr:uid="{00000000-0005-0000-0000-0000AE170000}"/>
    <cellStyle name="20 % - Accent6 2 2 2 2 4 3 2" xfId="14690" xr:uid="{00000000-0005-0000-0000-0000AF170000}"/>
    <cellStyle name="20 % - Accent6 2 2 2 2 4 4" xfId="14691" xr:uid="{00000000-0005-0000-0000-0000B0170000}"/>
    <cellStyle name="20 % - Accent6 2 2 2 2 5" xfId="3039" xr:uid="{00000000-0005-0000-0000-0000B1170000}"/>
    <cellStyle name="20 % - Accent6 2 2 2 2 5 2" xfId="3040" xr:uid="{00000000-0005-0000-0000-0000B2170000}"/>
    <cellStyle name="20 % - Accent6 2 2 2 2 5 2 2" xfId="14692" xr:uid="{00000000-0005-0000-0000-0000B3170000}"/>
    <cellStyle name="20 % - Accent6 2 2 2 2 5 3" xfId="3041" xr:uid="{00000000-0005-0000-0000-0000B4170000}"/>
    <cellStyle name="20 % - Accent6 2 2 2 2 5 3 2" xfId="14693" xr:uid="{00000000-0005-0000-0000-0000B5170000}"/>
    <cellStyle name="20 % - Accent6 2 2 2 2 5 4" xfId="14694" xr:uid="{00000000-0005-0000-0000-0000B6170000}"/>
    <cellStyle name="20 % - Accent6 2 2 2 2 6" xfId="3042" xr:uid="{00000000-0005-0000-0000-0000B7170000}"/>
    <cellStyle name="20 % - Accent6 2 2 2 2 6 2" xfId="14695" xr:uid="{00000000-0005-0000-0000-0000B8170000}"/>
    <cellStyle name="20 % - Accent6 2 2 2 2 7" xfId="3043" xr:uid="{00000000-0005-0000-0000-0000B9170000}"/>
    <cellStyle name="20 % - Accent6 2 2 2 2 7 2" xfId="14696" xr:uid="{00000000-0005-0000-0000-0000BA170000}"/>
    <cellStyle name="20 % - Accent6 2 2 2 2 8" xfId="3044" xr:uid="{00000000-0005-0000-0000-0000BB170000}"/>
    <cellStyle name="20 % - Accent6 2 2 2 2 8 2" xfId="14697" xr:uid="{00000000-0005-0000-0000-0000BC170000}"/>
    <cellStyle name="20 % - Accent6 2 2 2 2 9" xfId="14698" xr:uid="{00000000-0005-0000-0000-0000BD170000}"/>
    <cellStyle name="20 % - Accent6 2 2 2 3" xfId="3045" xr:uid="{00000000-0005-0000-0000-0000BE170000}"/>
    <cellStyle name="20 % - Accent6 2 2 2 3 2" xfId="3046" xr:uid="{00000000-0005-0000-0000-0000BF170000}"/>
    <cellStyle name="20 % - Accent6 2 2 2 3 2 2" xfId="3047" xr:uid="{00000000-0005-0000-0000-0000C0170000}"/>
    <cellStyle name="20 % - Accent6 2 2 2 3 2 2 2" xfId="14699" xr:uid="{00000000-0005-0000-0000-0000C1170000}"/>
    <cellStyle name="20 % - Accent6 2 2 2 3 2 3" xfId="3048" xr:uid="{00000000-0005-0000-0000-0000C2170000}"/>
    <cellStyle name="20 % - Accent6 2 2 2 3 2 3 2" xfId="14700" xr:uid="{00000000-0005-0000-0000-0000C3170000}"/>
    <cellStyle name="20 % - Accent6 2 2 2 3 2 4" xfId="3049" xr:uid="{00000000-0005-0000-0000-0000C4170000}"/>
    <cellStyle name="20 % - Accent6 2 2 2 3 2 4 2" xfId="14701" xr:uid="{00000000-0005-0000-0000-0000C5170000}"/>
    <cellStyle name="20 % - Accent6 2 2 2 3 2 5" xfId="14702" xr:uid="{00000000-0005-0000-0000-0000C6170000}"/>
    <cellStyle name="20 % - Accent6 2 2 2 3 3" xfId="3050" xr:uid="{00000000-0005-0000-0000-0000C7170000}"/>
    <cellStyle name="20 % - Accent6 2 2 2 3 3 2" xfId="3051" xr:uid="{00000000-0005-0000-0000-0000C8170000}"/>
    <cellStyle name="20 % - Accent6 2 2 2 3 3 2 2" xfId="14703" xr:uid="{00000000-0005-0000-0000-0000C9170000}"/>
    <cellStyle name="20 % - Accent6 2 2 2 3 3 3" xfId="3052" xr:uid="{00000000-0005-0000-0000-0000CA170000}"/>
    <cellStyle name="20 % - Accent6 2 2 2 3 3 3 2" xfId="14704" xr:uid="{00000000-0005-0000-0000-0000CB170000}"/>
    <cellStyle name="20 % - Accent6 2 2 2 3 3 4" xfId="14705" xr:uid="{00000000-0005-0000-0000-0000CC170000}"/>
    <cellStyle name="20 % - Accent6 2 2 2 3 4" xfId="3053" xr:uid="{00000000-0005-0000-0000-0000CD170000}"/>
    <cellStyle name="20 % - Accent6 2 2 2 3 4 2" xfId="14706" xr:uid="{00000000-0005-0000-0000-0000CE170000}"/>
    <cellStyle name="20 % - Accent6 2 2 2 3 5" xfId="3054" xr:uid="{00000000-0005-0000-0000-0000CF170000}"/>
    <cellStyle name="20 % - Accent6 2 2 2 3 5 2" xfId="14707" xr:uid="{00000000-0005-0000-0000-0000D0170000}"/>
    <cellStyle name="20 % - Accent6 2 2 2 3 6" xfId="3055" xr:uid="{00000000-0005-0000-0000-0000D1170000}"/>
    <cellStyle name="20 % - Accent6 2 2 2 3 6 2" xfId="14708" xr:uid="{00000000-0005-0000-0000-0000D2170000}"/>
    <cellStyle name="20 % - Accent6 2 2 2 3 7" xfId="14709" xr:uid="{00000000-0005-0000-0000-0000D3170000}"/>
    <cellStyle name="20 % - Accent6 2 2 2 4" xfId="3056" xr:uid="{00000000-0005-0000-0000-0000D4170000}"/>
    <cellStyle name="20 % - Accent6 2 2 2 4 2" xfId="3057" xr:uid="{00000000-0005-0000-0000-0000D5170000}"/>
    <cellStyle name="20 % - Accent6 2 2 2 4 2 2" xfId="14710" xr:uid="{00000000-0005-0000-0000-0000D6170000}"/>
    <cellStyle name="20 % - Accent6 2 2 2 4 3" xfId="3058" xr:uid="{00000000-0005-0000-0000-0000D7170000}"/>
    <cellStyle name="20 % - Accent6 2 2 2 4 3 2" xfId="14711" xr:uid="{00000000-0005-0000-0000-0000D8170000}"/>
    <cellStyle name="20 % - Accent6 2 2 2 4 4" xfId="3059" xr:uid="{00000000-0005-0000-0000-0000D9170000}"/>
    <cellStyle name="20 % - Accent6 2 2 2 4 4 2" xfId="14712" xr:uid="{00000000-0005-0000-0000-0000DA170000}"/>
    <cellStyle name="20 % - Accent6 2 2 2 4 5" xfId="14713" xr:uid="{00000000-0005-0000-0000-0000DB170000}"/>
    <cellStyle name="20 % - Accent6 2 2 2 5" xfId="3060" xr:uid="{00000000-0005-0000-0000-0000DC170000}"/>
    <cellStyle name="20 % - Accent6 2 2 2 5 2" xfId="3061" xr:uid="{00000000-0005-0000-0000-0000DD170000}"/>
    <cellStyle name="20 % - Accent6 2 2 2 5 2 2" xfId="14714" xr:uid="{00000000-0005-0000-0000-0000DE170000}"/>
    <cellStyle name="20 % - Accent6 2 2 2 5 3" xfId="3062" xr:uid="{00000000-0005-0000-0000-0000DF170000}"/>
    <cellStyle name="20 % - Accent6 2 2 2 5 3 2" xfId="14715" xr:uid="{00000000-0005-0000-0000-0000E0170000}"/>
    <cellStyle name="20 % - Accent6 2 2 2 5 4" xfId="14716" xr:uid="{00000000-0005-0000-0000-0000E1170000}"/>
    <cellStyle name="20 % - Accent6 2 2 2 6" xfId="3063" xr:uid="{00000000-0005-0000-0000-0000E2170000}"/>
    <cellStyle name="20 % - Accent6 2 2 2 6 2" xfId="3064" xr:uid="{00000000-0005-0000-0000-0000E3170000}"/>
    <cellStyle name="20 % - Accent6 2 2 2 6 2 2" xfId="14717" xr:uid="{00000000-0005-0000-0000-0000E4170000}"/>
    <cellStyle name="20 % - Accent6 2 2 2 6 3" xfId="3065" xr:uid="{00000000-0005-0000-0000-0000E5170000}"/>
    <cellStyle name="20 % - Accent6 2 2 2 6 3 2" xfId="14718" xr:uid="{00000000-0005-0000-0000-0000E6170000}"/>
    <cellStyle name="20 % - Accent6 2 2 2 6 4" xfId="14719" xr:uid="{00000000-0005-0000-0000-0000E7170000}"/>
    <cellStyle name="20 % - Accent6 2 2 2 7" xfId="3066" xr:uid="{00000000-0005-0000-0000-0000E8170000}"/>
    <cellStyle name="20 % - Accent6 2 2 2 7 2" xfId="14720" xr:uid="{00000000-0005-0000-0000-0000E9170000}"/>
    <cellStyle name="20 % - Accent6 2 2 2 8" xfId="3067" xr:uid="{00000000-0005-0000-0000-0000EA170000}"/>
    <cellStyle name="20 % - Accent6 2 2 2 8 2" xfId="14721" xr:uid="{00000000-0005-0000-0000-0000EB170000}"/>
    <cellStyle name="20 % - Accent6 2 2 2 9" xfId="3068" xr:uid="{00000000-0005-0000-0000-0000EC170000}"/>
    <cellStyle name="20 % - Accent6 2 2 2 9 2" xfId="14722" xr:uid="{00000000-0005-0000-0000-0000ED170000}"/>
    <cellStyle name="20 % - Accent6 2 2 3" xfId="3069" xr:uid="{00000000-0005-0000-0000-0000EE170000}"/>
    <cellStyle name="20 % - Accent6 2 2 3 2" xfId="3070" xr:uid="{00000000-0005-0000-0000-0000EF170000}"/>
    <cellStyle name="20 % - Accent6 2 2 3 2 2" xfId="3071" xr:uid="{00000000-0005-0000-0000-0000F0170000}"/>
    <cellStyle name="20 % - Accent6 2 2 3 2 2 2" xfId="3072" xr:uid="{00000000-0005-0000-0000-0000F1170000}"/>
    <cellStyle name="20 % - Accent6 2 2 3 2 2 2 2" xfId="14723" xr:uid="{00000000-0005-0000-0000-0000F2170000}"/>
    <cellStyle name="20 % - Accent6 2 2 3 2 2 3" xfId="3073" xr:uid="{00000000-0005-0000-0000-0000F3170000}"/>
    <cellStyle name="20 % - Accent6 2 2 3 2 2 3 2" xfId="14724" xr:uid="{00000000-0005-0000-0000-0000F4170000}"/>
    <cellStyle name="20 % - Accent6 2 2 3 2 2 4" xfId="3074" xr:uid="{00000000-0005-0000-0000-0000F5170000}"/>
    <cellStyle name="20 % - Accent6 2 2 3 2 2 4 2" xfId="14725" xr:uid="{00000000-0005-0000-0000-0000F6170000}"/>
    <cellStyle name="20 % - Accent6 2 2 3 2 2 5" xfId="14726" xr:uid="{00000000-0005-0000-0000-0000F7170000}"/>
    <cellStyle name="20 % - Accent6 2 2 3 2 3" xfId="3075" xr:uid="{00000000-0005-0000-0000-0000F8170000}"/>
    <cellStyle name="20 % - Accent6 2 2 3 2 3 2" xfId="3076" xr:uid="{00000000-0005-0000-0000-0000F9170000}"/>
    <cellStyle name="20 % - Accent6 2 2 3 2 3 2 2" xfId="14727" xr:uid="{00000000-0005-0000-0000-0000FA170000}"/>
    <cellStyle name="20 % - Accent6 2 2 3 2 3 3" xfId="3077" xr:uid="{00000000-0005-0000-0000-0000FB170000}"/>
    <cellStyle name="20 % - Accent6 2 2 3 2 3 3 2" xfId="14728" xr:uid="{00000000-0005-0000-0000-0000FC170000}"/>
    <cellStyle name="20 % - Accent6 2 2 3 2 3 4" xfId="14729" xr:uid="{00000000-0005-0000-0000-0000FD170000}"/>
    <cellStyle name="20 % - Accent6 2 2 3 2 4" xfId="3078" xr:uid="{00000000-0005-0000-0000-0000FE170000}"/>
    <cellStyle name="20 % - Accent6 2 2 3 2 4 2" xfId="14730" xr:uid="{00000000-0005-0000-0000-0000FF170000}"/>
    <cellStyle name="20 % - Accent6 2 2 3 2 5" xfId="3079" xr:uid="{00000000-0005-0000-0000-000000180000}"/>
    <cellStyle name="20 % - Accent6 2 2 3 2 5 2" xfId="14731" xr:uid="{00000000-0005-0000-0000-000001180000}"/>
    <cellStyle name="20 % - Accent6 2 2 3 2 6" xfId="3080" xr:uid="{00000000-0005-0000-0000-000002180000}"/>
    <cellStyle name="20 % - Accent6 2 2 3 2 6 2" xfId="14732" xr:uid="{00000000-0005-0000-0000-000003180000}"/>
    <cellStyle name="20 % - Accent6 2 2 3 2 7" xfId="14733" xr:uid="{00000000-0005-0000-0000-000004180000}"/>
    <cellStyle name="20 % - Accent6 2 2 3 3" xfId="3081" xr:uid="{00000000-0005-0000-0000-000005180000}"/>
    <cellStyle name="20 % - Accent6 2 2 3 3 2" xfId="3082" xr:uid="{00000000-0005-0000-0000-000006180000}"/>
    <cellStyle name="20 % - Accent6 2 2 3 3 2 2" xfId="14734" xr:uid="{00000000-0005-0000-0000-000007180000}"/>
    <cellStyle name="20 % - Accent6 2 2 3 3 3" xfId="3083" xr:uid="{00000000-0005-0000-0000-000008180000}"/>
    <cellStyle name="20 % - Accent6 2 2 3 3 3 2" xfId="14735" xr:uid="{00000000-0005-0000-0000-000009180000}"/>
    <cellStyle name="20 % - Accent6 2 2 3 3 4" xfId="3084" xr:uid="{00000000-0005-0000-0000-00000A180000}"/>
    <cellStyle name="20 % - Accent6 2 2 3 3 4 2" xfId="14736" xr:uid="{00000000-0005-0000-0000-00000B180000}"/>
    <cellStyle name="20 % - Accent6 2 2 3 3 5" xfId="14737" xr:uid="{00000000-0005-0000-0000-00000C180000}"/>
    <cellStyle name="20 % - Accent6 2 2 3 4" xfId="3085" xr:uid="{00000000-0005-0000-0000-00000D180000}"/>
    <cellStyle name="20 % - Accent6 2 2 3 4 2" xfId="3086" xr:uid="{00000000-0005-0000-0000-00000E180000}"/>
    <cellStyle name="20 % - Accent6 2 2 3 4 2 2" xfId="14738" xr:uid="{00000000-0005-0000-0000-00000F180000}"/>
    <cellStyle name="20 % - Accent6 2 2 3 4 3" xfId="3087" xr:uid="{00000000-0005-0000-0000-000010180000}"/>
    <cellStyle name="20 % - Accent6 2 2 3 4 3 2" xfId="14739" xr:uid="{00000000-0005-0000-0000-000011180000}"/>
    <cellStyle name="20 % - Accent6 2 2 3 4 4" xfId="14740" xr:uid="{00000000-0005-0000-0000-000012180000}"/>
    <cellStyle name="20 % - Accent6 2 2 3 5" xfId="3088" xr:uid="{00000000-0005-0000-0000-000013180000}"/>
    <cellStyle name="20 % - Accent6 2 2 3 5 2" xfId="3089" xr:uid="{00000000-0005-0000-0000-000014180000}"/>
    <cellStyle name="20 % - Accent6 2 2 3 5 2 2" xfId="14741" xr:uid="{00000000-0005-0000-0000-000015180000}"/>
    <cellStyle name="20 % - Accent6 2 2 3 5 3" xfId="3090" xr:uid="{00000000-0005-0000-0000-000016180000}"/>
    <cellStyle name="20 % - Accent6 2 2 3 5 3 2" xfId="14742" xr:uid="{00000000-0005-0000-0000-000017180000}"/>
    <cellStyle name="20 % - Accent6 2 2 3 5 4" xfId="14743" xr:uid="{00000000-0005-0000-0000-000018180000}"/>
    <cellStyle name="20 % - Accent6 2 2 3 6" xfId="3091" xr:uid="{00000000-0005-0000-0000-000019180000}"/>
    <cellStyle name="20 % - Accent6 2 2 3 6 2" xfId="14744" xr:uid="{00000000-0005-0000-0000-00001A180000}"/>
    <cellStyle name="20 % - Accent6 2 2 3 7" xfId="3092" xr:uid="{00000000-0005-0000-0000-00001B180000}"/>
    <cellStyle name="20 % - Accent6 2 2 3 7 2" xfId="14745" xr:uid="{00000000-0005-0000-0000-00001C180000}"/>
    <cellStyle name="20 % - Accent6 2 2 3 8" xfId="3093" xr:uid="{00000000-0005-0000-0000-00001D180000}"/>
    <cellStyle name="20 % - Accent6 2 2 3 8 2" xfId="14746" xr:uid="{00000000-0005-0000-0000-00001E180000}"/>
    <cellStyle name="20 % - Accent6 2 2 3 9" xfId="14747" xr:uid="{00000000-0005-0000-0000-00001F180000}"/>
    <cellStyle name="20 % - Accent6 2 2 4" xfId="3094" xr:uid="{00000000-0005-0000-0000-000020180000}"/>
    <cellStyle name="20 % - Accent6 2 2 4 2" xfId="3095" xr:uid="{00000000-0005-0000-0000-000021180000}"/>
    <cellStyle name="20 % - Accent6 2 2 4 2 2" xfId="3096" xr:uid="{00000000-0005-0000-0000-000022180000}"/>
    <cellStyle name="20 % - Accent6 2 2 4 2 2 2" xfId="14748" xr:uid="{00000000-0005-0000-0000-000023180000}"/>
    <cellStyle name="20 % - Accent6 2 2 4 2 3" xfId="3097" xr:uid="{00000000-0005-0000-0000-000024180000}"/>
    <cellStyle name="20 % - Accent6 2 2 4 2 3 2" xfId="14749" xr:uid="{00000000-0005-0000-0000-000025180000}"/>
    <cellStyle name="20 % - Accent6 2 2 4 2 4" xfId="3098" xr:uid="{00000000-0005-0000-0000-000026180000}"/>
    <cellStyle name="20 % - Accent6 2 2 4 2 4 2" xfId="14750" xr:uid="{00000000-0005-0000-0000-000027180000}"/>
    <cellStyle name="20 % - Accent6 2 2 4 2 5" xfId="14751" xr:uid="{00000000-0005-0000-0000-000028180000}"/>
    <cellStyle name="20 % - Accent6 2 2 4 3" xfId="3099" xr:uid="{00000000-0005-0000-0000-000029180000}"/>
    <cellStyle name="20 % - Accent6 2 2 4 3 2" xfId="3100" xr:uid="{00000000-0005-0000-0000-00002A180000}"/>
    <cellStyle name="20 % - Accent6 2 2 4 3 2 2" xfId="14752" xr:uid="{00000000-0005-0000-0000-00002B180000}"/>
    <cellStyle name="20 % - Accent6 2 2 4 3 3" xfId="3101" xr:uid="{00000000-0005-0000-0000-00002C180000}"/>
    <cellStyle name="20 % - Accent6 2 2 4 3 3 2" xfId="14753" xr:uid="{00000000-0005-0000-0000-00002D180000}"/>
    <cellStyle name="20 % - Accent6 2 2 4 3 4" xfId="14754" xr:uid="{00000000-0005-0000-0000-00002E180000}"/>
    <cellStyle name="20 % - Accent6 2 2 4 4" xfId="3102" xr:uid="{00000000-0005-0000-0000-00002F180000}"/>
    <cellStyle name="20 % - Accent6 2 2 4 4 2" xfId="14755" xr:uid="{00000000-0005-0000-0000-000030180000}"/>
    <cellStyle name="20 % - Accent6 2 2 4 5" xfId="3103" xr:uid="{00000000-0005-0000-0000-000031180000}"/>
    <cellStyle name="20 % - Accent6 2 2 4 5 2" xfId="14756" xr:uid="{00000000-0005-0000-0000-000032180000}"/>
    <cellStyle name="20 % - Accent6 2 2 4 6" xfId="3104" xr:uid="{00000000-0005-0000-0000-000033180000}"/>
    <cellStyle name="20 % - Accent6 2 2 4 6 2" xfId="14757" xr:uid="{00000000-0005-0000-0000-000034180000}"/>
    <cellStyle name="20 % - Accent6 2 2 4 7" xfId="14758" xr:uid="{00000000-0005-0000-0000-000035180000}"/>
    <cellStyle name="20 % - Accent6 2 2 5" xfId="3105" xr:uid="{00000000-0005-0000-0000-000036180000}"/>
    <cellStyle name="20 % - Accent6 2 2 5 2" xfId="3106" xr:uid="{00000000-0005-0000-0000-000037180000}"/>
    <cellStyle name="20 % - Accent6 2 2 5 2 2" xfId="14759" xr:uid="{00000000-0005-0000-0000-000038180000}"/>
    <cellStyle name="20 % - Accent6 2 2 5 3" xfId="3107" xr:uid="{00000000-0005-0000-0000-000039180000}"/>
    <cellStyle name="20 % - Accent6 2 2 5 3 2" xfId="14760" xr:uid="{00000000-0005-0000-0000-00003A180000}"/>
    <cellStyle name="20 % - Accent6 2 2 5 4" xfId="3108" xr:uid="{00000000-0005-0000-0000-00003B180000}"/>
    <cellStyle name="20 % - Accent6 2 2 5 4 2" xfId="14761" xr:uid="{00000000-0005-0000-0000-00003C180000}"/>
    <cellStyle name="20 % - Accent6 2 2 5 5" xfId="14762" xr:uid="{00000000-0005-0000-0000-00003D180000}"/>
    <cellStyle name="20 % - Accent6 2 2 6" xfId="3109" xr:uid="{00000000-0005-0000-0000-00003E180000}"/>
    <cellStyle name="20 % - Accent6 2 2 6 2" xfId="3110" xr:uid="{00000000-0005-0000-0000-00003F180000}"/>
    <cellStyle name="20 % - Accent6 2 2 6 2 2" xfId="14763" xr:uid="{00000000-0005-0000-0000-000040180000}"/>
    <cellStyle name="20 % - Accent6 2 2 6 3" xfId="3111" xr:uid="{00000000-0005-0000-0000-000041180000}"/>
    <cellStyle name="20 % - Accent6 2 2 6 3 2" xfId="14764" xr:uid="{00000000-0005-0000-0000-000042180000}"/>
    <cellStyle name="20 % - Accent6 2 2 6 4" xfId="14765" xr:uid="{00000000-0005-0000-0000-000043180000}"/>
    <cellStyle name="20 % - Accent6 2 2 7" xfId="3112" xr:uid="{00000000-0005-0000-0000-000044180000}"/>
    <cellStyle name="20 % - Accent6 2 2 7 2" xfId="3113" xr:uid="{00000000-0005-0000-0000-000045180000}"/>
    <cellStyle name="20 % - Accent6 2 2 7 2 2" xfId="14766" xr:uid="{00000000-0005-0000-0000-000046180000}"/>
    <cellStyle name="20 % - Accent6 2 2 7 3" xfId="3114" xr:uid="{00000000-0005-0000-0000-000047180000}"/>
    <cellStyle name="20 % - Accent6 2 2 7 3 2" xfId="14767" xr:uid="{00000000-0005-0000-0000-000048180000}"/>
    <cellStyle name="20 % - Accent6 2 2 7 4" xfId="14768" xr:uid="{00000000-0005-0000-0000-000049180000}"/>
    <cellStyle name="20 % - Accent6 2 2 8" xfId="3115" xr:uid="{00000000-0005-0000-0000-00004A180000}"/>
    <cellStyle name="20 % - Accent6 2 2 8 2" xfId="14769" xr:uid="{00000000-0005-0000-0000-00004B180000}"/>
    <cellStyle name="20 % - Accent6 2 2 9" xfId="3116" xr:uid="{00000000-0005-0000-0000-00004C180000}"/>
    <cellStyle name="20 % - Accent6 2 2 9 2" xfId="14770" xr:uid="{00000000-0005-0000-0000-00004D180000}"/>
    <cellStyle name="20 % - Accent6 2 3" xfId="3117" xr:uid="{00000000-0005-0000-0000-00004E180000}"/>
    <cellStyle name="20 % - Accent6 2 3 10" xfId="3118" xr:uid="{00000000-0005-0000-0000-00004F180000}"/>
    <cellStyle name="20 % - Accent6 2 3 10 2" xfId="14771" xr:uid="{00000000-0005-0000-0000-000050180000}"/>
    <cellStyle name="20 % - Accent6 2 3 11" xfId="14772" xr:uid="{00000000-0005-0000-0000-000051180000}"/>
    <cellStyle name="20 % - Accent6 2 3 2" xfId="3119" xr:uid="{00000000-0005-0000-0000-000052180000}"/>
    <cellStyle name="20 % - Accent6 2 3 2 10" xfId="14773" xr:uid="{00000000-0005-0000-0000-000053180000}"/>
    <cellStyle name="20 % - Accent6 2 3 2 2" xfId="3120" xr:uid="{00000000-0005-0000-0000-000054180000}"/>
    <cellStyle name="20 % - Accent6 2 3 2 2 2" xfId="3121" xr:uid="{00000000-0005-0000-0000-000055180000}"/>
    <cellStyle name="20 % - Accent6 2 3 2 2 2 2" xfId="3122" xr:uid="{00000000-0005-0000-0000-000056180000}"/>
    <cellStyle name="20 % - Accent6 2 3 2 2 2 2 2" xfId="3123" xr:uid="{00000000-0005-0000-0000-000057180000}"/>
    <cellStyle name="20 % - Accent6 2 3 2 2 2 2 2 2" xfId="14774" xr:uid="{00000000-0005-0000-0000-000058180000}"/>
    <cellStyle name="20 % - Accent6 2 3 2 2 2 2 3" xfId="3124" xr:uid="{00000000-0005-0000-0000-000059180000}"/>
    <cellStyle name="20 % - Accent6 2 3 2 2 2 2 3 2" xfId="14775" xr:uid="{00000000-0005-0000-0000-00005A180000}"/>
    <cellStyle name="20 % - Accent6 2 3 2 2 2 2 4" xfId="3125" xr:uid="{00000000-0005-0000-0000-00005B180000}"/>
    <cellStyle name="20 % - Accent6 2 3 2 2 2 2 4 2" xfId="14776" xr:uid="{00000000-0005-0000-0000-00005C180000}"/>
    <cellStyle name="20 % - Accent6 2 3 2 2 2 2 5" xfId="14777" xr:uid="{00000000-0005-0000-0000-00005D180000}"/>
    <cellStyle name="20 % - Accent6 2 3 2 2 2 3" xfId="3126" xr:uid="{00000000-0005-0000-0000-00005E180000}"/>
    <cellStyle name="20 % - Accent6 2 3 2 2 2 3 2" xfId="3127" xr:uid="{00000000-0005-0000-0000-00005F180000}"/>
    <cellStyle name="20 % - Accent6 2 3 2 2 2 3 2 2" xfId="14778" xr:uid="{00000000-0005-0000-0000-000060180000}"/>
    <cellStyle name="20 % - Accent6 2 3 2 2 2 3 3" xfId="3128" xr:uid="{00000000-0005-0000-0000-000061180000}"/>
    <cellStyle name="20 % - Accent6 2 3 2 2 2 3 3 2" xfId="14779" xr:uid="{00000000-0005-0000-0000-000062180000}"/>
    <cellStyle name="20 % - Accent6 2 3 2 2 2 3 4" xfId="14780" xr:uid="{00000000-0005-0000-0000-000063180000}"/>
    <cellStyle name="20 % - Accent6 2 3 2 2 2 4" xfId="3129" xr:uid="{00000000-0005-0000-0000-000064180000}"/>
    <cellStyle name="20 % - Accent6 2 3 2 2 2 4 2" xfId="14781" xr:uid="{00000000-0005-0000-0000-000065180000}"/>
    <cellStyle name="20 % - Accent6 2 3 2 2 2 5" xfId="3130" xr:uid="{00000000-0005-0000-0000-000066180000}"/>
    <cellStyle name="20 % - Accent6 2 3 2 2 2 5 2" xfId="14782" xr:uid="{00000000-0005-0000-0000-000067180000}"/>
    <cellStyle name="20 % - Accent6 2 3 2 2 2 6" xfId="3131" xr:uid="{00000000-0005-0000-0000-000068180000}"/>
    <cellStyle name="20 % - Accent6 2 3 2 2 2 6 2" xfId="14783" xr:uid="{00000000-0005-0000-0000-000069180000}"/>
    <cellStyle name="20 % - Accent6 2 3 2 2 2 7" xfId="14784" xr:uid="{00000000-0005-0000-0000-00006A180000}"/>
    <cellStyle name="20 % - Accent6 2 3 2 2 3" xfId="3132" xr:uid="{00000000-0005-0000-0000-00006B180000}"/>
    <cellStyle name="20 % - Accent6 2 3 2 2 3 2" xfId="3133" xr:uid="{00000000-0005-0000-0000-00006C180000}"/>
    <cellStyle name="20 % - Accent6 2 3 2 2 3 2 2" xfId="14785" xr:uid="{00000000-0005-0000-0000-00006D180000}"/>
    <cellStyle name="20 % - Accent6 2 3 2 2 3 3" xfId="3134" xr:uid="{00000000-0005-0000-0000-00006E180000}"/>
    <cellStyle name="20 % - Accent6 2 3 2 2 3 3 2" xfId="14786" xr:uid="{00000000-0005-0000-0000-00006F180000}"/>
    <cellStyle name="20 % - Accent6 2 3 2 2 3 4" xfId="3135" xr:uid="{00000000-0005-0000-0000-000070180000}"/>
    <cellStyle name="20 % - Accent6 2 3 2 2 3 4 2" xfId="14787" xr:uid="{00000000-0005-0000-0000-000071180000}"/>
    <cellStyle name="20 % - Accent6 2 3 2 2 3 5" xfId="14788" xr:uid="{00000000-0005-0000-0000-000072180000}"/>
    <cellStyle name="20 % - Accent6 2 3 2 2 4" xfId="3136" xr:uid="{00000000-0005-0000-0000-000073180000}"/>
    <cellStyle name="20 % - Accent6 2 3 2 2 4 2" xfId="3137" xr:uid="{00000000-0005-0000-0000-000074180000}"/>
    <cellStyle name="20 % - Accent6 2 3 2 2 4 2 2" xfId="14789" xr:uid="{00000000-0005-0000-0000-000075180000}"/>
    <cellStyle name="20 % - Accent6 2 3 2 2 4 3" xfId="3138" xr:uid="{00000000-0005-0000-0000-000076180000}"/>
    <cellStyle name="20 % - Accent6 2 3 2 2 4 3 2" xfId="14790" xr:uid="{00000000-0005-0000-0000-000077180000}"/>
    <cellStyle name="20 % - Accent6 2 3 2 2 4 4" xfId="14791" xr:uid="{00000000-0005-0000-0000-000078180000}"/>
    <cellStyle name="20 % - Accent6 2 3 2 2 5" xfId="3139" xr:uid="{00000000-0005-0000-0000-000079180000}"/>
    <cellStyle name="20 % - Accent6 2 3 2 2 5 2" xfId="3140" xr:uid="{00000000-0005-0000-0000-00007A180000}"/>
    <cellStyle name="20 % - Accent6 2 3 2 2 5 2 2" xfId="14792" xr:uid="{00000000-0005-0000-0000-00007B180000}"/>
    <cellStyle name="20 % - Accent6 2 3 2 2 5 3" xfId="3141" xr:uid="{00000000-0005-0000-0000-00007C180000}"/>
    <cellStyle name="20 % - Accent6 2 3 2 2 5 3 2" xfId="14793" xr:uid="{00000000-0005-0000-0000-00007D180000}"/>
    <cellStyle name="20 % - Accent6 2 3 2 2 5 4" xfId="14794" xr:uid="{00000000-0005-0000-0000-00007E180000}"/>
    <cellStyle name="20 % - Accent6 2 3 2 2 6" xfId="3142" xr:uid="{00000000-0005-0000-0000-00007F180000}"/>
    <cellStyle name="20 % - Accent6 2 3 2 2 6 2" xfId="14795" xr:uid="{00000000-0005-0000-0000-000080180000}"/>
    <cellStyle name="20 % - Accent6 2 3 2 2 7" xfId="3143" xr:uid="{00000000-0005-0000-0000-000081180000}"/>
    <cellStyle name="20 % - Accent6 2 3 2 2 7 2" xfId="14796" xr:uid="{00000000-0005-0000-0000-000082180000}"/>
    <cellStyle name="20 % - Accent6 2 3 2 2 8" xfId="3144" xr:uid="{00000000-0005-0000-0000-000083180000}"/>
    <cellStyle name="20 % - Accent6 2 3 2 2 8 2" xfId="14797" xr:uid="{00000000-0005-0000-0000-000084180000}"/>
    <cellStyle name="20 % - Accent6 2 3 2 2 9" xfId="14798" xr:uid="{00000000-0005-0000-0000-000085180000}"/>
    <cellStyle name="20 % - Accent6 2 3 2 3" xfId="3145" xr:uid="{00000000-0005-0000-0000-000086180000}"/>
    <cellStyle name="20 % - Accent6 2 3 2 3 2" xfId="3146" xr:uid="{00000000-0005-0000-0000-000087180000}"/>
    <cellStyle name="20 % - Accent6 2 3 2 3 2 2" xfId="3147" xr:uid="{00000000-0005-0000-0000-000088180000}"/>
    <cellStyle name="20 % - Accent6 2 3 2 3 2 2 2" xfId="14799" xr:uid="{00000000-0005-0000-0000-000089180000}"/>
    <cellStyle name="20 % - Accent6 2 3 2 3 2 3" xfId="3148" xr:uid="{00000000-0005-0000-0000-00008A180000}"/>
    <cellStyle name="20 % - Accent6 2 3 2 3 2 3 2" xfId="14800" xr:uid="{00000000-0005-0000-0000-00008B180000}"/>
    <cellStyle name="20 % - Accent6 2 3 2 3 2 4" xfId="3149" xr:uid="{00000000-0005-0000-0000-00008C180000}"/>
    <cellStyle name="20 % - Accent6 2 3 2 3 2 4 2" xfId="14801" xr:uid="{00000000-0005-0000-0000-00008D180000}"/>
    <cellStyle name="20 % - Accent6 2 3 2 3 2 5" xfId="14802" xr:uid="{00000000-0005-0000-0000-00008E180000}"/>
    <cellStyle name="20 % - Accent6 2 3 2 3 3" xfId="3150" xr:uid="{00000000-0005-0000-0000-00008F180000}"/>
    <cellStyle name="20 % - Accent6 2 3 2 3 3 2" xfId="3151" xr:uid="{00000000-0005-0000-0000-000090180000}"/>
    <cellStyle name="20 % - Accent6 2 3 2 3 3 2 2" xfId="14803" xr:uid="{00000000-0005-0000-0000-000091180000}"/>
    <cellStyle name="20 % - Accent6 2 3 2 3 3 3" xfId="3152" xr:uid="{00000000-0005-0000-0000-000092180000}"/>
    <cellStyle name="20 % - Accent6 2 3 2 3 3 3 2" xfId="14804" xr:uid="{00000000-0005-0000-0000-000093180000}"/>
    <cellStyle name="20 % - Accent6 2 3 2 3 3 4" xfId="14805" xr:uid="{00000000-0005-0000-0000-000094180000}"/>
    <cellStyle name="20 % - Accent6 2 3 2 3 4" xfId="3153" xr:uid="{00000000-0005-0000-0000-000095180000}"/>
    <cellStyle name="20 % - Accent6 2 3 2 3 4 2" xfId="14806" xr:uid="{00000000-0005-0000-0000-000096180000}"/>
    <cellStyle name="20 % - Accent6 2 3 2 3 5" xfId="3154" xr:uid="{00000000-0005-0000-0000-000097180000}"/>
    <cellStyle name="20 % - Accent6 2 3 2 3 5 2" xfId="14807" xr:uid="{00000000-0005-0000-0000-000098180000}"/>
    <cellStyle name="20 % - Accent6 2 3 2 3 6" xfId="3155" xr:uid="{00000000-0005-0000-0000-000099180000}"/>
    <cellStyle name="20 % - Accent6 2 3 2 3 6 2" xfId="14808" xr:uid="{00000000-0005-0000-0000-00009A180000}"/>
    <cellStyle name="20 % - Accent6 2 3 2 3 7" xfId="14809" xr:uid="{00000000-0005-0000-0000-00009B180000}"/>
    <cellStyle name="20 % - Accent6 2 3 2 4" xfId="3156" xr:uid="{00000000-0005-0000-0000-00009C180000}"/>
    <cellStyle name="20 % - Accent6 2 3 2 4 2" xfId="3157" xr:uid="{00000000-0005-0000-0000-00009D180000}"/>
    <cellStyle name="20 % - Accent6 2 3 2 4 2 2" xfId="14810" xr:uid="{00000000-0005-0000-0000-00009E180000}"/>
    <cellStyle name="20 % - Accent6 2 3 2 4 3" xfId="3158" xr:uid="{00000000-0005-0000-0000-00009F180000}"/>
    <cellStyle name="20 % - Accent6 2 3 2 4 3 2" xfId="14811" xr:uid="{00000000-0005-0000-0000-0000A0180000}"/>
    <cellStyle name="20 % - Accent6 2 3 2 4 4" xfId="3159" xr:uid="{00000000-0005-0000-0000-0000A1180000}"/>
    <cellStyle name="20 % - Accent6 2 3 2 4 4 2" xfId="14812" xr:uid="{00000000-0005-0000-0000-0000A2180000}"/>
    <cellStyle name="20 % - Accent6 2 3 2 4 5" xfId="14813" xr:uid="{00000000-0005-0000-0000-0000A3180000}"/>
    <cellStyle name="20 % - Accent6 2 3 2 5" xfId="3160" xr:uid="{00000000-0005-0000-0000-0000A4180000}"/>
    <cellStyle name="20 % - Accent6 2 3 2 5 2" xfId="3161" xr:uid="{00000000-0005-0000-0000-0000A5180000}"/>
    <cellStyle name="20 % - Accent6 2 3 2 5 2 2" xfId="14814" xr:uid="{00000000-0005-0000-0000-0000A6180000}"/>
    <cellStyle name="20 % - Accent6 2 3 2 5 3" xfId="3162" xr:uid="{00000000-0005-0000-0000-0000A7180000}"/>
    <cellStyle name="20 % - Accent6 2 3 2 5 3 2" xfId="14815" xr:uid="{00000000-0005-0000-0000-0000A8180000}"/>
    <cellStyle name="20 % - Accent6 2 3 2 5 4" xfId="14816" xr:uid="{00000000-0005-0000-0000-0000A9180000}"/>
    <cellStyle name="20 % - Accent6 2 3 2 6" xfId="3163" xr:uid="{00000000-0005-0000-0000-0000AA180000}"/>
    <cellStyle name="20 % - Accent6 2 3 2 6 2" xfId="3164" xr:uid="{00000000-0005-0000-0000-0000AB180000}"/>
    <cellStyle name="20 % - Accent6 2 3 2 6 2 2" xfId="14817" xr:uid="{00000000-0005-0000-0000-0000AC180000}"/>
    <cellStyle name="20 % - Accent6 2 3 2 6 3" xfId="3165" xr:uid="{00000000-0005-0000-0000-0000AD180000}"/>
    <cellStyle name="20 % - Accent6 2 3 2 6 3 2" xfId="14818" xr:uid="{00000000-0005-0000-0000-0000AE180000}"/>
    <cellStyle name="20 % - Accent6 2 3 2 6 4" xfId="14819" xr:uid="{00000000-0005-0000-0000-0000AF180000}"/>
    <cellStyle name="20 % - Accent6 2 3 2 7" xfId="3166" xr:uid="{00000000-0005-0000-0000-0000B0180000}"/>
    <cellStyle name="20 % - Accent6 2 3 2 7 2" xfId="14820" xr:uid="{00000000-0005-0000-0000-0000B1180000}"/>
    <cellStyle name="20 % - Accent6 2 3 2 8" xfId="3167" xr:uid="{00000000-0005-0000-0000-0000B2180000}"/>
    <cellStyle name="20 % - Accent6 2 3 2 8 2" xfId="14821" xr:uid="{00000000-0005-0000-0000-0000B3180000}"/>
    <cellStyle name="20 % - Accent6 2 3 2 9" xfId="3168" xr:uid="{00000000-0005-0000-0000-0000B4180000}"/>
    <cellStyle name="20 % - Accent6 2 3 2 9 2" xfId="14822" xr:uid="{00000000-0005-0000-0000-0000B5180000}"/>
    <cellStyle name="20 % - Accent6 2 3 3" xfId="3169" xr:uid="{00000000-0005-0000-0000-0000B6180000}"/>
    <cellStyle name="20 % - Accent6 2 3 3 2" xfId="3170" xr:uid="{00000000-0005-0000-0000-0000B7180000}"/>
    <cellStyle name="20 % - Accent6 2 3 3 2 2" xfId="3171" xr:uid="{00000000-0005-0000-0000-0000B8180000}"/>
    <cellStyle name="20 % - Accent6 2 3 3 2 2 2" xfId="3172" xr:uid="{00000000-0005-0000-0000-0000B9180000}"/>
    <cellStyle name="20 % - Accent6 2 3 3 2 2 2 2" xfId="14823" xr:uid="{00000000-0005-0000-0000-0000BA180000}"/>
    <cellStyle name="20 % - Accent6 2 3 3 2 2 3" xfId="3173" xr:uid="{00000000-0005-0000-0000-0000BB180000}"/>
    <cellStyle name="20 % - Accent6 2 3 3 2 2 3 2" xfId="14824" xr:uid="{00000000-0005-0000-0000-0000BC180000}"/>
    <cellStyle name="20 % - Accent6 2 3 3 2 2 4" xfId="3174" xr:uid="{00000000-0005-0000-0000-0000BD180000}"/>
    <cellStyle name="20 % - Accent6 2 3 3 2 2 4 2" xfId="14825" xr:uid="{00000000-0005-0000-0000-0000BE180000}"/>
    <cellStyle name="20 % - Accent6 2 3 3 2 2 5" xfId="14826" xr:uid="{00000000-0005-0000-0000-0000BF180000}"/>
    <cellStyle name="20 % - Accent6 2 3 3 2 3" xfId="3175" xr:uid="{00000000-0005-0000-0000-0000C0180000}"/>
    <cellStyle name="20 % - Accent6 2 3 3 2 3 2" xfId="3176" xr:uid="{00000000-0005-0000-0000-0000C1180000}"/>
    <cellStyle name="20 % - Accent6 2 3 3 2 3 2 2" xfId="14827" xr:uid="{00000000-0005-0000-0000-0000C2180000}"/>
    <cellStyle name="20 % - Accent6 2 3 3 2 3 3" xfId="3177" xr:uid="{00000000-0005-0000-0000-0000C3180000}"/>
    <cellStyle name="20 % - Accent6 2 3 3 2 3 3 2" xfId="14828" xr:uid="{00000000-0005-0000-0000-0000C4180000}"/>
    <cellStyle name="20 % - Accent6 2 3 3 2 3 4" xfId="14829" xr:uid="{00000000-0005-0000-0000-0000C5180000}"/>
    <cellStyle name="20 % - Accent6 2 3 3 2 4" xfId="3178" xr:uid="{00000000-0005-0000-0000-0000C6180000}"/>
    <cellStyle name="20 % - Accent6 2 3 3 2 4 2" xfId="14830" xr:uid="{00000000-0005-0000-0000-0000C7180000}"/>
    <cellStyle name="20 % - Accent6 2 3 3 2 5" xfId="3179" xr:uid="{00000000-0005-0000-0000-0000C8180000}"/>
    <cellStyle name="20 % - Accent6 2 3 3 2 5 2" xfId="14831" xr:uid="{00000000-0005-0000-0000-0000C9180000}"/>
    <cellStyle name="20 % - Accent6 2 3 3 2 6" xfId="3180" xr:uid="{00000000-0005-0000-0000-0000CA180000}"/>
    <cellStyle name="20 % - Accent6 2 3 3 2 6 2" xfId="14832" xr:uid="{00000000-0005-0000-0000-0000CB180000}"/>
    <cellStyle name="20 % - Accent6 2 3 3 2 7" xfId="14833" xr:uid="{00000000-0005-0000-0000-0000CC180000}"/>
    <cellStyle name="20 % - Accent6 2 3 3 3" xfId="3181" xr:uid="{00000000-0005-0000-0000-0000CD180000}"/>
    <cellStyle name="20 % - Accent6 2 3 3 3 2" xfId="3182" xr:uid="{00000000-0005-0000-0000-0000CE180000}"/>
    <cellStyle name="20 % - Accent6 2 3 3 3 2 2" xfId="14834" xr:uid="{00000000-0005-0000-0000-0000CF180000}"/>
    <cellStyle name="20 % - Accent6 2 3 3 3 3" xfId="3183" xr:uid="{00000000-0005-0000-0000-0000D0180000}"/>
    <cellStyle name="20 % - Accent6 2 3 3 3 3 2" xfId="14835" xr:uid="{00000000-0005-0000-0000-0000D1180000}"/>
    <cellStyle name="20 % - Accent6 2 3 3 3 4" xfId="3184" xr:uid="{00000000-0005-0000-0000-0000D2180000}"/>
    <cellStyle name="20 % - Accent6 2 3 3 3 4 2" xfId="14836" xr:uid="{00000000-0005-0000-0000-0000D3180000}"/>
    <cellStyle name="20 % - Accent6 2 3 3 3 5" xfId="14837" xr:uid="{00000000-0005-0000-0000-0000D4180000}"/>
    <cellStyle name="20 % - Accent6 2 3 3 4" xfId="3185" xr:uid="{00000000-0005-0000-0000-0000D5180000}"/>
    <cellStyle name="20 % - Accent6 2 3 3 4 2" xfId="3186" xr:uid="{00000000-0005-0000-0000-0000D6180000}"/>
    <cellStyle name="20 % - Accent6 2 3 3 4 2 2" xfId="14838" xr:uid="{00000000-0005-0000-0000-0000D7180000}"/>
    <cellStyle name="20 % - Accent6 2 3 3 4 3" xfId="3187" xr:uid="{00000000-0005-0000-0000-0000D8180000}"/>
    <cellStyle name="20 % - Accent6 2 3 3 4 3 2" xfId="14839" xr:uid="{00000000-0005-0000-0000-0000D9180000}"/>
    <cellStyle name="20 % - Accent6 2 3 3 4 4" xfId="14840" xr:uid="{00000000-0005-0000-0000-0000DA180000}"/>
    <cellStyle name="20 % - Accent6 2 3 3 5" xfId="3188" xr:uid="{00000000-0005-0000-0000-0000DB180000}"/>
    <cellStyle name="20 % - Accent6 2 3 3 5 2" xfId="3189" xr:uid="{00000000-0005-0000-0000-0000DC180000}"/>
    <cellStyle name="20 % - Accent6 2 3 3 5 2 2" xfId="14841" xr:uid="{00000000-0005-0000-0000-0000DD180000}"/>
    <cellStyle name="20 % - Accent6 2 3 3 5 3" xfId="3190" xr:uid="{00000000-0005-0000-0000-0000DE180000}"/>
    <cellStyle name="20 % - Accent6 2 3 3 5 3 2" xfId="14842" xr:uid="{00000000-0005-0000-0000-0000DF180000}"/>
    <cellStyle name="20 % - Accent6 2 3 3 5 4" xfId="14843" xr:uid="{00000000-0005-0000-0000-0000E0180000}"/>
    <cellStyle name="20 % - Accent6 2 3 3 6" xfId="3191" xr:uid="{00000000-0005-0000-0000-0000E1180000}"/>
    <cellStyle name="20 % - Accent6 2 3 3 6 2" xfId="14844" xr:uid="{00000000-0005-0000-0000-0000E2180000}"/>
    <cellStyle name="20 % - Accent6 2 3 3 7" xfId="3192" xr:uid="{00000000-0005-0000-0000-0000E3180000}"/>
    <cellStyle name="20 % - Accent6 2 3 3 7 2" xfId="14845" xr:uid="{00000000-0005-0000-0000-0000E4180000}"/>
    <cellStyle name="20 % - Accent6 2 3 3 8" xfId="3193" xr:uid="{00000000-0005-0000-0000-0000E5180000}"/>
    <cellStyle name="20 % - Accent6 2 3 3 8 2" xfId="14846" xr:uid="{00000000-0005-0000-0000-0000E6180000}"/>
    <cellStyle name="20 % - Accent6 2 3 3 9" xfId="14847" xr:uid="{00000000-0005-0000-0000-0000E7180000}"/>
    <cellStyle name="20 % - Accent6 2 3 4" xfId="3194" xr:uid="{00000000-0005-0000-0000-0000E8180000}"/>
    <cellStyle name="20 % - Accent6 2 3 4 2" xfId="3195" xr:uid="{00000000-0005-0000-0000-0000E9180000}"/>
    <cellStyle name="20 % - Accent6 2 3 4 2 2" xfId="3196" xr:uid="{00000000-0005-0000-0000-0000EA180000}"/>
    <cellStyle name="20 % - Accent6 2 3 4 2 2 2" xfId="14848" xr:uid="{00000000-0005-0000-0000-0000EB180000}"/>
    <cellStyle name="20 % - Accent6 2 3 4 2 3" xfId="3197" xr:uid="{00000000-0005-0000-0000-0000EC180000}"/>
    <cellStyle name="20 % - Accent6 2 3 4 2 3 2" xfId="14849" xr:uid="{00000000-0005-0000-0000-0000ED180000}"/>
    <cellStyle name="20 % - Accent6 2 3 4 2 4" xfId="3198" xr:uid="{00000000-0005-0000-0000-0000EE180000}"/>
    <cellStyle name="20 % - Accent6 2 3 4 2 4 2" xfId="14850" xr:uid="{00000000-0005-0000-0000-0000EF180000}"/>
    <cellStyle name="20 % - Accent6 2 3 4 2 5" xfId="14851" xr:uid="{00000000-0005-0000-0000-0000F0180000}"/>
    <cellStyle name="20 % - Accent6 2 3 4 3" xfId="3199" xr:uid="{00000000-0005-0000-0000-0000F1180000}"/>
    <cellStyle name="20 % - Accent6 2 3 4 3 2" xfId="3200" xr:uid="{00000000-0005-0000-0000-0000F2180000}"/>
    <cellStyle name="20 % - Accent6 2 3 4 3 2 2" xfId="14852" xr:uid="{00000000-0005-0000-0000-0000F3180000}"/>
    <cellStyle name="20 % - Accent6 2 3 4 3 3" xfId="3201" xr:uid="{00000000-0005-0000-0000-0000F4180000}"/>
    <cellStyle name="20 % - Accent6 2 3 4 3 3 2" xfId="14853" xr:uid="{00000000-0005-0000-0000-0000F5180000}"/>
    <cellStyle name="20 % - Accent6 2 3 4 3 4" xfId="14854" xr:uid="{00000000-0005-0000-0000-0000F6180000}"/>
    <cellStyle name="20 % - Accent6 2 3 4 4" xfId="3202" xr:uid="{00000000-0005-0000-0000-0000F7180000}"/>
    <cellStyle name="20 % - Accent6 2 3 4 4 2" xfId="14855" xr:uid="{00000000-0005-0000-0000-0000F8180000}"/>
    <cellStyle name="20 % - Accent6 2 3 4 5" xfId="3203" xr:uid="{00000000-0005-0000-0000-0000F9180000}"/>
    <cellStyle name="20 % - Accent6 2 3 4 5 2" xfId="14856" xr:uid="{00000000-0005-0000-0000-0000FA180000}"/>
    <cellStyle name="20 % - Accent6 2 3 4 6" xfId="3204" xr:uid="{00000000-0005-0000-0000-0000FB180000}"/>
    <cellStyle name="20 % - Accent6 2 3 4 6 2" xfId="14857" xr:uid="{00000000-0005-0000-0000-0000FC180000}"/>
    <cellStyle name="20 % - Accent6 2 3 4 7" xfId="14858" xr:uid="{00000000-0005-0000-0000-0000FD180000}"/>
    <cellStyle name="20 % - Accent6 2 3 5" xfId="3205" xr:uid="{00000000-0005-0000-0000-0000FE180000}"/>
    <cellStyle name="20 % - Accent6 2 3 5 2" xfId="3206" xr:uid="{00000000-0005-0000-0000-0000FF180000}"/>
    <cellStyle name="20 % - Accent6 2 3 5 2 2" xfId="14859" xr:uid="{00000000-0005-0000-0000-000000190000}"/>
    <cellStyle name="20 % - Accent6 2 3 5 3" xfId="3207" xr:uid="{00000000-0005-0000-0000-000001190000}"/>
    <cellStyle name="20 % - Accent6 2 3 5 3 2" xfId="14860" xr:uid="{00000000-0005-0000-0000-000002190000}"/>
    <cellStyle name="20 % - Accent6 2 3 5 4" xfId="3208" xr:uid="{00000000-0005-0000-0000-000003190000}"/>
    <cellStyle name="20 % - Accent6 2 3 5 4 2" xfId="14861" xr:uid="{00000000-0005-0000-0000-000004190000}"/>
    <cellStyle name="20 % - Accent6 2 3 5 5" xfId="14862" xr:uid="{00000000-0005-0000-0000-000005190000}"/>
    <cellStyle name="20 % - Accent6 2 3 6" xfId="3209" xr:uid="{00000000-0005-0000-0000-000006190000}"/>
    <cellStyle name="20 % - Accent6 2 3 6 2" xfId="3210" xr:uid="{00000000-0005-0000-0000-000007190000}"/>
    <cellStyle name="20 % - Accent6 2 3 6 2 2" xfId="14863" xr:uid="{00000000-0005-0000-0000-000008190000}"/>
    <cellStyle name="20 % - Accent6 2 3 6 3" xfId="3211" xr:uid="{00000000-0005-0000-0000-000009190000}"/>
    <cellStyle name="20 % - Accent6 2 3 6 3 2" xfId="14864" xr:uid="{00000000-0005-0000-0000-00000A190000}"/>
    <cellStyle name="20 % - Accent6 2 3 6 4" xfId="14865" xr:uid="{00000000-0005-0000-0000-00000B190000}"/>
    <cellStyle name="20 % - Accent6 2 3 7" xfId="3212" xr:uid="{00000000-0005-0000-0000-00000C190000}"/>
    <cellStyle name="20 % - Accent6 2 3 7 2" xfId="3213" xr:uid="{00000000-0005-0000-0000-00000D190000}"/>
    <cellStyle name="20 % - Accent6 2 3 7 2 2" xfId="14866" xr:uid="{00000000-0005-0000-0000-00000E190000}"/>
    <cellStyle name="20 % - Accent6 2 3 7 3" xfId="3214" xr:uid="{00000000-0005-0000-0000-00000F190000}"/>
    <cellStyle name="20 % - Accent6 2 3 7 3 2" xfId="14867" xr:uid="{00000000-0005-0000-0000-000010190000}"/>
    <cellStyle name="20 % - Accent6 2 3 7 4" xfId="14868" xr:uid="{00000000-0005-0000-0000-000011190000}"/>
    <cellStyle name="20 % - Accent6 2 3 8" xfId="3215" xr:uid="{00000000-0005-0000-0000-000012190000}"/>
    <cellStyle name="20 % - Accent6 2 3 8 2" xfId="14869" xr:uid="{00000000-0005-0000-0000-000013190000}"/>
    <cellStyle name="20 % - Accent6 2 3 9" xfId="3216" xr:uid="{00000000-0005-0000-0000-000014190000}"/>
    <cellStyle name="20 % - Accent6 2 3 9 2" xfId="14870" xr:uid="{00000000-0005-0000-0000-000015190000}"/>
    <cellStyle name="20 % - Accent6 2 4" xfId="3217" xr:uid="{00000000-0005-0000-0000-000016190000}"/>
    <cellStyle name="20 % - Accent6 2 4 10" xfId="14871" xr:uid="{00000000-0005-0000-0000-000017190000}"/>
    <cellStyle name="20 % - Accent6 2 4 2" xfId="3218" xr:uid="{00000000-0005-0000-0000-000018190000}"/>
    <cellStyle name="20 % - Accent6 2 4 2 2" xfId="3219" xr:uid="{00000000-0005-0000-0000-000019190000}"/>
    <cellStyle name="20 % - Accent6 2 4 2 2 2" xfId="3220" xr:uid="{00000000-0005-0000-0000-00001A190000}"/>
    <cellStyle name="20 % - Accent6 2 4 2 2 2 2" xfId="3221" xr:uid="{00000000-0005-0000-0000-00001B190000}"/>
    <cellStyle name="20 % - Accent6 2 4 2 2 2 2 2" xfId="14872" xr:uid="{00000000-0005-0000-0000-00001C190000}"/>
    <cellStyle name="20 % - Accent6 2 4 2 2 2 3" xfId="3222" xr:uid="{00000000-0005-0000-0000-00001D190000}"/>
    <cellStyle name="20 % - Accent6 2 4 2 2 2 3 2" xfId="14873" xr:uid="{00000000-0005-0000-0000-00001E190000}"/>
    <cellStyle name="20 % - Accent6 2 4 2 2 2 4" xfId="3223" xr:uid="{00000000-0005-0000-0000-00001F190000}"/>
    <cellStyle name="20 % - Accent6 2 4 2 2 2 4 2" xfId="14874" xr:uid="{00000000-0005-0000-0000-000020190000}"/>
    <cellStyle name="20 % - Accent6 2 4 2 2 2 5" xfId="14875" xr:uid="{00000000-0005-0000-0000-000021190000}"/>
    <cellStyle name="20 % - Accent6 2 4 2 2 3" xfId="3224" xr:uid="{00000000-0005-0000-0000-000022190000}"/>
    <cellStyle name="20 % - Accent6 2 4 2 2 3 2" xfId="3225" xr:uid="{00000000-0005-0000-0000-000023190000}"/>
    <cellStyle name="20 % - Accent6 2 4 2 2 3 2 2" xfId="14876" xr:uid="{00000000-0005-0000-0000-000024190000}"/>
    <cellStyle name="20 % - Accent6 2 4 2 2 3 3" xfId="3226" xr:uid="{00000000-0005-0000-0000-000025190000}"/>
    <cellStyle name="20 % - Accent6 2 4 2 2 3 3 2" xfId="14877" xr:uid="{00000000-0005-0000-0000-000026190000}"/>
    <cellStyle name="20 % - Accent6 2 4 2 2 3 4" xfId="14878" xr:uid="{00000000-0005-0000-0000-000027190000}"/>
    <cellStyle name="20 % - Accent6 2 4 2 2 4" xfId="3227" xr:uid="{00000000-0005-0000-0000-000028190000}"/>
    <cellStyle name="20 % - Accent6 2 4 2 2 4 2" xfId="14879" xr:uid="{00000000-0005-0000-0000-000029190000}"/>
    <cellStyle name="20 % - Accent6 2 4 2 2 5" xfId="3228" xr:uid="{00000000-0005-0000-0000-00002A190000}"/>
    <cellStyle name="20 % - Accent6 2 4 2 2 5 2" xfId="14880" xr:uid="{00000000-0005-0000-0000-00002B190000}"/>
    <cellStyle name="20 % - Accent6 2 4 2 2 6" xfId="3229" xr:uid="{00000000-0005-0000-0000-00002C190000}"/>
    <cellStyle name="20 % - Accent6 2 4 2 2 6 2" xfId="14881" xr:uid="{00000000-0005-0000-0000-00002D190000}"/>
    <cellStyle name="20 % - Accent6 2 4 2 2 7" xfId="14882" xr:uid="{00000000-0005-0000-0000-00002E190000}"/>
    <cellStyle name="20 % - Accent6 2 4 2 3" xfId="3230" xr:uid="{00000000-0005-0000-0000-00002F190000}"/>
    <cellStyle name="20 % - Accent6 2 4 2 3 2" xfId="3231" xr:uid="{00000000-0005-0000-0000-000030190000}"/>
    <cellStyle name="20 % - Accent6 2 4 2 3 2 2" xfId="14883" xr:uid="{00000000-0005-0000-0000-000031190000}"/>
    <cellStyle name="20 % - Accent6 2 4 2 3 3" xfId="3232" xr:uid="{00000000-0005-0000-0000-000032190000}"/>
    <cellStyle name="20 % - Accent6 2 4 2 3 3 2" xfId="14884" xr:uid="{00000000-0005-0000-0000-000033190000}"/>
    <cellStyle name="20 % - Accent6 2 4 2 3 4" xfId="3233" xr:uid="{00000000-0005-0000-0000-000034190000}"/>
    <cellStyle name="20 % - Accent6 2 4 2 3 4 2" xfId="14885" xr:uid="{00000000-0005-0000-0000-000035190000}"/>
    <cellStyle name="20 % - Accent6 2 4 2 3 5" xfId="14886" xr:uid="{00000000-0005-0000-0000-000036190000}"/>
    <cellStyle name="20 % - Accent6 2 4 2 4" xfId="3234" xr:uid="{00000000-0005-0000-0000-000037190000}"/>
    <cellStyle name="20 % - Accent6 2 4 2 4 2" xfId="3235" xr:uid="{00000000-0005-0000-0000-000038190000}"/>
    <cellStyle name="20 % - Accent6 2 4 2 4 2 2" xfId="14887" xr:uid="{00000000-0005-0000-0000-000039190000}"/>
    <cellStyle name="20 % - Accent6 2 4 2 4 3" xfId="3236" xr:uid="{00000000-0005-0000-0000-00003A190000}"/>
    <cellStyle name="20 % - Accent6 2 4 2 4 3 2" xfId="14888" xr:uid="{00000000-0005-0000-0000-00003B190000}"/>
    <cellStyle name="20 % - Accent6 2 4 2 4 4" xfId="14889" xr:uid="{00000000-0005-0000-0000-00003C190000}"/>
    <cellStyle name="20 % - Accent6 2 4 2 5" xfId="3237" xr:uid="{00000000-0005-0000-0000-00003D190000}"/>
    <cellStyle name="20 % - Accent6 2 4 2 5 2" xfId="3238" xr:uid="{00000000-0005-0000-0000-00003E190000}"/>
    <cellStyle name="20 % - Accent6 2 4 2 5 2 2" xfId="14890" xr:uid="{00000000-0005-0000-0000-00003F190000}"/>
    <cellStyle name="20 % - Accent6 2 4 2 5 3" xfId="3239" xr:uid="{00000000-0005-0000-0000-000040190000}"/>
    <cellStyle name="20 % - Accent6 2 4 2 5 3 2" xfId="14891" xr:uid="{00000000-0005-0000-0000-000041190000}"/>
    <cellStyle name="20 % - Accent6 2 4 2 5 4" xfId="14892" xr:uid="{00000000-0005-0000-0000-000042190000}"/>
    <cellStyle name="20 % - Accent6 2 4 2 6" xfId="3240" xr:uid="{00000000-0005-0000-0000-000043190000}"/>
    <cellStyle name="20 % - Accent6 2 4 2 6 2" xfId="14893" xr:uid="{00000000-0005-0000-0000-000044190000}"/>
    <cellStyle name="20 % - Accent6 2 4 2 7" xfId="3241" xr:uid="{00000000-0005-0000-0000-000045190000}"/>
    <cellStyle name="20 % - Accent6 2 4 2 7 2" xfId="14894" xr:uid="{00000000-0005-0000-0000-000046190000}"/>
    <cellStyle name="20 % - Accent6 2 4 2 8" xfId="3242" xr:uid="{00000000-0005-0000-0000-000047190000}"/>
    <cellStyle name="20 % - Accent6 2 4 2 8 2" xfId="14895" xr:uid="{00000000-0005-0000-0000-000048190000}"/>
    <cellStyle name="20 % - Accent6 2 4 2 9" xfId="14896" xr:uid="{00000000-0005-0000-0000-000049190000}"/>
    <cellStyle name="20 % - Accent6 2 4 3" xfId="3243" xr:uid="{00000000-0005-0000-0000-00004A190000}"/>
    <cellStyle name="20 % - Accent6 2 4 3 2" xfId="3244" xr:uid="{00000000-0005-0000-0000-00004B190000}"/>
    <cellStyle name="20 % - Accent6 2 4 3 2 2" xfId="3245" xr:uid="{00000000-0005-0000-0000-00004C190000}"/>
    <cellStyle name="20 % - Accent6 2 4 3 2 2 2" xfId="14897" xr:uid="{00000000-0005-0000-0000-00004D190000}"/>
    <cellStyle name="20 % - Accent6 2 4 3 2 3" xfId="3246" xr:uid="{00000000-0005-0000-0000-00004E190000}"/>
    <cellStyle name="20 % - Accent6 2 4 3 2 3 2" xfId="14898" xr:uid="{00000000-0005-0000-0000-00004F190000}"/>
    <cellStyle name="20 % - Accent6 2 4 3 2 4" xfId="3247" xr:uid="{00000000-0005-0000-0000-000050190000}"/>
    <cellStyle name="20 % - Accent6 2 4 3 2 4 2" xfId="14899" xr:uid="{00000000-0005-0000-0000-000051190000}"/>
    <cellStyle name="20 % - Accent6 2 4 3 2 5" xfId="14900" xr:uid="{00000000-0005-0000-0000-000052190000}"/>
    <cellStyle name="20 % - Accent6 2 4 3 3" xfId="3248" xr:uid="{00000000-0005-0000-0000-000053190000}"/>
    <cellStyle name="20 % - Accent6 2 4 3 3 2" xfId="3249" xr:uid="{00000000-0005-0000-0000-000054190000}"/>
    <cellStyle name="20 % - Accent6 2 4 3 3 2 2" xfId="14901" xr:uid="{00000000-0005-0000-0000-000055190000}"/>
    <cellStyle name="20 % - Accent6 2 4 3 3 3" xfId="3250" xr:uid="{00000000-0005-0000-0000-000056190000}"/>
    <cellStyle name="20 % - Accent6 2 4 3 3 3 2" xfId="14902" xr:uid="{00000000-0005-0000-0000-000057190000}"/>
    <cellStyle name="20 % - Accent6 2 4 3 3 4" xfId="14903" xr:uid="{00000000-0005-0000-0000-000058190000}"/>
    <cellStyle name="20 % - Accent6 2 4 3 4" xfId="3251" xr:uid="{00000000-0005-0000-0000-000059190000}"/>
    <cellStyle name="20 % - Accent6 2 4 3 4 2" xfId="14904" xr:uid="{00000000-0005-0000-0000-00005A190000}"/>
    <cellStyle name="20 % - Accent6 2 4 3 5" xfId="3252" xr:uid="{00000000-0005-0000-0000-00005B190000}"/>
    <cellStyle name="20 % - Accent6 2 4 3 5 2" xfId="14905" xr:uid="{00000000-0005-0000-0000-00005C190000}"/>
    <cellStyle name="20 % - Accent6 2 4 3 6" xfId="3253" xr:uid="{00000000-0005-0000-0000-00005D190000}"/>
    <cellStyle name="20 % - Accent6 2 4 3 6 2" xfId="14906" xr:uid="{00000000-0005-0000-0000-00005E190000}"/>
    <cellStyle name="20 % - Accent6 2 4 3 7" xfId="14907" xr:uid="{00000000-0005-0000-0000-00005F190000}"/>
    <cellStyle name="20 % - Accent6 2 4 4" xfId="3254" xr:uid="{00000000-0005-0000-0000-000060190000}"/>
    <cellStyle name="20 % - Accent6 2 4 4 2" xfId="3255" xr:uid="{00000000-0005-0000-0000-000061190000}"/>
    <cellStyle name="20 % - Accent6 2 4 4 2 2" xfId="14908" xr:uid="{00000000-0005-0000-0000-000062190000}"/>
    <cellStyle name="20 % - Accent6 2 4 4 3" xfId="3256" xr:uid="{00000000-0005-0000-0000-000063190000}"/>
    <cellStyle name="20 % - Accent6 2 4 4 3 2" xfId="14909" xr:uid="{00000000-0005-0000-0000-000064190000}"/>
    <cellStyle name="20 % - Accent6 2 4 4 4" xfId="3257" xr:uid="{00000000-0005-0000-0000-000065190000}"/>
    <cellStyle name="20 % - Accent6 2 4 4 4 2" xfId="14910" xr:uid="{00000000-0005-0000-0000-000066190000}"/>
    <cellStyle name="20 % - Accent6 2 4 4 5" xfId="14911" xr:uid="{00000000-0005-0000-0000-000067190000}"/>
    <cellStyle name="20 % - Accent6 2 4 5" xfId="3258" xr:uid="{00000000-0005-0000-0000-000068190000}"/>
    <cellStyle name="20 % - Accent6 2 4 5 2" xfId="3259" xr:uid="{00000000-0005-0000-0000-000069190000}"/>
    <cellStyle name="20 % - Accent6 2 4 5 2 2" xfId="14912" xr:uid="{00000000-0005-0000-0000-00006A190000}"/>
    <cellStyle name="20 % - Accent6 2 4 5 3" xfId="3260" xr:uid="{00000000-0005-0000-0000-00006B190000}"/>
    <cellStyle name="20 % - Accent6 2 4 5 3 2" xfId="14913" xr:uid="{00000000-0005-0000-0000-00006C190000}"/>
    <cellStyle name="20 % - Accent6 2 4 5 4" xfId="14914" xr:uid="{00000000-0005-0000-0000-00006D190000}"/>
    <cellStyle name="20 % - Accent6 2 4 6" xfId="3261" xr:uid="{00000000-0005-0000-0000-00006E190000}"/>
    <cellStyle name="20 % - Accent6 2 4 6 2" xfId="3262" xr:uid="{00000000-0005-0000-0000-00006F190000}"/>
    <cellStyle name="20 % - Accent6 2 4 6 2 2" xfId="14915" xr:uid="{00000000-0005-0000-0000-000070190000}"/>
    <cellStyle name="20 % - Accent6 2 4 6 3" xfId="3263" xr:uid="{00000000-0005-0000-0000-000071190000}"/>
    <cellStyle name="20 % - Accent6 2 4 6 3 2" xfId="14916" xr:uid="{00000000-0005-0000-0000-000072190000}"/>
    <cellStyle name="20 % - Accent6 2 4 6 4" xfId="14917" xr:uid="{00000000-0005-0000-0000-000073190000}"/>
    <cellStyle name="20 % - Accent6 2 4 7" xfId="3264" xr:uid="{00000000-0005-0000-0000-000074190000}"/>
    <cellStyle name="20 % - Accent6 2 4 7 2" xfId="14918" xr:uid="{00000000-0005-0000-0000-000075190000}"/>
    <cellStyle name="20 % - Accent6 2 4 8" xfId="3265" xr:uid="{00000000-0005-0000-0000-000076190000}"/>
    <cellStyle name="20 % - Accent6 2 4 8 2" xfId="14919" xr:uid="{00000000-0005-0000-0000-000077190000}"/>
    <cellStyle name="20 % - Accent6 2 4 9" xfId="3266" xr:uid="{00000000-0005-0000-0000-000078190000}"/>
    <cellStyle name="20 % - Accent6 2 4 9 2" xfId="14920" xr:uid="{00000000-0005-0000-0000-000079190000}"/>
    <cellStyle name="20 % - Accent6 2 5" xfId="3267" xr:uid="{00000000-0005-0000-0000-00007A190000}"/>
    <cellStyle name="20 % - Accent6 2 5 10" xfId="14921" xr:uid="{00000000-0005-0000-0000-00007B190000}"/>
    <cellStyle name="20 % - Accent6 2 5 2" xfId="3268" xr:uid="{00000000-0005-0000-0000-00007C190000}"/>
    <cellStyle name="20 % - Accent6 2 5 2 2" xfId="3269" xr:uid="{00000000-0005-0000-0000-00007D190000}"/>
    <cellStyle name="20 % - Accent6 2 5 2 2 2" xfId="3270" xr:uid="{00000000-0005-0000-0000-00007E190000}"/>
    <cellStyle name="20 % - Accent6 2 5 2 2 2 2" xfId="3271" xr:uid="{00000000-0005-0000-0000-00007F190000}"/>
    <cellStyle name="20 % - Accent6 2 5 2 2 2 2 2" xfId="14922" xr:uid="{00000000-0005-0000-0000-000080190000}"/>
    <cellStyle name="20 % - Accent6 2 5 2 2 2 3" xfId="3272" xr:uid="{00000000-0005-0000-0000-000081190000}"/>
    <cellStyle name="20 % - Accent6 2 5 2 2 2 3 2" xfId="14923" xr:uid="{00000000-0005-0000-0000-000082190000}"/>
    <cellStyle name="20 % - Accent6 2 5 2 2 2 4" xfId="3273" xr:uid="{00000000-0005-0000-0000-000083190000}"/>
    <cellStyle name="20 % - Accent6 2 5 2 2 2 4 2" xfId="14924" xr:uid="{00000000-0005-0000-0000-000084190000}"/>
    <cellStyle name="20 % - Accent6 2 5 2 2 2 5" xfId="14925" xr:uid="{00000000-0005-0000-0000-000085190000}"/>
    <cellStyle name="20 % - Accent6 2 5 2 2 3" xfId="3274" xr:uid="{00000000-0005-0000-0000-000086190000}"/>
    <cellStyle name="20 % - Accent6 2 5 2 2 3 2" xfId="3275" xr:uid="{00000000-0005-0000-0000-000087190000}"/>
    <cellStyle name="20 % - Accent6 2 5 2 2 3 2 2" xfId="14926" xr:uid="{00000000-0005-0000-0000-000088190000}"/>
    <cellStyle name="20 % - Accent6 2 5 2 2 3 3" xfId="3276" xr:uid="{00000000-0005-0000-0000-000089190000}"/>
    <cellStyle name="20 % - Accent6 2 5 2 2 3 3 2" xfId="14927" xr:uid="{00000000-0005-0000-0000-00008A190000}"/>
    <cellStyle name="20 % - Accent6 2 5 2 2 3 4" xfId="14928" xr:uid="{00000000-0005-0000-0000-00008B190000}"/>
    <cellStyle name="20 % - Accent6 2 5 2 2 4" xfId="3277" xr:uid="{00000000-0005-0000-0000-00008C190000}"/>
    <cellStyle name="20 % - Accent6 2 5 2 2 4 2" xfId="14929" xr:uid="{00000000-0005-0000-0000-00008D190000}"/>
    <cellStyle name="20 % - Accent6 2 5 2 2 5" xfId="3278" xr:uid="{00000000-0005-0000-0000-00008E190000}"/>
    <cellStyle name="20 % - Accent6 2 5 2 2 5 2" xfId="14930" xr:uid="{00000000-0005-0000-0000-00008F190000}"/>
    <cellStyle name="20 % - Accent6 2 5 2 2 6" xfId="3279" xr:uid="{00000000-0005-0000-0000-000090190000}"/>
    <cellStyle name="20 % - Accent6 2 5 2 2 6 2" xfId="14931" xr:uid="{00000000-0005-0000-0000-000091190000}"/>
    <cellStyle name="20 % - Accent6 2 5 2 2 7" xfId="14932" xr:uid="{00000000-0005-0000-0000-000092190000}"/>
    <cellStyle name="20 % - Accent6 2 5 2 3" xfId="3280" xr:uid="{00000000-0005-0000-0000-000093190000}"/>
    <cellStyle name="20 % - Accent6 2 5 2 3 2" xfId="3281" xr:uid="{00000000-0005-0000-0000-000094190000}"/>
    <cellStyle name="20 % - Accent6 2 5 2 3 2 2" xfId="14933" xr:uid="{00000000-0005-0000-0000-000095190000}"/>
    <cellStyle name="20 % - Accent6 2 5 2 3 3" xfId="3282" xr:uid="{00000000-0005-0000-0000-000096190000}"/>
    <cellStyle name="20 % - Accent6 2 5 2 3 3 2" xfId="14934" xr:uid="{00000000-0005-0000-0000-000097190000}"/>
    <cellStyle name="20 % - Accent6 2 5 2 3 4" xfId="3283" xr:uid="{00000000-0005-0000-0000-000098190000}"/>
    <cellStyle name="20 % - Accent6 2 5 2 3 4 2" xfId="14935" xr:uid="{00000000-0005-0000-0000-000099190000}"/>
    <cellStyle name="20 % - Accent6 2 5 2 3 5" xfId="14936" xr:uid="{00000000-0005-0000-0000-00009A190000}"/>
    <cellStyle name="20 % - Accent6 2 5 2 4" xfId="3284" xr:uid="{00000000-0005-0000-0000-00009B190000}"/>
    <cellStyle name="20 % - Accent6 2 5 2 4 2" xfId="3285" xr:uid="{00000000-0005-0000-0000-00009C190000}"/>
    <cellStyle name="20 % - Accent6 2 5 2 4 2 2" xfId="14937" xr:uid="{00000000-0005-0000-0000-00009D190000}"/>
    <cellStyle name="20 % - Accent6 2 5 2 4 3" xfId="3286" xr:uid="{00000000-0005-0000-0000-00009E190000}"/>
    <cellStyle name="20 % - Accent6 2 5 2 4 3 2" xfId="14938" xr:uid="{00000000-0005-0000-0000-00009F190000}"/>
    <cellStyle name="20 % - Accent6 2 5 2 4 4" xfId="14939" xr:uid="{00000000-0005-0000-0000-0000A0190000}"/>
    <cellStyle name="20 % - Accent6 2 5 2 5" xfId="3287" xr:uid="{00000000-0005-0000-0000-0000A1190000}"/>
    <cellStyle name="20 % - Accent6 2 5 2 5 2" xfId="3288" xr:uid="{00000000-0005-0000-0000-0000A2190000}"/>
    <cellStyle name="20 % - Accent6 2 5 2 5 2 2" xfId="14940" xr:uid="{00000000-0005-0000-0000-0000A3190000}"/>
    <cellStyle name="20 % - Accent6 2 5 2 5 3" xfId="3289" xr:uid="{00000000-0005-0000-0000-0000A4190000}"/>
    <cellStyle name="20 % - Accent6 2 5 2 5 3 2" xfId="14941" xr:uid="{00000000-0005-0000-0000-0000A5190000}"/>
    <cellStyle name="20 % - Accent6 2 5 2 5 4" xfId="14942" xr:uid="{00000000-0005-0000-0000-0000A6190000}"/>
    <cellStyle name="20 % - Accent6 2 5 2 6" xfId="3290" xr:uid="{00000000-0005-0000-0000-0000A7190000}"/>
    <cellStyle name="20 % - Accent6 2 5 2 6 2" xfId="14943" xr:uid="{00000000-0005-0000-0000-0000A8190000}"/>
    <cellStyle name="20 % - Accent6 2 5 2 7" xfId="3291" xr:uid="{00000000-0005-0000-0000-0000A9190000}"/>
    <cellStyle name="20 % - Accent6 2 5 2 7 2" xfId="14944" xr:uid="{00000000-0005-0000-0000-0000AA190000}"/>
    <cellStyle name="20 % - Accent6 2 5 2 8" xfId="3292" xr:uid="{00000000-0005-0000-0000-0000AB190000}"/>
    <cellStyle name="20 % - Accent6 2 5 2 8 2" xfId="14945" xr:uid="{00000000-0005-0000-0000-0000AC190000}"/>
    <cellStyle name="20 % - Accent6 2 5 2 9" xfId="14946" xr:uid="{00000000-0005-0000-0000-0000AD190000}"/>
    <cellStyle name="20 % - Accent6 2 5 3" xfId="3293" xr:uid="{00000000-0005-0000-0000-0000AE190000}"/>
    <cellStyle name="20 % - Accent6 2 5 3 2" xfId="3294" xr:uid="{00000000-0005-0000-0000-0000AF190000}"/>
    <cellStyle name="20 % - Accent6 2 5 3 2 2" xfId="3295" xr:uid="{00000000-0005-0000-0000-0000B0190000}"/>
    <cellStyle name="20 % - Accent6 2 5 3 2 2 2" xfId="14947" xr:uid="{00000000-0005-0000-0000-0000B1190000}"/>
    <cellStyle name="20 % - Accent6 2 5 3 2 3" xfId="3296" xr:uid="{00000000-0005-0000-0000-0000B2190000}"/>
    <cellStyle name="20 % - Accent6 2 5 3 2 3 2" xfId="14948" xr:uid="{00000000-0005-0000-0000-0000B3190000}"/>
    <cellStyle name="20 % - Accent6 2 5 3 2 4" xfId="3297" xr:uid="{00000000-0005-0000-0000-0000B4190000}"/>
    <cellStyle name="20 % - Accent6 2 5 3 2 4 2" xfId="14949" xr:uid="{00000000-0005-0000-0000-0000B5190000}"/>
    <cellStyle name="20 % - Accent6 2 5 3 2 5" xfId="14950" xr:uid="{00000000-0005-0000-0000-0000B6190000}"/>
    <cellStyle name="20 % - Accent6 2 5 3 3" xfId="3298" xr:uid="{00000000-0005-0000-0000-0000B7190000}"/>
    <cellStyle name="20 % - Accent6 2 5 3 3 2" xfId="3299" xr:uid="{00000000-0005-0000-0000-0000B8190000}"/>
    <cellStyle name="20 % - Accent6 2 5 3 3 2 2" xfId="14951" xr:uid="{00000000-0005-0000-0000-0000B9190000}"/>
    <cellStyle name="20 % - Accent6 2 5 3 3 3" xfId="3300" xr:uid="{00000000-0005-0000-0000-0000BA190000}"/>
    <cellStyle name="20 % - Accent6 2 5 3 3 3 2" xfId="14952" xr:uid="{00000000-0005-0000-0000-0000BB190000}"/>
    <cellStyle name="20 % - Accent6 2 5 3 3 4" xfId="14953" xr:uid="{00000000-0005-0000-0000-0000BC190000}"/>
    <cellStyle name="20 % - Accent6 2 5 3 4" xfId="3301" xr:uid="{00000000-0005-0000-0000-0000BD190000}"/>
    <cellStyle name="20 % - Accent6 2 5 3 4 2" xfId="14954" xr:uid="{00000000-0005-0000-0000-0000BE190000}"/>
    <cellStyle name="20 % - Accent6 2 5 3 5" xfId="3302" xr:uid="{00000000-0005-0000-0000-0000BF190000}"/>
    <cellStyle name="20 % - Accent6 2 5 3 5 2" xfId="14955" xr:uid="{00000000-0005-0000-0000-0000C0190000}"/>
    <cellStyle name="20 % - Accent6 2 5 3 6" xfId="3303" xr:uid="{00000000-0005-0000-0000-0000C1190000}"/>
    <cellStyle name="20 % - Accent6 2 5 3 6 2" xfId="14956" xr:uid="{00000000-0005-0000-0000-0000C2190000}"/>
    <cellStyle name="20 % - Accent6 2 5 3 7" xfId="14957" xr:uid="{00000000-0005-0000-0000-0000C3190000}"/>
    <cellStyle name="20 % - Accent6 2 5 4" xfId="3304" xr:uid="{00000000-0005-0000-0000-0000C4190000}"/>
    <cellStyle name="20 % - Accent6 2 5 4 2" xfId="3305" xr:uid="{00000000-0005-0000-0000-0000C5190000}"/>
    <cellStyle name="20 % - Accent6 2 5 4 2 2" xfId="14958" xr:uid="{00000000-0005-0000-0000-0000C6190000}"/>
    <cellStyle name="20 % - Accent6 2 5 4 3" xfId="3306" xr:uid="{00000000-0005-0000-0000-0000C7190000}"/>
    <cellStyle name="20 % - Accent6 2 5 4 3 2" xfId="14959" xr:uid="{00000000-0005-0000-0000-0000C8190000}"/>
    <cellStyle name="20 % - Accent6 2 5 4 4" xfId="3307" xr:uid="{00000000-0005-0000-0000-0000C9190000}"/>
    <cellStyle name="20 % - Accent6 2 5 4 4 2" xfId="14960" xr:uid="{00000000-0005-0000-0000-0000CA190000}"/>
    <cellStyle name="20 % - Accent6 2 5 4 5" xfId="14961" xr:uid="{00000000-0005-0000-0000-0000CB190000}"/>
    <cellStyle name="20 % - Accent6 2 5 5" xfId="3308" xr:uid="{00000000-0005-0000-0000-0000CC190000}"/>
    <cellStyle name="20 % - Accent6 2 5 5 2" xfId="3309" xr:uid="{00000000-0005-0000-0000-0000CD190000}"/>
    <cellStyle name="20 % - Accent6 2 5 5 2 2" xfId="14962" xr:uid="{00000000-0005-0000-0000-0000CE190000}"/>
    <cellStyle name="20 % - Accent6 2 5 5 3" xfId="3310" xr:uid="{00000000-0005-0000-0000-0000CF190000}"/>
    <cellStyle name="20 % - Accent6 2 5 5 3 2" xfId="14963" xr:uid="{00000000-0005-0000-0000-0000D0190000}"/>
    <cellStyle name="20 % - Accent6 2 5 5 4" xfId="14964" xr:uid="{00000000-0005-0000-0000-0000D1190000}"/>
    <cellStyle name="20 % - Accent6 2 5 6" xfId="3311" xr:uid="{00000000-0005-0000-0000-0000D2190000}"/>
    <cellStyle name="20 % - Accent6 2 5 6 2" xfId="3312" xr:uid="{00000000-0005-0000-0000-0000D3190000}"/>
    <cellStyle name="20 % - Accent6 2 5 6 2 2" xfId="14965" xr:uid="{00000000-0005-0000-0000-0000D4190000}"/>
    <cellStyle name="20 % - Accent6 2 5 6 3" xfId="3313" xr:uid="{00000000-0005-0000-0000-0000D5190000}"/>
    <cellStyle name="20 % - Accent6 2 5 6 3 2" xfId="14966" xr:uid="{00000000-0005-0000-0000-0000D6190000}"/>
    <cellStyle name="20 % - Accent6 2 5 6 4" xfId="14967" xr:uid="{00000000-0005-0000-0000-0000D7190000}"/>
    <cellStyle name="20 % - Accent6 2 5 7" xfId="3314" xr:uid="{00000000-0005-0000-0000-0000D8190000}"/>
    <cellStyle name="20 % - Accent6 2 5 7 2" xfId="14968" xr:uid="{00000000-0005-0000-0000-0000D9190000}"/>
    <cellStyle name="20 % - Accent6 2 5 8" xfId="3315" xr:uid="{00000000-0005-0000-0000-0000DA190000}"/>
    <cellStyle name="20 % - Accent6 2 5 8 2" xfId="14969" xr:uid="{00000000-0005-0000-0000-0000DB190000}"/>
    <cellStyle name="20 % - Accent6 2 5 9" xfId="3316" xr:uid="{00000000-0005-0000-0000-0000DC190000}"/>
    <cellStyle name="20 % - Accent6 2 5 9 2" xfId="14970" xr:uid="{00000000-0005-0000-0000-0000DD190000}"/>
    <cellStyle name="20 % - Accent6 2 6" xfId="3317" xr:uid="{00000000-0005-0000-0000-0000DE190000}"/>
    <cellStyle name="20 % - Accent6 2 6 2" xfId="3318" xr:uid="{00000000-0005-0000-0000-0000DF190000}"/>
    <cellStyle name="20 % - Accent6 2 6 2 2" xfId="3319" xr:uid="{00000000-0005-0000-0000-0000E0190000}"/>
    <cellStyle name="20 % - Accent6 2 6 2 2 2" xfId="3320" xr:uid="{00000000-0005-0000-0000-0000E1190000}"/>
    <cellStyle name="20 % - Accent6 2 6 2 2 2 2" xfId="14971" xr:uid="{00000000-0005-0000-0000-0000E2190000}"/>
    <cellStyle name="20 % - Accent6 2 6 2 2 3" xfId="3321" xr:uid="{00000000-0005-0000-0000-0000E3190000}"/>
    <cellStyle name="20 % - Accent6 2 6 2 2 3 2" xfId="14972" xr:uid="{00000000-0005-0000-0000-0000E4190000}"/>
    <cellStyle name="20 % - Accent6 2 6 2 2 4" xfId="3322" xr:uid="{00000000-0005-0000-0000-0000E5190000}"/>
    <cellStyle name="20 % - Accent6 2 6 2 2 4 2" xfId="14973" xr:uid="{00000000-0005-0000-0000-0000E6190000}"/>
    <cellStyle name="20 % - Accent6 2 6 2 2 5" xfId="14974" xr:uid="{00000000-0005-0000-0000-0000E7190000}"/>
    <cellStyle name="20 % - Accent6 2 6 2 3" xfId="3323" xr:uid="{00000000-0005-0000-0000-0000E8190000}"/>
    <cellStyle name="20 % - Accent6 2 6 2 3 2" xfId="3324" xr:uid="{00000000-0005-0000-0000-0000E9190000}"/>
    <cellStyle name="20 % - Accent6 2 6 2 3 2 2" xfId="14975" xr:uid="{00000000-0005-0000-0000-0000EA190000}"/>
    <cellStyle name="20 % - Accent6 2 6 2 3 3" xfId="3325" xr:uid="{00000000-0005-0000-0000-0000EB190000}"/>
    <cellStyle name="20 % - Accent6 2 6 2 3 3 2" xfId="14976" xr:uid="{00000000-0005-0000-0000-0000EC190000}"/>
    <cellStyle name="20 % - Accent6 2 6 2 3 4" xfId="14977" xr:uid="{00000000-0005-0000-0000-0000ED190000}"/>
    <cellStyle name="20 % - Accent6 2 6 2 4" xfId="3326" xr:uid="{00000000-0005-0000-0000-0000EE190000}"/>
    <cellStyle name="20 % - Accent6 2 6 2 4 2" xfId="14978" xr:uid="{00000000-0005-0000-0000-0000EF190000}"/>
    <cellStyle name="20 % - Accent6 2 6 2 5" xfId="3327" xr:uid="{00000000-0005-0000-0000-0000F0190000}"/>
    <cellStyle name="20 % - Accent6 2 6 2 5 2" xfId="14979" xr:uid="{00000000-0005-0000-0000-0000F1190000}"/>
    <cellStyle name="20 % - Accent6 2 6 2 6" xfId="3328" xr:uid="{00000000-0005-0000-0000-0000F2190000}"/>
    <cellStyle name="20 % - Accent6 2 6 2 6 2" xfId="14980" xr:uid="{00000000-0005-0000-0000-0000F3190000}"/>
    <cellStyle name="20 % - Accent6 2 6 2 7" xfId="14981" xr:uid="{00000000-0005-0000-0000-0000F4190000}"/>
    <cellStyle name="20 % - Accent6 2 6 3" xfId="3329" xr:uid="{00000000-0005-0000-0000-0000F5190000}"/>
    <cellStyle name="20 % - Accent6 2 6 3 2" xfId="3330" xr:uid="{00000000-0005-0000-0000-0000F6190000}"/>
    <cellStyle name="20 % - Accent6 2 6 3 2 2" xfId="14982" xr:uid="{00000000-0005-0000-0000-0000F7190000}"/>
    <cellStyle name="20 % - Accent6 2 6 3 3" xfId="3331" xr:uid="{00000000-0005-0000-0000-0000F8190000}"/>
    <cellStyle name="20 % - Accent6 2 6 3 3 2" xfId="14983" xr:uid="{00000000-0005-0000-0000-0000F9190000}"/>
    <cellStyle name="20 % - Accent6 2 6 3 4" xfId="3332" xr:uid="{00000000-0005-0000-0000-0000FA190000}"/>
    <cellStyle name="20 % - Accent6 2 6 3 4 2" xfId="14984" xr:uid="{00000000-0005-0000-0000-0000FB190000}"/>
    <cellStyle name="20 % - Accent6 2 6 3 5" xfId="14985" xr:uid="{00000000-0005-0000-0000-0000FC190000}"/>
    <cellStyle name="20 % - Accent6 2 6 4" xfId="3333" xr:uid="{00000000-0005-0000-0000-0000FD190000}"/>
    <cellStyle name="20 % - Accent6 2 6 4 2" xfId="3334" xr:uid="{00000000-0005-0000-0000-0000FE190000}"/>
    <cellStyle name="20 % - Accent6 2 6 4 2 2" xfId="14986" xr:uid="{00000000-0005-0000-0000-0000FF190000}"/>
    <cellStyle name="20 % - Accent6 2 6 4 3" xfId="3335" xr:uid="{00000000-0005-0000-0000-0000001A0000}"/>
    <cellStyle name="20 % - Accent6 2 6 4 3 2" xfId="14987" xr:uid="{00000000-0005-0000-0000-0000011A0000}"/>
    <cellStyle name="20 % - Accent6 2 6 4 4" xfId="14988" xr:uid="{00000000-0005-0000-0000-0000021A0000}"/>
    <cellStyle name="20 % - Accent6 2 6 5" xfId="3336" xr:uid="{00000000-0005-0000-0000-0000031A0000}"/>
    <cellStyle name="20 % - Accent6 2 6 5 2" xfId="3337" xr:uid="{00000000-0005-0000-0000-0000041A0000}"/>
    <cellStyle name="20 % - Accent6 2 6 5 2 2" xfId="14989" xr:uid="{00000000-0005-0000-0000-0000051A0000}"/>
    <cellStyle name="20 % - Accent6 2 6 5 3" xfId="3338" xr:uid="{00000000-0005-0000-0000-0000061A0000}"/>
    <cellStyle name="20 % - Accent6 2 6 5 3 2" xfId="14990" xr:uid="{00000000-0005-0000-0000-0000071A0000}"/>
    <cellStyle name="20 % - Accent6 2 6 5 4" xfId="14991" xr:uid="{00000000-0005-0000-0000-0000081A0000}"/>
    <cellStyle name="20 % - Accent6 2 6 6" xfId="3339" xr:uid="{00000000-0005-0000-0000-0000091A0000}"/>
    <cellStyle name="20 % - Accent6 2 6 6 2" xfId="14992" xr:uid="{00000000-0005-0000-0000-00000A1A0000}"/>
    <cellStyle name="20 % - Accent6 2 6 7" xfId="3340" xr:uid="{00000000-0005-0000-0000-00000B1A0000}"/>
    <cellStyle name="20 % - Accent6 2 6 7 2" xfId="14993" xr:uid="{00000000-0005-0000-0000-00000C1A0000}"/>
    <cellStyle name="20 % - Accent6 2 6 8" xfId="3341" xr:uid="{00000000-0005-0000-0000-00000D1A0000}"/>
    <cellStyle name="20 % - Accent6 2 6 8 2" xfId="14994" xr:uid="{00000000-0005-0000-0000-00000E1A0000}"/>
    <cellStyle name="20 % - Accent6 2 6 9" xfId="14995" xr:uid="{00000000-0005-0000-0000-00000F1A0000}"/>
    <cellStyle name="20 % - Accent6 2 7" xfId="3342" xr:uid="{00000000-0005-0000-0000-0000101A0000}"/>
    <cellStyle name="20 % - Accent6 2 7 2" xfId="3343" xr:uid="{00000000-0005-0000-0000-0000111A0000}"/>
    <cellStyle name="20 % - Accent6 2 7 2 2" xfId="3344" xr:uid="{00000000-0005-0000-0000-0000121A0000}"/>
    <cellStyle name="20 % - Accent6 2 7 2 2 2" xfId="14996" xr:uid="{00000000-0005-0000-0000-0000131A0000}"/>
    <cellStyle name="20 % - Accent6 2 7 2 3" xfId="3345" xr:uid="{00000000-0005-0000-0000-0000141A0000}"/>
    <cellStyle name="20 % - Accent6 2 7 2 3 2" xfId="14997" xr:uid="{00000000-0005-0000-0000-0000151A0000}"/>
    <cellStyle name="20 % - Accent6 2 7 2 4" xfId="3346" xr:uid="{00000000-0005-0000-0000-0000161A0000}"/>
    <cellStyle name="20 % - Accent6 2 7 2 4 2" xfId="14998" xr:uid="{00000000-0005-0000-0000-0000171A0000}"/>
    <cellStyle name="20 % - Accent6 2 7 2 5" xfId="14999" xr:uid="{00000000-0005-0000-0000-0000181A0000}"/>
    <cellStyle name="20 % - Accent6 2 7 3" xfId="3347" xr:uid="{00000000-0005-0000-0000-0000191A0000}"/>
    <cellStyle name="20 % - Accent6 2 7 3 2" xfId="3348" xr:uid="{00000000-0005-0000-0000-00001A1A0000}"/>
    <cellStyle name="20 % - Accent6 2 7 3 2 2" xfId="15000" xr:uid="{00000000-0005-0000-0000-00001B1A0000}"/>
    <cellStyle name="20 % - Accent6 2 7 3 3" xfId="3349" xr:uid="{00000000-0005-0000-0000-00001C1A0000}"/>
    <cellStyle name="20 % - Accent6 2 7 3 3 2" xfId="15001" xr:uid="{00000000-0005-0000-0000-00001D1A0000}"/>
    <cellStyle name="20 % - Accent6 2 7 3 4" xfId="15002" xr:uid="{00000000-0005-0000-0000-00001E1A0000}"/>
    <cellStyle name="20 % - Accent6 2 7 4" xfId="3350" xr:uid="{00000000-0005-0000-0000-00001F1A0000}"/>
    <cellStyle name="20 % - Accent6 2 7 4 2" xfId="15003" xr:uid="{00000000-0005-0000-0000-0000201A0000}"/>
    <cellStyle name="20 % - Accent6 2 7 5" xfId="3351" xr:uid="{00000000-0005-0000-0000-0000211A0000}"/>
    <cellStyle name="20 % - Accent6 2 7 5 2" xfId="15004" xr:uid="{00000000-0005-0000-0000-0000221A0000}"/>
    <cellStyle name="20 % - Accent6 2 7 6" xfId="3352" xr:uid="{00000000-0005-0000-0000-0000231A0000}"/>
    <cellStyle name="20 % - Accent6 2 7 6 2" xfId="15005" xr:uid="{00000000-0005-0000-0000-0000241A0000}"/>
    <cellStyle name="20 % - Accent6 2 7 7" xfId="15006" xr:uid="{00000000-0005-0000-0000-0000251A0000}"/>
    <cellStyle name="20 % - Accent6 2 8" xfId="3353" xr:uid="{00000000-0005-0000-0000-0000261A0000}"/>
    <cellStyle name="20 % - Accent6 2 8 2" xfId="3354" xr:uid="{00000000-0005-0000-0000-0000271A0000}"/>
    <cellStyle name="20 % - Accent6 2 8 2 2" xfId="15007" xr:uid="{00000000-0005-0000-0000-0000281A0000}"/>
    <cellStyle name="20 % - Accent6 2 8 3" xfId="3355" xr:uid="{00000000-0005-0000-0000-0000291A0000}"/>
    <cellStyle name="20 % - Accent6 2 8 3 2" xfId="15008" xr:uid="{00000000-0005-0000-0000-00002A1A0000}"/>
    <cellStyle name="20 % - Accent6 2 8 4" xfId="3356" xr:uid="{00000000-0005-0000-0000-00002B1A0000}"/>
    <cellStyle name="20 % - Accent6 2 8 4 2" xfId="15009" xr:uid="{00000000-0005-0000-0000-00002C1A0000}"/>
    <cellStyle name="20 % - Accent6 2 8 5" xfId="15010" xr:uid="{00000000-0005-0000-0000-00002D1A0000}"/>
    <cellStyle name="20 % - Accent6 2 9" xfId="3357" xr:uid="{00000000-0005-0000-0000-00002E1A0000}"/>
    <cellStyle name="20 % - Accent6 2 9 2" xfId="3358" xr:uid="{00000000-0005-0000-0000-00002F1A0000}"/>
    <cellStyle name="20 % - Accent6 2 9 2 2" xfId="15011" xr:uid="{00000000-0005-0000-0000-0000301A0000}"/>
    <cellStyle name="20 % - Accent6 2 9 3" xfId="3359" xr:uid="{00000000-0005-0000-0000-0000311A0000}"/>
    <cellStyle name="20 % - Accent6 2 9 3 2" xfId="15012" xr:uid="{00000000-0005-0000-0000-0000321A0000}"/>
    <cellStyle name="20 % - Accent6 2 9 4" xfId="15013" xr:uid="{00000000-0005-0000-0000-0000331A0000}"/>
    <cellStyle name="20 % - Accent6 3" xfId="3360" xr:uid="{00000000-0005-0000-0000-0000341A0000}"/>
    <cellStyle name="20 % - Accent6 3 10" xfId="3361" xr:uid="{00000000-0005-0000-0000-0000351A0000}"/>
    <cellStyle name="20 % - Accent6 3 10 2" xfId="15014" xr:uid="{00000000-0005-0000-0000-0000361A0000}"/>
    <cellStyle name="20 % - Accent6 3 11" xfId="15015" xr:uid="{00000000-0005-0000-0000-0000371A0000}"/>
    <cellStyle name="20 % - Accent6 3 2" xfId="3362" xr:uid="{00000000-0005-0000-0000-0000381A0000}"/>
    <cellStyle name="20 % - Accent6 3 2 10" xfId="15016" xr:uid="{00000000-0005-0000-0000-0000391A0000}"/>
    <cellStyle name="20 % - Accent6 3 2 2" xfId="3363" xr:uid="{00000000-0005-0000-0000-00003A1A0000}"/>
    <cellStyle name="20 % - Accent6 3 2 2 2" xfId="3364" xr:uid="{00000000-0005-0000-0000-00003B1A0000}"/>
    <cellStyle name="20 % - Accent6 3 2 2 2 2" xfId="3365" xr:uid="{00000000-0005-0000-0000-00003C1A0000}"/>
    <cellStyle name="20 % - Accent6 3 2 2 2 2 2" xfId="3366" xr:uid="{00000000-0005-0000-0000-00003D1A0000}"/>
    <cellStyle name="20 % - Accent6 3 2 2 2 2 2 2" xfId="15017" xr:uid="{00000000-0005-0000-0000-00003E1A0000}"/>
    <cellStyle name="20 % - Accent6 3 2 2 2 2 3" xfId="3367" xr:uid="{00000000-0005-0000-0000-00003F1A0000}"/>
    <cellStyle name="20 % - Accent6 3 2 2 2 2 3 2" xfId="15018" xr:uid="{00000000-0005-0000-0000-0000401A0000}"/>
    <cellStyle name="20 % - Accent6 3 2 2 2 2 4" xfId="3368" xr:uid="{00000000-0005-0000-0000-0000411A0000}"/>
    <cellStyle name="20 % - Accent6 3 2 2 2 2 4 2" xfId="15019" xr:uid="{00000000-0005-0000-0000-0000421A0000}"/>
    <cellStyle name="20 % - Accent6 3 2 2 2 2 5" xfId="15020" xr:uid="{00000000-0005-0000-0000-0000431A0000}"/>
    <cellStyle name="20 % - Accent6 3 2 2 2 3" xfId="3369" xr:uid="{00000000-0005-0000-0000-0000441A0000}"/>
    <cellStyle name="20 % - Accent6 3 2 2 2 3 2" xfId="3370" xr:uid="{00000000-0005-0000-0000-0000451A0000}"/>
    <cellStyle name="20 % - Accent6 3 2 2 2 3 2 2" xfId="15021" xr:uid="{00000000-0005-0000-0000-0000461A0000}"/>
    <cellStyle name="20 % - Accent6 3 2 2 2 3 3" xfId="3371" xr:uid="{00000000-0005-0000-0000-0000471A0000}"/>
    <cellStyle name="20 % - Accent6 3 2 2 2 3 3 2" xfId="15022" xr:uid="{00000000-0005-0000-0000-0000481A0000}"/>
    <cellStyle name="20 % - Accent6 3 2 2 2 3 4" xfId="15023" xr:uid="{00000000-0005-0000-0000-0000491A0000}"/>
    <cellStyle name="20 % - Accent6 3 2 2 2 4" xfId="3372" xr:uid="{00000000-0005-0000-0000-00004A1A0000}"/>
    <cellStyle name="20 % - Accent6 3 2 2 2 4 2" xfId="15024" xr:uid="{00000000-0005-0000-0000-00004B1A0000}"/>
    <cellStyle name="20 % - Accent6 3 2 2 2 5" xfId="3373" xr:uid="{00000000-0005-0000-0000-00004C1A0000}"/>
    <cellStyle name="20 % - Accent6 3 2 2 2 5 2" xfId="15025" xr:uid="{00000000-0005-0000-0000-00004D1A0000}"/>
    <cellStyle name="20 % - Accent6 3 2 2 2 6" xfId="3374" xr:uid="{00000000-0005-0000-0000-00004E1A0000}"/>
    <cellStyle name="20 % - Accent6 3 2 2 2 6 2" xfId="15026" xr:uid="{00000000-0005-0000-0000-00004F1A0000}"/>
    <cellStyle name="20 % - Accent6 3 2 2 2 7" xfId="15027" xr:uid="{00000000-0005-0000-0000-0000501A0000}"/>
    <cellStyle name="20 % - Accent6 3 2 2 3" xfId="3375" xr:uid="{00000000-0005-0000-0000-0000511A0000}"/>
    <cellStyle name="20 % - Accent6 3 2 2 3 2" xfId="3376" xr:uid="{00000000-0005-0000-0000-0000521A0000}"/>
    <cellStyle name="20 % - Accent6 3 2 2 3 2 2" xfId="15028" xr:uid="{00000000-0005-0000-0000-0000531A0000}"/>
    <cellStyle name="20 % - Accent6 3 2 2 3 3" xfId="3377" xr:uid="{00000000-0005-0000-0000-0000541A0000}"/>
    <cellStyle name="20 % - Accent6 3 2 2 3 3 2" xfId="15029" xr:uid="{00000000-0005-0000-0000-0000551A0000}"/>
    <cellStyle name="20 % - Accent6 3 2 2 3 4" xfId="3378" xr:uid="{00000000-0005-0000-0000-0000561A0000}"/>
    <cellStyle name="20 % - Accent6 3 2 2 3 4 2" xfId="15030" xr:uid="{00000000-0005-0000-0000-0000571A0000}"/>
    <cellStyle name="20 % - Accent6 3 2 2 3 5" xfId="15031" xr:uid="{00000000-0005-0000-0000-0000581A0000}"/>
    <cellStyle name="20 % - Accent6 3 2 2 4" xfId="3379" xr:uid="{00000000-0005-0000-0000-0000591A0000}"/>
    <cellStyle name="20 % - Accent6 3 2 2 4 2" xfId="3380" xr:uid="{00000000-0005-0000-0000-00005A1A0000}"/>
    <cellStyle name="20 % - Accent6 3 2 2 4 2 2" xfId="15032" xr:uid="{00000000-0005-0000-0000-00005B1A0000}"/>
    <cellStyle name="20 % - Accent6 3 2 2 4 3" xfId="3381" xr:uid="{00000000-0005-0000-0000-00005C1A0000}"/>
    <cellStyle name="20 % - Accent6 3 2 2 4 3 2" xfId="15033" xr:uid="{00000000-0005-0000-0000-00005D1A0000}"/>
    <cellStyle name="20 % - Accent6 3 2 2 4 4" xfId="15034" xr:uid="{00000000-0005-0000-0000-00005E1A0000}"/>
    <cellStyle name="20 % - Accent6 3 2 2 5" xfId="3382" xr:uid="{00000000-0005-0000-0000-00005F1A0000}"/>
    <cellStyle name="20 % - Accent6 3 2 2 5 2" xfId="3383" xr:uid="{00000000-0005-0000-0000-0000601A0000}"/>
    <cellStyle name="20 % - Accent6 3 2 2 5 2 2" xfId="15035" xr:uid="{00000000-0005-0000-0000-0000611A0000}"/>
    <cellStyle name="20 % - Accent6 3 2 2 5 3" xfId="3384" xr:uid="{00000000-0005-0000-0000-0000621A0000}"/>
    <cellStyle name="20 % - Accent6 3 2 2 5 3 2" xfId="15036" xr:uid="{00000000-0005-0000-0000-0000631A0000}"/>
    <cellStyle name="20 % - Accent6 3 2 2 5 4" xfId="15037" xr:uid="{00000000-0005-0000-0000-0000641A0000}"/>
    <cellStyle name="20 % - Accent6 3 2 2 6" xfId="3385" xr:uid="{00000000-0005-0000-0000-0000651A0000}"/>
    <cellStyle name="20 % - Accent6 3 2 2 6 2" xfId="15038" xr:uid="{00000000-0005-0000-0000-0000661A0000}"/>
    <cellStyle name="20 % - Accent6 3 2 2 7" xfId="3386" xr:uid="{00000000-0005-0000-0000-0000671A0000}"/>
    <cellStyle name="20 % - Accent6 3 2 2 7 2" xfId="15039" xr:uid="{00000000-0005-0000-0000-0000681A0000}"/>
    <cellStyle name="20 % - Accent6 3 2 2 8" xfId="3387" xr:uid="{00000000-0005-0000-0000-0000691A0000}"/>
    <cellStyle name="20 % - Accent6 3 2 2 8 2" xfId="15040" xr:uid="{00000000-0005-0000-0000-00006A1A0000}"/>
    <cellStyle name="20 % - Accent6 3 2 2 9" xfId="15041" xr:uid="{00000000-0005-0000-0000-00006B1A0000}"/>
    <cellStyle name="20 % - Accent6 3 2 3" xfId="3388" xr:uid="{00000000-0005-0000-0000-00006C1A0000}"/>
    <cellStyle name="20 % - Accent6 3 2 3 2" xfId="3389" xr:uid="{00000000-0005-0000-0000-00006D1A0000}"/>
    <cellStyle name="20 % - Accent6 3 2 3 2 2" xfId="3390" xr:uid="{00000000-0005-0000-0000-00006E1A0000}"/>
    <cellStyle name="20 % - Accent6 3 2 3 2 2 2" xfId="15042" xr:uid="{00000000-0005-0000-0000-00006F1A0000}"/>
    <cellStyle name="20 % - Accent6 3 2 3 2 3" xfId="3391" xr:uid="{00000000-0005-0000-0000-0000701A0000}"/>
    <cellStyle name="20 % - Accent6 3 2 3 2 3 2" xfId="15043" xr:uid="{00000000-0005-0000-0000-0000711A0000}"/>
    <cellStyle name="20 % - Accent6 3 2 3 2 4" xfId="3392" xr:uid="{00000000-0005-0000-0000-0000721A0000}"/>
    <cellStyle name="20 % - Accent6 3 2 3 2 4 2" xfId="15044" xr:uid="{00000000-0005-0000-0000-0000731A0000}"/>
    <cellStyle name="20 % - Accent6 3 2 3 2 5" xfId="15045" xr:uid="{00000000-0005-0000-0000-0000741A0000}"/>
    <cellStyle name="20 % - Accent6 3 2 3 3" xfId="3393" xr:uid="{00000000-0005-0000-0000-0000751A0000}"/>
    <cellStyle name="20 % - Accent6 3 2 3 3 2" xfId="3394" xr:uid="{00000000-0005-0000-0000-0000761A0000}"/>
    <cellStyle name="20 % - Accent6 3 2 3 3 2 2" xfId="15046" xr:uid="{00000000-0005-0000-0000-0000771A0000}"/>
    <cellStyle name="20 % - Accent6 3 2 3 3 3" xfId="3395" xr:uid="{00000000-0005-0000-0000-0000781A0000}"/>
    <cellStyle name="20 % - Accent6 3 2 3 3 3 2" xfId="15047" xr:uid="{00000000-0005-0000-0000-0000791A0000}"/>
    <cellStyle name="20 % - Accent6 3 2 3 3 4" xfId="15048" xr:uid="{00000000-0005-0000-0000-00007A1A0000}"/>
    <cellStyle name="20 % - Accent6 3 2 3 4" xfId="3396" xr:uid="{00000000-0005-0000-0000-00007B1A0000}"/>
    <cellStyle name="20 % - Accent6 3 2 3 4 2" xfId="15049" xr:uid="{00000000-0005-0000-0000-00007C1A0000}"/>
    <cellStyle name="20 % - Accent6 3 2 3 5" xfId="3397" xr:uid="{00000000-0005-0000-0000-00007D1A0000}"/>
    <cellStyle name="20 % - Accent6 3 2 3 5 2" xfId="15050" xr:uid="{00000000-0005-0000-0000-00007E1A0000}"/>
    <cellStyle name="20 % - Accent6 3 2 3 6" xfId="3398" xr:uid="{00000000-0005-0000-0000-00007F1A0000}"/>
    <cellStyle name="20 % - Accent6 3 2 3 6 2" xfId="15051" xr:uid="{00000000-0005-0000-0000-0000801A0000}"/>
    <cellStyle name="20 % - Accent6 3 2 3 7" xfId="15052" xr:uid="{00000000-0005-0000-0000-0000811A0000}"/>
    <cellStyle name="20 % - Accent6 3 2 4" xfId="3399" xr:uid="{00000000-0005-0000-0000-0000821A0000}"/>
    <cellStyle name="20 % - Accent6 3 2 4 2" xfId="3400" xr:uid="{00000000-0005-0000-0000-0000831A0000}"/>
    <cellStyle name="20 % - Accent6 3 2 4 2 2" xfId="15053" xr:uid="{00000000-0005-0000-0000-0000841A0000}"/>
    <cellStyle name="20 % - Accent6 3 2 4 3" xfId="3401" xr:uid="{00000000-0005-0000-0000-0000851A0000}"/>
    <cellStyle name="20 % - Accent6 3 2 4 3 2" xfId="15054" xr:uid="{00000000-0005-0000-0000-0000861A0000}"/>
    <cellStyle name="20 % - Accent6 3 2 4 4" xfId="3402" xr:uid="{00000000-0005-0000-0000-0000871A0000}"/>
    <cellStyle name="20 % - Accent6 3 2 4 4 2" xfId="15055" xr:uid="{00000000-0005-0000-0000-0000881A0000}"/>
    <cellStyle name="20 % - Accent6 3 2 4 5" xfId="15056" xr:uid="{00000000-0005-0000-0000-0000891A0000}"/>
    <cellStyle name="20 % - Accent6 3 2 5" xfId="3403" xr:uid="{00000000-0005-0000-0000-00008A1A0000}"/>
    <cellStyle name="20 % - Accent6 3 2 5 2" xfId="3404" xr:uid="{00000000-0005-0000-0000-00008B1A0000}"/>
    <cellStyle name="20 % - Accent6 3 2 5 2 2" xfId="15057" xr:uid="{00000000-0005-0000-0000-00008C1A0000}"/>
    <cellStyle name="20 % - Accent6 3 2 5 3" xfId="3405" xr:uid="{00000000-0005-0000-0000-00008D1A0000}"/>
    <cellStyle name="20 % - Accent6 3 2 5 3 2" xfId="15058" xr:uid="{00000000-0005-0000-0000-00008E1A0000}"/>
    <cellStyle name="20 % - Accent6 3 2 5 4" xfId="15059" xr:uid="{00000000-0005-0000-0000-00008F1A0000}"/>
    <cellStyle name="20 % - Accent6 3 2 6" xfId="3406" xr:uid="{00000000-0005-0000-0000-0000901A0000}"/>
    <cellStyle name="20 % - Accent6 3 2 6 2" xfId="3407" xr:uid="{00000000-0005-0000-0000-0000911A0000}"/>
    <cellStyle name="20 % - Accent6 3 2 6 2 2" xfId="15060" xr:uid="{00000000-0005-0000-0000-0000921A0000}"/>
    <cellStyle name="20 % - Accent6 3 2 6 3" xfId="3408" xr:uid="{00000000-0005-0000-0000-0000931A0000}"/>
    <cellStyle name="20 % - Accent6 3 2 6 3 2" xfId="15061" xr:uid="{00000000-0005-0000-0000-0000941A0000}"/>
    <cellStyle name="20 % - Accent6 3 2 6 4" xfId="15062" xr:uid="{00000000-0005-0000-0000-0000951A0000}"/>
    <cellStyle name="20 % - Accent6 3 2 7" xfId="3409" xr:uid="{00000000-0005-0000-0000-0000961A0000}"/>
    <cellStyle name="20 % - Accent6 3 2 7 2" xfId="15063" xr:uid="{00000000-0005-0000-0000-0000971A0000}"/>
    <cellStyle name="20 % - Accent6 3 2 8" xfId="3410" xr:uid="{00000000-0005-0000-0000-0000981A0000}"/>
    <cellStyle name="20 % - Accent6 3 2 8 2" xfId="15064" xr:uid="{00000000-0005-0000-0000-0000991A0000}"/>
    <cellStyle name="20 % - Accent6 3 2 9" xfId="3411" xr:uid="{00000000-0005-0000-0000-00009A1A0000}"/>
    <cellStyle name="20 % - Accent6 3 2 9 2" xfId="15065" xr:uid="{00000000-0005-0000-0000-00009B1A0000}"/>
    <cellStyle name="20 % - Accent6 3 3" xfId="3412" xr:uid="{00000000-0005-0000-0000-00009C1A0000}"/>
    <cellStyle name="20 % - Accent6 3 3 2" xfId="3413" xr:uid="{00000000-0005-0000-0000-00009D1A0000}"/>
    <cellStyle name="20 % - Accent6 3 3 2 2" xfId="3414" xr:uid="{00000000-0005-0000-0000-00009E1A0000}"/>
    <cellStyle name="20 % - Accent6 3 3 2 2 2" xfId="3415" xr:uid="{00000000-0005-0000-0000-00009F1A0000}"/>
    <cellStyle name="20 % - Accent6 3 3 2 2 2 2" xfId="15066" xr:uid="{00000000-0005-0000-0000-0000A01A0000}"/>
    <cellStyle name="20 % - Accent6 3 3 2 2 3" xfId="3416" xr:uid="{00000000-0005-0000-0000-0000A11A0000}"/>
    <cellStyle name="20 % - Accent6 3 3 2 2 3 2" xfId="15067" xr:uid="{00000000-0005-0000-0000-0000A21A0000}"/>
    <cellStyle name="20 % - Accent6 3 3 2 2 4" xfId="3417" xr:uid="{00000000-0005-0000-0000-0000A31A0000}"/>
    <cellStyle name="20 % - Accent6 3 3 2 2 4 2" xfId="15068" xr:uid="{00000000-0005-0000-0000-0000A41A0000}"/>
    <cellStyle name="20 % - Accent6 3 3 2 2 5" xfId="15069" xr:uid="{00000000-0005-0000-0000-0000A51A0000}"/>
    <cellStyle name="20 % - Accent6 3 3 2 3" xfId="3418" xr:uid="{00000000-0005-0000-0000-0000A61A0000}"/>
    <cellStyle name="20 % - Accent6 3 3 2 3 2" xfId="3419" xr:uid="{00000000-0005-0000-0000-0000A71A0000}"/>
    <cellStyle name="20 % - Accent6 3 3 2 3 2 2" xfId="15070" xr:uid="{00000000-0005-0000-0000-0000A81A0000}"/>
    <cellStyle name="20 % - Accent6 3 3 2 3 3" xfId="3420" xr:uid="{00000000-0005-0000-0000-0000A91A0000}"/>
    <cellStyle name="20 % - Accent6 3 3 2 3 3 2" xfId="15071" xr:uid="{00000000-0005-0000-0000-0000AA1A0000}"/>
    <cellStyle name="20 % - Accent6 3 3 2 3 4" xfId="15072" xr:uid="{00000000-0005-0000-0000-0000AB1A0000}"/>
    <cellStyle name="20 % - Accent6 3 3 2 4" xfId="3421" xr:uid="{00000000-0005-0000-0000-0000AC1A0000}"/>
    <cellStyle name="20 % - Accent6 3 3 2 4 2" xfId="15073" xr:uid="{00000000-0005-0000-0000-0000AD1A0000}"/>
    <cellStyle name="20 % - Accent6 3 3 2 5" xfId="3422" xr:uid="{00000000-0005-0000-0000-0000AE1A0000}"/>
    <cellStyle name="20 % - Accent6 3 3 2 5 2" xfId="15074" xr:uid="{00000000-0005-0000-0000-0000AF1A0000}"/>
    <cellStyle name="20 % - Accent6 3 3 2 6" xfId="3423" xr:uid="{00000000-0005-0000-0000-0000B01A0000}"/>
    <cellStyle name="20 % - Accent6 3 3 2 6 2" xfId="15075" xr:uid="{00000000-0005-0000-0000-0000B11A0000}"/>
    <cellStyle name="20 % - Accent6 3 3 2 7" xfId="15076" xr:uid="{00000000-0005-0000-0000-0000B21A0000}"/>
    <cellStyle name="20 % - Accent6 3 3 3" xfId="3424" xr:uid="{00000000-0005-0000-0000-0000B31A0000}"/>
    <cellStyle name="20 % - Accent6 3 3 3 2" xfId="3425" xr:uid="{00000000-0005-0000-0000-0000B41A0000}"/>
    <cellStyle name="20 % - Accent6 3 3 3 2 2" xfId="15077" xr:uid="{00000000-0005-0000-0000-0000B51A0000}"/>
    <cellStyle name="20 % - Accent6 3 3 3 3" xfId="3426" xr:uid="{00000000-0005-0000-0000-0000B61A0000}"/>
    <cellStyle name="20 % - Accent6 3 3 3 3 2" xfId="15078" xr:uid="{00000000-0005-0000-0000-0000B71A0000}"/>
    <cellStyle name="20 % - Accent6 3 3 3 4" xfId="3427" xr:uid="{00000000-0005-0000-0000-0000B81A0000}"/>
    <cellStyle name="20 % - Accent6 3 3 3 4 2" xfId="15079" xr:uid="{00000000-0005-0000-0000-0000B91A0000}"/>
    <cellStyle name="20 % - Accent6 3 3 3 5" xfId="15080" xr:uid="{00000000-0005-0000-0000-0000BA1A0000}"/>
    <cellStyle name="20 % - Accent6 3 3 4" xfId="3428" xr:uid="{00000000-0005-0000-0000-0000BB1A0000}"/>
    <cellStyle name="20 % - Accent6 3 3 4 2" xfId="3429" xr:uid="{00000000-0005-0000-0000-0000BC1A0000}"/>
    <cellStyle name="20 % - Accent6 3 3 4 2 2" xfId="15081" xr:uid="{00000000-0005-0000-0000-0000BD1A0000}"/>
    <cellStyle name="20 % - Accent6 3 3 4 3" xfId="3430" xr:uid="{00000000-0005-0000-0000-0000BE1A0000}"/>
    <cellStyle name="20 % - Accent6 3 3 4 3 2" xfId="15082" xr:uid="{00000000-0005-0000-0000-0000BF1A0000}"/>
    <cellStyle name="20 % - Accent6 3 3 4 4" xfId="15083" xr:uid="{00000000-0005-0000-0000-0000C01A0000}"/>
    <cellStyle name="20 % - Accent6 3 3 5" xfId="3431" xr:uid="{00000000-0005-0000-0000-0000C11A0000}"/>
    <cellStyle name="20 % - Accent6 3 3 5 2" xfId="3432" xr:uid="{00000000-0005-0000-0000-0000C21A0000}"/>
    <cellStyle name="20 % - Accent6 3 3 5 2 2" xfId="15084" xr:uid="{00000000-0005-0000-0000-0000C31A0000}"/>
    <cellStyle name="20 % - Accent6 3 3 5 3" xfId="3433" xr:uid="{00000000-0005-0000-0000-0000C41A0000}"/>
    <cellStyle name="20 % - Accent6 3 3 5 3 2" xfId="15085" xr:uid="{00000000-0005-0000-0000-0000C51A0000}"/>
    <cellStyle name="20 % - Accent6 3 3 5 4" xfId="15086" xr:uid="{00000000-0005-0000-0000-0000C61A0000}"/>
    <cellStyle name="20 % - Accent6 3 3 6" xfId="3434" xr:uid="{00000000-0005-0000-0000-0000C71A0000}"/>
    <cellStyle name="20 % - Accent6 3 3 6 2" xfId="15087" xr:uid="{00000000-0005-0000-0000-0000C81A0000}"/>
    <cellStyle name="20 % - Accent6 3 3 7" xfId="3435" xr:uid="{00000000-0005-0000-0000-0000C91A0000}"/>
    <cellStyle name="20 % - Accent6 3 3 7 2" xfId="15088" xr:uid="{00000000-0005-0000-0000-0000CA1A0000}"/>
    <cellStyle name="20 % - Accent6 3 3 8" xfId="3436" xr:uid="{00000000-0005-0000-0000-0000CB1A0000}"/>
    <cellStyle name="20 % - Accent6 3 3 8 2" xfId="15089" xr:uid="{00000000-0005-0000-0000-0000CC1A0000}"/>
    <cellStyle name="20 % - Accent6 3 3 9" xfId="15090" xr:uid="{00000000-0005-0000-0000-0000CD1A0000}"/>
    <cellStyle name="20 % - Accent6 3 4" xfId="3437" xr:uid="{00000000-0005-0000-0000-0000CE1A0000}"/>
    <cellStyle name="20 % - Accent6 3 4 2" xfId="3438" xr:uid="{00000000-0005-0000-0000-0000CF1A0000}"/>
    <cellStyle name="20 % - Accent6 3 4 2 2" xfId="3439" xr:uid="{00000000-0005-0000-0000-0000D01A0000}"/>
    <cellStyle name="20 % - Accent6 3 4 2 2 2" xfId="15091" xr:uid="{00000000-0005-0000-0000-0000D11A0000}"/>
    <cellStyle name="20 % - Accent6 3 4 2 3" xfId="3440" xr:uid="{00000000-0005-0000-0000-0000D21A0000}"/>
    <cellStyle name="20 % - Accent6 3 4 2 3 2" xfId="15092" xr:uid="{00000000-0005-0000-0000-0000D31A0000}"/>
    <cellStyle name="20 % - Accent6 3 4 2 4" xfId="3441" xr:uid="{00000000-0005-0000-0000-0000D41A0000}"/>
    <cellStyle name="20 % - Accent6 3 4 2 4 2" xfId="15093" xr:uid="{00000000-0005-0000-0000-0000D51A0000}"/>
    <cellStyle name="20 % - Accent6 3 4 2 5" xfId="15094" xr:uid="{00000000-0005-0000-0000-0000D61A0000}"/>
    <cellStyle name="20 % - Accent6 3 4 3" xfId="3442" xr:uid="{00000000-0005-0000-0000-0000D71A0000}"/>
    <cellStyle name="20 % - Accent6 3 4 3 2" xfId="3443" xr:uid="{00000000-0005-0000-0000-0000D81A0000}"/>
    <cellStyle name="20 % - Accent6 3 4 3 2 2" xfId="15095" xr:uid="{00000000-0005-0000-0000-0000D91A0000}"/>
    <cellStyle name="20 % - Accent6 3 4 3 3" xfId="3444" xr:uid="{00000000-0005-0000-0000-0000DA1A0000}"/>
    <cellStyle name="20 % - Accent6 3 4 3 3 2" xfId="15096" xr:uid="{00000000-0005-0000-0000-0000DB1A0000}"/>
    <cellStyle name="20 % - Accent6 3 4 3 4" xfId="15097" xr:uid="{00000000-0005-0000-0000-0000DC1A0000}"/>
    <cellStyle name="20 % - Accent6 3 4 4" xfId="3445" xr:uid="{00000000-0005-0000-0000-0000DD1A0000}"/>
    <cellStyle name="20 % - Accent6 3 4 4 2" xfId="15098" xr:uid="{00000000-0005-0000-0000-0000DE1A0000}"/>
    <cellStyle name="20 % - Accent6 3 4 5" xfId="3446" xr:uid="{00000000-0005-0000-0000-0000DF1A0000}"/>
    <cellStyle name="20 % - Accent6 3 4 5 2" xfId="15099" xr:uid="{00000000-0005-0000-0000-0000E01A0000}"/>
    <cellStyle name="20 % - Accent6 3 4 6" xfId="3447" xr:uid="{00000000-0005-0000-0000-0000E11A0000}"/>
    <cellStyle name="20 % - Accent6 3 4 6 2" xfId="15100" xr:uid="{00000000-0005-0000-0000-0000E21A0000}"/>
    <cellStyle name="20 % - Accent6 3 4 7" xfId="15101" xr:uid="{00000000-0005-0000-0000-0000E31A0000}"/>
    <cellStyle name="20 % - Accent6 3 5" xfId="3448" xr:uid="{00000000-0005-0000-0000-0000E41A0000}"/>
    <cellStyle name="20 % - Accent6 3 5 2" xfId="3449" xr:uid="{00000000-0005-0000-0000-0000E51A0000}"/>
    <cellStyle name="20 % - Accent6 3 5 2 2" xfId="15102" xr:uid="{00000000-0005-0000-0000-0000E61A0000}"/>
    <cellStyle name="20 % - Accent6 3 5 3" xfId="3450" xr:uid="{00000000-0005-0000-0000-0000E71A0000}"/>
    <cellStyle name="20 % - Accent6 3 5 3 2" xfId="15103" xr:uid="{00000000-0005-0000-0000-0000E81A0000}"/>
    <cellStyle name="20 % - Accent6 3 5 4" xfId="3451" xr:uid="{00000000-0005-0000-0000-0000E91A0000}"/>
    <cellStyle name="20 % - Accent6 3 5 4 2" xfId="15104" xr:uid="{00000000-0005-0000-0000-0000EA1A0000}"/>
    <cellStyle name="20 % - Accent6 3 5 5" xfId="15105" xr:uid="{00000000-0005-0000-0000-0000EB1A0000}"/>
    <cellStyle name="20 % - Accent6 3 6" xfId="3452" xr:uid="{00000000-0005-0000-0000-0000EC1A0000}"/>
    <cellStyle name="20 % - Accent6 3 6 2" xfId="3453" xr:uid="{00000000-0005-0000-0000-0000ED1A0000}"/>
    <cellStyle name="20 % - Accent6 3 6 2 2" xfId="15106" xr:uid="{00000000-0005-0000-0000-0000EE1A0000}"/>
    <cellStyle name="20 % - Accent6 3 6 3" xfId="3454" xr:uid="{00000000-0005-0000-0000-0000EF1A0000}"/>
    <cellStyle name="20 % - Accent6 3 6 3 2" xfId="15107" xr:uid="{00000000-0005-0000-0000-0000F01A0000}"/>
    <cellStyle name="20 % - Accent6 3 6 4" xfId="15108" xr:uid="{00000000-0005-0000-0000-0000F11A0000}"/>
    <cellStyle name="20 % - Accent6 3 7" xfId="3455" xr:uid="{00000000-0005-0000-0000-0000F21A0000}"/>
    <cellStyle name="20 % - Accent6 3 7 2" xfId="3456" xr:uid="{00000000-0005-0000-0000-0000F31A0000}"/>
    <cellStyle name="20 % - Accent6 3 7 2 2" xfId="15109" xr:uid="{00000000-0005-0000-0000-0000F41A0000}"/>
    <cellStyle name="20 % - Accent6 3 7 3" xfId="3457" xr:uid="{00000000-0005-0000-0000-0000F51A0000}"/>
    <cellStyle name="20 % - Accent6 3 7 3 2" xfId="15110" xr:uid="{00000000-0005-0000-0000-0000F61A0000}"/>
    <cellStyle name="20 % - Accent6 3 7 4" xfId="15111" xr:uid="{00000000-0005-0000-0000-0000F71A0000}"/>
    <cellStyle name="20 % - Accent6 3 8" xfId="3458" xr:uid="{00000000-0005-0000-0000-0000F81A0000}"/>
    <cellStyle name="20 % - Accent6 3 8 2" xfId="15112" xr:uid="{00000000-0005-0000-0000-0000F91A0000}"/>
    <cellStyle name="20 % - Accent6 3 9" xfId="3459" xr:uid="{00000000-0005-0000-0000-0000FA1A0000}"/>
    <cellStyle name="20 % - Accent6 3 9 2" xfId="15113" xr:uid="{00000000-0005-0000-0000-0000FB1A0000}"/>
    <cellStyle name="20 % - Accent6 4" xfId="3460" xr:uid="{00000000-0005-0000-0000-0000FC1A0000}"/>
    <cellStyle name="20 % - Accent6 4 10" xfId="15114" xr:uid="{00000000-0005-0000-0000-0000FD1A0000}"/>
    <cellStyle name="20 % - Accent6 4 2" xfId="3461" xr:uid="{00000000-0005-0000-0000-0000FE1A0000}"/>
    <cellStyle name="20 % - Accent6 4 2 2" xfId="3462" xr:uid="{00000000-0005-0000-0000-0000FF1A0000}"/>
    <cellStyle name="20 % - Accent6 4 2 2 2" xfId="3463" xr:uid="{00000000-0005-0000-0000-0000001B0000}"/>
    <cellStyle name="20 % - Accent6 4 2 2 2 2" xfId="3464" xr:uid="{00000000-0005-0000-0000-0000011B0000}"/>
    <cellStyle name="20 % - Accent6 4 2 2 2 2 2" xfId="15115" xr:uid="{00000000-0005-0000-0000-0000021B0000}"/>
    <cellStyle name="20 % - Accent6 4 2 2 2 3" xfId="3465" xr:uid="{00000000-0005-0000-0000-0000031B0000}"/>
    <cellStyle name="20 % - Accent6 4 2 2 2 3 2" xfId="15116" xr:uid="{00000000-0005-0000-0000-0000041B0000}"/>
    <cellStyle name="20 % - Accent6 4 2 2 2 4" xfId="3466" xr:uid="{00000000-0005-0000-0000-0000051B0000}"/>
    <cellStyle name="20 % - Accent6 4 2 2 2 4 2" xfId="15117" xr:uid="{00000000-0005-0000-0000-0000061B0000}"/>
    <cellStyle name="20 % - Accent6 4 2 2 2 5" xfId="15118" xr:uid="{00000000-0005-0000-0000-0000071B0000}"/>
    <cellStyle name="20 % - Accent6 4 2 2 3" xfId="3467" xr:uid="{00000000-0005-0000-0000-0000081B0000}"/>
    <cellStyle name="20 % - Accent6 4 2 2 3 2" xfId="3468" xr:uid="{00000000-0005-0000-0000-0000091B0000}"/>
    <cellStyle name="20 % - Accent6 4 2 2 3 2 2" xfId="15119" xr:uid="{00000000-0005-0000-0000-00000A1B0000}"/>
    <cellStyle name="20 % - Accent6 4 2 2 3 3" xfId="3469" xr:uid="{00000000-0005-0000-0000-00000B1B0000}"/>
    <cellStyle name="20 % - Accent6 4 2 2 3 3 2" xfId="15120" xr:uid="{00000000-0005-0000-0000-00000C1B0000}"/>
    <cellStyle name="20 % - Accent6 4 2 2 3 4" xfId="15121" xr:uid="{00000000-0005-0000-0000-00000D1B0000}"/>
    <cellStyle name="20 % - Accent6 4 2 2 4" xfId="3470" xr:uid="{00000000-0005-0000-0000-00000E1B0000}"/>
    <cellStyle name="20 % - Accent6 4 2 2 4 2" xfId="15122" xr:uid="{00000000-0005-0000-0000-00000F1B0000}"/>
    <cellStyle name="20 % - Accent6 4 2 2 5" xfId="3471" xr:uid="{00000000-0005-0000-0000-0000101B0000}"/>
    <cellStyle name="20 % - Accent6 4 2 2 5 2" xfId="15123" xr:uid="{00000000-0005-0000-0000-0000111B0000}"/>
    <cellStyle name="20 % - Accent6 4 2 2 6" xfId="3472" xr:uid="{00000000-0005-0000-0000-0000121B0000}"/>
    <cellStyle name="20 % - Accent6 4 2 2 6 2" xfId="15124" xr:uid="{00000000-0005-0000-0000-0000131B0000}"/>
    <cellStyle name="20 % - Accent6 4 2 2 7" xfId="15125" xr:uid="{00000000-0005-0000-0000-0000141B0000}"/>
    <cellStyle name="20 % - Accent6 4 2 3" xfId="3473" xr:uid="{00000000-0005-0000-0000-0000151B0000}"/>
    <cellStyle name="20 % - Accent6 4 2 3 2" xfId="3474" xr:uid="{00000000-0005-0000-0000-0000161B0000}"/>
    <cellStyle name="20 % - Accent6 4 2 3 2 2" xfId="15126" xr:uid="{00000000-0005-0000-0000-0000171B0000}"/>
    <cellStyle name="20 % - Accent6 4 2 3 3" xfId="3475" xr:uid="{00000000-0005-0000-0000-0000181B0000}"/>
    <cellStyle name="20 % - Accent6 4 2 3 3 2" xfId="15127" xr:uid="{00000000-0005-0000-0000-0000191B0000}"/>
    <cellStyle name="20 % - Accent6 4 2 3 4" xfId="3476" xr:uid="{00000000-0005-0000-0000-00001A1B0000}"/>
    <cellStyle name="20 % - Accent6 4 2 3 4 2" xfId="15128" xr:uid="{00000000-0005-0000-0000-00001B1B0000}"/>
    <cellStyle name="20 % - Accent6 4 2 3 5" xfId="15129" xr:uid="{00000000-0005-0000-0000-00001C1B0000}"/>
    <cellStyle name="20 % - Accent6 4 2 4" xfId="3477" xr:uid="{00000000-0005-0000-0000-00001D1B0000}"/>
    <cellStyle name="20 % - Accent6 4 2 4 2" xfId="3478" xr:uid="{00000000-0005-0000-0000-00001E1B0000}"/>
    <cellStyle name="20 % - Accent6 4 2 4 2 2" xfId="15130" xr:uid="{00000000-0005-0000-0000-00001F1B0000}"/>
    <cellStyle name="20 % - Accent6 4 2 4 3" xfId="3479" xr:uid="{00000000-0005-0000-0000-0000201B0000}"/>
    <cellStyle name="20 % - Accent6 4 2 4 3 2" xfId="15131" xr:uid="{00000000-0005-0000-0000-0000211B0000}"/>
    <cellStyle name="20 % - Accent6 4 2 4 4" xfId="15132" xr:uid="{00000000-0005-0000-0000-0000221B0000}"/>
    <cellStyle name="20 % - Accent6 4 2 5" xfId="3480" xr:uid="{00000000-0005-0000-0000-0000231B0000}"/>
    <cellStyle name="20 % - Accent6 4 2 5 2" xfId="3481" xr:uid="{00000000-0005-0000-0000-0000241B0000}"/>
    <cellStyle name="20 % - Accent6 4 2 5 2 2" xfId="15133" xr:uid="{00000000-0005-0000-0000-0000251B0000}"/>
    <cellStyle name="20 % - Accent6 4 2 5 3" xfId="3482" xr:uid="{00000000-0005-0000-0000-0000261B0000}"/>
    <cellStyle name="20 % - Accent6 4 2 5 3 2" xfId="15134" xr:uid="{00000000-0005-0000-0000-0000271B0000}"/>
    <cellStyle name="20 % - Accent6 4 2 5 4" xfId="15135" xr:uid="{00000000-0005-0000-0000-0000281B0000}"/>
    <cellStyle name="20 % - Accent6 4 2 6" xfId="3483" xr:uid="{00000000-0005-0000-0000-0000291B0000}"/>
    <cellStyle name="20 % - Accent6 4 2 6 2" xfId="15136" xr:uid="{00000000-0005-0000-0000-00002A1B0000}"/>
    <cellStyle name="20 % - Accent6 4 2 7" xfId="3484" xr:uid="{00000000-0005-0000-0000-00002B1B0000}"/>
    <cellStyle name="20 % - Accent6 4 2 7 2" xfId="15137" xr:uid="{00000000-0005-0000-0000-00002C1B0000}"/>
    <cellStyle name="20 % - Accent6 4 2 8" xfId="3485" xr:uid="{00000000-0005-0000-0000-00002D1B0000}"/>
    <cellStyle name="20 % - Accent6 4 2 8 2" xfId="15138" xr:uid="{00000000-0005-0000-0000-00002E1B0000}"/>
    <cellStyle name="20 % - Accent6 4 2 9" xfId="15139" xr:uid="{00000000-0005-0000-0000-00002F1B0000}"/>
    <cellStyle name="20 % - Accent6 4 3" xfId="3486" xr:uid="{00000000-0005-0000-0000-0000301B0000}"/>
    <cellStyle name="20 % - Accent6 4 3 2" xfId="3487" xr:uid="{00000000-0005-0000-0000-0000311B0000}"/>
    <cellStyle name="20 % - Accent6 4 3 2 2" xfId="3488" xr:uid="{00000000-0005-0000-0000-0000321B0000}"/>
    <cellStyle name="20 % - Accent6 4 3 2 2 2" xfId="15140" xr:uid="{00000000-0005-0000-0000-0000331B0000}"/>
    <cellStyle name="20 % - Accent6 4 3 2 3" xfId="3489" xr:uid="{00000000-0005-0000-0000-0000341B0000}"/>
    <cellStyle name="20 % - Accent6 4 3 2 3 2" xfId="15141" xr:uid="{00000000-0005-0000-0000-0000351B0000}"/>
    <cellStyle name="20 % - Accent6 4 3 2 4" xfId="3490" xr:uid="{00000000-0005-0000-0000-0000361B0000}"/>
    <cellStyle name="20 % - Accent6 4 3 2 4 2" xfId="15142" xr:uid="{00000000-0005-0000-0000-0000371B0000}"/>
    <cellStyle name="20 % - Accent6 4 3 2 5" xfId="15143" xr:uid="{00000000-0005-0000-0000-0000381B0000}"/>
    <cellStyle name="20 % - Accent6 4 3 3" xfId="3491" xr:uid="{00000000-0005-0000-0000-0000391B0000}"/>
    <cellStyle name="20 % - Accent6 4 3 3 2" xfId="3492" xr:uid="{00000000-0005-0000-0000-00003A1B0000}"/>
    <cellStyle name="20 % - Accent6 4 3 3 2 2" xfId="15144" xr:uid="{00000000-0005-0000-0000-00003B1B0000}"/>
    <cellStyle name="20 % - Accent6 4 3 3 3" xfId="3493" xr:uid="{00000000-0005-0000-0000-00003C1B0000}"/>
    <cellStyle name="20 % - Accent6 4 3 3 3 2" xfId="15145" xr:uid="{00000000-0005-0000-0000-00003D1B0000}"/>
    <cellStyle name="20 % - Accent6 4 3 3 4" xfId="15146" xr:uid="{00000000-0005-0000-0000-00003E1B0000}"/>
    <cellStyle name="20 % - Accent6 4 3 4" xfId="3494" xr:uid="{00000000-0005-0000-0000-00003F1B0000}"/>
    <cellStyle name="20 % - Accent6 4 3 4 2" xfId="15147" xr:uid="{00000000-0005-0000-0000-0000401B0000}"/>
    <cellStyle name="20 % - Accent6 4 3 5" xfId="3495" xr:uid="{00000000-0005-0000-0000-0000411B0000}"/>
    <cellStyle name="20 % - Accent6 4 3 5 2" xfId="15148" xr:uid="{00000000-0005-0000-0000-0000421B0000}"/>
    <cellStyle name="20 % - Accent6 4 3 6" xfId="3496" xr:uid="{00000000-0005-0000-0000-0000431B0000}"/>
    <cellStyle name="20 % - Accent6 4 3 6 2" xfId="15149" xr:uid="{00000000-0005-0000-0000-0000441B0000}"/>
    <cellStyle name="20 % - Accent6 4 3 7" xfId="15150" xr:uid="{00000000-0005-0000-0000-0000451B0000}"/>
    <cellStyle name="20 % - Accent6 4 4" xfId="3497" xr:uid="{00000000-0005-0000-0000-0000461B0000}"/>
    <cellStyle name="20 % - Accent6 4 4 2" xfId="3498" xr:uid="{00000000-0005-0000-0000-0000471B0000}"/>
    <cellStyle name="20 % - Accent6 4 4 2 2" xfId="15151" xr:uid="{00000000-0005-0000-0000-0000481B0000}"/>
    <cellStyle name="20 % - Accent6 4 4 3" xfId="3499" xr:uid="{00000000-0005-0000-0000-0000491B0000}"/>
    <cellStyle name="20 % - Accent6 4 4 3 2" xfId="15152" xr:uid="{00000000-0005-0000-0000-00004A1B0000}"/>
    <cellStyle name="20 % - Accent6 4 4 4" xfId="3500" xr:uid="{00000000-0005-0000-0000-00004B1B0000}"/>
    <cellStyle name="20 % - Accent6 4 4 4 2" xfId="15153" xr:uid="{00000000-0005-0000-0000-00004C1B0000}"/>
    <cellStyle name="20 % - Accent6 4 4 5" xfId="15154" xr:uid="{00000000-0005-0000-0000-00004D1B0000}"/>
    <cellStyle name="20 % - Accent6 4 5" xfId="3501" xr:uid="{00000000-0005-0000-0000-00004E1B0000}"/>
    <cellStyle name="20 % - Accent6 4 5 2" xfId="3502" xr:uid="{00000000-0005-0000-0000-00004F1B0000}"/>
    <cellStyle name="20 % - Accent6 4 5 2 2" xfId="15155" xr:uid="{00000000-0005-0000-0000-0000501B0000}"/>
    <cellStyle name="20 % - Accent6 4 5 3" xfId="3503" xr:uid="{00000000-0005-0000-0000-0000511B0000}"/>
    <cellStyle name="20 % - Accent6 4 5 3 2" xfId="15156" xr:uid="{00000000-0005-0000-0000-0000521B0000}"/>
    <cellStyle name="20 % - Accent6 4 5 4" xfId="15157" xr:uid="{00000000-0005-0000-0000-0000531B0000}"/>
    <cellStyle name="20 % - Accent6 4 6" xfId="3504" xr:uid="{00000000-0005-0000-0000-0000541B0000}"/>
    <cellStyle name="20 % - Accent6 4 6 2" xfId="3505" xr:uid="{00000000-0005-0000-0000-0000551B0000}"/>
    <cellStyle name="20 % - Accent6 4 6 2 2" xfId="15158" xr:uid="{00000000-0005-0000-0000-0000561B0000}"/>
    <cellStyle name="20 % - Accent6 4 6 3" xfId="3506" xr:uid="{00000000-0005-0000-0000-0000571B0000}"/>
    <cellStyle name="20 % - Accent6 4 6 3 2" xfId="15159" xr:uid="{00000000-0005-0000-0000-0000581B0000}"/>
    <cellStyle name="20 % - Accent6 4 6 4" xfId="15160" xr:uid="{00000000-0005-0000-0000-0000591B0000}"/>
    <cellStyle name="20 % - Accent6 4 7" xfId="3507" xr:uid="{00000000-0005-0000-0000-00005A1B0000}"/>
    <cellStyle name="20 % - Accent6 4 7 2" xfId="15161" xr:uid="{00000000-0005-0000-0000-00005B1B0000}"/>
    <cellStyle name="20 % - Accent6 4 8" xfId="3508" xr:uid="{00000000-0005-0000-0000-00005C1B0000}"/>
    <cellStyle name="20 % - Accent6 4 8 2" xfId="15162" xr:uid="{00000000-0005-0000-0000-00005D1B0000}"/>
    <cellStyle name="20 % - Accent6 4 9" xfId="3509" xr:uid="{00000000-0005-0000-0000-00005E1B0000}"/>
    <cellStyle name="20 % - Accent6 4 9 2" xfId="15163" xr:uid="{00000000-0005-0000-0000-00005F1B0000}"/>
    <cellStyle name="20 % - Accent6 5" xfId="3510" xr:uid="{00000000-0005-0000-0000-0000601B0000}"/>
    <cellStyle name="20 % - Accent6 5 10" xfId="15164" xr:uid="{00000000-0005-0000-0000-0000611B0000}"/>
    <cellStyle name="20 % - Accent6 5 2" xfId="3511" xr:uid="{00000000-0005-0000-0000-0000621B0000}"/>
    <cellStyle name="20 % - Accent6 5 2 2" xfId="3512" xr:uid="{00000000-0005-0000-0000-0000631B0000}"/>
    <cellStyle name="20 % - Accent6 5 2 2 2" xfId="3513" xr:uid="{00000000-0005-0000-0000-0000641B0000}"/>
    <cellStyle name="20 % - Accent6 5 2 2 2 2" xfId="3514" xr:uid="{00000000-0005-0000-0000-0000651B0000}"/>
    <cellStyle name="20 % - Accent6 5 2 2 2 2 2" xfId="15165" xr:uid="{00000000-0005-0000-0000-0000661B0000}"/>
    <cellStyle name="20 % - Accent6 5 2 2 2 3" xfId="3515" xr:uid="{00000000-0005-0000-0000-0000671B0000}"/>
    <cellStyle name="20 % - Accent6 5 2 2 2 3 2" xfId="15166" xr:uid="{00000000-0005-0000-0000-0000681B0000}"/>
    <cellStyle name="20 % - Accent6 5 2 2 2 4" xfId="3516" xr:uid="{00000000-0005-0000-0000-0000691B0000}"/>
    <cellStyle name="20 % - Accent6 5 2 2 2 4 2" xfId="15167" xr:uid="{00000000-0005-0000-0000-00006A1B0000}"/>
    <cellStyle name="20 % - Accent6 5 2 2 2 5" xfId="15168" xr:uid="{00000000-0005-0000-0000-00006B1B0000}"/>
    <cellStyle name="20 % - Accent6 5 2 2 3" xfId="3517" xr:uid="{00000000-0005-0000-0000-00006C1B0000}"/>
    <cellStyle name="20 % - Accent6 5 2 2 3 2" xfId="3518" xr:uid="{00000000-0005-0000-0000-00006D1B0000}"/>
    <cellStyle name="20 % - Accent6 5 2 2 3 2 2" xfId="15169" xr:uid="{00000000-0005-0000-0000-00006E1B0000}"/>
    <cellStyle name="20 % - Accent6 5 2 2 3 3" xfId="3519" xr:uid="{00000000-0005-0000-0000-00006F1B0000}"/>
    <cellStyle name="20 % - Accent6 5 2 2 3 3 2" xfId="15170" xr:uid="{00000000-0005-0000-0000-0000701B0000}"/>
    <cellStyle name="20 % - Accent6 5 2 2 3 4" xfId="15171" xr:uid="{00000000-0005-0000-0000-0000711B0000}"/>
    <cellStyle name="20 % - Accent6 5 2 2 4" xfId="3520" xr:uid="{00000000-0005-0000-0000-0000721B0000}"/>
    <cellStyle name="20 % - Accent6 5 2 2 4 2" xfId="15172" xr:uid="{00000000-0005-0000-0000-0000731B0000}"/>
    <cellStyle name="20 % - Accent6 5 2 2 5" xfId="3521" xr:uid="{00000000-0005-0000-0000-0000741B0000}"/>
    <cellStyle name="20 % - Accent6 5 2 2 5 2" xfId="15173" xr:uid="{00000000-0005-0000-0000-0000751B0000}"/>
    <cellStyle name="20 % - Accent6 5 2 2 6" xfId="3522" xr:uid="{00000000-0005-0000-0000-0000761B0000}"/>
    <cellStyle name="20 % - Accent6 5 2 2 6 2" xfId="15174" xr:uid="{00000000-0005-0000-0000-0000771B0000}"/>
    <cellStyle name="20 % - Accent6 5 2 2 7" xfId="15175" xr:uid="{00000000-0005-0000-0000-0000781B0000}"/>
    <cellStyle name="20 % - Accent6 5 2 3" xfId="3523" xr:uid="{00000000-0005-0000-0000-0000791B0000}"/>
    <cellStyle name="20 % - Accent6 5 2 3 2" xfId="3524" xr:uid="{00000000-0005-0000-0000-00007A1B0000}"/>
    <cellStyle name="20 % - Accent6 5 2 3 2 2" xfId="15176" xr:uid="{00000000-0005-0000-0000-00007B1B0000}"/>
    <cellStyle name="20 % - Accent6 5 2 3 3" xfId="3525" xr:uid="{00000000-0005-0000-0000-00007C1B0000}"/>
    <cellStyle name="20 % - Accent6 5 2 3 3 2" xfId="15177" xr:uid="{00000000-0005-0000-0000-00007D1B0000}"/>
    <cellStyle name="20 % - Accent6 5 2 3 4" xfId="3526" xr:uid="{00000000-0005-0000-0000-00007E1B0000}"/>
    <cellStyle name="20 % - Accent6 5 2 3 4 2" xfId="15178" xr:uid="{00000000-0005-0000-0000-00007F1B0000}"/>
    <cellStyle name="20 % - Accent6 5 2 3 5" xfId="15179" xr:uid="{00000000-0005-0000-0000-0000801B0000}"/>
    <cellStyle name="20 % - Accent6 5 2 4" xfId="3527" xr:uid="{00000000-0005-0000-0000-0000811B0000}"/>
    <cellStyle name="20 % - Accent6 5 2 4 2" xfId="3528" xr:uid="{00000000-0005-0000-0000-0000821B0000}"/>
    <cellStyle name="20 % - Accent6 5 2 4 2 2" xfId="15180" xr:uid="{00000000-0005-0000-0000-0000831B0000}"/>
    <cellStyle name="20 % - Accent6 5 2 4 3" xfId="3529" xr:uid="{00000000-0005-0000-0000-0000841B0000}"/>
    <cellStyle name="20 % - Accent6 5 2 4 3 2" xfId="15181" xr:uid="{00000000-0005-0000-0000-0000851B0000}"/>
    <cellStyle name="20 % - Accent6 5 2 4 4" xfId="15182" xr:uid="{00000000-0005-0000-0000-0000861B0000}"/>
    <cellStyle name="20 % - Accent6 5 2 5" xfId="3530" xr:uid="{00000000-0005-0000-0000-0000871B0000}"/>
    <cellStyle name="20 % - Accent6 5 2 5 2" xfId="3531" xr:uid="{00000000-0005-0000-0000-0000881B0000}"/>
    <cellStyle name="20 % - Accent6 5 2 5 2 2" xfId="15183" xr:uid="{00000000-0005-0000-0000-0000891B0000}"/>
    <cellStyle name="20 % - Accent6 5 2 5 3" xfId="3532" xr:uid="{00000000-0005-0000-0000-00008A1B0000}"/>
    <cellStyle name="20 % - Accent6 5 2 5 3 2" xfId="15184" xr:uid="{00000000-0005-0000-0000-00008B1B0000}"/>
    <cellStyle name="20 % - Accent6 5 2 5 4" xfId="15185" xr:uid="{00000000-0005-0000-0000-00008C1B0000}"/>
    <cellStyle name="20 % - Accent6 5 2 6" xfId="3533" xr:uid="{00000000-0005-0000-0000-00008D1B0000}"/>
    <cellStyle name="20 % - Accent6 5 2 6 2" xfId="15186" xr:uid="{00000000-0005-0000-0000-00008E1B0000}"/>
    <cellStyle name="20 % - Accent6 5 2 7" xfId="3534" xr:uid="{00000000-0005-0000-0000-00008F1B0000}"/>
    <cellStyle name="20 % - Accent6 5 2 7 2" xfId="15187" xr:uid="{00000000-0005-0000-0000-0000901B0000}"/>
    <cellStyle name="20 % - Accent6 5 2 8" xfId="3535" xr:uid="{00000000-0005-0000-0000-0000911B0000}"/>
    <cellStyle name="20 % - Accent6 5 2 8 2" xfId="15188" xr:uid="{00000000-0005-0000-0000-0000921B0000}"/>
    <cellStyle name="20 % - Accent6 5 2 9" xfId="15189" xr:uid="{00000000-0005-0000-0000-0000931B0000}"/>
    <cellStyle name="20 % - Accent6 5 3" xfId="3536" xr:uid="{00000000-0005-0000-0000-0000941B0000}"/>
    <cellStyle name="20 % - Accent6 5 3 2" xfId="3537" xr:uid="{00000000-0005-0000-0000-0000951B0000}"/>
    <cellStyle name="20 % - Accent6 5 3 2 2" xfId="3538" xr:uid="{00000000-0005-0000-0000-0000961B0000}"/>
    <cellStyle name="20 % - Accent6 5 3 2 2 2" xfId="15190" xr:uid="{00000000-0005-0000-0000-0000971B0000}"/>
    <cellStyle name="20 % - Accent6 5 3 2 3" xfId="3539" xr:uid="{00000000-0005-0000-0000-0000981B0000}"/>
    <cellStyle name="20 % - Accent6 5 3 2 3 2" xfId="15191" xr:uid="{00000000-0005-0000-0000-0000991B0000}"/>
    <cellStyle name="20 % - Accent6 5 3 2 4" xfId="3540" xr:uid="{00000000-0005-0000-0000-00009A1B0000}"/>
    <cellStyle name="20 % - Accent6 5 3 2 4 2" xfId="15192" xr:uid="{00000000-0005-0000-0000-00009B1B0000}"/>
    <cellStyle name="20 % - Accent6 5 3 2 5" xfId="15193" xr:uid="{00000000-0005-0000-0000-00009C1B0000}"/>
    <cellStyle name="20 % - Accent6 5 3 3" xfId="3541" xr:uid="{00000000-0005-0000-0000-00009D1B0000}"/>
    <cellStyle name="20 % - Accent6 5 3 3 2" xfId="3542" xr:uid="{00000000-0005-0000-0000-00009E1B0000}"/>
    <cellStyle name="20 % - Accent6 5 3 3 2 2" xfId="15194" xr:uid="{00000000-0005-0000-0000-00009F1B0000}"/>
    <cellStyle name="20 % - Accent6 5 3 3 3" xfId="3543" xr:uid="{00000000-0005-0000-0000-0000A01B0000}"/>
    <cellStyle name="20 % - Accent6 5 3 3 3 2" xfId="15195" xr:uid="{00000000-0005-0000-0000-0000A11B0000}"/>
    <cellStyle name="20 % - Accent6 5 3 3 4" xfId="15196" xr:uid="{00000000-0005-0000-0000-0000A21B0000}"/>
    <cellStyle name="20 % - Accent6 5 3 4" xfId="3544" xr:uid="{00000000-0005-0000-0000-0000A31B0000}"/>
    <cellStyle name="20 % - Accent6 5 3 4 2" xfId="15197" xr:uid="{00000000-0005-0000-0000-0000A41B0000}"/>
    <cellStyle name="20 % - Accent6 5 3 5" xfId="3545" xr:uid="{00000000-0005-0000-0000-0000A51B0000}"/>
    <cellStyle name="20 % - Accent6 5 3 5 2" xfId="15198" xr:uid="{00000000-0005-0000-0000-0000A61B0000}"/>
    <cellStyle name="20 % - Accent6 5 3 6" xfId="3546" xr:uid="{00000000-0005-0000-0000-0000A71B0000}"/>
    <cellStyle name="20 % - Accent6 5 3 6 2" xfId="15199" xr:uid="{00000000-0005-0000-0000-0000A81B0000}"/>
    <cellStyle name="20 % - Accent6 5 3 7" xfId="15200" xr:uid="{00000000-0005-0000-0000-0000A91B0000}"/>
    <cellStyle name="20 % - Accent6 5 4" xfId="3547" xr:uid="{00000000-0005-0000-0000-0000AA1B0000}"/>
    <cellStyle name="20 % - Accent6 5 4 2" xfId="3548" xr:uid="{00000000-0005-0000-0000-0000AB1B0000}"/>
    <cellStyle name="20 % - Accent6 5 4 2 2" xfId="15201" xr:uid="{00000000-0005-0000-0000-0000AC1B0000}"/>
    <cellStyle name="20 % - Accent6 5 4 3" xfId="3549" xr:uid="{00000000-0005-0000-0000-0000AD1B0000}"/>
    <cellStyle name="20 % - Accent6 5 4 3 2" xfId="15202" xr:uid="{00000000-0005-0000-0000-0000AE1B0000}"/>
    <cellStyle name="20 % - Accent6 5 4 4" xfId="3550" xr:uid="{00000000-0005-0000-0000-0000AF1B0000}"/>
    <cellStyle name="20 % - Accent6 5 4 4 2" xfId="15203" xr:uid="{00000000-0005-0000-0000-0000B01B0000}"/>
    <cellStyle name="20 % - Accent6 5 4 5" xfId="15204" xr:uid="{00000000-0005-0000-0000-0000B11B0000}"/>
    <cellStyle name="20 % - Accent6 5 5" xfId="3551" xr:uid="{00000000-0005-0000-0000-0000B21B0000}"/>
    <cellStyle name="20 % - Accent6 5 5 2" xfId="3552" xr:uid="{00000000-0005-0000-0000-0000B31B0000}"/>
    <cellStyle name="20 % - Accent6 5 5 2 2" xfId="15205" xr:uid="{00000000-0005-0000-0000-0000B41B0000}"/>
    <cellStyle name="20 % - Accent6 5 5 3" xfId="3553" xr:uid="{00000000-0005-0000-0000-0000B51B0000}"/>
    <cellStyle name="20 % - Accent6 5 5 3 2" xfId="15206" xr:uid="{00000000-0005-0000-0000-0000B61B0000}"/>
    <cellStyle name="20 % - Accent6 5 5 4" xfId="15207" xr:uid="{00000000-0005-0000-0000-0000B71B0000}"/>
    <cellStyle name="20 % - Accent6 5 6" xfId="3554" xr:uid="{00000000-0005-0000-0000-0000B81B0000}"/>
    <cellStyle name="20 % - Accent6 5 6 2" xfId="3555" xr:uid="{00000000-0005-0000-0000-0000B91B0000}"/>
    <cellStyle name="20 % - Accent6 5 6 2 2" xfId="15208" xr:uid="{00000000-0005-0000-0000-0000BA1B0000}"/>
    <cellStyle name="20 % - Accent6 5 6 3" xfId="3556" xr:uid="{00000000-0005-0000-0000-0000BB1B0000}"/>
    <cellStyle name="20 % - Accent6 5 6 3 2" xfId="15209" xr:uid="{00000000-0005-0000-0000-0000BC1B0000}"/>
    <cellStyle name="20 % - Accent6 5 6 4" xfId="15210" xr:uid="{00000000-0005-0000-0000-0000BD1B0000}"/>
    <cellStyle name="20 % - Accent6 5 7" xfId="3557" xr:uid="{00000000-0005-0000-0000-0000BE1B0000}"/>
    <cellStyle name="20 % - Accent6 5 7 2" xfId="15211" xr:uid="{00000000-0005-0000-0000-0000BF1B0000}"/>
    <cellStyle name="20 % - Accent6 5 8" xfId="3558" xr:uid="{00000000-0005-0000-0000-0000C01B0000}"/>
    <cellStyle name="20 % - Accent6 5 8 2" xfId="15212" xr:uid="{00000000-0005-0000-0000-0000C11B0000}"/>
    <cellStyle name="20 % - Accent6 5 9" xfId="3559" xr:uid="{00000000-0005-0000-0000-0000C21B0000}"/>
    <cellStyle name="20 % - Accent6 5 9 2" xfId="15213" xr:uid="{00000000-0005-0000-0000-0000C31B0000}"/>
    <cellStyle name="20 % - Accent6 6" xfId="3560" xr:uid="{00000000-0005-0000-0000-0000C41B0000}"/>
    <cellStyle name="20 % - Accent6 6 2" xfId="3561" xr:uid="{00000000-0005-0000-0000-0000C51B0000}"/>
    <cellStyle name="20 % - Accent6 6 2 2" xfId="3562" xr:uid="{00000000-0005-0000-0000-0000C61B0000}"/>
    <cellStyle name="20 % - Accent6 6 2 2 2" xfId="3563" xr:uid="{00000000-0005-0000-0000-0000C71B0000}"/>
    <cellStyle name="20 % - Accent6 6 2 2 2 2" xfId="15214" xr:uid="{00000000-0005-0000-0000-0000C81B0000}"/>
    <cellStyle name="20 % - Accent6 6 2 2 3" xfId="3564" xr:uid="{00000000-0005-0000-0000-0000C91B0000}"/>
    <cellStyle name="20 % - Accent6 6 2 2 3 2" xfId="15215" xr:uid="{00000000-0005-0000-0000-0000CA1B0000}"/>
    <cellStyle name="20 % - Accent6 6 2 2 4" xfId="3565" xr:uid="{00000000-0005-0000-0000-0000CB1B0000}"/>
    <cellStyle name="20 % - Accent6 6 2 2 4 2" xfId="15216" xr:uid="{00000000-0005-0000-0000-0000CC1B0000}"/>
    <cellStyle name="20 % - Accent6 6 2 2 5" xfId="15217" xr:uid="{00000000-0005-0000-0000-0000CD1B0000}"/>
    <cellStyle name="20 % - Accent6 6 2 3" xfId="3566" xr:uid="{00000000-0005-0000-0000-0000CE1B0000}"/>
    <cellStyle name="20 % - Accent6 6 2 3 2" xfId="3567" xr:uid="{00000000-0005-0000-0000-0000CF1B0000}"/>
    <cellStyle name="20 % - Accent6 6 2 3 2 2" xfId="15218" xr:uid="{00000000-0005-0000-0000-0000D01B0000}"/>
    <cellStyle name="20 % - Accent6 6 2 3 3" xfId="3568" xr:uid="{00000000-0005-0000-0000-0000D11B0000}"/>
    <cellStyle name="20 % - Accent6 6 2 3 3 2" xfId="15219" xr:uid="{00000000-0005-0000-0000-0000D21B0000}"/>
    <cellStyle name="20 % - Accent6 6 2 3 4" xfId="15220" xr:uid="{00000000-0005-0000-0000-0000D31B0000}"/>
    <cellStyle name="20 % - Accent6 6 2 4" xfId="3569" xr:uid="{00000000-0005-0000-0000-0000D41B0000}"/>
    <cellStyle name="20 % - Accent6 6 2 4 2" xfId="15221" xr:uid="{00000000-0005-0000-0000-0000D51B0000}"/>
    <cellStyle name="20 % - Accent6 6 2 5" xfId="3570" xr:uid="{00000000-0005-0000-0000-0000D61B0000}"/>
    <cellStyle name="20 % - Accent6 6 2 5 2" xfId="15222" xr:uid="{00000000-0005-0000-0000-0000D71B0000}"/>
    <cellStyle name="20 % - Accent6 6 2 6" xfId="3571" xr:uid="{00000000-0005-0000-0000-0000D81B0000}"/>
    <cellStyle name="20 % - Accent6 6 2 6 2" xfId="15223" xr:uid="{00000000-0005-0000-0000-0000D91B0000}"/>
    <cellStyle name="20 % - Accent6 6 2 7" xfId="15224" xr:uid="{00000000-0005-0000-0000-0000DA1B0000}"/>
    <cellStyle name="20 % - Accent6 6 3" xfId="3572" xr:uid="{00000000-0005-0000-0000-0000DB1B0000}"/>
    <cellStyle name="20 % - Accent6 6 3 2" xfId="3573" xr:uid="{00000000-0005-0000-0000-0000DC1B0000}"/>
    <cellStyle name="20 % - Accent6 6 3 2 2" xfId="15225" xr:uid="{00000000-0005-0000-0000-0000DD1B0000}"/>
    <cellStyle name="20 % - Accent6 6 3 3" xfId="3574" xr:uid="{00000000-0005-0000-0000-0000DE1B0000}"/>
    <cellStyle name="20 % - Accent6 6 3 3 2" xfId="15226" xr:uid="{00000000-0005-0000-0000-0000DF1B0000}"/>
    <cellStyle name="20 % - Accent6 6 3 4" xfId="3575" xr:uid="{00000000-0005-0000-0000-0000E01B0000}"/>
    <cellStyle name="20 % - Accent6 6 3 4 2" xfId="15227" xr:uid="{00000000-0005-0000-0000-0000E11B0000}"/>
    <cellStyle name="20 % - Accent6 6 3 5" xfId="15228" xr:uid="{00000000-0005-0000-0000-0000E21B0000}"/>
    <cellStyle name="20 % - Accent6 6 4" xfId="3576" xr:uid="{00000000-0005-0000-0000-0000E31B0000}"/>
    <cellStyle name="20 % - Accent6 6 4 2" xfId="3577" xr:uid="{00000000-0005-0000-0000-0000E41B0000}"/>
    <cellStyle name="20 % - Accent6 6 4 2 2" xfId="15229" xr:uid="{00000000-0005-0000-0000-0000E51B0000}"/>
    <cellStyle name="20 % - Accent6 6 4 3" xfId="3578" xr:uid="{00000000-0005-0000-0000-0000E61B0000}"/>
    <cellStyle name="20 % - Accent6 6 4 3 2" xfId="15230" xr:uid="{00000000-0005-0000-0000-0000E71B0000}"/>
    <cellStyle name="20 % - Accent6 6 4 4" xfId="15231" xr:uid="{00000000-0005-0000-0000-0000E81B0000}"/>
    <cellStyle name="20 % - Accent6 6 5" xfId="3579" xr:uid="{00000000-0005-0000-0000-0000E91B0000}"/>
    <cellStyle name="20 % - Accent6 6 5 2" xfId="3580" xr:uid="{00000000-0005-0000-0000-0000EA1B0000}"/>
    <cellStyle name="20 % - Accent6 6 5 2 2" xfId="15232" xr:uid="{00000000-0005-0000-0000-0000EB1B0000}"/>
    <cellStyle name="20 % - Accent6 6 5 3" xfId="3581" xr:uid="{00000000-0005-0000-0000-0000EC1B0000}"/>
    <cellStyle name="20 % - Accent6 6 5 3 2" xfId="15233" xr:uid="{00000000-0005-0000-0000-0000ED1B0000}"/>
    <cellStyle name="20 % - Accent6 6 5 4" xfId="15234" xr:uid="{00000000-0005-0000-0000-0000EE1B0000}"/>
    <cellStyle name="20 % - Accent6 6 6" xfId="3582" xr:uid="{00000000-0005-0000-0000-0000EF1B0000}"/>
    <cellStyle name="20 % - Accent6 6 6 2" xfId="15235" xr:uid="{00000000-0005-0000-0000-0000F01B0000}"/>
    <cellStyle name="20 % - Accent6 6 7" xfId="3583" xr:uid="{00000000-0005-0000-0000-0000F11B0000}"/>
    <cellStyle name="20 % - Accent6 6 7 2" xfId="15236" xr:uid="{00000000-0005-0000-0000-0000F21B0000}"/>
    <cellStyle name="20 % - Accent6 6 8" xfId="3584" xr:uid="{00000000-0005-0000-0000-0000F31B0000}"/>
    <cellStyle name="20 % - Accent6 6 8 2" xfId="15237" xr:uid="{00000000-0005-0000-0000-0000F41B0000}"/>
    <cellStyle name="20 % - Accent6 6 9" xfId="15238" xr:uid="{00000000-0005-0000-0000-0000F51B0000}"/>
    <cellStyle name="20 % - Accent6 7" xfId="3585" xr:uid="{00000000-0005-0000-0000-0000F61B0000}"/>
    <cellStyle name="20 % - Accent6 7 2" xfId="3586" xr:uid="{00000000-0005-0000-0000-0000F71B0000}"/>
    <cellStyle name="20 % - Accent6 7 2 2" xfId="3587" xr:uid="{00000000-0005-0000-0000-0000F81B0000}"/>
    <cellStyle name="20 % - Accent6 7 2 2 2" xfId="15239" xr:uid="{00000000-0005-0000-0000-0000F91B0000}"/>
    <cellStyle name="20 % - Accent6 7 2 3" xfId="3588" xr:uid="{00000000-0005-0000-0000-0000FA1B0000}"/>
    <cellStyle name="20 % - Accent6 7 2 3 2" xfId="15240" xr:uid="{00000000-0005-0000-0000-0000FB1B0000}"/>
    <cellStyle name="20 % - Accent6 7 2 4" xfId="3589" xr:uid="{00000000-0005-0000-0000-0000FC1B0000}"/>
    <cellStyle name="20 % - Accent6 7 2 4 2" xfId="15241" xr:uid="{00000000-0005-0000-0000-0000FD1B0000}"/>
    <cellStyle name="20 % - Accent6 7 2 5" xfId="15242" xr:uid="{00000000-0005-0000-0000-0000FE1B0000}"/>
    <cellStyle name="20 % - Accent6 7 3" xfId="3590" xr:uid="{00000000-0005-0000-0000-0000FF1B0000}"/>
    <cellStyle name="20 % - Accent6 7 3 2" xfId="3591" xr:uid="{00000000-0005-0000-0000-0000001C0000}"/>
    <cellStyle name="20 % - Accent6 7 3 2 2" xfId="15243" xr:uid="{00000000-0005-0000-0000-0000011C0000}"/>
    <cellStyle name="20 % - Accent6 7 3 3" xfId="3592" xr:uid="{00000000-0005-0000-0000-0000021C0000}"/>
    <cellStyle name="20 % - Accent6 7 3 3 2" xfId="15244" xr:uid="{00000000-0005-0000-0000-0000031C0000}"/>
    <cellStyle name="20 % - Accent6 7 3 4" xfId="15245" xr:uid="{00000000-0005-0000-0000-0000041C0000}"/>
    <cellStyle name="20 % - Accent6 7 4" xfId="3593" xr:uid="{00000000-0005-0000-0000-0000051C0000}"/>
    <cellStyle name="20 % - Accent6 7 4 2" xfId="15246" xr:uid="{00000000-0005-0000-0000-0000061C0000}"/>
    <cellStyle name="20 % - Accent6 7 5" xfId="3594" xr:uid="{00000000-0005-0000-0000-0000071C0000}"/>
    <cellStyle name="20 % - Accent6 7 5 2" xfId="15247" xr:uid="{00000000-0005-0000-0000-0000081C0000}"/>
    <cellStyle name="20 % - Accent6 7 6" xfId="3595" xr:uid="{00000000-0005-0000-0000-0000091C0000}"/>
    <cellStyle name="20 % - Accent6 7 6 2" xfId="15248" xr:uid="{00000000-0005-0000-0000-00000A1C0000}"/>
    <cellStyle name="20 % - Accent6 7 7" xfId="15249" xr:uid="{00000000-0005-0000-0000-00000B1C0000}"/>
    <cellStyle name="20 % - Accent6 8" xfId="3596" xr:uid="{00000000-0005-0000-0000-00000C1C0000}"/>
    <cellStyle name="20 % - Accent6 8 2" xfId="3597" xr:uid="{00000000-0005-0000-0000-00000D1C0000}"/>
    <cellStyle name="20 % - Accent6 8 2 2" xfId="15250" xr:uid="{00000000-0005-0000-0000-00000E1C0000}"/>
    <cellStyle name="20 % - Accent6 8 3" xfId="3598" xr:uid="{00000000-0005-0000-0000-00000F1C0000}"/>
    <cellStyle name="20 % - Accent6 8 3 2" xfId="15251" xr:uid="{00000000-0005-0000-0000-0000101C0000}"/>
    <cellStyle name="20 % - Accent6 8 4" xfId="3599" xr:uid="{00000000-0005-0000-0000-0000111C0000}"/>
    <cellStyle name="20 % - Accent6 8 4 2" xfId="15252" xr:uid="{00000000-0005-0000-0000-0000121C0000}"/>
    <cellStyle name="20 % - Accent6 8 5" xfId="15253" xr:uid="{00000000-0005-0000-0000-0000131C0000}"/>
    <cellStyle name="20 % - Accent6 9" xfId="3600" xr:uid="{00000000-0005-0000-0000-0000141C0000}"/>
    <cellStyle name="20 % - Accent6 9 2" xfId="3601" xr:uid="{00000000-0005-0000-0000-0000151C0000}"/>
    <cellStyle name="20 % - Accent6 9 2 2" xfId="15254" xr:uid="{00000000-0005-0000-0000-0000161C0000}"/>
    <cellStyle name="20 % - Accent6 9 3" xfId="3602" xr:uid="{00000000-0005-0000-0000-0000171C0000}"/>
    <cellStyle name="20 % - Accent6 9 3 2" xfId="15255" xr:uid="{00000000-0005-0000-0000-0000181C0000}"/>
    <cellStyle name="20 % - Accent6 9 4" xfId="15256" xr:uid="{00000000-0005-0000-0000-0000191C0000}"/>
    <cellStyle name="20% - Énfasis1 2" xfId="3603" xr:uid="{00000000-0005-0000-0000-00001A1C0000}"/>
    <cellStyle name="20% - Énfasis1 2 2" xfId="15257" xr:uid="{00000000-0005-0000-0000-00001B1C0000}"/>
    <cellStyle name="20% - Énfasis2 2" xfId="3604" xr:uid="{00000000-0005-0000-0000-00001C1C0000}"/>
    <cellStyle name="20% - Énfasis2 2 2" xfId="15258" xr:uid="{00000000-0005-0000-0000-00001D1C0000}"/>
    <cellStyle name="20% - Énfasis3 2" xfId="3605" xr:uid="{00000000-0005-0000-0000-00001E1C0000}"/>
    <cellStyle name="20% - Énfasis3 2 2" xfId="15259" xr:uid="{00000000-0005-0000-0000-00001F1C0000}"/>
    <cellStyle name="20% - Énfasis4 2" xfId="3606" xr:uid="{00000000-0005-0000-0000-0000201C0000}"/>
    <cellStyle name="20% - Énfasis4 2 2" xfId="15260" xr:uid="{00000000-0005-0000-0000-0000211C0000}"/>
    <cellStyle name="20% - Énfasis5 2" xfId="3607" xr:uid="{00000000-0005-0000-0000-0000221C0000}"/>
    <cellStyle name="20% - Énfasis5 2 2" xfId="15261" xr:uid="{00000000-0005-0000-0000-0000231C0000}"/>
    <cellStyle name="20% - Énfasis6 2" xfId="3608" xr:uid="{00000000-0005-0000-0000-0000241C0000}"/>
    <cellStyle name="20% - Énfasis6 2 2" xfId="15262" xr:uid="{00000000-0005-0000-0000-0000251C0000}"/>
    <cellStyle name="40 % - Accent1" xfId="3609" xr:uid="{00000000-0005-0000-0000-0000261C0000}"/>
    <cellStyle name="40 % - Accent1 10" xfId="3610" xr:uid="{00000000-0005-0000-0000-0000271C0000}"/>
    <cellStyle name="40 % - Accent1 10 2" xfId="3611" xr:uid="{00000000-0005-0000-0000-0000281C0000}"/>
    <cellStyle name="40 % - Accent1 10 2 2" xfId="15263" xr:uid="{00000000-0005-0000-0000-0000291C0000}"/>
    <cellStyle name="40 % - Accent1 10 3" xfId="3612" xr:uid="{00000000-0005-0000-0000-00002A1C0000}"/>
    <cellStyle name="40 % - Accent1 10 3 2" xfId="15264" xr:uid="{00000000-0005-0000-0000-00002B1C0000}"/>
    <cellStyle name="40 % - Accent1 10 4" xfId="15265" xr:uid="{00000000-0005-0000-0000-00002C1C0000}"/>
    <cellStyle name="40 % - Accent1 11" xfId="3613" xr:uid="{00000000-0005-0000-0000-00002D1C0000}"/>
    <cellStyle name="40 % - Accent1 11 2" xfId="15266" xr:uid="{00000000-0005-0000-0000-00002E1C0000}"/>
    <cellStyle name="40 % - Accent1 12" xfId="3614" xr:uid="{00000000-0005-0000-0000-00002F1C0000}"/>
    <cellStyle name="40 % - Accent1 12 2" xfId="15267" xr:uid="{00000000-0005-0000-0000-0000301C0000}"/>
    <cellStyle name="40 % - Accent1 13" xfId="3615" xr:uid="{00000000-0005-0000-0000-0000311C0000}"/>
    <cellStyle name="40 % - Accent1 13 2" xfId="15268" xr:uid="{00000000-0005-0000-0000-0000321C0000}"/>
    <cellStyle name="40 % - Accent1 2" xfId="3616" xr:uid="{00000000-0005-0000-0000-0000331C0000}"/>
    <cellStyle name="40 % - Accent1 2 10" xfId="3617" xr:uid="{00000000-0005-0000-0000-0000341C0000}"/>
    <cellStyle name="40 % - Accent1 2 10 2" xfId="3618" xr:uid="{00000000-0005-0000-0000-0000351C0000}"/>
    <cellStyle name="40 % - Accent1 2 10 2 2" xfId="15269" xr:uid="{00000000-0005-0000-0000-0000361C0000}"/>
    <cellStyle name="40 % - Accent1 2 10 3" xfId="3619" xr:uid="{00000000-0005-0000-0000-0000371C0000}"/>
    <cellStyle name="40 % - Accent1 2 10 3 2" xfId="15270" xr:uid="{00000000-0005-0000-0000-0000381C0000}"/>
    <cellStyle name="40 % - Accent1 2 10 4" xfId="15271" xr:uid="{00000000-0005-0000-0000-0000391C0000}"/>
    <cellStyle name="40 % - Accent1 2 11" xfId="3620" xr:uid="{00000000-0005-0000-0000-00003A1C0000}"/>
    <cellStyle name="40 % - Accent1 2 11 2" xfId="15272" xr:uid="{00000000-0005-0000-0000-00003B1C0000}"/>
    <cellStyle name="40 % - Accent1 2 12" xfId="3621" xr:uid="{00000000-0005-0000-0000-00003C1C0000}"/>
    <cellStyle name="40 % - Accent1 2 12 2" xfId="15273" xr:uid="{00000000-0005-0000-0000-00003D1C0000}"/>
    <cellStyle name="40 % - Accent1 2 13" xfId="3622" xr:uid="{00000000-0005-0000-0000-00003E1C0000}"/>
    <cellStyle name="40 % - Accent1 2 13 2" xfId="15274" xr:uid="{00000000-0005-0000-0000-00003F1C0000}"/>
    <cellStyle name="40 % - Accent1 2 14" xfId="15275" xr:uid="{00000000-0005-0000-0000-0000401C0000}"/>
    <cellStyle name="40 % - Accent1 2 2" xfId="3623" xr:uid="{00000000-0005-0000-0000-0000411C0000}"/>
    <cellStyle name="40 % - Accent1 2 2 10" xfId="3624" xr:uid="{00000000-0005-0000-0000-0000421C0000}"/>
    <cellStyle name="40 % - Accent1 2 2 10 2" xfId="15276" xr:uid="{00000000-0005-0000-0000-0000431C0000}"/>
    <cellStyle name="40 % - Accent1 2 2 11" xfId="15277" xr:uid="{00000000-0005-0000-0000-0000441C0000}"/>
    <cellStyle name="40 % - Accent1 2 2 2" xfId="3625" xr:uid="{00000000-0005-0000-0000-0000451C0000}"/>
    <cellStyle name="40 % - Accent1 2 2 2 10" xfId="15278" xr:uid="{00000000-0005-0000-0000-0000461C0000}"/>
    <cellStyle name="40 % - Accent1 2 2 2 2" xfId="3626" xr:uid="{00000000-0005-0000-0000-0000471C0000}"/>
    <cellStyle name="40 % - Accent1 2 2 2 2 2" xfId="3627" xr:uid="{00000000-0005-0000-0000-0000481C0000}"/>
    <cellStyle name="40 % - Accent1 2 2 2 2 2 2" xfId="3628" xr:uid="{00000000-0005-0000-0000-0000491C0000}"/>
    <cellStyle name="40 % - Accent1 2 2 2 2 2 2 2" xfId="3629" xr:uid="{00000000-0005-0000-0000-00004A1C0000}"/>
    <cellStyle name="40 % - Accent1 2 2 2 2 2 2 2 2" xfId="15279" xr:uid="{00000000-0005-0000-0000-00004B1C0000}"/>
    <cellStyle name="40 % - Accent1 2 2 2 2 2 2 3" xfId="3630" xr:uid="{00000000-0005-0000-0000-00004C1C0000}"/>
    <cellStyle name="40 % - Accent1 2 2 2 2 2 2 3 2" xfId="15280" xr:uid="{00000000-0005-0000-0000-00004D1C0000}"/>
    <cellStyle name="40 % - Accent1 2 2 2 2 2 2 4" xfId="3631" xr:uid="{00000000-0005-0000-0000-00004E1C0000}"/>
    <cellStyle name="40 % - Accent1 2 2 2 2 2 2 4 2" xfId="15281" xr:uid="{00000000-0005-0000-0000-00004F1C0000}"/>
    <cellStyle name="40 % - Accent1 2 2 2 2 2 2 5" xfId="15282" xr:uid="{00000000-0005-0000-0000-0000501C0000}"/>
    <cellStyle name="40 % - Accent1 2 2 2 2 2 3" xfId="3632" xr:uid="{00000000-0005-0000-0000-0000511C0000}"/>
    <cellStyle name="40 % - Accent1 2 2 2 2 2 3 2" xfId="3633" xr:uid="{00000000-0005-0000-0000-0000521C0000}"/>
    <cellStyle name="40 % - Accent1 2 2 2 2 2 3 2 2" xfId="15283" xr:uid="{00000000-0005-0000-0000-0000531C0000}"/>
    <cellStyle name="40 % - Accent1 2 2 2 2 2 3 3" xfId="3634" xr:uid="{00000000-0005-0000-0000-0000541C0000}"/>
    <cellStyle name="40 % - Accent1 2 2 2 2 2 3 3 2" xfId="15284" xr:uid="{00000000-0005-0000-0000-0000551C0000}"/>
    <cellStyle name="40 % - Accent1 2 2 2 2 2 3 4" xfId="15285" xr:uid="{00000000-0005-0000-0000-0000561C0000}"/>
    <cellStyle name="40 % - Accent1 2 2 2 2 2 4" xfId="3635" xr:uid="{00000000-0005-0000-0000-0000571C0000}"/>
    <cellStyle name="40 % - Accent1 2 2 2 2 2 4 2" xfId="15286" xr:uid="{00000000-0005-0000-0000-0000581C0000}"/>
    <cellStyle name="40 % - Accent1 2 2 2 2 2 5" xfId="3636" xr:uid="{00000000-0005-0000-0000-0000591C0000}"/>
    <cellStyle name="40 % - Accent1 2 2 2 2 2 5 2" xfId="15287" xr:uid="{00000000-0005-0000-0000-00005A1C0000}"/>
    <cellStyle name="40 % - Accent1 2 2 2 2 2 6" xfId="3637" xr:uid="{00000000-0005-0000-0000-00005B1C0000}"/>
    <cellStyle name="40 % - Accent1 2 2 2 2 2 6 2" xfId="15288" xr:uid="{00000000-0005-0000-0000-00005C1C0000}"/>
    <cellStyle name="40 % - Accent1 2 2 2 2 2 7" xfId="15289" xr:uid="{00000000-0005-0000-0000-00005D1C0000}"/>
    <cellStyle name="40 % - Accent1 2 2 2 2 3" xfId="3638" xr:uid="{00000000-0005-0000-0000-00005E1C0000}"/>
    <cellStyle name="40 % - Accent1 2 2 2 2 3 2" xfId="3639" xr:uid="{00000000-0005-0000-0000-00005F1C0000}"/>
    <cellStyle name="40 % - Accent1 2 2 2 2 3 2 2" xfId="15290" xr:uid="{00000000-0005-0000-0000-0000601C0000}"/>
    <cellStyle name="40 % - Accent1 2 2 2 2 3 3" xfId="3640" xr:uid="{00000000-0005-0000-0000-0000611C0000}"/>
    <cellStyle name="40 % - Accent1 2 2 2 2 3 3 2" xfId="15291" xr:uid="{00000000-0005-0000-0000-0000621C0000}"/>
    <cellStyle name="40 % - Accent1 2 2 2 2 3 4" xfId="3641" xr:uid="{00000000-0005-0000-0000-0000631C0000}"/>
    <cellStyle name="40 % - Accent1 2 2 2 2 3 4 2" xfId="15292" xr:uid="{00000000-0005-0000-0000-0000641C0000}"/>
    <cellStyle name="40 % - Accent1 2 2 2 2 3 5" xfId="15293" xr:uid="{00000000-0005-0000-0000-0000651C0000}"/>
    <cellStyle name="40 % - Accent1 2 2 2 2 4" xfId="3642" xr:uid="{00000000-0005-0000-0000-0000661C0000}"/>
    <cellStyle name="40 % - Accent1 2 2 2 2 4 2" xfId="3643" xr:uid="{00000000-0005-0000-0000-0000671C0000}"/>
    <cellStyle name="40 % - Accent1 2 2 2 2 4 2 2" xfId="15294" xr:uid="{00000000-0005-0000-0000-0000681C0000}"/>
    <cellStyle name="40 % - Accent1 2 2 2 2 4 3" xfId="3644" xr:uid="{00000000-0005-0000-0000-0000691C0000}"/>
    <cellStyle name="40 % - Accent1 2 2 2 2 4 3 2" xfId="15295" xr:uid="{00000000-0005-0000-0000-00006A1C0000}"/>
    <cellStyle name="40 % - Accent1 2 2 2 2 4 4" xfId="15296" xr:uid="{00000000-0005-0000-0000-00006B1C0000}"/>
    <cellStyle name="40 % - Accent1 2 2 2 2 5" xfId="3645" xr:uid="{00000000-0005-0000-0000-00006C1C0000}"/>
    <cellStyle name="40 % - Accent1 2 2 2 2 5 2" xfId="3646" xr:uid="{00000000-0005-0000-0000-00006D1C0000}"/>
    <cellStyle name="40 % - Accent1 2 2 2 2 5 2 2" xfId="15297" xr:uid="{00000000-0005-0000-0000-00006E1C0000}"/>
    <cellStyle name="40 % - Accent1 2 2 2 2 5 3" xfId="3647" xr:uid="{00000000-0005-0000-0000-00006F1C0000}"/>
    <cellStyle name="40 % - Accent1 2 2 2 2 5 3 2" xfId="15298" xr:uid="{00000000-0005-0000-0000-0000701C0000}"/>
    <cellStyle name="40 % - Accent1 2 2 2 2 5 4" xfId="15299" xr:uid="{00000000-0005-0000-0000-0000711C0000}"/>
    <cellStyle name="40 % - Accent1 2 2 2 2 6" xfId="3648" xr:uid="{00000000-0005-0000-0000-0000721C0000}"/>
    <cellStyle name="40 % - Accent1 2 2 2 2 6 2" xfId="15300" xr:uid="{00000000-0005-0000-0000-0000731C0000}"/>
    <cellStyle name="40 % - Accent1 2 2 2 2 7" xfId="3649" xr:uid="{00000000-0005-0000-0000-0000741C0000}"/>
    <cellStyle name="40 % - Accent1 2 2 2 2 7 2" xfId="15301" xr:uid="{00000000-0005-0000-0000-0000751C0000}"/>
    <cellStyle name="40 % - Accent1 2 2 2 2 8" xfId="3650" xr:uid="{00000000-0005-0000-0000-0000761C0000}"/>
    <cellStyle name="40 % - Accent1 2 2 2 2 8 2" xfId="15302" xr:uid="{00000000-0005-0000-0000-0000771C0000}"/>
    <cellStyle name="40 % - Accent1 2 2 2 2 9" xfId="15303" xr:uid="{00000000-0005-0000-0000-0000781C0000}"/>
    <cellStyle name="40 % - Accent1 2 2 2 3" xfId="3651" xr:uid="{00000000-0005-0000-0000-0000791C0000}"/>
    <cellStyle name="40 % - Accent1 2 2 2 3 2" xfId="3652" xr:uid="{00000000-0005-0000-0000-00007A1C0000}"/>
    <cellStyle name="40 % - Accent1 2 2 2 3 2 2" xfId="3653" xr:uid="{00000000-0005-0000-0000-00007B1C0000}"/>
    <cellStyle name="40 % - Accent1 2 2 2 3 2 2 2" xfId="15304" xr:uid="{00000000-0005-0000-0000-00007C1C0000}"/>
    <cellStyle name="40 % - Accent1 2 2 2 3 2 3" xfId="3654" xr:uid="{00000000-0005-0000-0000-00007D1C0000}"/>
    <cellStyle name="40 % - Accent1 2 2 2 3 2 3 2" xfId="15305" xr:uid="{00000000-0005-0000-0000-00007E1C0000}"/>
    <cellStyle name="40 % - Accent1 2 2 2 3 2 4" xfId="3655" xr:uid="{00000000-0005-0000-0000-00007F1C0000}"/>
    <cellStyle name="40 % - Accent1 2 2 2 3 2 4 2" xfId="15306" xr:uid="{00000000-0005-0000-0000-0000801C0000}"/>
    <cellStyle name="40 % - Accent1 2 2 2 3 2 5" xfId="15307" xr:uid="{00000000-0005-0000-0000-0000811C0000}"/>
    <cellStyle name="40 % - Accent1 2 2 2 3 3" xfId="3656" xr:uid="{00000000-0005-0000-0000-0000821C0000}"/>
    <cellStyle name="40 % - Accent1 2 2 2 3 3 2" xfId="3657" xr:uid="{00000000-0005-0000-0000-0000831C0000}"/>
    <cellStyle name="40 % - Accent1 2 2 2 3 3 2 2" xfId="15308" xr:uid="{00000000-0005-0000-0000-0000841C0000}"/>
    <cellStyle name="40 % - Accent1 2 2 2 3 3 3" xfId="3658" xr:uid="{00000000-0005-0000-0000-0000851C0000}"/>
    <cellStyle name="40 % - Accent1 2 2 2 3 3 3 2" xfId="15309" xr:uid="{00000000-0005-0000-0000-0000861C0000}"/>
    <cellStyle name="40 % - Accent1 2 2 2 3 3 4" xfId="15310" xr:uid="{00000000-0005-0000-0000-0000871C0000}"/>
    <cellStyle name="40 % - Accent1 2 2 2 3 4" xfId="3659" xr:uid="{00000000-0005-0000-0000-0000881C0000}"/>
    <cellStyle name="40 % - Accent1 2 2 2 3 4 2" xfId="15311" xr:uid="{00000000-0005-0000-0000-0000891C0000}"/>
    <cellStyle name="40 % - Accent1 2 2 2 3 5" xfId="3660" xr:uid="{00000000-0005-0000-0000-00008A1C0000}"/>
    <cellStyle name="40 % - Accent1 2 2 2 3 5 2" xfId="15312" xr:uid="{00000000-0005-0000-0000-00008B1C0000}"/>
    <cellStyle name="40 % - Accent1 2 2 2 3 6" xfId="3661" xr:uid="{00000000-0005-0000-0000-00008C1C0000}"/>
    <cellStyle name="40 % - Accent1 2 2 2 3 6 2" xfId="15313" xr:uid="{00000000-0005-0000-0000-00008D1C0000}"/>
    <cellStyle name="40 % - Accent1 2 2 2 3 7" xfId="15314" xr:uid="{00000000-0005-0000-0000-00008E1C0000}"/>
    <cellStyle name="40 % - Accent1 2 2 2 4" xfId="3662" xr:uid="{00000000-0005-0000-0000-00008F1C0000}"/>
    <cellStyle name="40 % - Accent1 2 2 2 4 2" xfId="3663" xr:uid="{00000000-0005-0000-0000-0000901C0000}"/>
    <cellStyle name="40 % - Accent1 2 2 2 4 2 2" xfId="15315" xr:uid="{00000000-0005-0000-0000-0000911C0000}"/>
    <cellStyle name="40 % - Accent1 2 2 2 4 3" xfId="3664" xr:uid="{00000000-0005-0000-0000-0000921C0000}"/>
    <cellStyle name="40 % - Accent1 2 2 2 4 3 2" xfId="15316" xr:uid="{00000000-0005-0000-0000-0000931C0000}"/>
    <cellStyle name="40 % - Accent1 2 2 2 4 4" xfId="3665" xr:uid="{00000000-0005-0000-0000-0000941C0000}"/>
    <cellStyle name="40 % - Accent1 2 2 2 4 4 2" xfId="15317" xr:uid="{00000000-0005-0000-0000-0000951C0000}"/>
    <cellStyle name="40 % - Accent1 2 2 2 4 5" xfId="15318" xr:uid="{00000000-0005-0000-0000-0000961C0000}"/>
    <cellStyle name="40 % - Accent1 2 2 2 5" xfId="3666" xr:uid="{00000000-0005-0000-0000-0000971C0000}"/>
    <cellStyle name="40 % - Accent1 2 2 2 5 2" xfId="3667" xr:uid="{00000000-0005-0000-0000-0000981C0000}"/>
    <cellStyle name="40 % - Accent1 2 2 2 5 2 2" xfId="15319" xr:uid="{00000000-0005-0000-0000-0000991C0000}"/>
    <cellStyle name="40 % - Accent1 2 2 2 5 3" xfId="3668" xr:uid="{00000000-0005-0000-0000-00009A1C0000}"/>
    <cellStyle name="40 % - Accent1 2 2 2 5 3 2" xfId="15320" xr:uid="{00000000-0005-0000-0000-00009B1C0000}"/>
    <cellStyle name="40 % - Accent1 2 2 2 5 4" xfId="15321" xr:uid="{00000000-0005-0000-0000-00009C1C0000}"/>
    <cellStyle name="40 % - Accent1 2 2 2 6" xfId="3669" xr:uid="{00000000-0005-0000-0000-00009D1C0000}"/>
    <cellStyle name="40 % - Accent1 2 2 2 6 2" xfId="3670" xr:uid="{00000000-0005-0000-0000-00009E1C0000}"/>
    <cellStyle name="40 % - Accent1 2 2 2 6 2 2" xfId="15322" xr:uid="{00000000-0005-0000-0000-00009F1C0000}"/>
    <cellStyle name="40 % - Accent1 2 2 2 6 3" xfId="3671" xr:uid="{00000000-0005-0000-0000-0000A01C0000}"/>
    <cellStyle name="40 % - Accent1 2 2 2 6 3 2" xfId="15323" xr:uid="{00000000-0005-0000-0000-0000A11C0000}"/>
    <cellStyle name="40 % - Accent1 2 2 2 6 4" xfId="15324" xr:uid="{00000000-0005-0000-0000-0000A21C0000}"/>
    <cellStyle name="40 % - Accent1 2 2 2 7" xfId="3672" xr:uid="{00000000-0005-0000-0000-0000A31C0000}"/>
    <cellStyle name="40 % - Accent1 2 2 2 7 2" xfId="15325" xr:uid="{00000000-0005-0000-0000-0000A41C0000}"/>
    <cellStyle name="40 % - Accent1 2 2 2 8" xfId="3673" xr:uid="{00000000-0005-0000-0000-0000A51C0000}"/>
    <cellStyle name="40 % - Accent1 2 2 2 8 2" xfId="15326" xr:uid="{00000000-0005-0000-0000-0000A61C0000}"/>
    <cellStyle name="40 % - Accent1 2 2 2 9" xfId="3674" xr:uid="{00000000-0005-0000-0000-0000A71C0000}"/>
    <cellStyle name="40 % - Accent1 2 2 2 9 2" xfId="15327" xr:uid="{00000000-0005-0000-0000-0000A81C0000}"/>
    <cellStyle name="40 % - Accent1 2 2 3" xfId="3675" xr:uid="{00000000-0005-0000-0000-0000A91C0000}"/>
    <cellStyle name="40 % - Accent1 2 2 3 2" xfId="3676" xr:uid="{00000000-0005-0000-0000-0000AA1C0000}"/>
    <cellStyle name="40 % - Accent1 2 2 3 2 2" xfId="3677" xr:uid="{00000000-0005-0000-0000-0000AB1C0000}"/>
    <cellStyle name="40 % - Accent1 2 2 3 2 2 2" xfId="3678" xr:uid="{00000000-0005-0000-0000-0000AC1C0000}"/>
    <cellStyle name="40 % - Accent1 2 2 3 2 2 2 2" xfId="15328" xr:uid="{00000000-0005-0000-0000-0000AD1C0000}"/>
    <cellStyle name="40 % - Accent1 2 2 3 2 2 3" xfId="3679" xr:uid="{00000000-0005-0000-0000-0000AE1C0000}"/>
    <cellStyle name="40 % - Accent1 2 2 3 2 2 3 2" xfId="15329" xr:uid="{00000000-0005-0000-0000-0000AF1C0000}"/>
    <cellStyle name="40 % - Accent1 2 2 3 2 2 4" xfId="3680" xr:uid="{00000000-0005-0000-0000-0000B01C0000}"/>
    <cellStyle name="40 % - Accent1 2 2 3 2 2 4 2" xfId="15330" xr:uid="{00000000-0005-0000-0000-0000B11C0000}"/>
    <cellStyle name="40 % - Accent1 2 2 3 2 2 5" xfId="15331" xr:uid="{00000000-0005-0000-0000-0000B21C0000}"/>
    <cellStyle name="40 % - Accent1 2 2 3 2 3" xfId="3681" xr:uid="{00000000-0005-0000-0000-0000B31C0000}"/>
    <cellStyle name="40 % - Accent1 2 2 3 2 3 2" xfId="3682" xr:uid="{00000000-0005-0000-0000-0000B41C0000}"/>
    <cellStyle name="40 % - Accent1 2 2 3 2 3 2 2" xfId="15332" xr:uid="{00000000-0005-0000-0000-0000B51C0000}"/>
    <cellStyle name="40 % - Accent1 2 2 3 2 3 3" xfId="3683" xr:uid="{00000000-0005-0000-0000-0000B61C0000}"/>
    <cellStyle name="40 % - Accent1 2 2 3 2 3 3 2" xfId="15333" xr:uid="{00000000-0005-0000-0000-0000B71C0000}"/>
    <cellStyle name="40 % - Accent1 2 2 3 2 3 4" xfId="15334" xr:uid="{00000000-0005-0000-0000-0000B81C0000}"/>
    <cellStyle name="40 % - Accent1 2 2 3 2 4" xfId="3684" xr:uid="{00000000-0005-0000-0000-0000B91C0000}"/>
    <cellStyle name="40 % - Accent1 2 2 3 2 4 2" xfId="15335" xr:uid="{00000000-0005-0000-0000-0000BA1C0000}"/>
    <cellStyle name="40 % - Accent1 2 2 3 2 5" xfId="3685" xr:uid="{00000000-0005-0000-0000-0000BB1C0000}"/>
    <cellStyle name="40 % - Accent1 2 2 3 2 5 2" xfId="15336" xr:uid="{00000000-0005-0000-0000-0000BC1C0000}"/>
    <cellStyle name="40 % - Accent1 2 2 3 2 6" xfId="3686" xr:uid="{00000000-0005-0000-0000-0000BD1C0000}"/>
    <cellStyle name="40 % - Accent1 2 2 3 2 6 2" xfId="15337" xr:uid="{00000000-0005-0000-0000-0000BE1C0000}"/>
    <cellStyle name="40 % - Accent1 2 2 3 2 7" xfId="15338" xr:uid="{00000000-0005-0000-0000-0000BF1C0000}"/>
    <cellStyle name="40 % - Accent1 2 2 3 3" xfId="3687" xr:uid="{00000000-0005-0000-0000-0000C01C0000}"/>
    <cellStyle name="40 % - Accent1 2 2 3 3 2" xfId="3688" xr:uid="{00000000-0005-0000-0000-0000C11C0000}"/>
    <cellStyle name="40 % - Accent1 2 2 3 3 2 2" xfId="15339" xr:uid="{00000000-0005-0000-0000-0000C21C0000}"/>
    <cellStyle name="40 % - Accent1 2 2 3 3 3" xfId="3689" xr:uid="{00000000-0005-0000-0000-0000C31C0000}"/>
    <cellStyle name="40 % - Accent1 2 2 3 3 3 2" xfId="15340" xr:uid="{00000000-0005-0000-0000-0000C41C0000}"/>
    <cellStyle name="40 % - Accent1 2 2 3 3 4" xfId="3690" xr:uid="{00000000-0005-0000-0000-0000C51C0000}"/>
    <cellStyle name="40 % - Accent1 2 2 3 3 4 2" xfId="15341" xr:uid="{00000000-0005-0000-0000-0000C61C0000}"/>
    <cellStyle name="40 % - Accent1 2 2 3 3 5" xfId="15342" xr:uid="{00000000-0005-0000-0000-0000C71C0000}"/>
    <cellStyle name="40 % - Accent1 2 2 3 4" xfId="3691" xr:uid="{00000000-0005-0000-0000-0000C81C0000}"/>
    <cellStyle name="40 % - Accent1 2 2 3 4 2" xfId="3692" xr:uid="{00000000-0005-0000-0000-0000C91C0000}"/>
    <cellStyle name="40 % - Accent1 2 2 3 4 2 2" xfId="15343" xr:uid="{00000000-0005-0000-0000-0000CA1C0000}"/>
    <cellStyle name="40 % - Accent1 2 2 3 4 3" xfId="3693" xr:uid="{00000000-0005-0000-0000-0000CB1C0000}"/>
    <cellStyle name="40 % - Accent1 2 2 3 4 3 2" xfId="15344" xr:uid="{00000000-0005-0000-0000-0000CC1C0000}"/>
    <cellStyle name="40 % - Accent1 2 2 3 4 4" xfId="15345" xr:uid="{00000000-0005-0000-0000-0000CD1C0000}"/>
    <cellStyle name="40 % - Accent1 2 2 3 5" xfId="3694" xr:uid="{00000000-0005-0000-0000-0000CE1C0000}"/>
    <cellStyle name="40 % - Accent1 2 2 3 5 2" xfId="3695" xr:uid="{00000000-0005-0000-0000-0000CF1C0000}"/>
    <cellStyle name="40 % - Accent1 2 2 3 5 2 2" xfId="15346" xr:uid="{00000000-0005-0000-0000-0000D01C0000}"/>
    <cellStyle name="40 % - Accent1 2 2 3 5 3" xfId="3696" xr:uid="{00000000-0005-0000-0000-0000D11C0000}"/>
    <cellStyle name="40 % - Accent1 2 2 3 5 3 2" xfId="15347" xr:uid="{00000000-0005-0000-0000-0000D21C0000}"/>
    <cellStyle name="40 % - Accent1 2 2 3 5 4" xfId="15348" xr:uid="{00000000-0005-0000-0000-0000D31C0000}"/>
    <cellStyle name="40 % - Accent1 2 2 3 6" xfId="3697" xr:uid="{00000000-0005-0000-0000-0000D41C0000}"/>
    <cellStyle name="40 % - Accent1 2 2 3 6 2" xfId="15349" xr:uid="{00000000-0005-0000-0000-0000D51C0000}"/>
    <cellStyle name="40 % - Accent1 2 2 3 7" xfId="3698" xr:uid="{00000000-0005-0000-0000-0000D61C0000}"/>
    <cellStyle name="40 % - Accent1 2 2 3 7 2" xfId="15350" xr:uid="{00000000-0005-0000-0000-0000D71C0000}"/>
    <cellStyle name="40 % - Accent1 2 2 3 8" xfId="3699" xr:uid="{00000000-0005-0000-0000-0000D81C0000}"/>
    <cellStyle name="40 % - Accent1 2 2 3 8 2" xfId="15351" xr:uid="{00000000-0005-0000-0000-0000D91C0000}"/>
    <cellStyle name="40 % - Accent1 2 2 3 9" xfId="15352" xr:uid="{00000000-0005-0000-0000-0000DA1C0000}"/>
    <cellStyle name="40 % - Accent1 2 2 4" xfId="3700" xr:uid="{00000000-0005-0000-0000-0000DB1C0000}"/>
    <cellStyle name="40 % - Accent1 2 2 4 2" xfId="3701" xr:uid="{00000000-0005-0000-0000-0000DC1C0000}"/>
    <cellStyle name="40 % - Accent1 2 2 4 2 2" xfId="3702" xr:uid="{00000000-0005-0000-0000-0000DD1C0000}"/>
    <cellStyle name="40 % - Accent1 2 2 4 2 2 2" xfId="15353" xr:uid="{00000000-0005-0000-0000-0000DE1C0000}"/>
    <cellStyle name="40 % - Accent1 2 2 4 2 3" xfId="3703" xr:uid="{00000000-0005-0000-0000-0000DF1C0000}"/>
    <cellStyle name="40 % - Accent1 2 2 4 2 3 2" xfId="15354" xr:uid="{00000000-0005-0000-0000-0000E01C0000}"/>
    <cellStyle name="40 % - Accent1 2 2 4 2 4" xfId="3704" xr:uid="{00000000-0005-0000-0000-0000E11C0000}"/>
    <cellStyle name="40 % - Accent1 2 2 4 2 4 2" xfId="15355" xr:uid="{00000000-0005-0000-0000-0000E21C0000}"/>
    <cellStyle name="40 % - Accent1 2 2 4 2 5" xfId="15356" xr:uid="{00000000-0005-0000-0000-0000E31C0000}"/>
    <cellStyle name="40 % - Accent1 2 2 4 3" xfId="3705" xr:uid="{00000000-0005-0000-0000-0000E41C0000}"/>
    <cellStyle name="40 % - Accent1 2 2 4 3 2" xfId="3706" xr:uid="{00000000-0005-0000-0000-0000E51C0000}"/>
    <cellStyle name="40 % - Accent1 2 2 4 3 2 2" xfId="15357" xr:uid="{00000000-0005-0000-0000-0000E61C0000}"/>
    <cellStyle name="40 % - Accent1 2 2 4 3 3" xfId="3707" xr:uid="{00000000-0005-0000-0000-0000E71C0000}"/>
    <cellStyle name="40 % - Accent1 2 2 4 3 3 2" xfId="15358" xr:uid="{00000000-0005-0000-0000-0000E81C0000}"/>
    <cellStyle name="40 % - Accent1 2 2 4 3 4" xfId="15359" xr:uid="{00000000-0005-0000-0000-0000E91C0000}"/>
    <cellStyle name="40 % - Accent1 2 2 4 4" xfId="3708" xr:uid="{00000000-0005-0000-0000-0000EA1C0000}"/>
    <cellStyle name="40 % - Accent1 2 2 4 4 2" xfId="15360" xr:uid="{00000000-0005-0000-0000-0000EB1C0000}"/>
    <cellStyle name="40 % - Accent1 2 2 4 5" xfId="3709" xr:uid="{00000000-0005-0000-0000-0000EC1C0000}"/>
    <cellStyle name="40 % - Accent1 2 2 4 5 2" xfId="15361" xr:uid="{00000000-0005-0000-0000-0000ED1C0000}"/>
    <cellStyle name="40 % - Accent1 2 2 4 6" xfId="3710" xr:uid="{00000000-0005-0000-0000-0000EE1C0000}"/>
    <cellStyle name="40 % - Accent1 2 2 4 6 2" xfId="15362" xr:uid="{00000000-0005-0000-0000-0000EF1C0000}"/>
    <cellStyle name="40 % - Accent1 2 2 4 7" xfId="15363" xr:uid="{00000000-0005-0000-0000-0000F01C0000}"/>
    <cellStyle name="40 % - Accent1 2 2 5" xfId="3711" xr:uid="{00000000-0005-0000-0000-0000F11C0000}"/>
    <cellStyle name="40 % - Accent1 2 2 5 2" xfId="3712" xr:uid="{00000000-0005-0000-0000-0000F21C0000}"/>
    <cellStyle name="40 % - Accent1 2 2 5 2 2" xfId="15364" xr:uid="{00000000-0005-0000-0000-0000F31C0000}"/>
    <cellStyle name="40 % - Accent1 2 2 5 3" xfId="3713" xr:uid="{00000000-0005-0000-0000-0000F41C0000}"/>
    <cellStyle name="40 % - Accent1 2 2 5 3 2" xfId="15365" xr:uid="{00000000-0005-0000-0000-0000F51C0000}"/>
    <cellStyle name="40 % - Accent1 2 2 5 4" xfId="3714" xr:uid="{00000000-0005-0000-0000-0000F61C0000}"/>
    <cellStyle name="40 % - Accent1 2 2 5 4 2" xfId="15366" xr:uid="{00000000-0005-0000-0000-0000F71C0000}"/>
    <cellStyle name="40 % - Accent1 2 2 5 5" xfId="15367" xr:uid="{00000000-0005-0000-0000-0000F81C0000}"/>
    <cellStyle name="40 % - Accent1 2 2 6" xfId="3715" xr:uid="{00000000-0005-0000-0000-0000F91C0000}"/>
    <cellStyle name="40 % - Accent1 2 2 6 2" xfId="3716" xr:uid="{00000000-0005-0000-0000-0000FA1C0000}"/>
    <cellStyle name="40 % - Accent1 2 2 6 2 2" xfId="15368" xr:uid="{00000000-0005-0000-0000-0000FB1C0000}"/>
    <cellStyle name="40 % - Accent1 2 2 6 3" xfId="3717" xr:uid="{00000000-0005-0000-0000-0000FC1C0000}"/>
    <cellStyle name="40 % - Accent1 2 2 6 3 2" xfId="15369" xr:uid="{00000000-0005-0000-0000-0000FD1C0000}"/>
    <cellStyle name="40 % - Accent1 2 2 6 4" xfId="15370" xr:uid="{00000000-0005-0000-0000-0000FE1C0000}"/>
    <cellStyle name="40 % - Accent1 2 2 7" xfId="3718" xr:uid="{00000000-0005-0000-0000-0000FF1C0000}"/>
    <cellStyle name="40 % - Accent1 2 2 7 2" xfId="3719" xr:uid="{00000000-0005-0000-0000-0000001D0000}"/>
    <cellStyle name="40 % - Accent1 2 2 7 2 2" xfId="15371" xr:uid="{00000000-0005-0000-0000-0000011D0000}"/>
    <cellStyle name="40 % - Accent1 2 2 7 3" xfId="3720" xr:uid="{00000000-0005-0000-0000-0000021D0000}"/>
    <cellStyle name="40 % - Accent1 2 2 7 3 2" xfId="15372" xr:uid="{00000000-0005-0000-0000-0000031D0000}"/>
    <cellStyle name="40 % - Accent1 2 2 7 4" xfId="15373" xr:uid="{00000000-0005-0000-0000-0000041D0000}"/>
    <cellStyle name="40 % - Accent1 2 2 8" xfId="3721" xr:uid="{00000000-0005-0000-0000-0000051D0000}"/>
    <cellStyle name="40 % - Accent1 2 2 8 2" xfId="15374" xr:uid="{00000000-0005-0000-0000-0000061D0000}"/>
    <cellStyle name="40 % - Accent1 2 2 9" xfId="3722" xr:uid="{00000000-0005-0000-0000-0000071D0000}"/>
    <cellStyle name="40 % - Accent1 2 2 9 2" xfId="15375" xr:uid="{00000000-0005-0000-0000-0000081D0000}"/>
    <cellStyle name="40 % - Accent1 2 3" xfId="3723" xr:uid="{00000000-0005-0000-0000-0000091D0000}"/>
    <cellStyle name="40 % - Accent1 2 3 10" xfId="3724" xr:uid="{00000000-0005-0000-0000-00000A1D0000}"/>
    <cellStyle name="40 % - Accent1 2 3 10 2" xfId="15376" xr:uid="{00000000-0005-0000-0000-00000B1D0000}"/>
    <cellStyle name="40 % - Accent1 2 3 11" xfId="15377" xr:uid="{00000000-0005-0000-0000-00000C1D0000}"/>
    <cellStyle name="40 % - Accent1 2 3 2" xfId="3725" xr:uid="{00000000-0005-0000-0000-00000D1D0000}"/>
    <cellStyle name="40 % - Accent1 2 3 2 10" xfId="15378" xr:uid="{00000000-0005-0000-0000-00000E1D0000}"/>
    <cellStyle name="40 % - Accent1 2 3 2 2" xfId="3726" xr:uid="{00000000-0005-0000-0000-00000F1D0000}"/>
    <cellStyle name="40 % - Accent1 2 3 2 2 2" xfId="3727" xr:uid="{00000000-0005-0000-0000-0000101D0000}"/>
    <cellStyle name="40 % - Accent1 2 3 2 2 2 2" xfId="3728" xr:uid="{00000000-0005-0000-0000-0000111D0000}"/>
    <cellStyle name="40 % - Accent1 2 3 2 2 2 2 2" xfId="3729" xr:uid="{00000000-0005-0000-0000-0000121D0000}"/>
    <cellStyle name="40 % - Accent1 2 3 2 2 2 2 2 2" xfId="15379" xr:uid="{00000000-0005-0000-0000-0000131D0000}"/>
    <cellStyle name="40 % - Accent1 2 3 2 2 2 2 3" xfId="3730" xr:uid="{00000000-0005-0000-0000-0000141D0000}"/>
    <cellStyle name="40 % - Accent1 2 3 2 2 2 2 3 2" xfId="15380" xr:uid="{00000000-0005-0000-0000-0000151D0000}"/>
    <cellStyle name="40 % - Accent1 2 3 2 2 2 2 4" xfId="3731" xr:uid="{00000000-0005-0000-0000-0000161D0000}"/>
    <cellStyle name="40 % - Accent1 2 3 2 2 2 2 4 2" xfId="15381" xr:uid="{00000000-0005-0000-0000-0000171D0000}"/>
    <cellStyle name="40 % - Accent1 2 3 2 2 2 2 5" xfId="15382" xr:uid="{00000000-0005-0000-0000-0000181D0000}"/>
    <cellStyle name="40 % - Accent1 2 3 2 2 2 3" xfId="3732" xr:uid="{00000000-0005-0000-0000-0000191D0000}"/>
    <cellStyle name="40 % - Accent1 2 3 2 2 2 3 2" xfId="3733" xr:uid="{00000000-0005-0000-0000-00001A1D0000}"/>
    <cellStyle name="40 % - Accent1 2 3 2 2 2 3 2 2" xfId="15383" xr:uid="{00000000-0005-0000-0000-00001B1D0000}"/>
    <cellStyle name="40 % - Accent1 2 3 2 2 2 3 3" xfId="3734" xr:uid="{00000000-0005-0000-0000-00001C1D0000}"/>
    <cellStyle name="40 % - Accent1 2 3 2 2 2 3 3 2" xfId="15384" xr:uid="{00000000-0005-0000-0000-00001D1D0000}"/>
    <cellStyle name="40 % - Accent1 2 3 2 2 2 3 4" xfId="15385" xr:uid="{00000000-0005-0000-0000-00001E1D0000}"/>
    <cellStyle name="40 % - Accent1 2 3 2 2 2 4" xfId="3735" xr:uid="{00000000-0005-0000-0000-00001F1D0000}"/>
    <cellStyle name="40 % - Accent1 2 3 2 2 2 4 2" xfId="15386" xr:uid="{00000000-0005-0000-0000-0000201D0000}"/>
    <cellStyle name="40 % - Accent1 2 3 2 2 2 5" xfId="3736" xr:uid="{00000000-0005-0000-0000-0000211D0000}"/>
    <cellStyle name="40 % - Accent1 2 3 2 2 2 5 2" xfId="15387" xr:uid="{00000000-0005-0000-0000-0000221D0000}"/>
    <cellStyle name="40 % - Accent1 2 3 2 2 2 6" xfId="3737" xr:uid="{00000000-0005-0000-0000-0000231D0000}"/>
    <cellStyle name="40 % - Accent1 2 3 2 2 2 6 2" xfId="15388" xr:uid="{00000000-0005-0000-0000-0000241D0000}"/>
    <cellStyle name="40 % - Accent1 2 3 2 2 2 7" xfId="15389" xr:uid="{00000000-0005-0000-0000-0000251D0000}"/>
    <cellStyle name="40 % - Accent1 2 3 2 2 3" xfId="3738" xr:uid="{00000000-0005-0000-0000-0000261D0000}"/>
    <cellStyle name="40 % - Accent1 2 3 2 2 3 2" xfId="3739" xr:uid="{00000000-0005-0000-0000-0000271D0000}"/>
    <cellStyle name="40 % - Accent1 2 3 2 2 3 2 2" xfId="15390" xr:uid="{00000000-0005-0000-0000-0000281D0000}"/>
    <cellStyle name="40 % - Accent1 2 3 2 2 3 3" xfId="3740" xr:uid="{00000000-0005-0000-0000-0000291D0000}"/>
    <cellStyle name="40 % - Accent1 2 3 2 2 3 3 2" xfId="15391" xr:uid="{00000000-0005-0000-0000-00002A1D0000}"/>
    <cellStyle name="40 % - Accent1 2 3 2 2 3 4" xfId="3741" xr:uid="{00000000-0005-0000-0000-00002B1D0000}"/>
    <cellStyle name="40 % - Accent1 2 3 2 2 3 4 2" xfId="15392" xr:uid="{00000000-0005-0000-0000-00002C1D0000}"/>
    <cellStyle name="40 % - Accent1 2 3 2 2 3 5" xfId="15393" xr:uid="{00000000-0005-0000-0000-00002D1D0000}"/>
    <cellStyle name="40 % - Accent1 2 3 2 2 4" xfId="3742" xr:uid="{00000000-0005-0000-0000-00002E1D0000}"/>
    <cellStyle name="40 % - Accent1 2 3 2 2 4 2" xfId="3743" xr:uid="{00000000-0005-0000-0000-00002F1D0000}"/>
    <cellStyle name="40 % - Accent1 2 3 2 2 4 2 2" xfId="15394" xr:uid="{00000000-0005-0000-0000-0000301D0000}"/>
    <cellStyle name="40 % - Accent1 2 3 2 2 4 3" xfId="3744" xr:uid="{00000000-0005-0000-0000-0000311D0000}"/>
    <cellStyle name="40 % - Accent1 2 3 2 2 4 3 2" xfId="15395" xr:uid="{00000000-0005-0000-0000-0000321D0000}"/>
    <cellStyle name="40 % - Accent1 2 3 2 2 4 4" xfId="15396" xr:uid="{00000000-0005-0000-0000-0000331D0000}"/>
    <cellStyle name="40 % - Accent1 2 3 2 2 5" xfId="3745" xr:uid="{00000000-0005-0000-0000-0000341D0000}"/>
    <cellStyle name="40 % - Accent1 2 3 2 2 5 2" xfId="3746" xr:uid="{00000000-0005-0000-0000-0000351D0000}"/>
    <cellStyle name="40 % - Accent1 2 3 2 2 5 2 2" xfId="15397" xr:uid="{00000000-0005-0000-0000-0000361D0000}"/>
    <cellStyle name="40 % - Accent1 2 3 2 2 5 3" xfId="3747" xr:uid="{00000000-0005-0000-0000-0000371D0000}"/>
    <cellStyle name="40 % - Accent1 2 3 2 2 5 3 2" xfId="15398" xr:uid="{00000000-0005-0000-0000-0000381D0000}"/>
    <cellStyle name="40 % - Accent1 2 3 2 2 5 4" xfId="15399" xr:uid="{00000000-0005-0000-0000-0000391D0000}"/>
    <cellStyle name="40 % - Accent1 2 3 2 2 6" xfId="3748" xr:uid="{00000000-0005-0000-0000-00003A1D0000}"/>
    <cellStyle name="40 % - Accent1 2 3 2 2 6 2" xfId="15400" xr:uid="{00000000-0005-0000-0000-00003B1D0000}"/>
    <cellStyle name="40 % - Accent1 2 3 2 2 7" xfId="3749" xr:uid="{00000000-0005-0000-0000-00003C1D0000}"/>
    <cellStyle name="40 % - Accent1 2 3 2 2 7 2" xfId="15401" xr:uid="{00000000-0005-0000-0000-00003D1D0000}"/>
    <cellStyle name="40 % - Accent1 2 3 2 2 8" xfId="3750" xr:uid="{00000000-0005-0000-0000-00003E1D0000}"/>
    <cellStyle name="40 % - Accent1 2 3 2 2 8 2" xfId="15402" xr:uid="{00000000-0005-0000-0000-00003F1D0000}"/>
    <cellStyle name="40 % - Accent1 2 3 2 2 9" xfId="15403" xr:uid="{00000000-0005-0000-0000-0000401D0000}"/>
    <cellStyle name="40 % - Accent1 2 3 2 3" xfId="3751" xr:uid="{00000000-0005-0000-0000-0000411D0000}"/>
    <cellStyle name="40 % - Accent1 2 3 2 3 2" xfId="3752" xr:uid="{00000000-0005-0000-0000-0000421D0000}"/>
    <cellStyle name="40 % - Accent1 2 3 2 3 2 2" xfId="3753" xr:uid="{00000000-0005-0000-0000-0000431D0000}"/>
    <cellStyle name="40 % - Accent1 2 3 2 3 2 2 2" xfId="15404" xr:uid="{00000000-0005-0000-0000-0000441D0000}"/>
    <cellStyle name="40 % - Accent1 2 3 2 3 2 3" xfId="3754" xr:uid="{00000000-0005-0000-0000-0000451D0000}"/>
    <cellStyle name="40 % - Accent1 2 3 2 3 2 3 2" xfId="15405" xr:uid="{00000000-0005-0000-0000-0000461D0000}"/>
    <cellStyle name="40 % - Accent1 2 3 2 3 2 4" xfId="3755" xr:uid="{00000000-0005-0000-0000-0000471D0000}"/>
    <cellStyle name="40 % - Accent1 2 3 2 3 2 4 2" xfId="15406" xr:uid="{00000000-0005-0000-0000-0000481D0000}"/>
    <cellStyle name="40 % - Accent1 2 3 2 3 2 5" xfId="15407" xr:uid="{00000000-0005-0000-0000-0000491D0000}"/>
    <cellStyle name="40 % - Accent1 2 3 2 3 3" xfId="3756" xr:uid="{00000000-0005-0000-0000-00004A1D0000}"/>
    <cellStyle name="40 % - Accent1 2 3 2 3 3 2" xfId="3757" xr:uid="{00000000-0005-0000-0000-00004B1D0000}"/>
    <cellStyle name="40 % - Accent1 2 3 2 3 3 2 2" xfId="15408" xr:uid="{00000000-0005-0000-0000-00004C1D0000}"/>
    <cellStyle name="40 % - Accent1 2 3 2 3 3 3" xfId="3758" xr:uid="{00000000-0005-0000-0000-00004D1D0000}"/>
    <cellStyle name="40 % - Accent1 2 3 2 3 3 3 2" xfId="15409" xr:uid="{00000000-0005-0000-0000-00004E1D0000}"/>
    <cellStyle name="40 % - Accent1 2 3 2 3 3 4" xfId="15410" xr:uid="{00000000-0005-0000-0000-00004F1D0000}"/>
    <cellStyle name="40 % - Accent1 2 3 2 3 4" xfId="3759" xr:uid="{00000000-0005-0000-0000-0000501D0000}"/>
    <cellStyle name="40 % - Accent1 2 3 2 3 4 2" xfId="15411" xr:uid="{00000000-0005-0000-0000-0000511D0000}"/>
    <cellStyle name="40 % - Accent1 2 3 2 3 5" xfId="3760" xr:uid="{00000000-0005-0000-0000-0000521D0000}"/>
    <cellStyle name="40 % - Accent1 2 3 2 3 5 2" xfId="15412" xr:uid="{00000000-0005-0000-0000-0000531D0000}"/>
    <cellStyle name="40 % - Accent1 2 3 2 3 6" xfId="3761" xr:uid="{00000000-0005-0000-0000-0000541D0000}"/>
    <cellStyle name="40 % - Accent1 2 3 2 3 6 2" xfId="15413" xr:uid="{00000000-0005-0000-0000-0000551D0000}"/>
    <cellStyle name="40 % - Accent1 2 3 2 3 7" xfId="15414" xr:uid="{00000000-0005-0000-0000-0000561D0000}"/>
    <cellStyle name="40 % - Accent1 2 3 2 4" xfId="3762" xr:uid="{00000000-0005-0000-0000-0000571D0000}"/>
    <cellStyle name="40 % - Accent1 2 3 2 4 2" xfId="3763" xr:uid="{00000000-0005-0000-0000-0000581D0000}"/>
    <cellStyle name="40 % - Accent1 2 3 2 4 2 2" xfId="15415" xr:uid="{00000000-0005-0000-0000-0000591D0000}"/>
    <cellStyle name="40 % - Accent1 2 3 2 4 3" xfId="3764" xr:uid="{00000000-0005-0000-0000-00005A1D0000}"/>
    <cellStyle name="40 % - Accent1 2 3 2 4 3 2" xfId="15416" xr:uid="{00000000-0005-0000-0000-00005B1D0000}"/>
    <cellStyle name="40 % - Accent1 2 3 2 4 4" xfId="3765" xr:uid="{00000000-0005-0000-0000-00005C1D0000}"/>
    <cellStyle name="40 % - Accent1 2 3 2 4 4 2" xfId="15417" xr:uid="{00000000-0005-0000-0000-00005D1D0000}"/>
    <cellStyle name="40 % - Accent1 2 3 2 4 5" xfId="15418" xr:uid="{00000000-0005-0000-0000-00005E1D0000}"/>
    <cellStyle name="40 % - Accent1 2 3 2 5" xfId="3766" xr:uid="{00000000-0005-0000-0000-00005F1D0000}"/>
    <cellStyle name="40 % - Accent1 2 3 2 5 2" xfId="3767" xr:uid="{00000000-0005-0000-0000-0000601D0000}"/>
    <cellStyle name="40 % - Accent1 2 3 2 5 2 2" xfId="15419" xr:uid="{00000000-0005-0000-0000-0000611D0000}"/>
    <cellStyle name="40 % - Accent1 2 3 2 5 3" xfId="3768" xr:uid="{00000000-0005-0000-0000-0000621D0000}"/>
    <cellStyle name="40 % - Accent1 2 3 2 5 3 2" xfId="15420" xr:uid="{00000000-0005-0000-0000-0000631D0000}"/>
    <cellStyle name="40 % - Accent1 2 3 2 5 4" xfId="15421" xr:uid="{00000000-0005-0000-0000-0000641D0000}"/>
    <cellStyle name="40 % - Accent1 2 3 2 6" xfId="3769" xr:uid="{00000000-0005-0000-0000-0000651D0000}"/>
    <cellStyle name="40 % - Accent1 2 3 2 6 2" xfId="3770" xr:uid="{00000000-0005-0000-0000-0000661D0000}"/>
    <cellStyle name="40 % - Accent1 2 3 2 6 2 2" xfId="15422" xr:uid="{00000000-0005-0000-0000-0000671D0000}"/>
    <cellStyle name="40 % - Accent1 2 3 2 6 3" xfId="3771" xr:uid="{00000000-0005-0000-0000-0000681D0000}"/>
    <cellStyle name="40 % - Accent1 2 3 2 6 3 2" xfId="15423" xr:uid="{00000000-0005-0000-0000-0000691D0000}"/>
    <cellStyle name="40 % - Accent1 2 3 2 6 4" xfId="15424" xr:uid="{00000000-0005-0000-0000-00006A1D0000}"/>
    <cellStyle name="40 % - Accent1 2 3 2 7" xfId="3772" xr:uid="{00000000-0005-0000-0000-00006B1D0000}"/>
    <cellStyle name="40 % - Accent1 2 3 2 7 2" xfId="15425" xr:uid="{00000000-0005-0000-0000-00006C1D0000}"/>
    <cellStyle name="40 % - Accent1 2 3 2 8" xfId="3773" xr:uid="{00000000-0005-0000-0000-00006D1D0000}"/>
    <cellStyle name="40 % - Accent1 2 3 2 8 2" xfId="15426" xr:uid="{00000000-0005-0000-0000-00006E1D0000}"/>
    <cellStyle name="40 % - Accent1 2 3 2 9" xfId="3774" xr:uid="{00000000-0005-0000-0000-00006F1D0000}"/>
    <cellStyle name="40 % - Accent1 2 3 2 9 2" xfId="15427" xr:uid="{00000000-0005-0000-0000-0000701D0000}"/>
    <cellStyle name="40 % - Accent1 2 3 3" xfId="3775" xr:uid="{00000000-0005-0000-0000-0000711D0000}"/>
    <cellStyle name="40 % - Accent1 2 3 3 2" xfId="3776" xr:uid="{00000000-0005-0000-0000-0000721D0000}"/>
    <cellStyle name="40 % - Accent1 2 3 3 2 2" xfId="3777" xr:uid="{00000000-0005-0000-0000-0000731D0000}"/>
    <cellStyle name="40 % - Accent1 2 3 3 2 2 2" xfId="3778" xr:uid="{00000000-0005-0000-0000-0000741D0000}"/>
    <cellStyle name="40 % - Accent1 2 3 3 2 2 2 2" xfId="15428" xr:uid="{00000000-0005-0000-0000-0000751D0000}"/>
    <cellStyle name="40 % - Accent1 2 3 3 2 2 3" xfId="3779" xr:uid="{00000000-0005-0000-0000-0000761D0000}"/>
    <cellStyle name="40 % - Accent1 2 3 3 2 2 3 2" xfId="15429" xr:uid="{00000000-0005-0000-0000-0000771D0000}"/>
    <cellStyle name="40 % - Accent1 2 3 3 2 2 4" xfId="3780" xr:uid="{00000000-0005-0000-0000-0000781D0000}"/>
    <cellStyle name="40 % - Accent1 2 3 3 2 2 4 2" xfId="15430" xr:uid="{00000000-0005-0000-0000-0000791D0000}"/>
    <cellStyle name="40 % - Accent1 2 3 3 2 2 5" xfId="15431" xr:uid="{00000000-0005-0000-0000-00007A1D0000}"/>
    <cellStyle name="40 % - Accent1 2 3 3 2 3" xfId="3781" xr:uid="{00000000-0005-0000-0000-00007B1D0000}"/>
    <cellStyle name="40 % - Accent1 2 3 3 2 3 2" xfId="3782" xr:uid="{00000000-0005-0000-0000-00007C1D0000}"/>
    <cellStyle name="40 % - Accent1 2 3 3 2 3 2 2" xfId="15432" xr:uid="{00000000-0005-0000-0000-00007D1D0000}"/>
    <cellStyle name="40 % - Accent1 2 3 3 2 3 3" xfId="3783" xr:uid="{00000000-0005-0000-0000-00007E1D0000}"/>
    <cellStyle name="40 % - Accent1 2 3 3 2 3 3 2" xfId="15433" xr:uid="{00000000-0005-0000-0000-00007F1D0000}"/>
    <cellStyle name="40 % - Accent1 2 3 3 2 3 4" xfId="15434" xr:uid="{00000000-0005-0000-0000-0000801D0000}"/>
    <cellStyle name="40 % - Accent1 2 3 3 2 4" xfId="3784" xr:uid="{00000000-0005-0000-0000-0000811D0000}"/>
    <cellStyle name="40 % - Accent1 2 3 3 2 4 2" xfId="15435" xr:uid="{00000000-0005-0000-0000-0000821D0000}"/>
    <cellStyle name="40 % - Accent1 2 3 3 2 5" xfId="3785" xr:uid="{00000000-0005-0000-0000-0000831D0000}"/>
    <cellStyle name="40 % - Accent1 2 3 3 2 5 2" xfId="15436" xr:uid="{00000000-0005-0000-0000-0000841D0000}"/>
    <cellStyle name="40 % - Accent1 2 3 3 2 6" xfId="3786" xr:uid="{00000000-0005-0000-0000-0000851D0000}"/>
    <cellStyle name="40 % - Accent1 2 3 3 2 6 2" xfId="15437" xr:uid="{00000000-0005-0000-0000-0000861D0000}"/>
    <cellStyle name="40 % - Accent1 2 3 3 2 7" xfId="15438" xr:uid="{00000000-0005-0000-0000-0000871D0000}"/>
    <cellStyle name="40 % - Accent1 2 3 3 3" xfId="3787" xr:uid="{00000000-0005-0000-0000-0000881D0000}"/>
    <cellStyle name="40 % - Accent1 2 3 3 3 2" xfId="3788" xr:uid="{00000000-0005-0000-0000-0000891D0000}"/>
    <cellStyle name="40 % - Accent1 2 3 3 3 2 2" xfId="15439" xr:uid="{00000000-0005-0000-0000-00008A1D0000}"/>
    <cellStyle name="40 % - Accent1 2 3 3 3 3" xfId="3789" xr:uid="{00000000-0005-0000-0000-00008B1D0000}"/>
    <cellStyle name="40 % - Accent1 2 3 3 3 3 2" xfId="15440" xr:uid="{00000000-0005-0000-0000-00008C1D0000}"/>
    <cellStyle name="40 % - Accent1 2 3 3 3 4" xfId="3790" xr:uid="{00000000-0005-0000-0000-00008D1D0000}"/>
    <cellStyle name="40 % - Accent1 2 3 3 3 4 2" xfId="15441" xr:uid="{00000000-0005-0000-0000-00008E1D0000}"/>
    <cellStyle name="40 % - Accent1 2 3 3 3 5" xfId="15442" xr:uid="{00000000-0005-0000-0000-00008F1D0000}"/>
    <cellStyle name="40 % - Accent1 2 3 3 4" xfId="3791" xr:uid="{00000000-0005-0000-0000-0000901D0000}"/>
    <cellStyle name="40 % - Accent1 2 3 3 4 2" xfId="3792" xr:uid="{00000000-0005-0000-0000-0000911D0000}"/>
    <cellStyle name="40 % - Accent1 2 3 3 4 2 2" xfId="15443" xr:uid="{00000000-0005-0000-0000-0000921D0000}"/>
    <cellStyle name="40 % - Accent1 2 3 3 4 3" xfId="3793" xr:uid="{00000000-0005-0000-0000-0000931D0000}"/>
    <cellStyle name="40 % - Accent1 2 3 3 4 3 2" xfId="15444" xr:uid="{00000000-0005-0000-0000-0000941D0000}"/>
    <cellStyle name="40 % - Accent1 2 3 3 4 4" xfId="15445" xr:uid="{00000000-0005-0000-0000-0000951D0000}"/>
    <cellStyle name="40 % - Accent1 2 3 3 5" xfId="3794" xr:uid="{00000000-0005-0000-0000-0000961D0000}"/>
    <cellStyle name="40 % - Accent1 2 3 3 5 2" xfId="3795" xr:uid="{00000000-0005-0000-0000-0000971D0000}"/>
    <cellStyle name="40 % - Accent1 2 3 3 5 2 2" xfId="15446" xr:uid="{00000000-0005-0000-0000-0000981D0000}"/>
    <cellStyle name="40 % - Accent1 2 3 3 5 3" xfId="3796" xr:uid="{00000000-0005-0000-0000-0000991D0000}"/>
    <cellStyle name="40 % - Accent1 2 3 3 5 3 2" xfId="15447" xr:uid="{00000000-0005-0000-0000-00009A1D0000}"/>
    <cellStyle name="40 % - Accent1 2 3 3 5 4" xfId="15448" xr:uid="{00000000-0005-0000-0000-00009B1D0000}"/>
    <cellStyle name="40 % - Accent1 2 3 3 6" xfId="3797" xr:uid="{00000000-0005-0000-0000-00009C1D0000}"/>
    <cellStyle name="40 % - Accent1 2 3 3 6 2" xfId="15449" xr:uid="{00000000-0005-0000-0000-00009D1D0000}"/>
    <cellStyle name="40 % - Accent1 2 3 3 7" xfId="3798" xr:uid="{00000000-0005-0000-0000-00009E1D0000}"/>
    <cellStyle name="40 % - Accent1 2 3 3 7 2" xfId="15450" xr:uid="{00000000-0005-0000-0000-00009F1D0000}"/>
    <cellStyle name="40 % - Accent1 2 3 3 8" xfId="3799" xr:uid="{00000000-0005-0000-0000-0000A01D0000}"/>
    <cellStyle name="40 % - Accent1 2 3 3 8 2" xfId="15451" xr:uid="{00000000-0005-0000-0000-0000A11D0000}"/>
    <cellStyle name="40 % - Accent1 2 3 3 9" xfId="15452" xr:uid="{00000000-0005-0000-0000-0000A21D0000}"/>
    <cellStyle name="40 % - Accent1 2 3 4" xfId="3800" xr:uid="{00000000-0005-0000-0000-0000A31D0000}"/>
    <cellStyle name="40 % - Accent1 2 3 4 2" xfId="3801" xr:uid="{00000000-0005-0000-0000-0000A41D0000}"/>
    <cellStyle name="40 % - Accent1 2 3 4 2 2" xfId="3802" xr:uid="{00000000-0005-0000-0000-0000A51D0000}"/>
    <cellStyle name="40 % - Accent1 2 3 4 2 2 2" xfId="15453" xr:uid="{00000000-0005-0000-0000-0000A61D0000}"/>
    <cellStyle name="40 % - Accent1 2 3 4 2 3" xfId="3803" xr:uid="{00000000-0005-0000-0000-0000A71D0000}"/>
    <cellStyle name="40 % - Accent1 2 3 4 2 3 2" xfId="15454" xr:uid="{00000000-0005-0000-0000-0000A81D0000}"/>
    <cellStyle name="40 % - Accent1 2 3 4 2 4" xfId="3804" xr:uid="{00000000-0005-0000-0000-0000A91D0000}"/>
    <cellStyle name="40 % - Accent1 2 3 4 2 4 2" xfId="15455" xr:uid="{00000000-0005-0000-0000-0000AA1D0000}"/>
    <cellStyle name="40 % - Accent1 2 3 4 2 5" xfId="15456" xr:uid="{00000000-0005-0000-0000-0000AB1D0000}"/>
    <cellStyle name="40 % - Accent1 2 3 4 3" xfId="3805" xr:uid="{00000000-0005-0000-0000-0000AC1D0000}"/>
    <cellStyle name="40 % - Accent1 2 3 4 3 2" xfId="3806" xr:uid="{00000000-0005-0000-0000-0000AD1D0000}"/>
    <cellStyle name="40 % - Accent1 2 3 4 3 2 2" xfId="15457" xr:uid="{00000000-0005-0000-0000-0000AE1D0000}"/>
    <cellStyle name="40 % - Accent1 2 3 4 3 3" xfId="3807" xr:uid="{00000000-0005-0000-0000-0000AF1D0000}"/>
    <cellStyle name="40 % - Accent1 2 3 4 3 3 2" xfId="15458" xr:uid="{00000000-0005-0000-0000-0000B01D0000}"/>
    <cellStyle name="40 % - Accent1 2 3 4 3 4" xfId="15459" xr:uid="{00000000-0005-0000-0000-0000B11D0000}"/>
    <cellStyle name="40 % - Accent1 2 3 4 4" xfId="3808" xr:uid="{00000000-0005-0000-0000-0000B21D0000}"/>
    <cellStyle name="40 % - Accent1 2 3 4 4 2" xfId="15460" xr:uid="{00000000-0005-0000-0000-0000B31D0000}"/>
    <cellStyle name="40 % - Accent1 2 3 4 5" xfId="3809" xr:uid="{00000000-0005-0000-0000-0000B41D0000}"/>
    <cellStyle name="40 % - Accent1 2 3 4 5 2" xfId="15461" xr:uid="{00000000-0005-0000-0000-0000B51D0000}"/>
    <cellStyle name="40 % - Accent1 2 3 4 6" xfId="3810" xr:uid="{00000000-0005-0000-0000-0000B61D0000}"/>
    <cellStyle name="40 % - Accent1 2 3 4 6 2" xfId="15462" xr:uid="{00000000-0005-0000-0000-0000B71D0000}"/>
    <cellStyle name="40 % - Accent1 2 3 4 7" xfId="15463" xr:uid="{00000000-0005-0000-0000-0000B81D0000}"/>
    <cellStyle name="40 % - Accent1 2 3 5" xfId="3811" xr:uid="{00000000-0005-0000-0000-0000B91D0000}"/>
    <cellStyle name="40 % - Accent1 2 3 5 2" xfId="3812" xr:uid="{00000000-0005-0000-0000-0000BA1D0000}"/>
    <cellStyle name="40 % - Accent1 2 3 5 2 2" xfId="15464" xr:uid="{00000000-0005-0000-0000-0000BB1D0000}"/>
    <cellStyle name="40 % - Accent1 2 3 5 3" xfId="3813" xr:uid="{00000000-0005-0000-0000-0000BC1D0000}"/>
    <cellStyle name="40 % - Accent1 2 3 5 3 2" xfId="15465" xr:uid="{00000000-0005-0000-0000-0000BD1D0000}"/>
    <cellStyle name="40 % - Accent1 2 3 5 4" xfId="3814" xr:uid="{00000000-0005-0000-0000-0000BE1D0000}"/>
    <cellStyle name="40 % - Accent1 2 3 5 4 2" xfId="15466" xr:uid="{00000000-0005-0000-0000-0000BF1D0000}"/>
    <cellStyle name="40 % - Accent1 2 3 5 5" xfId="15467" xr:uid="{00000000-0005-0000-0000-0000C01D0000}"/>
    <cellStyle name="40 % - Accent1 2 3 6" xfId="3815" xr:uid="{00000000-0005-0000-0000-0000C11D0000}"/>
    <cellStyle name="40 % - Accent1 2 3 6 2" xfId="3816" xr:uid="{00000000-0005-0000-0000-0000C21D0000}"/>
    <cellStyle name="40 % - Accent1 2 3 6 2 2" xfId="15468" xr:uid="{00000000-0005-0000-0000-0000C31D0000}"/>
    <cellStyle name="40 % - Accent1 2 3 6 3" xfId="3817" xr:uid="{00000000-0005-0000-0000-0000C41D0000}"/>
    <cellStyle name="40 % - Accent1 2 3 6 3 2" xfId="15469" xr:uid="{00000000-0005-0000-0000-0000C51D0000}"/>
    <cellStyle name="40 % - Accent1 2 3 6 4" xfId="15470" xr:uid="{00000000-0005-0000-0000-0000C61D0000}"/>
    <cellStyle name="40 % - Accent1 2 3 7" xfId="3818" xr:uid="{00000000-0005-0000-0000-0000C71D0000}"/>
    <cellStyle name="40 % - Accent1 2 3 7 2" xfId="3819" xr:uid="{00000000-0005-0000-0000-0000C81D0000}"/>
    <cellStyle name="40 % - Accent1 2 3 7 2 2" xfId="15471" xr:uid="{00000000-0005-0000-0000-0000C91D0000}"/>
    <cellStyle name="40 % - Accent1 2 3 7 3" xfId="3820" xr:uid="{00000000-0005-0000-0000-0000CA1D0000}"/>
    <cellStyle name="40 % - Accent1 2 3 7 3 2" xfId="15472" xr:uid="{00000000-0005-0000-0000-0000CB1D0000}"/>
    <cellStyle name="40 % - Accent1 2 3 7 4" xfId="15473" xr:uid="{00000000-0005-0000-0000-0000CC1D0000}"/>
    <cellStyle name="40 % - Accent1 2 3 8" xfId="3821" xr:uid="{00000000-0005-0000-0000-0000CD1D0000}"/>
    <cellStyle name="40 % - Accent1 2 3 8 2" xfId="15474" xr:uid="{00000000-0005-0000-0000-0000CE1D0000}"/>
    <cellStyle name="40 % - Accent1 2 3 9" xfId="3822" xr:uid="{00000000-0005-0000-0000-0000CF1D0000}"/>
    <cellStyle name="40 % - Accent1 2 3 9 2" xfId="15475" xr:uid="{00000000-0005-0000-0000-0000D01D0000}"/>
    <cellStyle name="40 % - Accent1 2 4" xfId="3823" xr:uid="{00000000-0005-0000-0000-0000D11D0000}"/>
    <cellStyle name="40 % - Accent1 2 4 10" xfId="15476" xr:uid="{00000000-0005-0000-0000-0000D21D0000}"/>
    <cellStyle name="40 % - Accent1 2 4 2" xfId="3824" xr:uid="{00000000-0005-0000-0000-0000D31D0000}"/>
    <cellStyle name="40 % - Accent1 2 4 2 2" xfId="3825" xr:uid="{00000000-0005-0000-0000-0000D41D0000}"/>
    <cellStyle name="40 % - Accent1 2 4 2 2 2" xfId="3826" xr:uid="{00000000-0005-0000-0000-0000D51D0000}"/>
    <cellStyle name="40 % - Accent1 2 4 2 2 2 2" xfId="3827" xr:uid="{00000000-0005-0000-0000-0000D61D0000}"/>
    <cellStyle name="40 % - Accent1 2 4 2 2 2 2 2" xfId="15477" xr:uid="{00000000-0005-0000-0000-0000D71D0000}"/>
    <cellStyle name="40 % - Accent1 2 4 2 2 2 3" xfId="3828" xr:uid="{00000000-0005-0000-0000-0000D81D0000}"/>
    <cellStyle name="40 % - Accent1 2 4 2 2 2 3 2" xfId="15478" xr:uid="{00000000-0005-0000-0000-0000D91D0000}"/>
    <cellStyle name="40 % - Accent1 2 4 2 2 2 4" xfId="3829" xr:uid="{00000000-0005-0000-0000-0000DA1D0000}"/>
    <cellStyle name="40 % - Accent1 2 4 2 2 2 4 2" xfId="15479" xr:uid="{00000000-0005-0000-0000-0000DB1D0000}"/>
    <cellStyle name="40 % - Accent1 2 4 2 2 2 5" xfId="15480" xr:uid="{00000000-0005-0000-0000-0000DC1D0000}"/>
    <cellStyle name="40 % - Accent1 2 4 2 2 3" xfId="3830" xr:uid="{00000000-0005-0000-0000-0000DD1D0000}"/>
    <cellStyle name="40 % - Accent1 2 4 2 2 3 2" xfId="3831" xr:uid="{00000000-0005-0000-0000-0000DE1D0000}"/>
    <cellStyle name="40 % - Accent1 2 4 2 2 3 2 2" xfId="15481" xr:uid="{00000000-0005-0000-0000-0000DF1D0000}"/>
    <cellStyle name="40 % - Accent1 2 4 2 2 3 3" xfId="3832" xr:uid="{00000000-0005-0000-0000-0000E01D0000}"/>
    <cellStyle name="40 % - Accent1 2 4 2 2 3 3 2" xfId="15482" xr:uid="{00000000-0005-0000-0000-0000E11D0000}"/>
    <cellStyle name="40 % - Accent1 2 4 2 2 3 4" xfId="15483" xr:uid="{00000000-0005-0000-0000-0000E21D0000}"/>
    <cellStyle name="40 % - Accent1 2 4 2 2 4" xfId="3833" xr:uid="{00000000-0005-0000-0000-0000E31D0000}"/>
    <cellStyle name="40 % - Accent1 2 4 2 2 4 2" xfId="15484" xr:uid="{00000000-0005-0000-0000-0000E41D0000}"/>
    <cellStyle name="40 % - Accent1 2 4 2 2 5" xfId="3834" xr:uid="{00000000-0005-0000-0000-0000E51D0000}"/>
    <cellStyle name="40 % - Accent1 2 4 2 2 5 2" xfId="15485" xr:uid="{00000000-0005-0000-0000-0000E61D0000}"/>
    <cellStyle name="40 % - Accent1 2 4 2 2 6" xfId="3835" xr:uid="{00000000-0005-0000-0000-0000E71D0000}"/>
    <cellStyle name="40 % - Accent1 2 4 2 2 6 2" xfId="15486" xr:uid="{00000000-0005-0000-0000-0000E81D0000}"/>
    <cellStyle name="40 % - Accent1 2 4 2 2 7" xfId="15487" xr:uid="{00000000-0005-0000-0000-0000E91D0000}"/>
    <cellStyle name="40 % - Accent1 2 4 2 3" xfId="3836" xr:uid="{00000000-0005-0000-0000-0000EA1D0000}"/>
    <cellStyle name="40 % - Accent1 2 4 2 3 2" xfId="3837" xr:uid="{00000000-0005-0000-0000-0000EB1D0000}"/>
    <cellStyle name="40 % - Accent1 2 4 2 3 2 2" xfId="15488" xr:uid="{00000000-0005-0000-0000-0000EC1D0000}"/>
    <cellStyle name="40 % - Accent1 2 4 2 3 3" xfId="3838" xr:uid="{00000000-0005-0000-0000-0000ED1D0000}"/>
    <cellStyle name="40 % - Accent1 2 4 2 3 3 2" xfId="15489" xr:uid="{00000000-0005-0000-0000-0000EE1D0000}"/>
    <cellStyle name="40 % - Accent1 2 4 2 3 4" xfId="3839" xr:uid="{00000000-0005-0000-0000-0000EF1D0000}"/>
    <cellStyle name="40 % - Accent1 2 4 2 3 4 2" xfId="15490" xr:uid="{00000000-0005-0000-0000-0000F01D0000}"/>
    <cellStyle name="40 % - Accent1 2 4 2 3 5" xfId="15491" xr:uid="{00000000-0005-0000-0000-0000F11D0000}"/>
    <cellStyle name="40 % - Accent1 2 4 2 4" xfId="3840" xr:uid="{00000000-0005-0000-0000-0000F21D0000}"/>
    <cellStyle name="40 % - Accent1 2 4 2 4 2" xfId="3841" xr:uid="{00000000-0005-0000-0000-0000F31D0000}"/>
    <cellStyle name="40 % - Accent1 2 4 2 4 2 2" xfId="15492" xr:uid="{00000000-0005-0000-0000-0000F41D0000}"/>
    <cellStyle name="40 % - Accent1 2 4 2 4 3" xfId="3842" xr:uid="{00000000-0005-0000-0000-0000F51D0000}"/>
    <cellStyle name="40 % - Accent1 2 4 2 4 3 2" xfId="15493" xr:uid="{00000000-0005-0000-0000-0000F61D0000}"/>
    <cellStyle name="40 % - Accent1 2 4 2 4 4" xfId="15494" xr:uid="{00000000-0005-0000-0000-0000F71D0000}"/>
    <cellStyle name="40 % - Accent1 2 4 2 5" xfId="3843" xr:uid="{00000000-0005-0000-0000-0000F81D0000}"/>
    <cellStyle name="40 % - Accent1 2 4 2 5 2" xfId="3844" xr:uid="{00000000-0005-0000-0000-0000F91D0000}"/>
    <cellStyle name="40 % - Accent1 2 4 2 5 2 2" xfId="15495" xr:uid="{00000000-0005-0000-0000-0000FA1D0000}"/>
    <cellStyle name="40 % - Accent1 2 4 2 5 3" xfId="3845" xr:uid="{00000000-0005-0000-0000-0000FB1D0000}"/>
    <cellStyle name="40 % - Accent1 2 4 2 5 3 2" xfId="15496" xr:uid="{00000000-0005-0000-0000-0000FC1D0000}"/>
    <cellStyle name="40 % - Accent1 2 4 2 5 4" xfId="15497" xr:uid="{00000000-0005-0000-0000-0000FD1D0000}"/>
    <cellStyle name="40 % - Accent1 2 4 2 6" xfId="3846" xr:uid="{00000000-0005-0000-0000-0000FE1D0000}"/>
    <cellStyle name="40 % - Accent1 2 4 2 6 2" xfId="15498" xr:uid="{00000000-0005-0000-0000-0000FF1D0000}"/>
    <cellStyle name="40 % - Accent1 2 4 2 7" xfId="3847" xr:uid="{00000000-0005-0000-0000-0000001E0000}"/>
    <cellStyle name="40 % - Accent1 2 4 2 7 2" xfId="15499" xr:uid="{00000000-0005-0000-0000-0000011E0000}"/>
    <cellStyle name="40 % - Accent1 2 4 2 8" xfId="3848" xr:uid="{00000000-0005-0000-0000-0000021E0000}"/>
    <cellStyle name="40 % - Accent1 2 4 2 8 2" xfId="15500" xr:uid="{00000000-0005-0000-0000-0000031E0000}"/>
    <cellStyle name="40 % - Accent1 2 4 2 9" xfId="15501" xr:uid="{00000000-0005-0000-0000-0000041E0000}"/>
    <cellStyle name="40 % - Accent1 2 4 3" xfId="3849" xr:uid="{00000000-0005-0000-0000-0000051E0000}"/>
    <cellStyle name="40 % - Accent1 2 4 3 2" xfId="3850" xr:uid="{00000000-0005-0000-0000-0000061E0000}"/>
    <cellStyle name="40 % - Accent1 2 4 3 2 2" xfId="3851" xr:uid="{00000000-0005-0000-0000-0000071E0000}"/>
    <cellStyle name="40 % - Accent1 2 4 3 2 2 2" xfId="15502" xr:uid="{00000000-0005-0000-0000-0000081E0000}"/>
    <cellStyle name="40 % - Accent1 2 4 3 2 3" xfId="3852" xr:uid="{00000000-0005-0000-0000-0000091E0000}"/>
    <cellStyle name="40 % - Accent1 2 4 3 2 3 2" xfId="15503" xr:uid="{00000000-0005-0000-0000-00000A1E0000}"/>
    <cellStyle name="40 % - Accent1 2 4 3 2 4" xfId="3853" xr:uid="{00000000-0005-0000-0000-00000B1E0000}"/>
    <cellStyle name="40 % - Accent1 2 4 3 2 4 2" xfId="15504" xr:uid="{00000000-0005-0000-0000-00000C1E0000}"/>
    <cellStyle name="40 % - Accent1 2 4 3 2 5" xfId="15505" xr:uid="{00000000-0005-0000-0000-00000D1E0000}"/>
    <cellStyle name="40 % - Accent1 2 4 3 3" xfId="3854" xr:uid="{00000000-0005-0000-0000-00000E1E0000}"/>
    <cellStyle name="40 % - Accent1 2 4 3 3 2" xfId="3855" xr:uid="{00000000-0005-0000-0000-00000F1E0000}"/>
    <cellStyle name="40 % - Accent1 2 4 3 3 2 2" xfId="15506" xr:uid="{00000000-0005-0000-0000-0000101E0000}"/>
    <cellStyle name="40 % - Accent1 2 4 3 3 3" xfId="3856" xr:uid="{00000000-0005-0000-0000-0000111E0000}"/>
    <cellStyle name="40 % - Accent1 2 4 3 3 3 2" xfId="15507" xr:uid="{00000000-0005-0000-0000-0000121E0000}"/>
    <cellStyle name="40 % - Accent1 2 4 3 3 4" xfId="15508" xr:uid="{00000000-0005-0000-0000-0000131E0000}"/>
    <cellStyle name="40 % - Accent1 2 4 3 4" xfId="3857" xr:uid="{00000000-0005-0000-0000-0000141E0000}"/>
    <cellStyle name="40 % - Accent1 2 4 3 4 2" xfId="15509" xr:uid="{00000000-0005-0000-0000-0000151E0000}"/>
    <cellStyle name="40 % - Accent1 2 4 3 5" xfId="3858" xr:uid="{00000000-0005-0000-0000-0000161E0000}"/>
    <cellStyle name="40 % - Accent1 2 4 3 5 2" xfId="15510" xr:uid="{00000000-0005-0000-0000-0000171E0000}"/>
    <cellStyle name="40 % - Accent1 2 4 3 6" xfId="3859" xr:uid="{00000000-0005-0000-0000-0000181E0000}"/>
    <cellStyle name="40 % - Accent1 2 4 3 6 2" xfId="15511" xr:uid="{00000000-0005-0000-0000-0000191E0000}"/>
    <cellStyle name="40 % - Accent1 2 4 3 7" xfId="15512" xr:uid="{00000000-0005-0000-0000-00001A1E0000}"/>
    <cellStyle name="40 % - Accent1 2 4 4" xfId="3860" xr:uid="{00000000-0005-0000-0000-00001B1E0000}"/>
    <cellStyle name="40 % - Accent1 2 4 4 2" xfId="3861" xr:uid="{00000000-0005-0000-0000-00001C1E0000}"/>
    <cellStyle name="40 % - Accent1 2 4 4 2 2" xfId="15513" xr:uid="{00000000-0005-0000-0000-00001D1E0000}"/>
    <cellStyle name="40 % - Accent1 2 4 4 3" xfId="3862" xr:uid="{00000000-0005-0000-0000-00001E1E0000}"/>
    <cellStyle name="40 % - Accent1 2 4 4 3 2" xfId="15514" xr:uid="{00000000-0005-0000-0000-00001F1E0000}"/>
    <cellStyle name="40 % - Accent1 2 4 4 4" xfId="3863" xr:uid="{00000000-0005-0000-0000-0000201E0000}"/>
    <cellStyle name="40 % - Accent1 2 4 4 4 2" xfId="15515" xr:uid="{00000000-0005-0000-0000-0000211E0000}"/>
    <cellStyle name="40 % - Accent1 2 4 4 5" xfId="15516" xr:uid="{00000000-0005-0000-0000-0000221E0000}"/>
    <cellStyle name="40 % - Accent1 2 4 5" xfId="3864" xr:uid="{00000000-0005-0000-0000-0000231E0000}"/>
    <cellStyle name="40 % - Accent1 2 4 5 2" xfId="3865" xr:uid="{00000000-0005-0000-0000-0000241E0000}"/>
    <cellStyle name="40 % - Accent1 2 4 5 2 2" xfId="15517" xr:uid="{00000000-0005-0000-0000-0000251E0000}"/>
    <cellStyle name="40 % - Accent1 2 4 5 3" xfId="3866" xr:uid="{00000000-0005-0000-0000-0000261E0000}"/>
    <cellStyle name="40 % - Accent1 2 4 5 3 2" xfId="15518" xr:uid="{00000000-0005-0000-0000-0000271E0000}"/>
    <cellStyle name="40 % - Accent1 2 4 5 4" xfId="15519" xr:uid="{00000000-0005-0000-0000-0000281E0000}"/>
    <cellStyle name="40 % - Accent1 2 4 6" xfId="3867" xr:uid="{00000000-0005-0000-0000-0000291E0000}"/>
    <cellStyle name="40 % - Accent1 2 4 6 2" xfId="3868" xr:uid="{00000000-0005-0000-0000-00002A1E0000}"/>
    <cellStyle name="40 % - Accent1 2 4 6 2 2" xfId="15520" xr:uid="{00000000-0005-0000-0000-00002B1E0000}"/>
    <cellStyle name="40 % - Accent1 2 4 6 3" xfId="3869" xr:uid="{00000000-0005-0000-0000-00002C1E0000}"/>
    <cellStyle name="40 % - Accent1 2 4 6 3 2" xfId="15521" xr:uid="{00000000-0005-0000-0000-00002D1E0000}"/>
    <cellStyle name="40 % - Accent1 2 4 6 4" xfId="15522" xr:uid="{00000000-0005-0000-0000-00002E1E0000}"/>
    <cellStyle name="40 % - Accent1 2 4 7" xfId="3870" xr:uid="{00000000-0005-0000-0000-00002F1E0000}"/>
    <cellStyle name="40 % - Accent1 2 4 7 2" xfId="15523" xr:uid="{00000000-0005-0000-0000-0000301E0000}"/>
    <cellStyle name="40 % - Accent1 2 4 8" xfId="3871" xr:uid="{00000000-0005-0000-0000-0000311E0000}"/>
    <cellStyle name="40 % - Accent1 2 4 8 2" xfId="15524" xr:uid="{00000000-0005-0000-0000-0000321E0000}"/>
    <cellStyle name="40 % - Accent1 2 4 9" xfId="3872" xr:uid="{00000000-0005-0000-0000-0000331E0000}"/>
    <cellStyle name="40 % - Accent1 2 4 9 2" xfId="15525" xr:uid="{00000000-0005-0000-0000-0000341E0000}"/>
    <cellStyle name="40 % - Accent1 2 5" xfId="3873" xr:uid="{00000000-0005-0000-0000-0000351E0000}"/>
    <cellStyle name="40 % - Accent1 2 5 10" xfId="15526" xr:uid="{00000000-0005-0000-0000-0000361E0000}"/>
    <cellStyle name="40 % - Accent1 2 5 2" xfId="3874" xr:uid="{00000000-0005-0000-0000-0000371E0000}"/>
    <cellStyle name="40 % - Accent1 2 5 2 2" xfId="3875" xr:uid="{00000000-0005-0000-0000-0000381E0000}"/>
    <cellStyle name="40 % - Accent1 2 5 2 2 2" xfId="3876" xr:uid="{00000000-0005-0000-0000-0000391E0000}"/>
    <cellStyle name="40 % - Accent1 2 5 2 2 2 2" xfId="3877" xr:uid="{00000000-0005-0000-0000-00003A1E0000}"/>
    <cellStyle name="40 % - Accent1 2 5 2 2 2 2 2" xfId="15527" xr:uid="{00000000-0005-0000-0000-00003B1E0000}"/>
    <cellStyle name="40 % - Accent1 2 5 2 2 2 3" xfId="3878" xr:uid="{00000000-0005-0000-0000-00003C1E0000}"/>
    <cellStyle name="40 % - Accent1 2 5 2 2 2 3 2" xfId="15528" xr:uid="{00000000-0005-0000-0000-00003D1E0000}"/>
    <cellStyle name="40 % - Accent1 2 5 2 2 2 4" xfId="3879" xr:uid="{00000000-0005-0000-0000-00003E1E0000}"/>
    <cellStyle name="40 % - Accent1 2 5 2 2 2 4 2" xfId="15529" xr:uid="{00000000-0005-0000-0000-00003F1E0000}"/>
    <cellStyle name="40 % - Accent1 2 5 2 2 2 5" xfId="15530" xr:uid="{00000000-0005-0000-0000-0000401E0000}"/>
    <cellStyle name="40 % - Accent1 2 5 2 2 3" xfId="3880" xr:uid="{00000000-0005-0000-0000-0000411E0000}"/>
    <cellStyle name="40 % - Accent1 2 5 2 2 3 2" xfId="3881" xr:uid="{00000000-0005-0000-0000-0000421E0000}"/>
    <cellStyle name="40 % - Accent1 2 5 2 2 3 2 2" xfId="15531" xr:uid="{00000000-0005-0000-0000-0000431E0000}"/>
    <cellStyle name="40 % - Accent1 2 5 2 2 3 3" xfId="3882" xr:uid="{00000000-0005-0000-0000-0000441E0000}"/>
    <cellStyle name="40 % - Accent1 2 5 2 2 3 3 2" xfId="15532" xr:uid="{00000000-0005-0000-0000-0000451E0000}"/>
    <cellStyle name="40 % - Accent1 2 5 2 2 3 4" xfId="15533" xr:uid="{00000000-0005-0000-0000-0000461E0000}"/>
    <cellStyle name="40 % - Accent1 2 5 2 2 4" xfId="3883" xr:uid="{00000000-0005-0000-0000-0000471E0000}"/>
    <cellStyle name="40 % - Accent1 2 5 2 2 4 2" xfId="15534" xr:uid="{00000000-0005-0000-0000-0000481E0000}"/>
    <cellStyle name="40 % - Accent1 2 5 2 2 5" xfId="3884" xr:uid="{00000000-0005-0000-0000-0000491E0000}"/>
    <cellStyle name="40 % - Accent1 2 5 2 2 5 2" xfId="15535" xr:uid="{00000000-0005-0000-0000-00004A1E0000}"/>
    <cellStyle name="40 % - Accent1 2 5 2 2 6" xfId="3885" xr:uid="{00000000-0005-0000-0000-00004B1E0000}"/>
    <cellStyle name="40 % - Accent1 2 5 2 2 6 2" xfId="15536" xr:uid="{00000000-0005-0000-0000-00004C1E0000}"/>
    <cellStyle name="40 % - Accent1 2 5 2 2 7" xfId="15537" xr:uid="{00000000-0005-0000-0000-00004D1E0000}"/>
    <cellStyle name="40 % - Accent1 2 5 2 3" xfId="3886" xr:uid="{00000000-0005-0000-0000-00004E1E0000}"/>
    <cellStyle name="40 % - Accent1 2 5 2 3 2" xfId="3887" xr:uid="{00000000-0005-0000-0000-00004F1E0000}"/>
    <cellStyle name="40 % - Accent1 2 5 2 3 2 2" xfId="15538" xr:uid="{00000000-0005-0000-0000-0000501E0000}"/>
    <cellStyle name="40 % - Accent1 2 5 2 3 3" xfId="3888" xr:uid="{00000000-0005-0000-0000-0000511E0000}"/>
    <cellStyle name="40 % - Accent1 2 5 2 3 3 2" xfId="15539" xr:uid="{00000000-0005-0000-0000-0000521E0000}"/>
    <cellStyle name="40 % - Accent1 2 5 2 3 4" xfId="3889" xr:uid="{00000000-0005-0000-0000-0000531E0000}"/>
    <cellStyle name="40 % - Accent1 2 5 2 3 4 2" xfId="15540" xr:uid="{00000000-0005-0000-0000-0000541E0000}"/>
    <cellStyle name="40 % - Accent1 2 5 2 3 5" xfId="15541" xr:uid="{00000000-0005-0000-0000-0000551E0000}"/>
    <cellStyle name="40 % - Accent1 2 5 2 4" xfId="3890" xr:uid="{00000000-0005-0000-0000-0000561E0000}"/>
    <cellStyle name="40 % - Accent1 2 5 2 4 2" xfId="3891" xr:uid="{00000000-0005-0000-0000-0000571E0000}"/>
    <cellStyle name="40 % - Accent1 2 5 2 4 2 2" xfId="15542" xr:uid="{00000000-0005-0000-0000-0000581E0000}"/>
    <cellStyle name="40 % - Accent1 2 5 2 4 3" xfId="3892" xr:uid="{00000000-0005-0000-0000-0000591E0000}"/>
    <cellStyle name="40 % - Accent1 2 5 2 4 3 2" xfId="15543" xr:uid="{00000000-0005-0000-0000-00005A1E0000}"/>
    <cellStyle name="40 % - Accent1 2 5 2 4 4" xfId="15544" xr:uid="{00000000-0005-0000-0000-00005B1E0000}"/>
    <cellStyle name="40 % - Accent1 2 5 2 5" xfId="3893" xr:uid="{00000000-0005-0000-0000-00005C1E0000}"/>
    <cellStyle name="40 % - Accent1 2 5 2 5 2" xfId="3894" xr:uid="{00000000-0005-0000-0000-00005D1E0000}"/>
    <cellStyle name="40 % - Accent1 2 5 2 5 2 2" xfId="15545" xr:uid="{00000000-0005-0000-0000-00005E1E0000}"/>
    <cellStyle name="40 % - Accent1 2 5 2 5 3" xfId="3895" xr:uid="{00000000-0005-0000-0000-00005F1E0000}"/>
    <cellStyle name="40 % - Accent1 2 5 2 5 3 2" xfId="15546" xr:uid="{00000000-0005-0000-0000-0000601E0000}"/>
    <cellStyle name="40 % - Accent1 2 5 2 5 4" xfId="15547" xr:uid="{00000000-0005-0000-0000-0000611E0000}"/>
    <cellStyle name="40 % - Accent1 2 5 2 6" xfId="3896" xr:uid="{00000000-0005-0000-0000-0000621E0000}"/>
    <cellStyle name="40 % - Accent1 2 5 2 6 2" xfId="15548" xr:uid="{00000000-0005-0000-0000-0000631E0000}"/>
    <cellStyle name="40 % - Accent1 2 5 2 7" xfId="3897" xr:uid="{00000000-0005-0000-0000-0000641E0000}"/>
    <cellStyle name="40 % - Accent1 2 5 2 7 2" xfId="15549" xr:uid="{00000000-0005-0000-0000-0000651E0000}"/>
    <cellStyle name="40 % - Accent1 2 5 2 8" xfId="3898" xr:uid="{00000000-0005-0000-0000-0000661E0000}"/>
    <cellStyle name="40 % - Accent1 2 5 2 8 2" xfId="15550" xr:uid="{00000000-0005-0000-0000-0000671E0000}"/>
    <cellStyle name="40 % - Accent1 2 5 2 9" xfId="15551" xr:uid="{00000000-0005-0000-0000-0000681E0000}"/>
    <cellStyle name="40 % - Accent1 2 5 3" xfId="3899" xr:uid="{00000000-0005-0000-0000-0000691E0000}"/>
    <cellStyle name="40 % - Accent1 2 5 3 2" xfId="3900" xr:uid="{00000000-0005-0000-0000-00006A1E0000}"/>
    <cellStyle name="40 % - Accent1 2 5 3 2 2" xfId="3901" xr:uid="{00000000-0005-0000-0000-00006B1E0000}"/>
    <cellStyle name="40 % - Accent1 2 5 3 2 2 2" xfId="15552" xr:uid="{00000000-0005-0000-0000-00006C1E0000}"/>
    <cellStyle name="40 % - Accent1 2 5 3 2 3" xfId="3902" xr:uid="{00000000-0005-0000-0000-00006D1E0000}"/>
    <cellStyle name="40 % - Accent1 2 5 3 2 3 2" xfId="15553" xr:uid="{00000000-0005-0000-0000-00006E1E0000}"/>
    <cellStyle name="40 % - Accent1 2 5 3 2 4" xfId="3903" xr:uid="{00000000-0005-0000-0000-00006F1E0000}"/>
    <cellStyle name="40 % - Accent1 2 5 3 2 4 2" xfId="15554" xr:uid="{00000000-0005-0000-0000-0000701E0000}"/>
    <cellStyle name="40 % - Accent1 2 5 3 2 5" xfId="15555" xr:uid="{00000000-0005-0000-0000-0000711E0000}"/>
    <cellStyle name="40 % - Accent1 2 5 3 3" xfId="3904" xr:uid="{00000000-0005-0000-0000-0000721E0000}"/>
    <cellStyle name="40 % - Accent1 2 5 3 3 2" xfId="3905" xr:uid="{00000000-0005-0000-0000-0000731E0000}"/>
    <cellStyle name="40 % - Accent1 2 5 3 3 2 2" xfId="15556" xr:uid="{00000000-0005-0000-0000-0000741E0000}"/>
    <cellStyle name="40 % - Accent1 2 5 3 3 3" xfId="3906" xr:uid="{00000000-0005-0000-0000-0000751E0000}"/>
    <cellStyle name="40 % - Accent1 2 5 3 3 3 2" xfId="15557" xr:uid="{00000000-0005-0000-0000-0000761E0000}"/>
    <cellStyle name="40 % - Accent1 2 5 3 3 4" xfId="15558" xr:uid="{00000000-0005-0000-0000-0000771E0000}"/>
    <cellStyle name="40 % - Accent1 2 5 3 4" xfId="3907" xr:uid="{00000000-0005-0000-0000-0000781E0000}"/>
    <cellStyle name="40 % - Accent1 2 5 3 4 2" xfId="15559" xr:uid="{00000000-0005-0000-0000-0000791E0000}"/>
    <cellStyle name="40 % - Accent1 2 5 3 5" xfId="3908" xr:uid="{00000000-0005-0000-0000-00007A1E0000}"/>
    <cellStyle name="40 % - Accent1 2 5 3 5 2" xfId="15560" xr:uid="{00000000-0005-0000-0000-00007B1E0000}"/>
    <cellStyle name="40 % - Accent1 2 5 3 6" xfId="3909" xr:uid="{00000000-0005-0000-0000-00007C1E0000}"/>
    <cellStyle name="40 % - Accent1 2 5 3 6 2" xfId="15561" xr:uid="{00000000-0005-0000-0000-00007D1E0000}"/>
    <cellStyle name="40 % - Accent1 2 5 3 7" xfId="15562" xr:uid="{00000000-0005-0000-0000-00007E1E0000}"/>
    <cellStyle name="40 % - Accent1 2 5 4" xfId="3910" xr:uid="{00000000-0005-0000-0000-00007F1E0000}"/>
    <cellStyle name="40 % - Accent1 2 5 4 2" xfId="3911" xr:uid="{00000000-0005-0000-0000-0000801E0000}"/>
    <cellStyle name="40 % - Accent1 2 5 4 2 2" xfId="15563" xr:uid="{00000000-0005-0000-0000-0000811E0000}"/>
    <cellStyle name="40 % - Accent1 2 5 4 3" xfId="3912" xr:uid="{00000000-0005-0000-0000-0000821E0000}"/>
    <cellStyle name="40 % - Accent1 2 5 4 3 2" xfId="15564" xr:uid="{00000000-0005-0000-0000-0000831E0000}"/>
    <cellStyle name="40 % - Accent1 2 5 4 4" xfId="3913" xr:uid="{00000000-0005-0000-0000-0000841E0000}"/>
    <cellStyle name="40 % - Accent1 2 5 4 4 2" xfId="15565" xr:uid="{00000000-0005-0000-0000-0000851E0000}"/>
    <cellStyle name="40 % - Accent1 2 5 4 5" xfId="15566" xr:uid="{00000000-0005-0000-0000-0000861E0000}"/>
    <cellStyle name="40 % - Accent1 2 5 5" xfId="3914" xr:uid="{00000000-0005-0000-0000-0000871E0000}"/>
    <cellStyle name="40 % - Accent1 2 5 5 2" xfId="3915" xr:uid="{00000000-0005-0000-0000-0000881E0000}"/>
    <cellStyle name="40 % - Accent1 2 5 5 2 2" xfId="15567" xr:uid="{00000000-0005-0000-0000-0000891E0000}"/>
    <cellStyle name="40 % - Accent1 2 5 5 3" xfId="3916" xr:uid="{00000000-0005-0000-0000-00008A1E0000}"/>
    <cellStyle name="40 % - Accent1 2 5 5 3 2" xfId="15568" xr:uid="{00000000-0005-0000-0000-00008B1E0000}"/>
    <cellStyle name="40 % - Accent1 2 5 5 4" xfId="15569" xr:uid="{00000000-0005-0000-0000-00008C1E0000}"/>
    <cellStyle name="40 % - Accent1 2 5 6" xfId="3917" xr:uid="{00000000-0005-0000-0000-00008D1E0000}"/>
    <cellStyle name="40 % - Accent1 2 5 6 2" xfId="3918" xr:uid="{00000000-0005-0000-0000-00008E1E0000}"/>
    <cellStyle name="40 % - Accent1 2 5 6 2 2" xfId="15570" xr:uid="{00000000-0005-0000-0000-00008F1E0000}"/>
    <cellStyle name="40 % - Accent1 2 5 6 3" xfId="3919" xr:uid="{00000000-0005-0000-0000-0000901E0000}"/>
    <cellStyle name="40 % - Accent1 2 5 6 3 2" xfId="15571" xr:uid="{00000000-0005-0000-0000-0000911E0000}"/>
    <cellStyle name="40 % - Accent1 2 5 6 4" xfId="15572" xr:uid="{00000000-0005-0000-0000-0000921E0000}"/>
    <cellStyle name="40 % - Accent1 2 5 7" xfId="3920" xr:uid="{00000000-0005-0000-0000-0000931E0000}"/>
    <cellStyle name="40 % - Accent1 2 5 7 2" xfId="15573" xr:uid="{00000000-0005-0000-0000-0000941E0000}"/>
    <cellStyle name="40 % - Accent1 2 5 8" xfId="3921" xr:uid="{00000000-0005-0000-0000-0000951E0000}"/>
    <cellStyle name="40 % - Accent1 2 5 8 2" xfId="15574" xr:uid="{00000000-0005-0000-0000-0000961E0000}"/>
    <cellStyle name="40 % - Accent1 2 5 9" xfId="3922" xr:uid="{00000000-0005-0000-0000-0000971E0000}"/>
    <cellStyle name="40 % - Accent1 2 5 9 2" xfId="15575" xr:uid="{00000000-0005-0000-0000-0000981E0000}"/>
    <cellStyle name="40 % - Accent1 2 6" xfId="3923" xr:uid="{00000000-0005-0000-0000-0000991E0000}"/>
    <cellStyle name="40 % - Accent1 2 6 2" xfId="3924" xr:uid="{00000000-0005-0000-0000-00009A1E0000}"/>
    <cellStyle name="40 % - Accent1 2 6 2 2" xfId="3925" xr:uid="{00000000-0005-0000-0000-00009B1E0000}"/>
    <cellStyle name="40 % - Accent1 2 6 2 2 2" xfId="3926" xr:uid="{00000000-0005-0000-0000-00009C1E0000}"/>
    <cellStyle name="40 % - Accent1 2 6 2 2 2 2" xfId="15576" xr:uid="{00000000-0005-0000-0000-00009D1E0000}"/>
    <cellStyle name="40 % - Accent1 2 6 2 2 3" xfId="3927" xr:uid="{00000000-0005-0000-0000-00009E1E0000}"/>
    <cellStyle name="40 % - Accent1 2 6 2 2 3 2" xfId="15577" xr:uid="{00000000-0005-0000-0000-00009F1E0000}"/>
    <cellStyle name="40 % - Accent1 2 6 2 2 4" xfId="3928" xr:uid="{00000000-0005-0000-0000-0000A01E0000}"/>
    <cellStyle name="40 % - Accent1 2 6 2 2 4 2" xfId="15578" xr:uid="{00000000-0005-0000-0000-0000A11E0000}"/>
    <cellStyle name="40 % - Accent1 2 6 2 2 5" xfId="15579" xr:uid="{00000000-0005-0000-0000-0000A21E0000}"/>
    <cellStyle name="40 % - Accent1 2 6 2 3" xfId="3929" xr:uid="{00000000-0005-0000-0000-0000A31E0000}"/>
    <cellStyle name="40 % - Accent1 2 6 2 3 2" xfId="3930" xr:uid="{00000000-0005-0000-0000-0000A41E0000}"/>
    <cellStyle name="40 % - Accent1 2 6 2 3 2 2" xfId="15580" xr:uid="{00000000-0005-0000-0000-0000A51E0000}"/>
    <cellStyle name="40 % - Accent1 2 6 2 3 3" xfId="3931" xr:uid="{00000000-0005-0000-0000-0000A61E0000}"/>
    <cellStyle name="40 % - Accent1 2 6 2 3 3 2" xfId="15581" xr:uid="{00000000-0005-0000-0000-0000A71E0000}"/>
    <cellStyle name="40 % - Accent1 2 6 2 3 4" xfId="15582" xr:uid="{00000000-0005-0000-0000-0000A81E0000}"/>
    <cellStyle name="40 % - Accent1 2 6 2 4" xfId="3932" xr:uid="{00000000-0005-0000-0000-0000A91E0000}"/>
    <cellStyle name="40 % - Accent1 2 6 2 4 2" xfId="15583" xr:uid="{00000000-0005-0000-0000-0000AA1E0000}"/>
    <cellStyle name="40 % - Accent1 2 6 2 5" xfId="3933" xr:uid="{00000000-0005-0000-0000-0000AB1E0000}"/>
    <cellStyle name="40 % - Accent1 2 6 2 5 2" xfId="15584" xr:uid="{00000000-0005-0000-0000-0000AC1E0000}"/>
    <cellStyle name="40 % - Accent1 2 6 2 6" xfId="3934" xr:uid="{00000000-0005-0000-0000-0000AD1E0000}"/>
    <cellStyle name="40 % - Accent1 2 6 2 6 2" xfId="15585" xr:uid="{00000000-0005-0000-0000-0000AE1E0000}"/>
    <cellStyle name="40 % - Accent1 2 6 2 7" xfId="15586" xr:uid="{00000000-0005-0000-0000-0000AF1E0000}"/>
    <cellStyle name="40 % - Accent1 2 6 3" xfId="3935" xr:uid="{00000000-0005-0000-0000-0000B01E0000}"/>
    <cellStyle name="40 % - Accent1 2 6 3 2" xfId="3936" xr:uid="{00000000-0005-0000-0000-0000B11E0000}"/>
    <cellStyle name="40 % - Accent1 2 6 3 2 2" xfId="15587" xr:uid="{00000000-0005-0000-0000-0000B21E0000}"/>
    <cellStyle name="40 % - Accent1 2 6 3 3" xfId="3937" xr:uid="{00000000-0005-0000-0000-0000B31E0000}"/>
    <cellStyle name="40 % - Accent1 2 6 3 3 2" xfId="15588" xr:uid="{00000000-0005-0000-0000-0000B41E0000}"/>
    <cellStyle name="40 % - Accent1 2 6 3 4" xfId="3938" xr:uid="{00000000-0005-0000-0000-0000B51E0000}"/>
    <cellStyle name="40 % - Accent1 2 6 3 4 2" xfId="15589" xr:uid="{00000000-0005-0000-0000-0000B61E0000}"/>
    <cellStyle name="40 % - Accent1 2 6 3 5" xfId="15590" xr:uid="{00000000-0005-0000-0000-0000B71E0000}"/>
    <cellStyle name="40 % - Accent1 2 6 4" xfId="3939" xr:uid="{00000000-0005-0000-0000-0000B81E0000}"/>
    <cellStyle name="40 % - Accent1 2 6 4 2" xfId="3940" xr:uid="{00000000-0005-0000-0000-0000B91E0000}"/>
    <cellStyle name="40 % - Accent1 2 6 4 2 2" xfId="15591" xr:uid="{00000000-0005-0000-0000-0000BA1E0000}"/>
    <cellStyle name="40 % - Accent1 2 6 4 3" xfId="3941" xr:uid="{00000000-0005-0000-0000-0000BB1E0000}"/>
    <cellStyle name="40 % - Accent1 2 6 4 3 2" xfId="15592" xr:uid="{00000000-0005-0000-0000-0000BC1E0000}"/>
    <cellStyle name="40 % - Accent1 2 6 4 4" xfId="15593" xr:uid="{00000000-0005-0000-0000-0000BD1E0000}"/>
    <cellStyle name="40 % - Accent1 2 6 5" xfId="3942" xr:uid="{00000000-0005-0000-0000-0000BE1E0000}"/>
    <cellStyle name="40 % - Accent1 2 6 5 2" xfId="3943" xr:uid="{00000000-0005-0000-0000-0000BF1E0000}"/>
    <cellStyle name="40 % - Accent1 2 6 5 2 2" xfId="15594" xr:uid="{00000000-0005-0000-0000-0000C01E0000}"/>
    <cellStyle name="40 % - Accent1 2 6 5 3" xfId="3944" xr:uid="{00000000-0005-0000-0000-0000C11E0000}"/>
    <cellStyle name="40 % - Accent1 2 6 5 3 2" xfId="15595" xr:uid="{00000000-0005-0000-0000-0000C21E0000}"/>
    <cellStyle name="40 % - Accent1 2 6 5 4" xfId="15596" xr:uid="{00000000-0005-0000-0000-0000C31E0000}"/>
    <cellStyle name="40 % - Accent1 2 6 6" xfId="3945" xr:uid="{00000000-0005-0000-0000-0000C41E0000}"/>
    <cellStyle name="40 % - Accent1 2 6 6 2" xfId="15597" xr:uid="{00000000-0005-0000-0000-0000C51E0000}"/>
    <cellStyle name="40 % - Accent1 2 6 7" xfId="3946" xr:uid="{00000000-0005-0000-0000-0000C61E0000}"/>
    <cellStyle name="40 % - Accent1 2 6 7 2" xfId="15598" xr:uid="{00000000-0005-0000-0000-0000C71E0000}"/>
    <cellStyle name="40 % - Accent1 2 6 8" xfId="3947" xr:uid="{00000000-0005-0000-0000-0000C81E0000}"/>
    <cellStyle name="40 % - Accent1 2 6 8 2" xfId="15599" xr:uid="{00000000-0005-0000-0000-0000C91E0000}"/>
    <cellStyle name="40 % - Accent1 2 6 9" xfId="15600" xr:uid="{00000000-0005-0000-0000-0000CA1E0000}"/>
    <cellStyle name="40 % - Accent1 2 7" xfId="3948" xr:uid="{00000000-0005-0000-0000-0000CB1E0000}"/>
    <cellStyle name="40 % - Accent1 2 7 2" xfId="3949" xr:uid="{00000000-0005-0000-0000-0000CC1E0000}"/>
    <cellStyle name="40 % - Accent1 2 7 2 2" xfId="3950" xr:uid="{00000000-0005-0000-0000-0000CD1E0000}"/>
    <cellStyle name="40 % - Accent1 2 7 2 2 2" xfId="15601" xr:uid="{00000000-0005-0000-0000-0000CE1E0000}"/>
    <cellStyle name="40 % - Accent1 2 7 2 3" xfId="3951" xr:uid="{00000000-0005-0000-0000-0000CF1E0000}"/>
    <cellStyle name="40 % - Accent1 2 7 2 3 2" xfId="15602" xr:uid="{00000000-0005-0000-0000-0000D01E0000}"/>
    <cellStyle name="40 % - Accent1 2 7 2 4" xfId="3952" xr:uid="{00000000-0005-0000-0000-0000D11E0000}"/>
    <cellStyle name="40 % - Accent1 2 7 2 4 2" xfId="15603" xr:uid="{00000000-0005-0000-0000-0000D21E0000}"/>
    <cellStyle name="40 % - Accent1 2 7 2 5" xfId="15604" xr:uid="{00000000-0005-0000-0000-0000D31E0000}"/>
    <cellStyle name="40 % - Accent1 2 7 3" xfId="3953" xr:uid="{00000000-0005-0000-0000-0000D41E0000}"/>
    <cellStyle name="40 % - Accent1 2 7 3 2" xfId="3954" xr:uid="{00000000-0005-0000-0000-0000D51E0000}"/>
    <cellStyle name="40 % - Accent1 2 7 3 2 2" xfId="15605" xr:uid="{00000000-0005-0000-0000-0000D61E0000}"/>
    <cellStyle name="40 % - Accent1 2 7 3 3" xfId="3955" xr:uid="{00000000-0005-0000-0000-0000D71E0000}"/>
    <cellStyle name="40 % - Accent1 2 7 3 3 2" xfId="15606" xr:uid="{00000000-0005-0000-0000-0000D81E0000}"/>
    <cellStyle name="40 % - Accent1 2 7 3 4" xfId="15607" xr:uid="{00000000-0005-0000-0000-0000D91E0000}"/>
    <cellStyle name="40 % - Accent1 2 7 4" xfId="3956" xr:uid="{00000000-0005-0000-0000-0000DA1E0000}"/>
    <cellStyle name="40 % - Accent1 2 7 4 2" xfId="15608" xr:uid="{00000000-0005-0000-0000-0000DB1E0000}"/>
    <cellStyle name="40 % - Accent1 2 7 5" xfId="3957" xr:uid="{00000000-0005-0000-0000-0000DC1E0000}"/>
    <cellStyle name="40 % - Accent1 2 7 5 2" xfId="15609" xr:uid="{00000000-0005-0000-0000-0000DD1E0000}"/>
    <cellStyle name="40 % - Accent1 2 7 6" xfId="3958" xr:uid="{00000000-0005-0000-0000-0000DE1E0000}"/>
    <cellStyle name="40 % - Accent1 2 7 6 2" xfId="15610" xr:uid="{00000000-0005-0000-0000-0000DF1E0000}"/>
    <cellStyle name="40 % - Accent1 2 7 7" xfId="15611" xr:uid="{00000000-0005-0000-0000-0000E01E0000}"/>
    <cellStyle name="40 % - Accent1 2 8" xfId="3959" xr:uid="{00000000-0005-0000-0000-0000E11E0000}"/>
    <cellStyle name="40 % - Accent1 2 8 2" xfId="3960" xr:uid="{00000000-0005-0000-0000-0000E21E0000}"/>
    <cellStyle name="40 % - Accent1 2 8 2 2" xfId="15612" xr:uid="{00000000-0005-0000-0000-0000E31E0000}"/>
    <cellStyle name="40 % - Accent1 2 8 3" xfId="3961" xr:uid="{00000000-0005-0000-0000-0000E41E0000}"/>
    <cellStyle name="40 % - Accent1 2 8 3 2" xfId="15613" xr:uid="{00000000-0005-0000-0000-0000E51E0000}"/>
    <cellStyle name="40 % - Accent1 2 8 4" xfId="3962" xr:uid="{00000000-0005-0000-0000-0000E61E0000}"/>
    <cellStyle name="40 % - Accent1 2 8 4 2" xfId="15614" xr:uid="{00000000-0005-0000-0000-0000E71E0000}"/>
    <cellStyle name="40 % - Accent1 2 8 5" xfId="15615" xr:uid="{00000000-0005-0000-0000-0000E81E0000}"/>
    <cellStyle name="40 % - Accent1 2 9" xfId="3963" xr:uid="{00000000-0005-0000-0000-0000E91E0000}"/>
    <cellStyle name="40 % - Accent1 2 9 2" xfId="3964" xr:uid="{00000000-0005-0000-0000-0000EA1E0000}"/>
    <cellStyle name="40 % - Accent1 2 9 2 2" xfId="15616" xr:uid="{00000000-0005-0000-0000-0000EB1E0000}"/>
    <cellStyle name="40 % - Accent1 2 9 3" xfId="3965" xr:uid="{00000000-0005-0000-0000-0000EC1E0000}"/>
    <cellStyle name="40 % - Accent1 2 9 3 2" xfId="15617" xr:uid="{00000000-0005-0000-0000-0000ED1E0000}"/>
    <cellStyle name="40 % - Accent1 2 9 4" xfId="15618" xr:uid="{00000000-0005-0000-0000-0000EE1E0000}"/>
    <cellStyle name="40 % - Accent1 3" xfId="3966" xr:uid="{00000000-0005-0000-0000-0000EF1E0000}"/>
    <cellStyle name="40 % - Accent1 3 10" xfId="3967" xr:uid="{00000000-0005-0000-0000-0000F01E0000}"/>
    <cellStyle name="40 % - Accent1 3 10 2" xfId="15619" xr:uid="{00000000-0005-0000-0000-0000F11E0000}"/>
    <cellStyle name="40 % - Accent1 3 11" xfId="15620" xr:uid="{00000000-0005-0000-0000-0000F21E0000}"/>
    <cellStyle name="40 % - Accent1 3 2" xfId="3968" xr:uid="{00000000-0005-0000-0000-0000F31E0000}"/>
    <cellStyle name="40 % - Accent1 3 2 10" xfId="15621" xr:uid="{00000000-0005-0000-0000-0000F41E0000}"/>
    <cellStyle name="40 % - Accent1 3 2 2" xfId="3969" xr:uid="{00000000-0005-0000-0000-0000F51E0000}"/>
    <cellStyle name="40 % - Accent1 3 2 2 2" xfId="3970" xr:uid="{00000000-0005-0000-0000-0000F61E0000}"/>
    <cellStyle name="40 % - Accent1 3 2 2 2 2" xfId="3971" xr:uid="{00000000-0005-0000-0000-0000F71E0000}"/>
    <cellStyle name="40 % - Accent1 3 2 2 2 2 2" xfId="3972" xr:uid="{00000000-0005-0000-0000-0000F81E0000}"/>
    <cellStyle name="40 % - Accent1 3 2 2 2 2 2 2" xfId="15622" xr:uid="{00000000-0005-0000-0000-0000F91E0000}"/>
    <cellStyle name="40 % - Accent1 3 2 2 2 2 3" xfId="3973" xr:uid="{00000000-0005-0000-0000-0000FA1E0000}"/>
    <cellStyle name="40 % - Accent1 3 2 2 2 2 3 2" xfId="15623" xr:uid="{00000000-0005-0000-0000-0000FB1E0000}"/>
    <cellStyle name="40 % - Accent1 3 2 2 2 2 4" xfId="3974" xr:uid="{00000000-0005-0000-0000-0000FC1E0000}"/>
    <cellStyle name="40 % - Accent1 3 2 2 2 2 4 2" xfId="15624" xr:uid="{00000000-0005-0000-0000-0000FD1E0000}"/>
    <cellStyle name="40 % - Accent1 3 2 2 2 2 5" xfId="15625" xr:uid="{00000000-0005-0000-0000-0000FE1E0000}"/>
    <cellStyle name="40 % - Accent1 3 2 2 2 3" xfId="3975" xr:uid="{00000000-0005-0000-0000-0000FF1E0000}"/>
    <cellStyle name="40 % - Accent1 3 2 2 2 3 2" xfId="3976" xr:uid="{00000000-0005-0000-0000-0000001F0000}"/>
    <cellStyle name="40 % - Accent1 3 2 2 2 3 2 2" xfId="15626" xr:uid="{00000000-0005-0000-0000-0000011F0000}"/>
    <cellStyle name="40 % - Accent1 3 2 2 2 3 3" xfId="3977" xr:uid="{00000000-0005-0000-0000-0000021F0000}"/>
    <cellStyle name="40 % - Accent1 3 2 2 2 3 3 2" xfId="15627" xr:uid="{00000000-0005-0000-0000-0000031F0000}"/>
    <cellStyle name="40 % - Accent1 3 2 2 2 3 4" xfId="15628" xr:uid="{00000000-0005-0000-0000-0000041F0000}"/>
    <cellStyle name="40 % - Accent1 3 2 2 2 4" xfId="3978" xr:uid="{00000000-0005-0000-0000-0000051F0000}"/>
    <cellStyle name="40 % - Accent1 3 2 2 2 4 2" xfId="15629" xr:uid="{00000000-0005-0000-0000-0000061F0000}"/>
    <cellStyle name="40 % - Accent1 3 2 2 2 5" xfId="3979" xr:uid="{00000000-0005-0000-0000-0000071F0000}"/>
    <cellStyle name="40 % - Accent1 3 2 2 2 5 2" xfId="15630" xr:uid="{00000000-0005-0000-0000-0000081F0000}"/>
    <cellStyle name="40 % - Accent1 3 2 2 2 6" xfId="3980" xr:uid="{00000000-0005-0000-0000-0000091F0000}"/>
    <cellStyle name="40 % - Accent1 3 2 2 2 6 2" xfId="15631" xr:uid="{00000000-0005-0000-0000-00000A1F0000}"/>
    <cellStyle name="40 % - Accent1 3 2 2 2 7" xfId="15632" xr:uid="{00000000-0005-0000-0000-00000B1F0000}"/>
    <cellStyle name="40 % - Accent1 3 2 2 3" xfId="3981" xr:uid="{00000000-0005-0000-0000-00000C1F0000}"/>
    <cellStyle name="40 % - Accent1 3 2 2 3 2" xfId="3982" xr:uid="{00000000-0005-0000-0000-00000D1F0000}"/>
    <cellStyle name="40 % - Accent1 3 2 2 3 2 2" xfId="15633" xr:uid="{00000000-0005-0000-0000-00000E1F0000}"/>
    <cellStyle name="40 % - Accent1 3 2 2 3 3" xfId="3983" xr:uid="{00000000-0005-0000-0000-00000F1F0000}"/>
    <cellStyle name="40 % - Accent1 3 2 2 3 3 2" xfId="15634" xr:uid="{00000000-0005-0000-0000-0000101F0000}"/>
    <cellStyle name="40 % - Accent1 3 2 2 3 4" xfId="3984" xr:uid="{00000000-0005-0000-0000-0000111F0000}"/>
    <cellStyle name="40 % - Accent1 3 2 2 3 4 2" xfId="15635" xr:uid="{00000000-0005-0000-0000-0000121F0000}"/>
    <cellStyle name="40 % - Accent1 3 2 2 3 5" xfId="15636" xr:uid="{00000000-0005-0000-0000-0000131F0000}"/>
    <cellStyle name="40 % - Accent1 3 2 2 4" xfId="3985" xr:uid="{00000000-0005-0000-0000-0000141F0000}"/>
    <cellStyle name="40 % - Accent1 3 2 2 4 2" xfId="3986" xr:uid="{00000000-0005-0000-0000-0000151F0000}"/>
    <cellStyle name="40 % - Accent1 3 2 2 4 2 2" xfId="15637" xr:uid="{00000000-0005-0000-0000-0000161F0000}"/>
    <cellStyle name="40 % - Accent1 3 2 2 4 3" xfId="3987" xr:uid="{00000000-0005-0000-0000-0000171F0000}"/>
    <cellStyle name="40 % - Accent1 3 2 2 4 3 2" xfId="15638" xr:uid="{00000000-0005-0000-0000-0000181F0000}"/>
    <cellStyle name="40 % - Accent1 3 2 2 4 4" xfId="15639" xr:uid="{00000000-0005-0000-0000-0000191F0000}"/>
    <cellStyle name="40 % - Accent1 3 2 2 5" xfId="3988" xr:uid="{00000000-0005-0000-0000-00001A1F0000}"/>
    <cellStyle name="40 % - Accent1 3 2 2 5 2" xfId="3989" xr:uid="{00000000-0005-0000-0000-00001B1F0000}"/>
    <cellStyle name="40 % - Accent1 3 2 2 5 2 2" xfId="15640" xr:uid="{00000000-0005-0000-0000-00001C1F0000}"/>
    <cellStyle name="40 % - Accent1 3 2 2 5 3" xfId="3990" xr:uid="{00000000-0005-0000-0000-00001D1F0000}"/>
    <cellStyle name="40 % - Accent1 3 2 2 5 3 2" xfId="15641" xr:uid="{00000000-0005-0000-0000-00001E1F0000}"/>
    <cellStyle name="40 % - Accent1 3 2 2 5 4" xfId="15642" xr:uid="{00000000-0005-0000-0000-00001F1F0000}"/>
    <cellStyle name="40 % - Accent1 3 2 2 6" xfId="3991" xr:uid="{00000000-0005-0000-0000-0000201F0000}"/>
    <cellStyle name="40 % - Accent1 3 2 2 6 2" xfId="15643" xr:uid="{00000000-0005-0000-0000-0000211F0000}"/>
    <cellStyle name="40 % - Accent1 3 2 2 7" xfId="3992" xr:uid="{00000000-0005-0000-0000-0000221F0000}"/>
    <cellStyle name="40 % - Accent1 3 2 2 7 2" xfId="15644" xr:uid="{00000000-0005-0000-0000-0000231F0000}"/>
    <cellStyle name="40 % - Accent1 3 2 2 8" xfId="3993" xr:uid="{00000000-0005-0000-0000-0000241F0000}"/>
    <cellStyle name="40 % - Accent1 3 2 2 8 2" xfId="15645" xr:uid="{00000000-0005-0000-0000-0000251F0000}"/>
    <cellStyle name="40 % - Accent1 3 2 2 9" xfId="15646" xr:uid="{00000000-0005-0000-0000-0000261F0000}"/>
    <cellStyle name="40 % - Accent1 3 2 3" xfId="3994" xr:uid="{00000000-0005-0000-0000-0000271F0000}"/>
    <cellStyle name="40 % - Accent1 3 2 3 2" xfId="3995" xr:uid="{00000000-0005-0000-0000-0000281F0000}"/>
    <cellStyle name="40 % - Accent1 3 2 3 2 2" xfId="3996" xr:uid="{00000000-0005-0000-0000-0000291F0000}"/>
    <cellStyle name="40 % - Accent1 3 2 3 2 2 2" xfId="15647" xr:uid="{00000000-0005-0000-0000-00002A1F0000}"/>
    <cellStyle name="40 % - Accent1 3 2 3 2 3" xfId="3997" xr:uid="{00000000-0005-0000-0000-00002B1F0000}"/>
    <cellStyle name="40 % - Accent1 3 2 3 2 3 2" xfId="15648" xr:uid="{00000000-0005-0000-0000-00002C1F0000}"/>
    <cellStyle name="40 % - Accent1 3 2 3 2 4" xfId="3998" xr:uid="{00000000-0005-0000-0000-00002D1F0000}"/>
    <cellStyle name="40 % - Accent1 3 2 3 2 4 2" xfId="15649" xr:uid="{00000000-0005-0000-0000-00002E1F0000}"/>
    <cellStyle name="40 % - Accent1 3 2 3 2 5" xfId="15650" xr:uid="{00000000-0005-0000-0000-00002F1F0000}"/>
    <cellStyle name="40 % - Accent1 3 2 3 3" xfId="3999" xr:uid="{00000000-0005-0000-0000-0000301F0000}"/>
    <cellStyle name="40 % - Accent1 3 2 3 3 2" xfId="4000" xr:uid="{00000000-0005-0000-0000-0000311F0000}"/>
    <cellStyle name="40 % - Accent1 3 2 3 3 2 2" xfId="15651" xr:uid="{00000000-0005-0000-0000-0000321F0000}"/>
    <cellStyle name="40 % - Accent1 3 2 3 3 3" xfId="4001" xr:uid="{00000000-0005-0000-0000-0000331F0000}"/>
    <cellStyle name="40 % - Accent1 3 2 3 3 3 2" xfId="15652" xr:uid="{00000000-0005-0000-0000-0000341F0000}"/>
    <cellStyle name="40 % - Accent1 3 2 3 3 4" xfId="15653" xr:uid="{00000000-0005-0000-0000-0000351F0000}"/>
    <cellStyle name="40 % - Accent1 3 2 3 4" xfId="4002" xr:uid="{00000000-0005-0000-0000-0000361F0000}"/>
    <cellStyle name="40 % - Accent1 3 2 3 4 2" xfId="15654" xr:uid="{00000000-0005-0000-0000-0000371F0000}"/>
    <cellStyle name="40 % - Accent1 3 2 3 5" xfId="4003" xr:uid="{00000000-0005-0000-0000-0000381F0000}"/>
    <cellStyle name="40 % - Accent1 3 2 3 5 2" xfId="15655" xr:uid="{00000000-0005-0000-0000-0000391F0000}"/>
    <cellStyle name="40 % - Accent1 3 2 3 6" xfId="4004" xr:uid="{00000000-0005-0000-0000-00003A1F0000}"/>
    <cellStyle name="40 % - Accent1 3 2 3 6 2" xfId="15656" xr:uid="{00000000-0005-0000-0000-00003B1F0000}"/>
    <cellStyle name="40 % - Accent1 3 2 3 7" xfId="15657" xr:uid="{00000000-0005-0000-0000-00003C1F0000}"/>
    <cellStyle name="40 % - Accent1 3 2 4" xfId="4005" xr:uid="{00000000-0005-0000-0000-00003D1F0000}"/>
    <cellStyle name="40 % - Accent1 3 2 4 2" xfId="4006" xr:uid="{00000000-0005-0000-0000-00003E1F0000}"/>
    <cellStyle name="40 % - Accent1 3 2 4 2 2" xfId="15658" xr:uid="{00000000-0005-0000-0000-00003F1F0000}"/>
    <cellStyle name="40 % - Accent1 3 2 4 3" xfId="4007" xr:uid="{00000000-0005-0000-0000-0000401F0000}"/>
    <cellStyle name="40 % - Accent1 3 2 4 3 2" xfId="15659" xr:uid="{00000000-0005-0000-0000-0000411F0000}"/>
    <cellStyle name="40 % - Accent1 3 2 4 4" xfId="4008" xr:uid="{00000000-0005-0000-0000-0000421F0000}"/>
    <cellStyle name="40 % - Accent1 3 2 4 4 2" xfId="15660" xr:uid="{00000000-0005-0000-0000-0000431F0000}"/>
    <cellStyle name="40 % - Accent1 3 2 4 5" xfId="15661" xr:uid="{00000000-0005-0000-0000-0000441F0000}"/>
    <cellStyle name="40 % - Accent1 3 2 5" xfId="4009" xr:uid="{00000000-0005-0000-0000-0000451F0000}"/>
    <cellStyle name="40 % - Accent1 3 2 5 2" xfId="4010" xr:uid="{00000000-0005-0000-0000-0000461F0000}"/>
    <cellStyle name="40 % - Accent1 3 2 5 2 2" xfId="15662" xr:uid="{00000000-0005-0000-0000-0000471F0000}"/>
    <cellStyle name="40 % - Accent1 3 2 5 3" xfId="4011" xr:uid="{00000000-0005-0000-0000-0000481F0000}"/>
    <cellStyle name="40 % - Accent1 3 2 5 3 2" xfId="15663" xr:uid="{00000000-0005-0000-0000-0000491F0000}"/>
    <cellStyle name="40 % - Accent1 3 2 5 4" xfId="15664" xr:uid="{00000000-0005-0000-0000-00004A1F0000}"/>
    <cellStyle name="40 % - Accent1 3 2 6" xfId="4012" xr:uid="{00000000-0005-0000-0000-00004B1F0000}"/>
    <cellStyle name="40 % - Accent1 3 2 6 2" xfId="4013" xr:uid="{00000000-0005-0000-0000-00004C1F0000}"/>
    <cellStyle name="40 % - Accent1 3 2 6 2 2" xfId="15665" xr:uid="{00000000-0005-0000-0000-00004D1F0000}"/>
    <cellStyle name="40 % - Accent1 3 2 6 3" xfId="4014" xr:uid="{00000000-0005-0000-0000-00004E1F0000}"/>
    <cellStyle name="40 % - Accent1 3 2 6 3 2" xfId="15666" xr:uid="{00000000-0005-0000-0000-00004F1F0000}"/>
    <cellStyle name="40 % - Accent1 3 2 6 4" xfId="15667" xr:uid="{00000000-0005-0000-0000-0000501F0000}"/>
    <cellStyle name="40 % - Accent1 3 2 7" xfId="4015" xr:uid="{00000000-0005-0000-0000-0000511F0000}"/>
    <cellStyle name="40 % - Accent1 3 2 7 2" xfId="15668" xr:uid="{00000000-0005-0000-0000-0000521F0000}"/>
    <cellStyle name="40 % - Accent1 3 2 8" xfId="4016" xr:uid="{00000000-0005-0000-0000-0000531F0000}"/>
    <cellStyle name="40 % - Accent1 3 2 8 2" xfId="15669" xr:uid="{00000000-0005-0000-0000-0000541F0000}"/>
    <cellStyle name="40 % - Accent1 3 2 9" xfId="4017" xr:uid="{00000000-0005-0000-0000-0000551F0000}"/>
    <cellStyle name="40 % - Accent1 3 2 9 2" xfId="15670" xr:uid="{00000000-0005-0000-0000-0000561F0000}"/>
    <cellStyle name="40 % - Accent1 3 3" xfId="4018" xr:uid="{00000000-0005-0000-0000-0000571F0000}"/>
    <cellStyle name="40 % - Accent1 3 3 2" xfId="4019" xr:uid="{00000000-0005-0000-0000-0000581F0000}"/>
    <cellStyle name="40 % - Accent1 3 3 2 2" xfId="4020" xr:uid="{00000000-0005-0000-0000-0000591F0000}"/>
    <cellStyle name="40 % - Accent1 3 3 2 2 2" xfId="4021" xr:uid="{00000000-0005-0000-0000-00005A1F0000}"/>
    <cellStyle name="40 % - Accent1 3 3 2 2 2 2" xfId="15671" xr:uid="{00000000-0005-0000-0000-00005B1F0000}"/>
    <cellStyle name="40 % - Accent1 3 3 2 2 3" xfId="4022" xr:uid="{00000000-0005-0000-0000-00005C1F0000}"/>
    <cellStyle name="40 % - Accent1 3 3 2 2 3 2" xfId="15672" xr:uid="{00000000-0005-0000-0000-00005D1F0000}"/>
    <cellStyle name="40 % - Accent1 3 3 2 2 4" xfId="4023" xr:uid="{00000000-0005-0000-0000-00005E1F0000}"/>
    <cellStyle name="40 % - Accent1 3 3 2 2 4 2" xfId="15673" xr:uid="{00000000-0005-0000-0000-00005F1F0000}"/>
    <cellStyle name="40 % - Accent1 3 3 2 2 5" xfId="15674" xr:uid="{00000000-0005-0000-0000-0000601F0000}"/>
    <cellStyle name="40 % - Accent1 3 3 2 3" xfId="4024" xr:uid="{00000000-0005-0000-0000-0000611F0000}"/>
    <cellStyle name="40 % - Accent1 3 3 2 3 2" xfId="4025" xr:uid="{00000000-0005-0000-0000-0000621F0000}"/>
    <cellStyle name="40 % - Accent1 3 3 2 3 2 2" xfId="15675" xr:uid="{00000000-0005-0000-0000-0000631F0000}"/>
    <cellStyle name="40 % - Accent1 3 3 2 3 3" xfId="4026" xr:uid="{00000000-0005-0000-0000-0000641F0000}"/>
    <cellStyle name="40 % - Accent1 3 3 2 3 3 2" xfId="15676" xr:uid="{00000000-0005-0000-0000-0000651F0000}"/>
    <cellStyle name="40 % - Accent1 3 3 2 3 4" xfId="15677" xr:uid="{00000000-0005-0000-0000-0000661F0000}"/>
    <cellStyle name="40 % - Accent1 3 3 2 4" xfId="4027" xr:uid="{00000000-0005-0000-0000-0000671F0000}"/>
    <cellStyle name="40 % - Accent1 3 3 2 4 2" xfId="15678" xr:uid="{00000000-0005-0000-0000-0000681F0000}"/>
    <cellStyle name="40 % - Accent1 3 3 2 5" xfId="4028" xr:uid="{00000000-0005-0000-0000-0000691F0000}"/>
    <cellStyle name="40 % - Accent1 3 3 2 5 2" xfId="15679" xr:uid="{00000000-0005-0000-0000-00006A1F0000}"/>
    <cellStyle name="40 % - Accent1 3 3 2 6" xfId="4029" xr:uid="{00000000-0005-0000-0000-00006B1F0000}"/>
    <cellStyle name="40 % - Accent1 3 3 2 6 2" xfId="15680" xr:uid="{00000000-0005-0000-0000-00006C1F0000}"/>
    <cellStyle name="40 % - Accent1 3 3 2 7" xfId="15681" xr:uid="{00000000-0005-0000-0000-00006D1F0000}"/>
    <cellStyle name="40 % - Accent1 3 3 3" xfId="4030" xr:uid="{00000000-0005-0000-0000-00006E1F0000}"/>
    <cellStyle name="40 % - Accent1 3 3 3 2" xfId="4031" xr:uid="{00000000-0005-0000-0000-00006F1F0000}"/>
    <cellStyle name="40 % - Accent1 3 3 3 2 2" xfId="15682" xr:uid="{00000000-0005-0000-0000-0000701F0000}"/>
    <cellStyle name="40 % - Accent1 3 3 3 3" xfId="4032" xr:uid="{00000000-0005-0000-0000-0000711F0000}"/>
    <cellStyle name="40 % - Accent1 3 3 3 3 2" xfId="15683" xr:uid="{00000000-0005-0000-0000-0000721F0000}"/>
    <cellStyle name="40 % - Accent1 3 3 3 4" xfId="4033" xr:uid="{00000000-0005-0000-0000-0000731F0000}"/>
    <cellStyle name="40 % - Accent1 3 3 3 4 2" xfId="15684" xr:uid="{00000000-0005-0000-0000-0000741F0000}"/>
    <cellStyle name="40 % - Accent1 3 3 3 5" xfId="15685" xr:uid="{00000000-0005-0000-0000-0000751F0000}"/>
    <cellStyle name="40 % - Accent1 3 3 4" xfId="4034" xr:uid="{00000000-0005-0000-0000-0000761F0000}"/>
    <cellStyle name="40 % - Accent1 3 3 4 2" xfId="4035" xr:uid="{00000000-0005-0000-0000-0000771F0000}"/>
    <cellStyle name="40 % - Accent1 3 3 4 2 2" xfId="15686" xr:uid="{00000000-0005-0000-0000-0000781F0000}"/>
    <cellStyle name="40 % - Accent1 3 3 4 3" xfId="4036" xr:uid="{00000000-0005-0000-0000-0000791F0000}"/>
    <cellStyle name="40 % - Accent1 3 3 4 3 2" xfId="15687" xr:uid="{00000000-0005-0000-0000-00007A1F0000}"/>
    <cellStyle name="40 % - Accent1 3 3 4 4" xfId="15688" xr:uid="{00000000-0005-0000-0000-00007B1F0000}"/>
    <cellStyle name="40 % - Accent1 3 3 5" xfId="4037" xr:uid="{00000000-0005-0000-0000-00007C1F0000}"/>
    <cellStyle name="40 % - Accent1 3 3 5 2" xfId="4038" xr:uid="{00000000-0005-0000-0000-00007D1F0000}"/>
    <cellStyle name="40 % - Accent1 3 3 5 2 2" xfId="15689" xr:uid="{00000000-0005-0000-0000-00007E1F0000}"/>
    <cellStyle name="40 % - Accent1 3 3 5 3" xfId="4039" xr:uid="{00000000-0005-0000-0000-00007F1F0000}"/>
    <cellStyle name="40 % - Accent1 3 3 5 3 2" xfId="15690" xr:uid="{00000000-0005-0000-0000-0000801F0000}"/>
    <cellStyle name="40 % - Accent1 3 3 5 4" xfId="15691" xr:uid="{00000000-0005-0000-0000-0000811F0000}"/>
    <cellStyle name="40 % - Accent1 3 3 6" xfId="4040" xr:uid="{00000000-0005-0000-0000-0000821F0000}"/>
    <cellStyle name="40 % - Accent1 3 3 6 2" xfId="15692" xr:uid="{00000000-0005-0000-0000-0000831F0000}"/>
    <cellStyle name="40 % - Accent1 3 3 7" xfId="4041" xr:uid="{00000000-0005-0000-0000-0000841F0000}"/>
    <cellStyle name="40 % - Accent1 3 3 7 2" xfId="15693" xr:uid="{00000000-0005-0000-0000-0000851F0000}"/>
    <cellStyle name="40 % - Accent1 3 3 8" xfId="4042" xr:uid="{00000000-0005-0000-0000-0000861F0000}"/>
    <cellStyle name="40 % - Accent1 3 3 8 2" xfId="15694" xr:uid="{00000000-0005-0000-0000-0000871F0000}"/>
    <cellStyle name="40 % - Accent1 3 3 9" xfId="15695" xr:uid="{00000000-0005-0000-0000-0000881F0000}"/>
    <cellStyle name="40 % - Accent1 3 4" xfId="4043" xr:uid="{00000000-0005-0000-0000-0000891F0000}"/>
    <cellStyle name="40 % - Accent1 3 4 2" xfId="4044" xr:uid="{00000000-0005-0000-0000-00008A1F0000}"/>
    <cellStyle name="40 % - Accent1 3 4 2 2" xfId="4045" xr:uid="{00000000-0005-0000-0000-00008B1F0000}"/>
    <cellStyle name="40 % - Accent1 3 4 2 2 2" xfId="15696" xr:uid="{00000000-0005-0000-0000-00008C1F0000}"/>
    <cellStyle name="40 % - Accent1 3 4 2 3" xfId="4046" xr:uid="{00000000-0005-0000-0000-00008D1F0000}"/>
    <cellStyle name="40 % - Accent1 3 4 2 3 2" xfId="15697" xr:uid="{00000000-0005-0000-0000-00008E1F0000}"/>
    <cellStyle name="40 % - Accent1 3 4 2 4" xfId="4047" xr:uid="{00000000-0005-0000-0000-00008F1F0000}"/>
    <cellStyle name="40 % - Accent1 3 4 2 4 2" xfId="15698" xr:uid="{00000000-0005-0000-0000-0000901F0000}"/>
    <cellStyle name="40 % - Accent1 3 4 2 5" xfId="15699" xr:uid="{00000000-0005-0000-0000-0000911F0000}"/>
    <cellStyle name="40 % - Accent1 3 4 3" xfId="4048" xr:uid="{00000000-0005-0000-0000-0000921F0000}"/>
    <cellStyle name="40 % - Accent1 3 4 3 2" xfId="4049" xr:uid="{00000000-0005-0000-0000-0000931F0000}"/>
    <cellStyle name="40 % - Accent1 3 4 3 2 2" xfId="15700" xr:uid="{00000000-0005-0000-0000-0000941F0000}"/>
    <cellStyle name="40 % - Accent1 3 4 3 3" xfId="4050" xr:uid="{00000000-0005-0000-0000-0000951F0000}"/>
    <cellStyle name="40 % - Accent1 3 4 3 3 2" xfId="15701" xr:uid="{00000000-0005-0000-0000-0000961F0000}"/>
    <cellStyle name="40 % - Accent1 3 4 3 4" xfId="15702" xr:uid="{00000000-0005-0000-0000-0000971F0000}"/>
    <cellStyle name="40 % - Accent1 3 4 4" xfId="4051" xr:uid="{00000000-0005-0000-0000-0000981F0000}"/>
    <cellStyle name="40 % - Accent1 3 4 4 2" xfId="15703" xr:uid="{00000000-0005-0000-0000-0000991F0000}"/>
    <cellStyle name="40 % - Accent1 3 4 5" xfId="4052" xr:uid="{00000000-0005-0000-0000-00009A1F0000}"/>
    <cellStyle name="40 % - Accent1 3 4 5 2" xfId="15704" xr:uid="{00000000-0005-0000-0000-00009B1F0000}"/>
    <cellStyle name="40 % - Accent1 3 4 6" xfId="4053" xr:uid="{00000000-0005-0000-0000-00009C1F0000}"/>
    <cellStyle name="40 % - Accent1 3 4 6 2" xfId="15705" xr:uid="{00000000-0005-0000-0000-00009D1F0000}"/>
    <cellStyle name="40 % - Accent1 3 4 7" xfId="15706" xr:uid="{00000000-0005-0000-0000-00009E1F0000}"/>
    <cellStyle name="40 % - Accent1 3 5" xfId="4054" xr:uid="{00000000-0005-0000-0000-00009F1F0000}"/>
    <cellStyle name="40 % - Accent1 3 5 2" xfId="4055" xr:uid="{00000000-0005-0000-0000-0000A01F0000}"/>
    <cellStyle name="40 % - Accent1 3 5 2 2" xfId="15707" xr:uid="{00000000-0005-0000-0000-0000A11F0000}"/>
    <cellStyle name="40 % - Accent1 3 5 3" xfId="4056" xr:uid="{00000000-0005-0000-0000-0000A21F0000}"/>
    <cellStyle name="40 % - Accent1 3 5 3 2" xfId="15708" xr:uid="{00000000-0005-0000-0000-0000A31F0000}"/>
    <cellStyle name="40 % - Accent1 3 5 4" xfId="4057" xr:uid="{00000000-0005-0000-0000-0000A41F0000}"/>
    <cellStyle name="40 % - Accent1 3 5 4 2" xfId="15709" xr:uid="{00000000-0005-0000-0000-0000A51F0000}"/>
    <cellStyle name="40 % - Accent1 3 5 5" xfId="15710" xr:uid="{00000000-0005-0000-0000-0000A61F0000}"/>
    <cellStyle name="40 % - Accent1 3 6" xfId="4058" xr:uid="{00000000-0005-0000-0000-0000A71F0000}"/>
    <cellStyle name="40 % - Accent1 3 6 2" xfId="4059" xr:uid="{00000000-0005-0000-0000-0000A81F0000}"/>
    <cellStyle name="40 % - Accent1 3 6 2 2" xfId="15711" xr:uid="{00000000-0005-0000-0000-0000A91F0000}"/>
    <cellStyle name="40 % - Accent1 3 6 3" xfId="4060" xr:uid="{00000000-0005-0000-0000-0000AA1F0000}"/>
    <cellStyle name="40 % - Accent1 3 6 3 2" xfId="15712" xr:uid="{00000000-0005-0000-0000-0000AB1F0000}"/>
    <cellStyle name="40 % - Accent1 3 6 4" xfId="15713" xr:uid="{00000000-0005-0000-0000-0000AC1F0000}"/>
    <cellStyle name="40 % - Accent1 3 7" xfId="4061" xr:uid="{00000000-0005-0000-0000-0000AD1F0000}"/>
    <cellStyle name="40 % - Accent1 3 7 2" xfId="4062" xr:uid="{00000000-0005-0000-0000-0000AE1F0000}"/>
    <cellStyle name="40 % - Accent1 3 7 2 2" xfId="15714" xr:uid="{00000000-0005-0000-0000-0000AF1F0000}"/>
    <cellStyle name="40 % - Accent1 3 7 3" xfId="4063" xr:uid="{00000000-0005-0000-0000-0000B01F0000}"/>
    <cellStyle name="40 % - Accent1 3 7 3 2" xfId="15715" xr:uid="{00000000-0005-0000-0000-0000B11F0000}"/>
    <cellStyle name="40 % - Accent1 3 7 4" xfId="15716" xr:uid="{00000000-0005-0000-0000-0000B21F0000}"/>
    <cellStyle name="40 % - Accent1 3 8" xfId="4064" xr:uid="{00000000-0005-0000-0000-0000B31F0000}"/>
    <cellStyle name="40 % - Accent1 3 8 2" xfId="15717" xr:uid="{00000000-0005-0000-0000-0000B41F0000}"/>
    <cellStyle name="40 % - Accent1 3 9" xfId="4065" xr:uid="{00000000-0005-0000-0000-0000B51F0000}"/>
    <cellStyle name="40 % - Accent1 3 9 2" xfId="15718" xr:uid="{00000000-0005-0000-0000-0000B61F0000}"/>
    <cellStyle name="40 % - Accent1 4" xfId="4066" xr:uid="{00000000-0005-0000-0000-0000B71F0000}"/>
    <cellStyle name="40 % - Accent1 4 10" xfId="15719" xr:uid="{00000000-0005-0000-0000-0000B81F0000}"/>
    <cellStyle name="40 % - Accent1 4 2" xfId="4067" xr:uid="{00000000-0005-0000-0000-0000B91F0000}"/>
    <cellStyle name="40 % - Accent1 4 2 2" xfId="4068" xr:uid="{00000000-0005-0000-0000-0000BA1F0000}"/>
    <cellStyle name="40 % - Accent1 4 2 2 2" xfId="4069" xr:uid="{00000000-0005-0000-0000-0000BB1F0000}"/>
    <cellStyle name="40 % - Accent1 4 2 2 2 2" xfId="4070" xr:uid="{00000000-0005-0000-0000-0000BC1F0000}"/>
    <cellStyle name="40 % - Accent1 4 2 2 2 2 2" xfId="15720" xr:uid="{00000000-0005-0000-0000-0000BD1F0000}"/>
    <cellStyle name="40 % - Accent1 4 2 2 2 3" xfId="4071" xr:uid="{00000000-0005-0000-0000-0000BE1F0000}"/>
    <cellStyle name="40 % - Accent1 4 2 2 2 3 2" xfId="15721" xr:uid="{00000000-0005-0000-0000-0000BF1F0000}"/>
    <cellStyle name="40 % - Accent1 4 2 2 2 4" xfId="4072" xr:uid="{00000000-0005-0000-0000-0000C01F0000}"/>
    <cellStyle name="40 % - Accent1 4 2 2 2 4 2" xfId="15722" xr:uid="{00000000-0005-0000-0000-0000C11F0000}"/>
    <cellStyle name="40 % - Accent1 4 2 2 2 5" xfId="15723" xr:uid="{00000000-0005-0000-0000-0000C21F0000}"/>
    <cellStyle name="40 % - Accent1 4 2 2 3" xfId="4073" xr:uid="{00000000-0005-0000-0000-0000C31F0000}"/>
    <cellStyle name="40 % - Accent1 4 2 2 3 2" xfId="4074" xr:uid="{00000000-0005-0000-0000-0000C41F0000}"/>
    <cellStyle name="40 % - Accent1 4 2 2 3 2 2" xfId="15724" xr:uid="{00000000-0005-0000-0000-0000C51F0000}"/>
    <cellStyle name="40 % - Accent1 4 2 2 3 3" xfId="4075" xr:uid="{00000000-0005-0000-0000-0000C61F0000}"/>
    <cellStyle name="40 % - Accent1 4 2 2 3 3 2" xfId="15725" xr:uid="{00000000-0005-0000-0000-0000C71F0000}"/>
    <cellStyle name="40 % - Accent1 4 2 2 3 4" xfId="15726" xr:uid="{00000000-0005-0000-0000-0000C81F0000}"/>
    <cellStyle name="40 % - Accent1 4 2 2 4" xfId="4076" xr:uid="{00000000-0005-0000-0000-0000C91F0000}"/>
    <cellStyle name="40 % - Accent1 4 2 2 4 2" xfId="15727" xr:uid="{00000000-0005-0000-0000-0000CA1F0000}"/>
    <cellStyle name="40 % - Accent1 4 2 2 5" xfId="4077" xr:uid="{00000000-0005-0000-0000-0000CB1F0000}"/>
    <cellStyle name="40 % - Accent1 4 2 2 5 2" xfId="15728" xr:uid="{00000000-0005-0000-0000-0000CC1F0000}"/>
    <cellStyle name="40 % - Accent1 4 2 2 6" xfId="4078" xr:uid="{00000000-0005-0000-0000-0000CD1F0000}"/>
    <cellStyle name="40 % - Accent1 4 2 2 6 2" xfId="15729" xr:uid="{00000000-0005-0000-0000-0000CE1F0000}"/>
    <cellStyle name="40 % - Accent1 4 2 2 7" xfId="15730" xr:uid="{00000000-0005-0000-0000-0000CF1F0000}"/>
    <cellStyle name="40 % - Accent1 4 2 3" xfId="4079" xr:uid="{00000000-0005-0000-0000-0000D01F0000}"/>
    <cellStyle name="40 % - Accent1 4 2 3 2" xfId="4080" xr:uid="{00000000-0005-0000-0000-0000D11F0000}"/>
    <cellStyle name="40 % - Accent1 4 2 3 2 2" xfId="15731" xr:uid="{00000000-0005-0000-0000-0000D21F0000}"/>
    <cellStyle name="40 % - Accent1 4 2 3 3" xfId="4081" xr:uid="{00000000-0005-0000-0000-0000D31F0000}"/>
    <cellStyle name="40 % - Accent1 4 2 3 3 2" xfId="15732" xr:uid="{00000000-0005-0000-0000-0000D41F0000}"/>
    <cellStyle name="40 % - Accent1 4 2 3 4" xfId="4082" xr:uid="{00000000-0005-0000-0000-0000D51F0000}"/>
    <cellStyle name="40 % - Accent1 4 2 3 4 2" xfId="15733" xr:uid="{00000000-0005-0000-0000-0000D61F0000}"/>
    <cellStyle name="40 % - Accent1 4 2 3 5" xfId="15734" xr:uid="{00000000-0005-0000-0000-0000D71F0000}"/>
    <cellStyle name="40 % - Accent1 4 2 4" xfId="4083" xr:uid="{00000000-0005-0000-0000-0000D81F0000}"/>
    <cellStyle name="40 % - Accent1 4 2 4 2" xfId="4084" xr:uid="{00000000-0005-0000-0000-0000D91F0000}"/>
    <cellStyle name="40 % - Accent1 4 2 4 2 2" xfId="15735" xr:uid="{00000000-0005-0000-0000-0000DA1F0000}"/>
    <cellStyle name="40 % - Accent1 4 2 4 3" xfId="4085" xr:uid="{00000000-0005-0000-0000-0000DB1F0000}"/>
    <cellStyle name="40 % - Accent1 4 2 4 3 2" xfId="15736" xr:uid="{00000000-0005-0000-0000-0000DC1F0000}"/>
    <cellStyle name="40 % - Accent1 4 2 4 4" xfId="15737" xr:uid="{00000000-0005-0000-0000-0000DD1F0000}"/>
    <cellStyle name="40 % - Accent1 4 2 5" xfId="4086" xr:uid="{00000000-0005-0000-0000-0000DE1F0000}"/>
    <cellStyle name="40 % - Accent1 4 2 5 2" xfId="4087" xr:uid="{00000000-0005-0000-0000-0000DF1F0000}"/>
    <cellStyle name="40 % - Accent1 4 2 5 2 2" xfId="15738" xr:uid="{00000000-0005-0000-0000-0000E01F0000}"/>
    <cellStyle name="40 % - Accent1 4 2 5 3" xfId="4088" xr:uid="{00000000-0005-0000-0000-0000E11F0000}"/>
    <cellStyle name="40 % - Accent1 4 2 5 3 2" xfId="15739" xr:uid="{00000000-0005-0000-0000-0000E21F0000}"/>
    <cellStyle name="40 % - Accent1 4 2 5 4" xfId="15740" xr:uid="{00000000-0005-0000-0000-0000E31F0000}"/>
    <cellStyle name="40 % - Accent1 4 2 6" xfId="4089" xr:uid="{00000000-0005-0000-0000-0000E41F0000}"/>
    <cellStyle name="40 % - Accent1 4 2 6 2" xfId="15741" xr:uid="{00000000-0005-0000-0000-0000E51F0000}"/>
    <cellStyle name="40 % - Accent1 4 2 7" xfId="4090" xr:uid="{00000000-0005-0000-0000-0000E61F0000}"/>
    <cellStyle name="40 % - Accent1 4 2 7 2" xfId="15742" xr:uid="{00000000-0005-0000-0000-0000E71F0000}"/>
    <cellStyle name="40 % - Accent1 4 2 8" xfId="4091" xr:uid="{00000000-0005-0000-0000-0000E81F0000}"/>
    <cellStyle name="40 % - Accent1 4 2 8 2" xfId="15743" xr:uid="{00000000-0005-0000-0000-0000E91F0000}"/>
    <cellStyle name="40 % - Accent1 4 2 9" xfId="15744" xr:uid="{00000000-0005-0000-0000-0000EA1F0000}"/>
    <cellStyle name="40 % - Accent1 4 3" xfId="4092" xr:uid="{00000000-0005-0000-0000-0000EB1F0000}"/>
    <cellStyle name="40 % - Accent1 4 3 2" xfId="4093" xr:uid="{00000000-0005-0000-0000-0000EC1F0000}"/>
    <cellStyle name="40 % - Accent1 4 3 2 2" xfId="4094" xr:uid="{00000000-0005-0000-0000-0000ED1F0000}"/>
    <cellStyle name="40 % - Accent1 4 3 2 2 2" xfId="15745" xr:uid="{00000000-0005-0000-0000-0000EE1F0000}"/>
    <cellStyle name="40 % - Accent1 4 3 2 3" xfId="4095" xr:uid="{00000000-0005-0000-0000-0000EF1F0000}"/>
    <cellStyle name="40 % - Accent1 4 3 2 3 2" xfId="15746" xr:uid="{00000000-0005-0000-0000-0000F01F0000}"/>
    <cellStyle name="40 % - Accent1 4 3 2 4" xfId="4096" xr:uid="{00000000-0005-0000-0000-0000F11F0000}"/>
    <cellStyle name="40 % - Accent1 4 3 2 4 2" xfId="15747" xr:uid="{00000000-0005-0000-0000-0000F21F0000}"/>
    <cellStyle name="40 % - Accent1 4 3 2 5" xfId="15748" xr:uid="{00000000-0005-0000-0000-0000F31F0000}"/>
    <cellStyle name="40 % - Accent1 4 3 3" xfId="4097" xr:uid="{00000000-0005-0000-0000-0000F41F0000}"/>
    <cellStyle name="40 % - Accent1 4 3 3 2" xfId="4098" xr:uid="{00000000-0005-0000-0000-0000F51F0000}"/>
    <cellStyle name="40 % - Accent1 4 3 3 2 2" xfId="15749" xr:uid="{00000000-0005-0000-0000-0000F61F0000}"/>
    <cellStyle name="40 % - Accent1 4 3 3 3" xfId="4099" xr:uid="{00000000-0005-0000-0000-0000F71F0000}"/>
    <cellStyle name="40 % - Accent1 4 3 3 3 2" xfId="15750" xr:uid="{00000000-0005-0000-0000-0000F81F0000}"/>
    <cellStyle name="40 % - Accent1 4 3 3 4" xfId="15751" xr:uid="{00000000-0005-0000-0000-0000F91F0000}"/>
    <cellStyle name="40 % - Accent1 4 3 4" xfId="4100" xr:uid="{00000000-0005-0000-0000-0000FA1F0000}"/>
    <cellStyle name="40 % - Accent1 4 3 4 2" xfId="15752" xr:uid="{00000000-0005-0000-0000-0000FB1F0000}"/>
    <cellStyle name="40 % - Accent1 4 3 5" xfId="4101" xr:uid="{00000000-0005-0000-0000-0000FC1F0000}"/>
    <cellStyle name="40 % - Accent1 4 3 5 2" xfId="15753" xr:uid="{00000000-0005-0000-0000-0000FD1F0000}"/>
    <cellStyle name="40 % - Accent1 4 3 6" xfId="4102" xr:uid="{00000000-0005-0000-0000-0000FE1F0000}"/>
    <cellStyle name="40 % - Accent1 4 3 6 2" xfId="15754" xr:uid="{00000000-0005-0000-0000-0000FF1F0000}"/>
    <cellStyle name="40 % - Accent1 4 3 7" xfId="15755" xr:uid="{00000000-0005-0000-0000-000000200000}"/>
    <cellStyle name="40 % - Accent1 4 4" xfId="4103" xr:uid="{00000000-0005-0000-0000-000001200000}"/>
    <cellStyle name="40 % - Accent1 4 4 2" xfId="4104" xr:uid="{00000000-0005-0000-0000-000002200000}"/>
    <cellStyle name="40 % - Accent1 4 4 2 2" xfId="15756" xr:uid="{00000000-0005-0000-0000-000003200000}"/>
    <cellStyle name="40 % - Accent1 4 4 3" xfId="4105" xr:uid="{00000000-0005-0000-0000-000004200000}"/>
    <cellStyle name="40 % - Accent1 4 4 3 2" xfId="15757" xr:uid="{00000000-0005-0000-0000-000005200000}"/>
    <cellStyle name="40 % - Accent1 4 4 4" xfId="4106" xr:uid="{00000000-0005-0000-0000-000006200000}"/>
    <cellStyle name="40 % - Accent1 4 4 4 2" xfId="15758" xr:uid="{00000000-0005-0000-0000-000007200000}"/>
    <cellStyle name="40 % - Accent1 4 4 5" xfId="15759" xr:uid="{00000000-0005-0000-0000-000008200000}"/>
    <cellStyle name="40 % - Accent1 4 5" xfId="4107" xr:uid="{00000000-0005-0000-0000-000009200000}"/>
    <cellStyle name="40 % - Accent1 4 5 2" xfId="4108" xr:uid="{00000000-0005-0000-0000-00000A200000}"/>
    <cellStyle name="40 % - Accent1 4 5 2 2" xfId="15760" xr:uid="{00000000-0005-0000-0000-00000B200000}"/>
    <cellStyle name="40 % - Accent1 4 5 3" xfId="4109" xr:uid="{00000000-0005-0000-0000-00000C200000}"/>
    <cellStyle name="40 % - Accent1 4 5 3 2" xfId="15761" xr:uid="{00000000-0005-0000-0000-00000D200000}"/>
    <cellStyle name="40 % - Accent1 4 5 4" xfId="15762" xr:uid="{00000000-0005-0000-0000-00000E200000}"/>
    <cellStyle name="40 % - Accent1 4 6" xfId="4110" xr:uid="{00000000-0005-0000-0000-00000F200000}"/>
    <cellStyle name="40 % - Accent1 4 6 2" xfId="4111" xr:uid="{00000000-0005-0000-0000-000010200000}"/>
    <cellStyle name="40 % - Accent1 4 6 2 2" xfId="15763" xr:uid="{00000000-0005-0000-0000-000011200000}"/>
    <cellStyle name="40 % - Accent1 4 6 3" xfId="4112" xr:uid="{00000000-0005-0000-0000-000012200000}"/>
    <cellStyle name="40 % - Accent1 4 6 3 2" xfId="15764" xr:uid="{00000000-0005-0000-0000-000013200000}"/>
    <cellStyle name="40 % - Accent1 4 6 4" xfId="15765" xr:uid="{00000000-0005-0000-0000-000014200000}"/>
    <cellStyle name="40 % - Accent1 4 7" xfId="4113" xr:uid="{00000000-0005-0000-0000-000015200000}"/>
    <cellStyle name="40 % - Accent1 4 7 2" xfId="15766" xr:uid="{00000000-0005-0000-0000-000016200000}"/>
    <cellStyle name="40 % - Accent1 4 8" xfId="4114" xr:uid="{00000000-0005-0000-0000-000017200000}"/>
    <cellStyle name="40 % - Accent1 4 8 2" xfId="15767" xr:uid="{00000000-0005-0000-0000-000018200000}"/>
    <cellStyle name="40 % - Accent1 4 9" xfId="4115" xr:uid="{00000000-0005-0000-0000-000019200000}"/>
    <cellStyle name="40 % - Accent1 4 9 2" xfId="15768" xr:uid="{00000000-0005-0000-0000-00001A200000}"/>
    <cellStyle name="40 % - Accent1 5" xfId="4116" xr:uid="{00000000-0005-0000-0000-00001B200000}"/>
    <cellStyle name="40 % - Accent1 5 10" xfId="15769" xr:uid="{00000000-0005-0000-0000-00001C200000}"/>
    <cellStyle name="40 % - Accent1 5 2" xfId="4117" xr:uid="{00000000-0005-0000-0000-00001D200000}"/>
    <cellStyle name="40 % - Accent1 5 2 2" xfId="4118" xr:uid="{00000000-0005-0000-0000-00001E200000}"/>
    <cellStyle name="40 % - Accent1 5 2 2 2" xfId="4119" xr:uid="{00000000-0005-0000-0000-00001F200000}"/>
    <cellStyle name="40 % - Accent1 5 2 2 2 2" xfId="4120" xr:uid="{00000000-0005-0000-0000-000020200000}"/>
    <cellStyle name="40 % - Accent1 5 2 2 2 2 2" xfId="15770" xr:uid="{00000000-0005-0000-0000-000021200000}"/>
    <cellStyle name="40 % - Accent1 5 2 2 2 3" xfId="4121" xr:uid="{00000000-0005-0000-0000-000022200000}"/>
    <cellStyle name="40 % - Accent1 5 2 2 2 3 2" xfId="15771" xr:uid="{00000000-0005-0000-0000-000023200000}"/>
    <cellStyle name="40 % - Accent1 5 2 2 2 4" xfId="4122" xr:uid="{00000000-0005-0000-0000-000024200000}"/>
    <cellStyle name="40 % - Accent1 5 2 2 2 4 2" xfId="15772" xr:uid="{00000000-0005-0000-0000-000025200000}"/>
    <cellStyle name="40 % - Accent1 5 2 2 2 5" xfId="15773" xr:uid="{00000000-0005-0000-0000-000026200000}"/>
    <cellStyle name="40 % - Accent1 5 2 2 3" xfId="4123" xr:uid="{00000000-0005-0000-0000-000027200000}"/>
    <cellStyle name="40 % - Accent1 5 2 2 3 2" xfId="4124" xr:uid="{00000000-0005-0000-0000-000028200000}"/>
    <cellStyle name="40 % - Accent1 5 2 2 3 2 2" xfId="15774" xr:uid="{00000000-0005-0000-0000-000029200000}"/>
    <cellStyle name="40 % - Accent1 5 2 2 3 3" xfId="4125" xr:uid="{00000000-0005-0000-0000-00002A200000}"/>
    <cellStyle name="40 % - Accent1 5 2 2 3 3 2" xfId="15775" xr:uid="{00000000-0005-0000-0000-00002B200000}"/>
    <cellStyle name="40 % - Accent1 5 2 2 3 4" xfId="15776" xr:uid="{00000000-0005-0000-0000-00002C200000}"/>
    <cellStyle name="40 % - Accent1 5 2 2 4" xfId="4126" xr:uid="{00000000-0005-0000-0000-00002D200000}"/>
    <cellStyle name="40 % - Accent1 5 2 2 4 2" xfId="15777" xr:uid="{00000000-0005-0000-0000-00002E200000}"/>
    <cellStyle name="40 % - Accent1 5 2 2 5" xfId="4127" xr:uid="{00000000-0005-0000-0000-00002F200000}"/>
    <cellStyle name="40 % - Accent1 5 2 2 5 2" xfId="15778" xr:uid="{00000000-0005-0000-0000-000030200000}"/>
    <cellStyle name="40 % - Accent1 5 2 2 6" xfId="4128" xr:uid="{00000000-0005-0000-0000-000031200000}"/>
    <cellStyle name="40 % - Accent1 5 2 2 6 2" xfId="15779" xr:uid="{00000000-0005-0000-0000-000032200000}"/>
    <cellStyle name="40 % - Accent1 5 2 2 7" xfId="15780" xr:uid="{00000000-0005-0000-0000-000033200000}"/>
    <cellStyle name="40 % - Accent1 5 2 3" xfId="4129" xr:uid="{00000000-0005-0000-0000-000034200000}"/>
    <cellStyle name="40 % - Accent1 5 2 3 2" xfId="4130" xr:uid="{00000000-0005-0000-0000-000035200000}"/>
    <cellStyle name="40 % - Accent1 5 2 3 2 2" xfId="15781" xr:uid="{00000000-0005-0000-0000-000036200000}"/>
    <cellStyle name="40 % - Accent1 5 2 3 3" xfId="4131" xr:uid="{00000000-0005-0000-0000-000037200000}"/>
    <cellStyle name="40 % - Accent1 5 2 3 3 2" xfId="15782" xr:uid="{00000000-0005-0000-0000-000038200000}"/>
    <cellStyle name="40 % - Accent1 5 2 3 4" xfId="4132" xr:uid="{00000000-0005-0000-0000-000039200000}"/>
    <cellStyle name="40 % - Accent1 5 2 3 4 2" xfId="15783" xr:uid="{00000000-0005-0000-0000-00003A200000}"/>
    <cellStyle name="40 % - Accent1 5 2 3 5" xfId="15784" xr:uid="{00000000-0005-0000-0000-00003B200000}"/>
    <cellStyle name="40 % - Accent1 5 2 4" xfId="4133" xr:uid="{00000000-0005-0000-0000-00003C200000}"/>
    <cellStyle name="40 % - Accent1 5 2 4 2" xfId="4134" xr:uid="{00000000-0005-0000-0000-00003D200000}"/>
    <cellStyle name="40 % - Accent1 5 2 4 2 2" xfId="15785" xr:uid="{00000000-0005-0000-0000-00003E200000}"/>
    <cellStyle name="40 % - Accent1 5 2 4 3" xfId="4135" xr:uid="{00000000-0005-0000-0000-00003F200000}"/>
    <cellStyle name="40 % - Accent1 5 2 4 3 2" xfId="15786" xr:uid="{00000000-0005-0000-0000-000040200000}"/>
    <cellStyle name="40 % - Accent1 5 2 4 4" xfId="15787" xr:uid="{00000000-0005-0000-0000-000041200000}"/>
    <cellStyle name="40 % - Accent1 5 2 5" xfId="4136" xr:uid="{00000000-0005-0000-0000-000042200000}"/>
    <cellStyle name="40 % - Accent1 5 2 5 2" xfId="4137" xr:uid="{00000000-0005-0000-0000-000043200000}"/>
    <cellStyle name="40 % - Accent1 5 2 5 2 2" xfId="15788" xr:uid="{00000000-0005-0000-0000-000044200000}"/>
    <cellStyle name="40 % - Accent1 5 2 5 3" xfId="4138" xr:uid="{00000000-0005-0000-0000-000045200000}"/>
    <cellStyle name="40 % - Accent1 5 2 5 3 2" xfId="15789" xr:uid="{00000000-0005-0000-0000-000046200000}"/>
    <cellStyle name="40 % - Accent1 5 2 5 4" xfId="15790" xr:uid="{00000000-0005-0000-0000-000047200000}"/>
    <cellStyle name="40 % - Accent1 5 2 6" xfId="4139" xr:uid="{00000000-0005-0000-0000-000048200000}"/>
    <cellStyle name="40 % - Accent1 5 2 6 2" xfId="15791" xr:uid="{00000000-0005-0000-0000-000049200000}"/>
    <cellStyle name="40 % - Accent1 5 2 7" xfId="4140" xr:uid="{00000000-0005-0000-0000-00004A200000}"/>
    <cellStyle name="40 % - Accent1 5 2 7 2" xfId="15792" xr:uid="{00000000-0005-0000-0000-00004B200000}"/>
    <cellStyle name="40 % - Accent1 5 2 8" xfId="4141" xr:uid="{00000000-0005-0000-0000-00004C200000}"/>
    <cellStyle name="40 % - Accent1 5 2 8 2" xfId="15793" xr:uid="{00000000-0005-0000-0000-00004D200000}"/>
    <cellStyle name="40 % - Accent1 5 2 9" xfId="15794" xr:uid="{00000000-0005-0000-0000-00004E200000}"/>
    <cellStyle name="40 % - Accent1 5 3" xfId="4142" xr:uid="{00000000-0005-0000-0000-00004F200000}"/>
    <cellStyle name="40 % - Accent1 5 3 2" xfId="4143" xr:uid="{00000000-0005-0000-0000-000050200000}"/>
    <cellStyle name="40 % - Accent1 5 3 2 2" xfId="4144" xr:uid="{00000000-0005-0000-0000-000051200000}"/>
    <cellStyle name="40 % - Accent1 5 3 2 2 2" xfId="15795" xr:uid="{00000000-0005-0000-0000-000052200000}"/>
    <cellStyle name="40 % - Accent1 5 3 2 3" xfId="4145" xr:uid="{00000000-0005-0000-0000-000053200000}"/>
    <cellStyle name="40 % - Accent1 5 3 2 3 2" xfId="15796" xr:uid="{00000000-0005-0000-0000-000054200000}"/>
    <cellStyle name="40 % - Accent1 5 3 2 4" xfId="4146" xr:uid="{00000000-0005-0000-0000-000055200000}"/>
    <cellStyle name="40 % - Accent1 5 3 2 4 2" xfId="15797" xr:uid="{00000000-0005-0000-0000-000056200000}"/>
    <cellStyle name="40 % - Accent1 5 3 2 5" xfId="15798" xr:uid="{00000000-0005-0000-0000-000057200000}"/>
    <cellStyle name="40 % - Accent1 5 3 3" xfId="4147" xr:uid="{00000000-0005-0000-0000-000058200000}"/>
    <cellStyle name="40 % - Accent1 5 3 3 2" xfId="4148" xr:uid="{00000000-0005-0000-0000-000059200000}"/>
    <cellStyle name="40 % - Accent1 5 3 3 2 2" xfId="15799" xr:uid="{00000000-0005-0000-0000-00005A200000}"/>
    <cellStyle name="40 % - Accent1 5 3 3 3" xfId="4149" xr:uid="{00000000-0005-0000-0000-00005B200000}"/>
    <cellStyle name="40 % - Accent1 5 3 3 3 2" xfId="15800" xr:uid="{00000000-0005-0000-0000-00005C200000}"/>
    <cellStyle name="40 % - Accent1 5 3 3 4" xfId="15801" xr:uid="{00000000-0005-0000-0000-00005D200000}"/>
    <cellStyle name="40 % - Accent1 5 3 4" xfId="4150" xr:uid="{00000000-0005-0000-0000-00005E200000}"/>
    <cellStyle name="40 % - Accent1 5 3 4 2" xfId="15802" xr:uid="{00000000-0005-0000-0000-00005F200000}"/>
    <cellStyle name="40 % - Accent1 5 3 5" xfId="4151" xr:uid="{00000000-0005-0000-0000-000060200000}"/>
    <cellStyle name="40 % - Accent1 5 3 5 2" xfId="15803" xr:uid="{00000000-0005-0000-0000-000061200000}"/>
    <cellStyle name="40 % - Accent1 5 3 6" xfId="4152" xr:uid="{00000000-0005-0000-0000-000062200000}"/>
    <cellStyle name="40 % - Accent1 5 3 6 2" xfId="15804" xr:uid="{00000000-0005-0000-0000-000063200000}"/>
    <cellStyle name="40 % - Accent1 5 3 7" xfId="15805" xr:uid="{00000000-0005-0000-0000-000064200000}"/>
    <cellStyle name="40 % - Accent1 5 4" xfId="4153" xr:uid="{00000000-0005-0000-0000-000065200000}"/>
    <cellStyle name="40 % - Accent1 5 4 2" xfId="4154" xr:uid="{00000000-0005-0000-0000-000066200000}"/>
    <cellStyle name="40 % - Accent1 5 4 2 2" xfId="15806" xr:uid="{00000000-0005-0000-0000-000067200000}"/>
    <cellStyle name="40 % - Accent1 5 4 3" xfId="4155" xr:uid="{00000000-0005-0000-0000-000068200000}"/>
    <cellStyle name="40 % - Accent1 5 4 3 2" xfId="15807" xr:uid="{00000000-0005-0000-0000-000069200000}"/>
    <cellStyle name="40 % - Accent1 5 4 4" xfId="4156" xr:uid="{00000000-0005-0000-0000-00006A200000}"/>
    <cellStyle name="40 % - Accent1 5 4 4 2" xfId="15808" xr:uid="{00000000-0005-0000-0000-00006B200000}"/>
    <cellStyle name="40 % - Accent1 5 4 5" xfId="15809" xr:uid="{00000000-0005-0000-0000-00006C200000}"/>
    <cellStyle name="40 % - Accent1 5 5" xfId="4157" xr:uid="{00000000-0005-0000-0000-00006D200000}"/>
    <cellStyle name="40 % - Accent1 5 5 2" xfId="4158" xr:uid="{00000000-0005-0000-0000-00006E200000}"/>
    <cellStyle name="40 % - Accent1 5 5 2 2" xfId="15810" xr:uid="{00000000-0005-0000-0000-00006F200000}"/>
    <cellStyle name="40 % - Accent1 5 5 3" xfId="4159" xr:uid="{00000000-0005-0000-0000-000070200000}"/>
    <cellStyle name="40 % - Accent1 5 5 3 2" xfId="15811" xr:uid="{00000000-0005-0000-0000-000071200000}"/>
    <cellStyle name="40 % - Accent1 5 5 4" xfId="15812" xr:uid="{00000000-0005-0000-0000-000072200000}"/>
    <cellStyle name="40 % - Accent1 5 6" xfId="4160" xr:uid="{00000000-0005-0000-0000-000073200000}"/>
    <cellStyle name="40 % - Accent1 5 6 2" xfId="4161" xr:uid="{00000000-0005-0000-0000-000074200000}"/>
    <cellStyle name="40 % - Accent1 5 6 2 2" xfId="15813" xr:uid="{00000000-0005-0000-0000-000075200000}"/>
    <cellStyle name="40 % - Accent1 5 6 3" xfId="4162" xr:uid="{00000000-0005-0000-0000-000076200000}"/>
    <cellStyle name="40 % - Accent1 5 6 3 2" xfId="15814" xr:uid="{00000000-0005-0000-0000-000077200000}"/>
    <cellStyle name="40 % - Accent1 5 6 4" xfId="15815" xr:uid="{00000000-0005-0000-0000-000078200000}"/>
    <cellStyle name="40 % - Accent1 5 7" xfId="4163" xr:uid="{00000000-0005-0000-0000-000079200000}"/>
    <cellStyle name="40 % - Accent1 5 7 2" xfId="15816" xr:uid="{00000000-0005-0000-0000-00007A200000}"/>
    <cellStyle name="40 % - Accent1 5 8" xfId="4164" xr:uid="{00000000-0005-0000-0000-00007B200000}"/>
    <cellStyle name="40 % - Accent1 5 8 2" xfId="15817" xr:uid="{00000000-0005-0000-0000-00007C200000}"/>
    <cellStyle name="40 % - Accent1 5 9" xfId="4165" xr:uid="{00000000-0005-0000-0000-00007D200000}"/>
    <cellStyle name="40 % - Accent1 5 9 2" xfId="15818" xr:uid="{00000000-0005-0000-0000-00007E200000}"/>
    <cellStyle name="40 % - Accent1 6" xfId="4166" xr:uid="{00000000-0005-0000-0000-00007F200000}"/>
    <cellStyle name="40 % - Accent1 6 2" xfId="4167" xr:uid="{00000000-0005-0000-0000-000080200000}"/>
    <cellStyle name="40 % - Accent1 6 2 2" xfId="4168" xr:uid="{00000000-0005-0000-0000-000081200000}"/>
    <cellStyle name="40 % - Accent1 6 2 2 2" xfId="4169" xr:uid="{00000000-0005-0000-0000-000082200000}"/>
    <cellStyle name="40 % - Accent1 6 2 2 2 2" xfId="15819" xr:uid="{00000000-0005-0000-0000-000083200000}"/>
    <cellStyle name="40 % - Accent1 6 2 2 3" xfId="4170" xr:uid="{00000000-0005-0000-0000-000084200000}"/>
    <cellStyle name="40 % - Accent1 6 2 2 3 2" xfId="15820" xr:uid="{00000000-0005-0000-0000-000085200000}"/>
    <cellStyle name="40 % - Accent1 6 2 2 4" xfId="4171" xr:uid="{00000000-0005-0000-0000-000086200000}"/>
    <cellStyle name="40 % - Accent1 6 2 2 4 2" xfId="15821" xr:uid="{00000000-0005-0000-0000-000087200000}"/>
    <cellStyle name="40 % - Accent1 6 2 2 5" xfId="15822" xr:uid="{00000000-0005-0000-0000-000088200000}"/>
    <cellStyle name="40 % - Accent1 6 2 3" xfId="4172" xr:uid="{00000000-0005-0000-0000-000089200000}"/>
    <cellStyle name="40 % - Accent1 6 2 3 2" xfId="4173" xr:uid="{00000000-0005-0000-0000-00008A200000}"/>
    <cellStyle name="40 % - Accent1 6 2 3 2 2" xfId="15823" xr:uid="{00000000-0005-0000-0000-00008B200000}"/>
    <cellStyle name="40 % - Accent1 6 2 3 3" xfId="4174" xr:uid="{00000000-0005-0000-0000-00008C200000}"/>
    <cellStyle name="40 % - Accent1 6 2 3 3 2" xfId="15824" xr:uid="{00000000-0005-0000-0000-00008D200000}"/>
    <cellStyle name="40 % - Accent1 6 2 3 4" xfId="15825" xr:uid="{00000000-0005-0000-0000-00008E200000}"/>
    <cellStyle name="40 % - Accent1 6 2 4" xfId="4175" xr:uid="{00000000-0005-0000-0000-00008F200000}"/>
    <cellStyle name="40 % - Accent1 6 2 4 2" xfId="15826" xr:uid="{00000000-0005-0000-0000-000090200000}"/>
    <cellStyle name="40 % - Accent1 6 2 5" xfId="4176" xr:uid="{00000000-0005-0000-0000-000091200000}"/>
    <cellStyle name="40 % - Accent1 6 2 5 2" xfId="15827" xr:uid="{00000000-0005-0000-0000-000092200000}"/>
    <cellStyle name="40 % - Accent1 6 2 6" xfId="4177" xr:uid="{00000000-0005-0000-0000-000093200000}"/>
    <cellStyle name="40 % - Accent1 6 2 6 2" xfId="15828" xr:uid="{00000000-0005-0000-0000-000094200000}"/>
    <cellStyle name="40 % - Accent1 6 2 7" xfId="15829" xr:uid="{00000000-0005-0000-0000-000095200000}"/>
    <cellStyle name="40 % - Accent1 6 3" xfId="4178" xr:uid="{00000000-0005-0000-0000-000096200000}"/>
    <cellStyle name="40 % - Accent1 6 3 2" xfId="4179" xr:uid="{00000000-0005-0000-0000-000097200000}"/>
    <cellStyle name="40 % - Accent1 6 3 2 2" xfId="15830" xr:uid="{00000000-0005-0000-0000-000098200000}"/>
    <cellStyle name="40 % - Accent1 6 3 3" xfId="4180" xr:uid="{00000000-0005-0000-0000-000099200000}"/>
    <cellStyle name="40 % - Accent1 6 3 3 2" xfId="15831" xr:uid="{00000000-0005-0000-0000-00009A200000}"/>
    <cellStyle name="40 % - Accent1 6 3 4" xfId="4181" xr:uid="{00000000-0005-0000-0000-00009B200000}"/>
    <cellStyle name="40 % - Accent1 6 3 4 2" xfId="15832" xr:uid="{00000000-0005-0000-0000-00009C200000}"/>
    <cellStyle name="40 % - Accent1 6 3 5" xfId="15833" xr:uid="{00000000-0005-0000-0000-00009D200000}"/>
    <cellStyle name="40 % - Accent1 6 4" xfId="4182" xr:uid="{00000000-0005-0000-0000-00009E200000}"/>
    <cellStyle name="40 % - Accent1 6 4 2" xfId="4183" xr:uid="{00000000-0005-0000-0000-00009F200000}"/>
    <cellStyle name="40 % - Accent1 6 4 2 2" xfId="15834" xr:uid="{00000000-0005-0000-0000-0000A0200000}"/>
    <cellStyle name="40 % - Accent1 6 4 3" xfId="4184" xr:uid="{00000000-0005-0000-0000-0000A1200000}"/>
    <cellStyle name="40 % - Accent1 6 4 3 2" xfId="15835" xr:uid="{00000000-0005-0000-0000-0000A2200000}"/>
    <cellStyle name="40 % - Accent1 6 4 4" xfId="15836" xr:uid="{00000000-0005-0000-0000-0000A3200000}"/>
    <cellStyle name="40 % - Accent1 6 5" xfId="4185" xr:uid="{00000000-0005-0000-0000-0000A4200000}"/>
    <cellStyle name="40 % - Accent1 6 5 2" xfId="4186" xr:uid="{00000000-0005-0000-0000-0000A5200000}"/>
    <cellStyle name="40 % - Accent1 6 5 2 2" xfId="15837" xr:uid="{00000000-0005-0000-0000-0000A6200000}"/>
    <cellStyle name="40 % - Accent1 6 5 3" xfId="4187" xr:uid="{00000000-0005-0000-0000-0000A7200000}"/>
    <cellStyle name="40 % - Accent1 6 5 3 2" xfId="15838" xr:uid="{00000000-0005-0000-0000-0000A8200000}"/>
    <cellStyle name="40 % - Accent1 6 5 4" xfId="15839" xr:uid="{00000000-0005-0000-0000-0000A9200000}"/>
    <cellStyle name="40 % - Accent1 6 6" xfId="4188" xr:uid="{00000000-0005-0000-0000-0000AA200000}"/>
    <cellStyle name="40 % - Accent1 6 6 2" xfId="15840" xr:uid="{00000000-0005-0000-0000-0000AB200000}"/>
    <cellStyle name="40 % - Accent1 6 7" xfId="4189" xr:uid="{00000000-0005-0000-0000-0000AC200000}"/>
    <cellStyle name="40 % - Accent1 6 7 2" xfId="15841" xr:uid="{00000000-0005-0000-0000-0000AD200000}"/>
    <cellStyle name="40 % - Accent1 6 8" xfId="4190" xr:uid="{00000000-0005-0000-0000-0000AE200000}"/>
    <cellStyle name="40 % - Accent1 6 8 2" xfId="15842" xr:uid="{00000000-0005-0000-0000-0000AF200000}"/>
    <cellStyle name="40 % - Accent1 6 9" xfId="15843" xr:uid="{00000000-0005-0000-0000-0000B0200000}"/>
    <cellStyle name="40 % - Accent1 7" xfId="4191" xr:uid="{00000000-0005-0000-0000-0000B1200000}"/>
    <cellStyle name="40 % - Accent1 7 2" xfId="4192" xr:uid="{00000000-0005-0000-0000-0000B2200000}"/>
    <cellStyle name="40 % - Accent1 7 2 2" xfId="4193" xr:uid="{00000000-0005-0000-0000-0000B3200000}"/>
    <cellStyle name="40 % - Accent1 7 2 2 2" xfId="15844" xr:uid="{00000000-0005-0000-0000-0000B4200000}"/>
    <cellStyle name="40 % - Accent1 7 2 3" xfId="4194" xr:uid="{00000000-0005-0000-0000-0000B5200000}"/>
    <cellStyle name="40 % - Accent1 7 2 3 2" xfId="15845" xr:uid="{00000000-0005-0000-0000-0000B6200000}"/>
    <cellStyle name="40 % - Accent1 7 2 4" xfId="4195" xr:uid="{00000000-0005-0000-0000-0000B7200000}"/>
    <cellStyle name="40 % - Accent1 7 2 4 2" xfId="15846" xr:uid="{00000000-0005-0000-0000-0000B8200000}"/>
    <cellStyle name="40 % - Accent1 7 2 5" xfId="15847" xr:uid="{00000000-0005-0000-0000-0000B9200000}"/>
    <cellStyle name="40 % - Accent1 7 3" xfId="4196" xr:uid="{00000000-0005-0000-0000-0000BA200000}"/>
    <cellStyle name="40 % - Accent1 7 3 2" xfId="4197" xr:uid="{00000000-0005-0000-0000-0000BB200000}"/>
    <cellStyle name="40 % - Accent1 7 3 2 2" xfId="15848" xr:uid="{00000000-0005-0000-0000-0000BC200000}"/>
    <cellStyle name="40 % - Accent1 7 3 3" xfId="4198" xr:uid="{00000000-0005-0000-0000-0000BD200000}"/>
    <cellStyle name="40 % - Accent1 7 3 3 2" xfId="15849" xr:uid="{00000000-0005-0000-0000-0000BE200000}"/>
    <cellStyle name="40 % - Accent1 7 3 4" xfId="15850" xr:uid="{00000000-0005-0000-0000-0000BF200000}"/>
    <cellStyle name="40 % - Accent1 7 4" xfId="4199" xr:uid="{00000000-0005-0000-0000-0000C0200000}"/>
    <cellStyle name="40 % - Accent1 7 4 2" xfId="15851" xr:uid="{00000000-0005-0000-0000-0000C1200000}"/>
    <cellStyle name="40 % - Accent1 7 5" xfId="4200" xr:uid="{00000000-0005-0000-0000-0000C2200000}"/>
    <cellStyle name="40 % - Accent1 7 5 2" xfId="15852" xr:uid="{00000000-0005-0000-0000-0000C3200000}"/>
    <cellStyle name="40 % - Accent1 7 6" xfId="4201" xr:uid="{00000000-0005-0000-0000-0000C4200000}"/>
    <cellStyle name="40 % - Accent1 7 6 2" xfId="15853" xr:uid="{00000000-0005-0000-0000-0000C5200000}"/>
    <cellStyle name="40 % - Accent1 7 7" xfId="15854" xr:uid="{00000000-0005-0000-0000-0000C6200000}"/>
    <cellStyle name="40 % - Accent1 8" xfId="4202" xr:uid="{00000000-0005-0000-0000-0000C7200000}"/>
    <cellStyle name="40 % - Accent1 8 2" xfId="4203" xr:uid="{00000000-0005-0000-0000-0000C8200000}"/>
    <cellStyle name="40 % - Accent1 8 2 2" xfId="15855" xr:uid="{00000000-0005-0000-0000-0000C9200000}"/>
    <cellStyle name="40 % - Accent1 8 3" xfId="4204" xr:uid="{00000000-0005-0000-0000-0000CA200000}"/>
    <cellStyle name="40 % - Accent1 8 3 2" xfId="15856" xr:uid="{00000000-0005-0000-0000-0000CB200000}"/>
    <cellStyle name="40 % - Accent1 8 4" xfId="4205" xr:uid="{00000000-0005-0000-0000-0000CC200000}"/>
    <cellStyle name="40 % - Accent1 8 4 2" xfId="15857" xr:uid="{00000000-0005-0000-0000-0000CD200000}"/>
    <cellStyle name="40 % - Accent1 8 5" xfId="15858" xr:uid="{00000000-0005-0000-0000-0000CE200000}"/>
    <cellStyle name="40 % - Accent1 9" xfId="4206" xr:uid="{00000000-0005-0000-0000-0000CF200000}"/>
    <cellStyle name="40 % - Accent1 9 2" xfId="4207" xr:uid="{00000000-0005-0000-0000-0000D0200000}"/>
    <cellStyle name="40 % - Accent1 9 2 2" xfId="15859" xr:uid="{00000000-0005-0000-0000-0000D1200000}"/>
    <cellStyle name="40 % - Accent1 9 3" xfId="4208" xr:uid="{00000000-0005-0000-0000-0000D2200000}"/>
    <cellStyle name="40 % - Accent1 9 3 2" xfId="15860" xr:uid="{00000000-0005-0000-0000-0000D3200000}"/>
    <cellStyle name="40 % - Accent1 9 4" xfId="15861" xr:uid="{00000000-0005-0000-0000-0000D4200000}"/>
    <cellStyle name="40 % - Accent2" xfId="4209" xr:uid="{00000000-0005-0000-0000-0000D5200000}"/>
    <cellStyle name="40 % - Accent2 10" xfId="4210" xr:uid="{00000000-0005-0000-0000-0000D6200000}"/>
    <cellStyle name="40 % - Accent2 10 2" xfId="4211" xr:uid="{00000000-0005-0000-0000-0000D7200000}"/>
    <cellStyle name="40 % - Accent2 10 2 2" xfId="15862" xr:uid="{00000000-0005-0000-0000-0000D8200000}"/>
    <cellStyle name="40 % - Accent2 10 3" xfId="4212" xr:uid="{00000000-0005-0000-0000-0000D9200000}"/>
    <cellStyle name="40 % - Accent2 10 3 2" xfId="15863" xr:uid="{00000000-0005-0000-0000-0000DA200000}"/>
    <cellStyle name="40 % - Accent2 10 4" xfId="15864" xr:uid="{00000000-0005-0000-0000-0000DB200000}"/>
    <cellStyle name="40 % - Accent2 11" xfId="4213" xr:uid="{00000000-0005-0000-0000-0000DC200000}"/>
    <cellStyle name="40 % - Accent2 11 2" xfId="15865" xr:uid="{00000000-0005-0000-0000-0000DD200000}"/>
    <cellStyle name="40 % - Accent2 12" xfId="4214" xr:uid="{00000000-0005-0000-0000-0000DE200000}"/>
    <cellStyle name="40 % - Accent2 12 2" xfId="15866" xr:uid="{00000000-0005-0000-0000-0000DF200000}"/>
    <cellStyle name="40 % - Accent2 13" xfId="4215" xr:uid="{00000000-0005-0000-0000-0000E0200000}"/>
    <cellStyle name="40 % - Accent2 13 2" xfId="15867" xr:uid="{00000000-0005-0000-0000-0000E1200000}"/>
    <cellStyle name="40 % - Accent2 2" xfId="4216" xr:uid="{00000000-0005-0000-0000-0000E2200000}"/>
    <cellStyle name="40 % - Accent2 2 10" xfId="4217" xr:uid="{00000000-0005-0000-0000-0000E3200000}"/>
    <cellStyle name="40 % - Accent2 2 10 2" xfId="4218" xr:uid="{00000000-0005-0000-0000-0000E4200000}"/>
    <cellStyle name="40 % - Accent2 2 10 2 2" xfId="15868" xr:uid="{00000000-0005-0000-0000-0000E5200000}"/>
    <cellStyle name="40 % - Accent2 2 10 3" xfId="4219" xr:uid="{00000000-0005-0000-0000-0000E6200000}"/>
    <cellStyle name="40 % - Accent2 2 10 3 2" xfId="15869" xr:uid="{00000000-0005-0000-0000-0000E7200000}"/>
    <cellStyle name="40 % - Accent2 2 10 4" xfId="15870" xr:uid="{00000000-0005-0000-0000-0000E8200000}"/>
    <cellStyle name="40 % - Accent2 2 11" xfId="4220" xr:uid="{00000000-0005-0000-0000-0000E9200000}"/>
    <cellStyle name="40 % - Accent2 2 11 2" xfId="15871" xr:uid="{00000000-0005-0000-0000-0000EA200000}"/>
    <cellStyle name="40 % - Accent2 2 12" xfId="4221" xr:uid="{00000000-0005-0000-0000-0000EB200000}"/>
    <cellStyle name="40 % - Accent2 2 12 2" xfId="15872" xr:uid="{00000000-0005-0000-0000-0000EC200000}"/>
    <cellStyle name="40 % - Accent2 2 13" xfId="4222" xr:uid="{00000000-0005-0000-0000-0000ED200000}"/>
    <cellStyle name="40 % - Accent2 2 13 2" xfId="15873" xr:uid="{00000000-0005-0000-0000-0000EE200000}"/>
    <cellStyle name="40 % - Accent2 2 14" xfId="15874" xr:uid="{00000000-0005-0000-0000-0000EF200000}"/>
    <cellStyle name="40 % - Accent2 2 2" xfId="4223" xr:uid="{00000000-0005-0000-0000-0000F0200000}"/>
    <cellStyle name="40 % - Accent2 2 2 10" xfId="4224" xr:uid="{00000000-0005-0000-0000-0000F1200000}"/>
    <cellStyle name="40 % - Accent2 2 2 10 2" xfId="15875" xr:uid="{00000000-0005-0000-0000-0000F2200000}"/>
    <cellStyle name="40 % - Accent2 2 2 11" xfId="15876" xr:uid="{00000000-0005-0000-0000-0000F3200000}"/>
    <cellStyle name="40 % - Accent2 2 2 2" xfId="4225" xr:uid="{00000000-0005-0000-0000-0000F4200000}"/>
    <cellStyle name="40 % - Accent2 2 2 2 10" xfId="15877" xr:uid="{00000000-0005-0000-0000-0000F5200000}"/>
    <cellStyle name="40 % - Accent2 2 2 2 2" xfId="4226" xr:uid="{00000000-0005-0000-0000-0000F6200000}"/>
    <cellStyle name="40 % - Accent2 2 2 2 2 2" xfId="4227" xr:uid="{00000000-0005-0000-0000-0000F7200000}"/>
    <cellStyle name="40 % - Accent2 2 2 2 2 2 2" xfId="4228" xr:uid="{00000000-0005-0000-0000-0000F8200000}"/>
    <cellStyle name="40 % - Accent2 2 2 2 2 2 2 2" xfId="4229" xr:uid="{00000000-0005-0000-0000-0000F9200000}"/>
    <cellStyle name="40 % - Accent2 2 2 2 2 2 2 2 2" xfId="15878" xr:uid="{00000000-0005-0000-0000-0000FA200000}"/>
    <cellStyle name="40 % - Accent2 2 2 2 2 2 2 3" xfId="4230" xr:uid="{00000000-0005-0000-0000-0000FB200000}"/>
    <cellStyle name="40 % - Accent2 2 2 2 2 2 2 3 2" xfId="15879" xr:uid="{00000000-0005-0000-0000-0000FC200000}"/>
    <cellStyle name="40 % - Accent2 2 2 2 2 2 2 4" xfId="4231" xr:uid="{00000000-0005-0000-0000-0000FD200000}"/>
    <cellStyle name="40 % - Accent2 2 2 2 2 2 2 4 2" xfId="15880" xr:uid="{00000000-0005-0000-0000-0000FE200000}"/>
    <cellStyle name="40 % - Accent2 2 2 2 2 2 2 5" xfId="15881" xr:uid="{00000000-0005-0000-0000-0000FF200000}"/>
    <cellStyle name="40 % - Accent2 2 2 2 2 2 3" xfId="4232" xr:uid="{00000000-0005-0000-0000-000000210000}"/>
    <cellStyle name="40 % - Accent2 2 2 2 2 2 3 2" xfId="4233" xr:uid="{00000000-0005-0000-0000-000001210000}"/>
    <cellStyle name="40 % - Accent2 2 2 2 2 2 3 2 2" xfId="15882" xr:uid="{00000000-0005-0000-0000-000002210000}"/>
    <cellStyle name="40 % - Accent2 2 2 2 2 2 3 3" xfId="4234" xr:uid="{00000000-0005-0000-0000-000003210000}"/>
    <cellStyle name="40 % - Accent2 2 2 2 2 2 3 3 2" xfId="15883" xr:uid="{00000000-0005-0000-0000-000004210000}"/>
    <cellStyle name="40 % - Accent2 2 2 2 2 2 3 4" xfId="15884" xr:uid="{00000000-0005-0000-0000-000005210000}"/>
    <cellStyle name="40 % - Accent2 2 2 2 2 2 4" xfId="4235" xr:uid="{00000000-0005-0000-0000-000006210000}"/>
    <cellStyle name="40 % - Accent2 2 2 2 2 2 4 2" xfId="15885" xr:uid="{00000000-0005-0000-0000-000007210000}"/>
    <cellStyle name="40 % - Accent2 2 2 2 2 2 5" xfId="4236" xr:uid="{00000000-0005-0000-0000-000008210000}"/>
    <cellStyle name="40 % - Accent2 2 2 2 2 2 5 2" xfId="15886" xr:uid="{00000000-0005-0000-0000-000009210000}"/>
    <cellStyle name="40 % - Accent2 2 2 2 2 2 6" xfId="4237" xr:uid="{00000000-0005-0000-0000-00000A210000}"/>
    <cellStyle name="40 % - Accent2 2 2 2 2 2 6 2" xfId="15887" xr:uid="{00000000-0005-0000-0000-00000B210000}"/>
    <cellStyle name="40 % - Accent2 2 2 2 2 2 7" xfId="15888" xr:uid="{00000000-0005-0000-0000-00000C210000}"/>
    <cellStyle name="40 % - Accent2 2 2 2 2 3" xfId="4238" xr:uid="{00000000-0005-0000-0000-00000D210000}"/>
    <cellStyle name="40 % - Accent2 2 2 2 2 3 2" xfId="4239" xr:uid="{00000000-0005-0000-0000-00000E210000}"/>
    <cellStyle name="40 % - Accent2 2 2 2 2 3 2 2" xfId="15889" xr:uid="{00000000-0005-0000-0000-00000F210000}"/>
    <cellStyle name="40 % - Accent2 2 2 2 2 3 3" xfId="4240" xr:uid="{00000000-0005-0000-0000-000010210000}"/>
    <cellStyle name="40 % - Accent2 2 2 2 2 3 3 2" xfId="15890" xr:uid="{00000000-0005-0000-0000-000011210000}"/>
    <cellStyle name="40 % - Accent2 2 2 2 2 3 4" xfId="4241" xr:uid="{00000000-0005-0000-0000-000012210000}"/>
    <cellStyle name="40 % - Accent2 2 2 2 2 3 4 2" xfId="15891" xr:uid="{00000000-0005-0000-0000-000013210000}"/>
    <cellStyle name="40 % - Accent2 2 2 2 2 3 5" xfId="15892" xr:uid="{00000000-0005-0000-0000-000014210000}"/>
    <cellStyle name="40 % - Accent2 2 2 2 2 4" xfId="4242" xr:uid="{00000000-0005-0000-0000-000015210000}"/>
    <cellStyle name="40 % - Accent2 2 2 2 2 4 2" xfId="4243" xr:uid="{00000000-0005-0000-0000-000016210000}"/>
    <cellStyle name="40 % - Accent2 2 2 2 2 4 2 2" xfId="15893" xr:uid="{00000000-0005-0000-0000-000017210000}"/>
    <cellStyle name="40 % - Accent2 2 2 2 2 4 3" xfId="4244" xr:uid="{00000000-0005-0000-0000-000018210000}"/>
    <cellStyle name="40 % - Accent2 2 2 2 2 4 3 2" xfId="15894" xr:uid="{00000000-0005-0000-0000-000019210000}"/>
    <cellStyle name="40 % - Accent2 2 2 2 2 4 4" xfId="15895" xr:uid="{00000000-0005-0000-0000-00001A210000}"/>
    <cellStyle name="40 % - Accent2 2 2 2 2 5" xfId="4245" xr:uid="{00000000-0005-0000-0000-00001B210000}"/>
    <cellStyle name="40 % - Accent2 2 2 2 2 5 2" xfId="4246" xr:uid="{00000000-0005-0000-0000-00001C210000}"/>
    <cellStyle name="40 % - Accent2 2 2 2 2 5 2 2" xfId="15896" xr:uid="{00000000-0005-0000-0000-00001D210000}"/>
    <cellStyle name="40 % - Accent2 2 2 2 2 5 3" xfId="4247" xr:uid="{00000000-0005-0000-0000-00001E210000}"/>
    <cellStyle name="40 % - Accent2 2 2 2 2 5 3 2" xfId="15897" xr:uid="{00000000-0005-0000-0000-00001F210000}"/>
    <cellStyle name="40 % - Accent2 2 2 2 2 5 4" xfId="15898" xr:uid="{00000000-0005-0000-0000-000020210000}"/>
    <cellStyle name="40 % - Accent2 2 2 2 2 6" xfId="4248" xr:uid="{00000000-0005-0000-0000-000021210000}"/>
    <cellStyle name="40 % - Accent2 2 2 2 2 6 2" xfId="15899" xr:uid="{00000000-0005-0000-0000-000022210000}"/>
    <cellStyle name="40 % - Accent2 2 2 2 2 7" xfId="4249" xr:uid="{00000000-0005-0000-0000-000023210000}"/>
    <cellStyle name="40 % - Accent2 2 2 2 2 7 2" xfId="15900" xr:uid="{00000000-0005-0000-0000-000024210000}"/>
    <cellStyle name="40 % - Accent2 2 2 2 2 8" xfId="4250" xr:uid="{00000000-0005-0000-0000-000025210000}"/>
    <cellStyle name="40 % - Accent2 2 2 2 2 8 2" xfId="15901" xr:uid="{00000000-0005-0000-0000-000026210000}"/>
    <cellStyle name="40 % - Accent2 2 2 2 2 9" xfId="15902" xr:uid="{00000000-0005-0000-0000-000027210000}"/>
    <cellStyle name="40 % - Accent2 2 2 2 3" xfId="4251" xr:uid="{00000000-0005-0000-0000-000028210000}"/>
    <cellStyle name="40 % - Accent2 2 2 2 3 2" xfId="4252" xr:uid="{00000000-0005-0000-0000-000029210000}"/>
    <cellStyle name="40 % - Accent2 2 2 2 3 2 2" xfId="4253" xr:uid="{00000000-0005-0000-0000-00002A210000}"/>
    <cellStyle name="40 % - Accent2 2 2 2 3 2 2 2" xfId="15903" xr:uid="{00000000-0005-0000-0000-00002B210000}"/>
    <cellStyle name="40 % - Accent2 2 2 2 3 2 3" xfId="4254" xr:uid="{00000000-0005-0000-0000-00002C210000}"/>
    <cellStyle name="40 % - Accent2 2 2 2 3 2 3 2" xfId="15904" xr:uid="{00000000-0005-0000-0000-00002D210000}"/>
    <cellStyle name="40 % - Accent2 2 2 2 3 2 4" xfId="4255" xr:uid="{00000000-0005-0000-0000-00002E210000}"/>
    <cellStyle name="40 % - Accent2 2 2 2 3 2 4 2" xfId="15905" xr:uid="{00000000-0005-0000-0000-00002F210000}"/>
    <cellStyle name="40 % - Accent2 2 2 2 3 2 5" xfId="15906" xr:uid="{00000000-0005-0000-0000-000030210000}"/>
    <cellStyle name="40 % - Accent2 2 2 2 3 3" xfId="4256" xr:uid="{00000000-0005-0000-0000-000031210000}"/>
    <cellStyle name="40 % - Accent2 2 2 2 3 3 2" xfId="4257" xr:uid="{00000000-0005-0000-0000-000032210000}"/>
    <cellStyle name="40 % - Accent2 2 2 2 3 3 2 2" xfId="15907" xr:uid="{00000000-0005-0000-0000-000033210000}"/>
    <cellStyle name="40 % - Accent2 2 2 2 3 3 3" xfId="4258" xr:uid="{00000000-0005-0000-0000-000034210000}"/>
    <cellStyle name="40 % - Accent2 2 2 2 3 3 3 2" xfId="15908" xr:uid="{00000000-0005-0000-0000-000035210000}"/>
    <cellStyle name="40 % - Accent2 2 2 2 3 3 4" xfId="15909" xr:uid="{00000000-0005-0000-0000-000036210000}"/>
    <cellStyle name="40 % - Accent2 2 2 2 3 4" xfId="4259" xr:uid="{00000000-0005-0000-0000-000037210000}"/>
    <cellStyle name="40 % - Accent2 2 2 2 3 4 2" xfId="15910" xr:uid="{00000000-0005-0000-0000-000038210000}"/>
    <cellStyle name="40 % - Accent2 2 2 2 3 5" xfId="4260" xr:uid="{00000000-0005-0000-0000-000039210000}"/>
    <cellStyle name="40 % - Accent2 2 2 2 3 5 2" xfId="15911" xr:uid="{00000000-0005-0000-0000-00003A210000}"/>
    <cellStyle name="40 % - Accent2 2 2 2 3 6" xfId="4261" xr:uid="{00000000-0005-0000-0000-00003B210000}"/>
    <cellStyle name="40 % - Accent2 2 2 2 3 6 2" xfId="15912" xr:uid="{00000000-0005-0000-0000-00003C210000}"/>
    <cellStyle name="40 % - Accent2 2 2 2 3 7" xfId="15913" xr:uid="{00000000-0005-0000-0000-00003D210000}"/>
    <cellStyle name="40 % - Accent2 2 2 2 4" xfId="4262" xr:uid="{00000000-0005-0000-0000-00003E210000}"/>
    <cellStyle name="40 % - Accent2 2 2 2 4 2" xfId="4263" xr:uid="{00000000-0005-0000-0000-00003F210000}"/>
    <cellStyle name="40 % - Accent2 2 2 2 4 2 2" xfId="15914" xr:uid="{00000000-0005-0000-0000-000040210000}"/>
    <cellStyle name="40 % - Accent2 2 2 2 4 3" xfId="4264" xr:uid="{00000000-0005-0000-0000-000041210000}"/>
    <cellStyle name="40 % - Accent2 2 2 2 4 3 2" xfId="15915" xr:uid="{00000000-0005-0000-0000-000042210000}"/>
    <cellStyle name="40 % - Accent2 2 2 2 4 4" xfId="4265" xr:uid="{00000000-0005-0000-0000-000043210000}"/>
    <cellStyle name="40 % - Accent2 2 2 2 4 4 2" xfId="15916" xr:uid="{00000000-0005-0000-0000-000044210000}"/>
    <cellStyle name="40 % - Accent2 2 2 2 4 5" xfId="15917" xr:uid="{00000000-0005-0000-0000-000045210000}"/>
    <cellStyle name="40 % - Accent2 2 2 2 5" xfId="4266" xr:uid="{00000000-0005-0000-0000-000046210000}"/>
    <cellStyle name="40 % - Accent2 2 2 2 5 2" xfId="4267" xr:uid="{00000000-0005-0000-0000-000047210000}"/>
    <cellStyle name="40 % - Accent2 2 2 2 5 2 2" xfId="15918" xr:uid="{00000000-0005-0000-0000-000048210000}"/>
    <cellStyle name="40 % - Accent2 2 2 2 5 3" xfId="4268" xr:uid="{00000000-0005-0000-0000-000049210000}"/>
    <cellStyle name="40 % - Accent2 2 2 2 5 3 2" xfId="15919" xr:uid="{00000000-0005-0000-0000-00004A210000}"/>
    <cellStyle name="40 % - Accent2 2 2 2 5 4" xfId="15920" xr:uid="{00000000-0005-0000-0000-00004B210000}"/>
    <cellStyle name="40 % - Accent2 2 2 2 6" xfId="4269" xr:uid="{00000000-0005-0000-0000-00004C210000}"/>
    <cellStyle name="40 % - Accent2 2 2 2 6 2" xfId="4270" xr:uid="{00000000-0005-0000-0000-00004D210000}"/>
    <cellStyle name="40 % - Accent2 2 2 2 6 2 2" xfId="15921" xr:uid="{00000000-0005-0000-0000-00004E210000}"/>
    <cellStyle name="40 % - Accent2 2 2 2 6 3" xfId="4271" xr:uid="{00000000-0005-0000-0000-00004F210000}"/>
    <cellStyle name="40 % - Accent2 2 2 2 6 3 2" xfId="15922" xr:uid="{00000000-0005-0000-0000-000050210000}"/>
    <cellStyle name="40 % - Accent2 2 2 2 6 4" xfId="15923" xr:uid="{00000000-0005-0000-0000-000051210000}"/>
    <cellStyle name="40 % - Accent2 2 2 2 7" xfId="4272" xr:uid="{00000000-0005-0000-0000-000052210000}"/>
    <cellStyle name="40 % - Accent2 2 2 2 7 2" xfId="15924" xr:uid="{00000000-0005-0000-0000-000053210000}"/>
    <cellStyle name="40 % - Accent2 2 2 2 8" xfId="4273" xr:uid="{00000000-0005-0000-0000-000054210000}"/>
    <cellStyle name="40 % - Accent2 2 2 2 8 2" xfId="15925" xr:uid="{00000000-0005-0000-0000-000055210000}"/>
    <cellStyle name="40 % - Accent2 2 2 2 9" xfId="4274" xr:uid="{00000000-0005-0000-0000-000056210000}"/>
    <cellStyle name="40 % - Accent2 2 2 2 9 2" xfId="15926" xr:uid="{00000000-0005-0000-0000-000057210000}"/>
    <cellStyle name="40 % - Accent2 2 2 3" xfId="4275" xr:uid="{00000000-0005-0000-0000-000058210000}"/>
    <cellStyle name="40 % - Accent2 2 2 3 2" xfId="4276" xr:uid="{00000000-0005-0000-0000-000059210000}"/>
    <cellStyle name="40 % - Accent2 2 2 3 2 2" xfId="4277" xr:uid="{00000000-0005-0000-0000-00005A210000}"/>
    <cellStyle name="40 % - Accent2 2 2 3 2 2 2" xfId="4278" xr:uid="{00000000-0005-0000-0000-00005B210000}"/>
    <cellStyle name="40 % - Accent2 2 2 3 2 2 2 2" xfId="15927" xr:uid="{00000000-0005-0000-0000-00005C210000}"/>
    <cellStyle name="40 % - Accent2 2 2 3 2 2 3" xfId="4279" xr:uid="{00000000-0005-0000-0000-00005D210000}"/>
    <cellStyle name="40 % - Accent2 2 2 3 2 2 3 2" xfId="15928" xr:uid="{00000000-0005-0000-0000-00005E210000}"/>
    <cellStyle name="40 % - Accent2 2 2 3 2 2 4" xfId="4280" xr:uid="{00000000-0005-0000-0000-00005F210000}"/>
    <cellStyle name="40 % - Accent2 2 2 3 2 2 4 2" xfId="15929" xr:uid="{00000000-0005-0000-0000-000060210000}"/>
    <cellStyle name="40 % - Accent2 2 2 3 2 2 5" xfId="15930" xr:uid="{00000000-0005-0000-0000-000061210000}"/>
    <cellStyle name="40 % - Accent2 2 2 3 2 3" xfId="4281" xr:uid="{00000000-0005-0000-0000-000062210000}"/>
    <cellStyle name="40 % - Accent2 2 2 3 2 3 2" xfId="4282" xr:uid="{00000000-0005-0000-0000-000063210000}"/>
    <cellStyle name="40 % - Accent2 2 2 3 2 3 2 2" xfId="15931" xr:uid="{00000000-0005-0000-0000-000064210000}"/>
    <cellStyle name="40 % - Accent2 2 2 3 2 3 3" xfId="4283" xr:uid="{00000000-0005-0000-0000-000065210000}"/>
    <cellStyle name="40 % - Accent2 2 2 3 2 3 3 2" xfId="15932" xr:uid="{00000000-0005-0000-0000-000066210000}"/>
    <cellStyle name="40 % - Accent2 2 2 3 2 3 4" xfId="15933" xr:uid="{00000000-0005-0000-0000-000067210000}"/>
    <cellStyle name="40 % - Accent2 2 2 3 2 4" xfId="4284" xr:uid="{00000000-0005-0000-0000-000068210000}"/>
    <cellStyle name="40 % - Accent2 2 2 3 2 4 2" xfId="15934" xr:uid="{00000000-0005-0000-0000-000069210000}"/>
    <cellStyle name="40 % - Accent2 2 2 3 2 5" xfId="4285" xr:uid="{00000000-0005-0000-0000-00006A210000}"/>
    <cellStyle name="40 % - Accent2 2 2 3 2 5 2" xfId="15935" xr:uid="{00000000-0005-0000-0000-00006B210000}"/>
    <cellStyle name="40 % - Accent2 2 2 3 2 6" xfId="4286" xr:uid="{00000000-0005-0000-0000-00006C210000}"/>
    <cellStyle name="40 % - Accent2 2 2 3 2 6 2" xfId="15936" xr:uid="{00000000-0005-0000-0000-00006D210000}"/>
    <cellStyle name="40 % - Accent2 2 2 3 2 7" xfId="15937" xr:uid="{00000000-0005-0000-0000-00006E210000}"/>
    <cellStyle name="40 % - Accent2 2 2 3 3" xfId="4287" xr:uid="{00000000-0005-0000-0000-00006F210000}"/>
    <cellStyle name="40 % - Accent2 2 2 3 3 2" xfId="4288" xr:uid="{00000000-0005-0000-0000-000070210000}"/>
    <cellStyle name="40 % - Accent2 2 2 3 3 2 2" xfId="15938" xr:uid="{00000000-0005-0000-0000-000071210000}"/>
    <cellStyle name="40 % - Accent2 2 2 3 3 3" xfId="4289" xr:uid="{00000000-0005-0000-0000-000072210000}"/>
    <cellStyle name="40 % - Accent2 2 2 3 3 3 2" xfId="15939" xr:uid="{00000000-0005-0000-0000-000073210000}"/>
    <cellStyle name="40 % - Accent2 2 2 3 3 4" xfId="4290" xr:uid="{00000000-0005-0000-0000-000074210000}"/>
    <cellStyle name="40 % - Accent2 2 2 3 3 4 2" xfId="15940" xr:uid="{00000000-0005-0000-0000-000075210000}"/>
    <cellStyle name="40 % - Accent2 2 2 3 3 5" xfId="15941" xr:uid="{00000000-0005-0000-0000-000076210000}"/>
    <cellStyle name="40 % - Accent2 2 2 3 4" xfId="4291" xr:uid="{00000000-0005-0000-0000-000077210000}"/>
    <cellStyle name="40 % - Accent2 2 2 3 4 2" xfId="4292" xr:uid="{00000000-0005-0000-0000-000078210000}"/>
    <cellStyle name="40 % - Accent2 2 2 3 4 2 2" xfId="15942" xr:uid="{00000000-0005-0000-0000-000079210000}"/>
    <cellStyle name="40 % - Accent2 2 2 3 4 3" xfId="4293" xr:uid="{00000000-0005-0000-0000-00007A210000}"/>
    <cellStyle name="40 % - Accent2 2 2 3 4 3 2" xfId="15943" xr:uid="{00000000-0005-0000-0000-00007B210000}"/>
    <cellStyle name="40 % - Accent2 2 2 3 4 4" xfId="15944" xr:uid="{00000000-0005-0000-0000-00007C210000}"/>
    <cellStyle name="40 % - Accent2 2 2 3 5" xfId="4294" xr:uid="{00000000-0005-0000-0000-00007D210000}"/>
    <cellStyle name="40 % - Accent2 2 2 3 5 2" xfId="4295" xr:uid="{00000000-0005-0000-0000-00007E210000}"/>
    <cellStyle name="40 % - Accent2 2 2 3 5 2 2" xfId="15945" xr:uid="{00000000-0005-0000-0000-00007F210000}"/>
    <cellStyle name="40 % - Accent2 2 2 3 5 3" xfId="4296" xr:uid="{00000000-0005-0000-0000-000080210000}"/>
    <cellStyle name="40 % - Accent2 2 2 3 5 3 2" xfId="15946" xr:uid="{00000000-0005-0000-0000-000081210000}"/>
    <cellStyle name="40 % - Accent2 2 2 3 5 4" xfId="15947" xr:uid="{00000000-0005-0000-0000-000082210000}"/>
    <cellStyle name="40 % - Accent2 2 2 3 6" xfId="4297" xr:uid="{00000000-0005-0000-0000-000083210000}"/>
    <cellStyle name="40 % - Accent2 2 2 3 6 2" xfId="15948" xr:uid="{00000000-0005-0000-0000-000084210000}"/>
    <cellStyle name="40 % - Accent2 2 2 3 7" xfId="4298" xr:uid="{00000000-0005-0000-0000-000085210000}"/>
    <cellStyle name="40 % - Accent2 2 2 3 7 2" xfId="15949" xr:uid="{00000000-0005-0000-0000-000086210000}"/>
    <cellStyle name="40 % - Accent2 2 2 3 8" xfId="4299" xr:uid="{00000000-0005-0000-0000-000087210000}"/>
    <cellStyle name="40 % - Accent2 2 2 3 8 2" xfId="15950" xr:uid="{00000000-0005-0000-0000-000088210000}"/>
    <cellStyle name="40 % - Accent2 2 2 3 9" xfId="15951" xr:uid="{00000000-0005-0000-0000-000089210000}"/>
    <cellStyle name="40 % - Accent2 2 2 4" xfId="4300" xr:uid="{00000000-0005-0000-0000-00008A210000}"/>
    <cellStyle name="40 % - Accent2 2 2 4 2" xfId="4301" xr:uid="{00000000-0005-0000-0000-00008B210000}"/>
    <cellStyle name="40 % - Accent2 2 2 4 2 2" xfId="4302" xr:uid="{00000000-0005-0000-0000-00008C210000}"/>
    <cellStyle name="40 % - Accent2 2 2 4 2 2 2" xfId="15952" xr:uid="{00000000-0005-0000-0000-00008D210000}"/>
    <cellStyle name="40 % - Accent2 2 2 4 2 3" xfId="4303" xr:uid="{00000000-0005-0000-0000-00008E210000}"/>
    <cellStyle name="40 % - Accent2 2 2 4 2 3 2" xfId="15953" xr:uid="{00000000-0005-0000-0000-00008F210000}"/>
    <cellStyle name="40 % - Accent2 2 2 4 2 4" xfId="4304" xr:uid="{00000000-0005-0000-0000-000090210000}"/>
    <cellStyle name="40 % - Accent2 2 2 4 2 4 2" xfId="15954" xr:uid="{00000000-0005-0000-0000-000091210000}"/>
    <cellStyle name="40 % - Accent2 2 2 4 2 5" xfId="15955" xr:uid="{00000000-0005-0000-0000-000092210000}"/>
    <cellStyle name="40 % - Accent2 2 2 4 3" xfId="4305" xr:uid="{00000000-0005-0000-0000-000093210000}"/>
    <cellStyle name="40 % - Accent2 2 2 4 3 2" xfId="4306" xr:uid="{00000000-0005-0000-0000-000094210000}"/>
    <cellStyle name="40 % - Accent2 2 2 4 3 2 2" xfId="15956" xr:uid="{00000000-0005-0000-0000-000095210000}"/>
    <cellStyle name="40 % - Accent2 2 2 4 3 3" xfId="4307" xr:uid="{00000000-0005-0000-0000-000096210000}"/>
    <cellStyle name="40 % - Accent2 2 2 4 3 3 2" xfId="15957" xr:uid="{00000000-0005-0000-0000-000097210000}"/>
    <cellStyle name="40 % - Accent2 2 2 4 3 4" xfId="15958" xr:uid="{00000000-0005-0000-0000-000098210000}"/>
    <cellStyle name="40 % - Accent2 2 2 4 4" xfId="4308" xr:uid="{00000000-0005-0000-0000-000099210000}"/>
    <cellStyle name="40 % - Accent2 2 2 4 4 2" xfId="15959" xr:uid="{00000000-0005-0000-0000-00009A210000}"/>
    <cellStyle name="40 % - Accent2 2 2 4 5" xfId="4309" xr:uid="{00000000-0005-0000-0000-00009B210000}"/>
    <cellStyle name="40 % - Accent2 2 2 4 5 2" xfId="15960" xr:uid="{00000000-0005-0000-0000-00009C210000}"/>
    <cellStyle name="40 % - Accent2 2 2 4 6" xfId="4310" xr:uid="{00000000-0005-0000-0000-00009D210000}"/>
    <cellStyle name="40 % - Accent2 2 2 4 6 2" xfId="15961" xr:uid="{00000000-0005-0000-0000-00009E210000}"/>
    <cellStyle name="40 % - Accent2 2 2 4 7" xfId="15962" xr:uid="{00000000-0005-0000-0000-00009F210000}"/>
    <cellStyle name="40 % - Accent2 2 2 5" xfId="4311" xr:uid="{00000000-0005-0000-0000-0000A0210000}"/>
    <cellStyle name="40 % - Accent2 2 2 5 2" xfId="4312" xr:uid="{00000000-0005-0000-0000-0000A1210000}"/>
    <cellStyle name="40 % - Accent2 2 2 5 2 2" xfId="15963" xr:uid="{00000000-0005-0000-0000-0000A2210000}"/>
    <cellStyle name="40 % - Accent2 2 2 5 3" xfId="4313" xr:uid="{00000000-0005-0000-0000-0000A3210000}"/>
    <cellStyle name="40 % - Accent2 2 2 5 3 2" xfId="15964" xr:uid="{00000000-0005-0000-0000-0000A4210000}"/>
    <cellStyle name="40 % - Accent2 2 2 5 4" xfId="4314" xr:uid="{00000000-0005-0000-0000-0000A5210000}"/>
    <cellStyle name="40 % - Accent2 2 2 5 4 2" xfId="15965" xr:uid="{00000000-0005-0000-0000-0000A6210000}"/>
    <cellStyle name="40 % - Accent2 2 2 5 5" xfId="15966" xr:uid="{00000000-0005-0000-0000-0000A7210000}"/>
    <cellStyle name="40 % - Accent2 2 2 6" xfId="4315" xr:uid="{00000000-0005-0000-0000-0000A8210000}"/>
    <cellStyle name="40 % - Accent2 2 2 6 2" xfId="4316" xr:uid="{00000000-0005-0000-0000-0000A9210000}"/>
    <cellStyle name="40 % - Accent2 2 2 6 2 2" xfId="15967" xr:uid="{00000000-0005-0000-0000-0000AA210000}"/>
    <cellStyle name="40 % - Accent2 2 2 6 3" xfId="4317" xr:uid="{00000000-0005-0000-0000-0000AB210000}"/>
    <cellStyle name="40 % - Accent2 2 2 6 3 2" xfId="15968" xr:uid="{00000000-0005-0000-0000-0000AC210000}"/>
    <cellStyle name="40 % - Accent2 2 2 6 4" xfId="15969" xr:uid="{00000000-0005-0000-0000-0000AD210000}"/>
    <cellStyle name="40 % - Accent2 2 2 7" xfId="4318" xr:uid="{00000000-0005-0000-0000-0000AE210000}"/>
    <cellStyle name="40 % - Accent2 2 2 7 2" xfId="4319" xr:uid="{00000000-0005-0000-0000-0000AF210000}"/>
    <cellStyle name="40 % - Accent2 2 2 7 2 2" xfId="15970" xr:uid="{00000000-0005-0000-0000-0000B0210000}"/>
    <cellStyle name="40 % - Accent2 2 2 7 3" xfId="4320" xr:uid="{00000000-0005-0000-0000-0000B1210000}"/>
    <cellStyle name="40 % - Accent2 2 2 7 3 2" xfId="15971" xr:uid="{00000000-0005-0000-0000-0000B2210000}"/>
    <cellStyle name="40 % - Accent2 2 2 7 4" xfId="15972" xr:uid="{00000000-0005-0000-0000-0000B3210000}"/>
    <cellStyle name="40 % - Accent2 2 2 8" xfId="4321" xr:uid="{00000000-0005-0000-0000-0000B4210000}"/>
    <cellStyle name="40 % - Accent2 2 2 8 2" xfId="15973" xr:uid="{00000000-0005-0000-0000-0000B5210000}"/>
    <cellStyle name="40 % - Accent2 2 2 9" xfId="4322" xr:uid="{00000000-0005-0000-0000-0000B6210000}"/>
    <cellStyle name="40 % - Accent2 2 2 9 2" xfId="15974" xr:uid="{00000000-0005-0000-0000-0000B7210000}"/>
    <cellStyle name="40 % - Accent2 2 3" xfId="4323" xr:uid="{00000000-0005-0000-0000-0000B8210000}"/>
    <cellStyle name="40 % - Accent2 2 3 10" xfId="4324" xr:uid="{00000000-0005-0000-0000-0000B9210000}"/>
    <cellStyle name="40 % - Accent2 2 3 10 2" xfId="15975" xr:uid="{00000000-0005-0000-0000-0000BA210000}"/>
    <cellStyle name="40 % - Accent2 2 3 11" xfId="15976" xr:uid="{00000000-0005-0000-0000-0000BB210000}"/>
    <cellStyle name="40 % - Accent2 2 3 2" xfId="4325" xr:uid="{00000000-0005-0000-0000-0000BC210000}"/>
    <cellStyle name="40 % - Accent2 2 3 2 10" xfId="15977" xr:uid="{00000000-0005-0000-0000-0000BD210000}"/>
    <cellStyle name="40 % - Accent2 2 3 2 2" xfId="4326" xr:uid="{00000000-0005-0000-0000-0000BE210000}"/>
    <cellStyle name="40 % - Accent2 2 3 2 2 2" xfId="4327" xr:uid="{00000000-0005-0000-0000-0000BF210000}"/>
    <cellStyle name="40 % - Accent2 2 3 2 2 2 2" xfId="4328" xr:uid="{00000000-0005-0000-0000-0000C0210000}"/>
    <cellStyle name="40 % - Accent2 2 3 2 2 2 2 2" xfId="4329" xr:uid="{00000000-0005-0000-0000-0000C1210000}"/>
    <cellStyle name="40 % - Accent2 2 3 2 2 2 2 2 2" xfId="15978" xr:uid="{00000000-0005-0000-0000-0000C2210000}"/>
    <cellStyle name="40 % - Accent2 2 3 2 2 2 2 3" xfId="4330" xr:uid="{00000000-0005-0000-0000-0000C3210000}"/>
    <cellStyle name="40 % - Accent2 2 3 2 2 2 2 3 2" xfId="15979" xr:uid="{00000000-0005-0000-0000-0000C4210000}"/>
    <cellStyle name="40 % - Accent2 2 3 2 2 2 2 4" xfId="4331" xr:uid="{00000000-0005-0000-0000-0000C5210000}"/>
    <cellStyle name="40 % - Accent2 2 3 2 2 2 2 4 2" xfId="15980" xr:uid="{00000000-0005-0000-0000-0000C6210000}"/>
    <cellStyle name="40 % - Accent2 2 3 2 2 2 2 5" xfId="15981" xr:uid="{00000000-0005-0000-0000-0000C7210000}"/>
    <cellStyle name="40 % - Accent2 2 3 2 2 2 3" xfId="4332" xr:uid="{00000000-0005-0000-0000-0000C8210000}"/>
    <cellStyle name="40 % - Accent2 2 3 2 2 2 3 2" xfId="4333" xr:uid="{00000000-0005-0000-0000-0000C9210000}"/>
    <cellStyle name="40 % - Accent2 2 3 2 2 2 3 2 2" xfId="15982" xr:uid="{00000000-0005-0000-0000-0000CA210000}"/>
    <cellStyle name="40 % - Accent2 2 3 2 2 2 3 3" xfId="4334" xr:uid="{00000000-0005-0000-0000-0000CB210000}"/>
    <cellStyle name="40 % - Accent2 2 3 2 2 2 3 3 2" xfId="15983" xr:uid="{00000000-0005-0000-0000-0000CC210000}"/>
    <cellStyle name="40 % - Accent2 2 3 2 2 2 3 4" xfId="15984" xr:uid="{00000000-0005-0000-0000-0000CD210000}"/>
    <cellStyle name="40 % - Accent2 2 3 2 2 2 4" xfId="4335" xr:uid="{00000000-0005-0000-0000-0000CE210000}"/>
    <cellStyle name="40 % - Accent2 2 3 2 2 2 4 2" xfId="15985" xr:uid="{00000000-0005-0000-0000-0000CF210000}"/>
    <cellStyle name="40 % - Accent2 2 3 2 2 2 5" xfId="4336" xr:uid="{00000000-0005-0000-0000-0000D0210000}"/>
    <cellStyle name="40 % - Accent2 2 3 2 2 2 5 2" xfId="15986" xr:uid="{00000000-0005-0000-0000-0000D1210000}"/>
    <cellStyle name="40 % - Accent2 2 3 2 2 2 6" xfId="4337" xr:uid="{00000000-0005-0000-0000-0000D2210000}"/>
    <cellStyle name="40 % - Accent2 2 3 2 2 2 6 2" xfId="15987" xr:uid="{00000000-0005-0000-0000-0000D3210000}"/>
    <cellStyle name="40 % - Accent2 2 3 2 2 2 7" xfId="15988" xr:uid="{00000000-0005-0000-0000-0000D4210000}"/>
    <cellStyle name="40 % - Accent2 2 3 2 2 3" xfId="4338" xr:uid="{00000000-0005-0000-0000-0000D5210000}"/>
    <cellStyle name="40 % - Accent2 2 3 2 2 3 2" xfId="4339" xr:uid="{00000000-0005-0000-0000-0000D6210000}"/>
    <cellStyle name="40 % - Accent2 2 3 2 2 3 2 2" xfId="15989" xr:uid="{00000000-0005-0000-0000-0000D7210000}"/>
    <cellStyle name="40 % - Accent2 2 3 2 2 3 3" xfId="4340" xr:uid="{00000000-0005-0000-0000-0000D8210000}"/>
    <cellStyle name="40 % - Accent2 2 3 2 2 3 3 2" xfId="15990" xr:uid="{00000000-0005-0000-0000-0000D9210000}"/>
    <cellStyle name="40 % - Accent2 2 3 2 2 3 4" xfId="4341" xr:uid="{00000000-0005-0000-0000-0000DA210000}"/>
    <cellStyle name="40 % - Accent2 2 3 2 2 3 4 2" xfId="15991" xr:uid="{00000000-0005-0000-0000-0000DB210000}"/>
    <cellStyle name="40 % - Accent2 2 3 2 2 3 5" xfId="15992" xr:uid="{00000000-0005-0000-0000-0000DC210000}"/>
    <cellStyle name="40 % - Accent2 2 3 2 2 4" xfId="4342" xr:uid="{00000000-0005-0000-0000-0000DD210000}"/>
    <cellStyle name="40 % - Accent2 2 3 2 2 4 2" xfId="4343" xr:uid="{00000000-0005-0000-0000-0000DE210000}"/>
    <cellStyle name="40 % - Accent2 2 3 2 2 4 2 2" xfId="15993" xr:uid="{00000000-0005-0000-0000-0000DF210000}"/>
    <cellStyle name="40 % - Accent2 2 3 2 2 4 3" xfId="4344" xr:uid="{00000000-0005-0000-0000-0000E0210000}"/>
    <cellStyle name="40 % - Accent2 2 3 2 2 4 3 2" xfId="15994" xr:uid="{00000000-0005-0000-0000-0000E1210000}"/>
    <cellStyle name="40 % - Accent2 2 3 2 2 4 4" xfId="15995" xr:uid="{00000000-0005-0000-0000-0000E2210000}"/>
    <cellStyle name="40 % - Accent2 2 3 2 2 5" xfId="4345" xr:uid="{00000000-0005-0000-0000-0000E3210000}"/>
    <cellStyle name="40 % - Accent2 2 3 2 2 5 2" xfId="4346" xr:uid="{00000000-0005-0000-0000-0000E4210000}"/>
    <cellStyle name="40 % - Accent2 2 3 2 2 5 2 2" xfId="15996" xr:uid="{00000000-0005-0000-0000-0000E5210000}"/>
    <cellStyle name="40 % - Accent2 2 3 2 2 5 3" xfId="4347" xr:uid="{00000000-0005-0000-0000-0000E6210000}"/>
    <cellStyle name="40 % - Accent2 2 3 2 2 5 3 2" xfId="15997" xr:uid="{00000000-0005-0000-0000-0000E7210000}"/>
    <cellStyle name="40 % - Accent2 2 3 2 2 5 4" xfId="15998" xr:uid="{00000000-0005-0000-0000-0000E8210000}"/>
    <cellStyle name="40 % - Accent2 2 3 2 2 6" xfId="4348" xr:uid="{00000000-0005-0000-0000-0000E9210000}"/>
    <cellStyle name="40 % - Accent2 2 3 2 2 6 2" xfId="15999" xr:uid="{00000000-0005-0000-0000-0000EA210000}"/>
    <cellStyle name="40 % - Accent2 2 3 2 2 7" xfId="4349" xr:uid="{00000000-0005-0000-0000-0000EB210000}"/>
    <cellStyle name="40 % - Accent2 2 3 2 2 7 2" xfId="16000" xr:uid="{00000000-0005-0000-0000-0000EC210000}"/>
    <cellStyle name="40 % - Accent2 2 3 2 2 8" xfId="4350" xr:uid="{00000000-0005-0000-0000-0000ED210000}"/>
    <cellStyle name="40 % - Accent2 2 3 2 2 8 2" xfId="16001" xr:uid="{00000000-0005-0000-0000-0000EE210000}"/>
    <cellStyle name="40 % - Accent2 2 3 2 2 9" xfId="16002" xr:uid="{00000000-0005-0000-0000-0000EF210000}"/>
    <cellStyle name="40 % - Accent2 2 3 2 3" xfId="4351" xr:uid="{00000000-0005-0000-0000-0000F0210000}"/>
    <cellStyle name="40 % - Accent2 2 3 2 3 2" xfId="4352" xr:uid="{00000000-0005-0000-0000-0000F1210000}"/>
    <cellStyle name="40 % - Accent2 2 3 2 3 2 2" xfId="4353" xr:uid="{00000000-0005-0000-0000-0000F2210000}"/>
    <cellStyle name="40 % - Accent2 2 3 2 3 2 2 2" xfId="16003" xr:uid="{00000000-0005-0000-0000-0000F3210000}"/>
    <cellStyle name="40 % - Accent2 2 3 2 3 2 3" xfId="4354" xr:uid="{00000000-0005-0000-0000-0000F4210000}"/>
    <cellStyle name="40 % - Accent2 2 3 2 3 2 3 2" xfId="16004" xr:uid="{00000000-0005-0000-0000-0000F5210000}"/>
    <cellStyle name="40 % - Accent2 2 3 2 3 2 4" xfId="4355" xr:uid="{00000000-0005-0000-0000-0000F6210000}"/>
    <cellStyle name="40 % - Accent2 2 3 2 3 2 4 2" xfId="16005" xr:uid="{00000000-0005-0000-0000-0000F7210000}"/>
    <cellStyle name="40 % - Accent2 2 3 2 3 2 5" xfId="16006" xr:uid="{00000000-0005-0000-0000-0000F8210000}"/>
    <cellStyle name="40 % - Accent2 2 3 2 3 3" xfId="4356" xr:uid="{00000000-0005-0000-0000-0000F9210000}"/>
    <cellStyle name="40 % - Accent2 2 3 2 3 3 2" xfId="4357" xr:uid="{00000000-0005-0000-0000-0000FA210000}"/>
    <cellStyle name="40 % - Accent2 2 3 2 3 3 2 2" xfId="16007" xr:uid="{00000000-0005-0000-0000-0000FB210000}"/>
    <cellStyle name="40 % - Accent2 2 3 2 3 3 3" xfId="4358" xr:uid="{00000000-0005-0000-0000-0000FC210000}"/>
    <cellStyle name="40 % - Accent2 2 3 2 3 3 3 2" xfId="16008" xr:uid="{00000000-0005-0000-0000-0000FD210000}"/>
    <cellStyle name="40 % - Accent2 2 3 2 3 3 4" xfId="16009" xr:uid="{00000000-0005-0000-0000-0000FE210000}"/>
    <cellStyle name="40 % - Accent2 2 3 2 3 4" xfId="4359" xr:uid="{00000000-0005-0000-0000-0000FF210000}"/>
    <cellStyle name="40 % - Accent2 2 3 2 3 4 2" xfId="16010" xr:uid="{00000000-0005-0000-0000-000000220000}"/>
    <cellStyle name="40 % - Accent2 2 3 2 3 5" xfId="4360" xr:uid="{00000000-0005-0000-0000-000001220000}"/>
    <cellStyle name="40 % - Accent2 2 3 2 3 5 2" xfId="16011" xr:uid="{00000000-0005-0000-0000-000002220000}"/>
    <cellStyle name="40 % - Accent2 2 3 2 3 6" xfId="4361" xr:uid="{00000000-0005-0000-0000-000003220000}"/>
    <cellStyle name="40 % - Accent2 2 3 2 3 6 2" xfId="16012" xr:uid="{00000000-0005-0000-0000-000004220000}"/>
    <cellStyle name="40 % - Accent2 2 3 2 3 7" xfId="16013" xr:uid="{00000000-0005-0000-0000-000005220000}"/>
    <cellStyle name="40 % - Accent2 2 3 2 4" xfId="4362" xr:uid="{00000000-0005-0000-0000-000006220000}"/>
    <cellStyle name="40 % - Accent2 2 3 2 4 2" xfId="4363" xr:uid="{00000000-0005-0000-0000-000007220000}"/>
    <cellStyle name="40 % - Accent2 2 3 2 4 2 2" xfId="16014" xr:uid="{00000000-0005-0000-0000-000008220000}"/>
    <cellStyle name="40 % - Accent2 2 3 2 4 3" xfId="4364" xr:uid="{00000000-0005-0000-0000-000009220000}"/>
    <cellStyle name="40 % - Accent2 2 3 2 4 3 2" xfId="16015" xr:uid="{00000000-0005-0000-0000-00000A220000}"/>
    <cellStyle name="40 % - Accent2 2 3 2 4 4" xfId="4365" xr:uid="{00000000-0005-0000-0000-00000B220000}"/>
    <cellStyle name="40 % - Accent2 2 3 2 4 4 2" xfId="16016" xr:uid="{00000000-0005-0000-0000-00000C220000}"/>
    <cellStyle name="40 % - Accent2 2 3 2 4 5" xfId="16017" xr:uid="{00000000-0005-0000-0000-00000D220000}"/>
    <cellStyle name="40 % - Accent2 2 3 2 5" xfId="4366" xr:uid="{00000000-0005-0000-0000-00000E220000}"/>
    <cellStyle name="40 % - Accent2 2 3 2 5 2" xfId="4367" xr:uid="{00000000-0005-0000-0000-00000F220000}"/>
    <cellStyle name="40 % - Accent2 2 3 2 5 2 2" xfId="16018" xr:uid="{00000000-0005-0000-0000-000010220000}"/>
    <cellStyle name="40 % - Accent2 2 3 2 5 3" xfId="4368" xr:uid="{00000000-0005-0000-0000-000011220000}"/>
    <cellStyle name="40 % - Accent2 2 3 2 5 3 2" xfId="16019" xr:uid="{00000000-0005-0000-0000-000012220000}"/>
    <cellStyle name="40 % - Accent2 2 3 2 5 4" xfId="16020" xr:uid="{00000000-0005-0000-0000-000013220000}"/>
    <cellStyle name="40 % - Accent2 2 3 2 6" xfId="4369" xr:uid="{00000000-0005-0000-0000-000014220000}"/>
    <cellStyle name="40 % - Accent2 2 3 2 6 2" xfId="4370" xr:uid="{00000000-0005-0000-0000-000015220000}"/>
    <cellStyle name="40 % - Accent2 2 3 2 6 2 2" xfId="16021" xr:uid="{00000000-0005-0000-0000-000016220000}"/>
    <cellStyle name="40 % - Accent2 2 3 2 6 3" xfId="4371" xr:uid="{00000000-0005-0000-0000-000017220000}"/>
    <cellStyle name="40 % - Accent2 2 3 2 6 3 2" xfId="16022" xr:uid="{00000000-0005-0000-0000-000018220000}"/>
    <cellStyle name="40 % - Accent2 2 3 2 6 4" xfId="16023" xr:uid="{00000000-0005-0000-0000-000019220000}"/>
    <cellStyle name="40 % - Accent2 2 3 2 7" xfId="4372" xr:uid="{00000000-0005-0000-0000-00001A220000}"/>
    <cellStyle name="40 % - Accent2 2 3 2 7 2" xfId="16024" xr:uid="{00000000-0005-0000-0000-00001B220000}"/>
    <cellStyle name="40 % - Accent2 2 3 2 8" xfId="4373" xr:uid="{00000000-0005-0000-0000-00001C220000}"/>
    <cellStyle name="40 % - Accent2 2 3 2 8 2" xfId="16025" xr:uid="{00000000-0005-0000-0000-00001D220000}"/>
    <cellStyle name="40 % - Accent2 2 3 2 9" xfId="4374" xr:uid="{00000000-0005-0000-0000-00001E220000}"/>
    <cellStyle name="40 % - Accent2 2 3 2 9 2" xfId="16026" xr:uid="{00000000-0005-0000-0000-00001F220000}"/>
    <cellStyle name="40 % - Accent2 2 3 3" xfId="4375" xr:uid="{00000000-0005-0000-0000-000020220000}"/>
    <cellStyle name="40 % - Accent2 2 3 3 2" xfId="4376" xr:uid="{00000000-0005-0000-0000-000021220000}"/>
    <cellStyle name="40 % - Accent2 2 3 3 2 2" xfId="4377" xr:uid="{00000000-0005-0000-0000-000022220000}"/>
    <cellStyle name="40 % - Accent2 2 3 3 2 2 2" xfId="4378" xr:uid="{00000000-0005-0000-0000-000023220000}"/>
    <cellStyle name="40 % - Accent2 2 3 3 2 2 2 2" xfId="16027" xr:uid="{00000000-0005-0000-0000-000024220000}"/>
    <cellStyle name="40 % - Accent2 2 3 3 2 2 3" xfId="4379" xr:uid="{00000000-0005-0000-0000-000025220000}"/>
    <cellStyle name="40 % - Accent2 2 3 3 2 2 3 2" xfId="16028" xr:uid="{00000000-0005-0000-0000-000026220000}"/>
    <cellStyle name="40 % - Accent2 2 3 3 2 2 4" xfId="4380" xr:uid="{00000000-0005-0000-0000-000027220000}"/>
    <cellStyle name="40 % - Accent2 2 3 3 2 2 4 2" xfId="16029" xr:uid="{00000000-0005-0000-0000-000028220000}"/>
    <cellStyle name="40 % - Accent2 2 3 3 2 2 5" xfId="16030" xr:uid="{00000000-0005-0000-0000-000029220000}"/>
    <cellStyle name="40 % - Accent2 2 3 3 2 3" xfId="4381" xr:uid="{00000000-0005-0000-0000-00002A220000}"/>
    <cellStyle name="40 % - Accent2 2 3 3 2 3 2" xfId="4382" xr:uid="{00000000-0005-0000-0000-00002B220000}"/>
    <cellStyle name="40 % - Accent2 2 3 3 2 3 2 2" xfId="16031" xr:uid="{00000000-0005-0000-0000-00002C220000}"/>
    <cellStyle name="40 % - Accent2 2 3 3 2 3 3" xfId="4383" xr:uid="{00000000-0005-0000-0000-00002D220000}"/>
    <cellStyle name="40 % - Accent2 2 3 3 2 3 3 2" xfId="16032" xr:uid="{00000000-0005-0000-0000-00002E220000}"/>
    <cellStyle name="40 % - Accent2 2 3 3 2 3 4" xfId="16033" xr:uid="{00000000-0005-0000-0000-00002F220000}"/>
    <cellStyle name="40 % - Accent2 2 3 3 2 4" xfId="4384" xr:uid="{00000000-0005-0000-0000-000030220000}"/>
    <cellStyle name="40 % - Accent2 2 3 3 2 4 2" xfId="16034" xr:uid="{00000000-0005-0000-0000-000031220000}"/>
    <cellStyle name="40 % - Accent2 2 3 3 2 5" xfId="4385" xr:uid="{00000000-0005-0000-0000-000032220000}"/>
    <cellStyle name="40 % - Accent2 2 3 3 2 5 2" xfId="16035" xr:uid="{00000000-0005-0000-0000-000033220000}"/>
    <cellStyle name="40 % - Accent2 2 3 3 2 6" xfId="4386" xr:uid="{00000000-0005-0000-0000-000034220000}"/>
    <cellStyle name="40 % - Accent2 2 3 3 2 6 2" xfId="16036" xr:uid="{00000000-0005-0000-0000-000035220000}"/>
    <cellStyle name="40 % - Accent2 2 3 3 2 7" xfId="16037" xr:uid="{00000000-0005-0000-0000-000036220000}"/>
    <cellStyle name="40 % - Accent2 2 3 3 3" xfId="4387" xr:uid="{00000000-0005-0000-0000-000037220000}"/>
    <cellStyle name="40 % - Accent2 2 3 3 3 2" xfId="4388" xr:uid="{00000000-0005-0000-0000-000038220000}"/>
    <cellStyle name="40 % - Accent2 2 3 3 3 2 2" xfId="16038" xr:uid="{00000000-0005-0000-0000-000039220000}"/>
    <cellStyle name="40 % - Accent2 2 3 3 3 3" xfId="4389" xr:uid="{00000000-0005-0000-0000-00003A220000}"/>
    <cellStyle name="40 % - Accent2 2 3 3 3 3 2" xfId="16039" xr:uid="{00000000-0005-0000-0000-00003B220000}"/>
    <cellStyle name="40 % - Accent2 2 3 3 3 4" xfId="4390" xr:uid="{00000000-0005-0000-0000-00003C220000}"/>
    <cellStyle name="40 % - Accent2 2 3 3 3 4 2" xfId="16040" xr:uid="{00000000-0005-0000-0000-00003D220000}"/>
    <cellStyle name="40 % - Accent2 2 3 3 3 5" xfId="16041" xr:uid="{00000000-0005-0000-0000-00003E220000}"/>
    <cellStyle name="40 % - Accent2 2 3 3 4" xfId="4391" xr:uid="{00000000-0005-0000-0000-00003F220000}"/>
    <cellStyle name="40 % - Accent2 2 3 3 4 2" xfId="4392" xr:uid="{00000000-0005-0000-0000-000040220000}"/>
    <cellStyle name="40 % - Accent2 2 3 3 4 2 2" xfId="16042" xr:uid="{00000000-0005-0000-0000-000041220000}"/>
    <cellStyle name="40 % - Accent2 2 3 3 4 3" xfId="4393" xr:uid="{00000000-0005-0000-0000-000042220000}"/>
    <cellStyle name="40 % - Accent2 2 3 3 4 3 2" xfId="16043" xr:uid="{00000000-0005-0000-0000-000043220000}"/>
    <cellStyle name="40 % - Accent2 2 3 3 4 4" xfId="16044" xr:uid="{00000000-0005-0000-0000-000044220000}"/>
    <cellStyle name="40 % - Accent2 2 3 3 5" xfId="4394" xr:uid="{00000000-0005-0000-0000-000045220000}"/>
    <cellStyle name="40 % - Accent2 2 3 3 5 2" xfId="4395" xr:uid="{00000000-0005-0000-0000-000046220000}"/>
    <cellStyle name="40 % - Accent2 2 3 3 5 2 2" xfId="16045" xr:uid="{00000000-0005-0000-0000-000047220000}"/>
    <cellStyle name="40 % - Accent2 2 3 3 5 3" xfId="4396" xr:uid="{00000000-0005-0000-0000-000048220000}"/>
    <cellStyle name="40 % - Accent2 2 3 3 5 3 2" xfId="16046" xr:uid="{00000000-0005-0000-0000-000049220000}"/>
    <cellStyle name="40 % - Accent2 2 3 3 5 4" xfId="16047" xr:uid="{00000000-0005-0000-0000-00004A220000}"/>
    <cellStyle name="40 % - Accent2 2 3 3 6" xfId="4397" xr:uid="{00000000-0005-0000-0000-00004B220000}"/>
    <cellStyle name="40 % - Accent2 2 3 3 6 2" xfId="16048" xr:uid="{00000000-0005-0000-0000-00004C220000}"/>
    <cellStyle name="40 % - Accent2 2 3 3 7" xfId="4398" xr:uid="{00000000-0005-0000-0000-00004D220000}"/>
    <cellStyle name="40 % - Accent2 2 3 3 7 2" xfId="16049" xr:uid="{00000000-0005-0000-0000-00004E220000}"/>
    <cellStyle name="40 % - Accent2 2 3 3 8" xfId="4399" xr:uid="{00000000-0005-0000-0000-00004F220000}"/>
    <cellStyle name="40 % - Accent2 2 3 3 8 2" xfId="16050" xr:uid="{00000000-0005-0000-0000-000050220000}"/>
    <cellStyle name="40 % - Accent2 2 3 3 9" xfId="16051" xr:uid="{00000000-0005-0000-0000-000051220000}"/>
    <cellStyle name="40 % - Accent2 2 3 4" xfId="4400" xr:uid="{00000000-0005-0000-0000-000052220000}"/>
    <cellStyle name="40 % - Accent2 2 3 4 2" xfId="4401" xr:uid="{00000000-0005-0000-0000-000053220000}"/>
    <cellStyle name="40 % - Accent2 2 3 4 2 2" xfId="4402" xr:uid="{00000000-0005-0000-0000-000054220000}"/>
    <cellStyle name="40 % - Accent2 2 3 4 2 2 2" xfId="16052" xr:uid="{00000000-0005-0000-0000-000055220000}"/>
    <cellStyle name="40 % - Accent2 2 3 4 2 3" xfId="4403" xr:uid="{00000000-0005-0000-0000-000056220000}"/>
    <cellStyle name="40 % - Accent2 2 3 4 2 3 2" xfId="16053" xr:uid="{00000000-0005-0000-0000-000057220000}"/>
    <cellStyle name="40 % - Accent2 2 3 4 2 4" xfId="4404" xr:uid="{00000000-0005-0000-0000-000058220000}"/>
    <cellStyle name="40 % - Accent2 2 3 4 2 4 2" xfId="16054" xr:uid="{00000000-0005-0000-0000-000059220000}"/>
    <cellStyle name="40 % - Accent2 2 3 4 2 5" xfId="16055" xr:uid="{00000000-0005-0000-0000-00005A220000}"/>
    <cellStyle name="40 % - Accent2 2 3 4 3" xfId="4405" xr:uid="{00000000-0005-0000-0000-00005B220000}"/>
    <cellStyle name="40 % - Accent2 2 3 4 3 2" xfId="4406" xr:uid="{00000000-0005-0000-0000-00005C220000}"/>
    <cellStyle name="40 % - Accent2 2 3 4 3 2 2" xfId="16056" xr:uid="{00000000-0005-0000-0000-00005D220000}"/>
    <cellStyle name="40 % - Accent2 2 3 4 3 3" xfId="4407" xr:uid="{00000000-0005-0000-0000-00005E220000}"/>
    <cellStyle name="40 % - Accent2 2 3 4 3 3 2" xfId="16057" xr:uid="{00000000-0005-0000-0000-00005F220000}"/>
    <cellStyle name="40 % - Accent2 2 3 4 3 4" xfId="16058" xr:uid="{00000000-0005-0000-0000-000060220000}"/>
    <cellStyle name="40 % - Accent2 2 3 4 4" xfId="4408" xr:uid="{00000000-0005-0000-0000-000061220000}"/>
    <cellStyle name="40 % - Accent2 2 3 4 4 2" xfId="16059" xr:uid="{00000000-0005-0000-0000-000062220000}"/>
    <cellStyle name="40 % - Accent2 2 3 4 5" xfId="4409" xr:uid="{00000000-0005-0000-0000-000063220000}"/>
    <cellStyle name="40 % - Accent2 2 3 4 5 2" xfId="16060" xr:uid="{00000000-0005-0000-0000-000064220000}"/>
    <cellStyle name="40 % - Accent2 2 3 4 6" xfId="4410" xr:uid="{00000000-0005-0000-0000-000065220000}"/>
    <cellStyle name="40 % - Accent2 2 3 4 6 2" xfId="16061" xr:uid="{00000000-0005-0000-0000-000066220000}"/>
    <cellStyle name="40 % - Accent2 2 3 4 7" xfId="16062" xr:uid="{00000000-0005-0000-0000-000067220000}"/>
    <cellStyle name="40 % - Accent2 2 3 5" xfId="4411" xr:uid="{00000000-0005-0000-0000-000068220000}"/>
    <cellStyle name="40 % - Accent2 2 3 5 2" xfId="4412" xr:uid="{00000000-0005-0000-0000-000069220000}"/>
    <cellStyle name="40 % - Accent2 2 3 5 2 2" xfId="16063" xr:uid="{00000000-0005-0000-0000-00006A220000}"/>
    <cellStyle name="40 % - Accent2 2 3 5 3" xfId="4413" xr:uid="{00000000-0005-0000-0000-00006B220000}"/>
    <cellStyle name="40 % - Accent2 2 3 5 3 2" xfId="16064" xr:uid="{00000000-0005-0000-0000-00006C220000}"/>
    <cellStyle name="40 % - Accent2 2 3 5 4" xfId="4414" xr:uid="{00000000-0005-0000-0000-00006D220000}"/>
    <cellStyle name="40 % - Accent2 2 3 5 4 2" xfId="16065" xr:uid="{00000000-0005-0000-0000-00006E220000}"/>
    <cellStyle name="40 % - Accent2 2 3 5 5" xfId="16066" xr:uid="{00000000-0005-0000-0000-00006F220000}"/>
    <cellStyle name="40 % - Accent2 2 3 6" xfId="4415" xr:uid="{00000000-0005-0000-0000-000070220000}"/>
    <cellStyle name="40 % - Accent2 2 3 6 2" xfId="4416" xr:uid="{00000000-0005-0000-0000-000071220000}"/>
    <cellStyle name="40 % - Accent2 2 3 6 2 2" xfId="16067" xr:uid="{00000000-0005-0000-0000-000072220000}"/>
    <cellStyle name="40 % - Accent2 2 3 6 3" xfId="4417" xr:uid="{00000000-0005-0000-0000-000073220000}"/>
    <cellStyle name="40 % - Accent2 2 3 6 3 2" xfId="16068" xr:uid="{00000000-0005-0000-0000-000074220000}"/>
    <cellStyle name="40 % - Accent2 2 3 6 4" xfId="16069" xr:uid="{00000000-0005-0000-0000-000075220000}"/>
    <cellStyle name="40 % - Accent2 2 3 7" xfId="4418" xr:uid="{00000000-0005-0000-0000-000076220000}"/>
    <cellStyle name="40 % - Accent2 2 3 7 2" xfId="4419" xr:uid="{00000000-0005-0000-0000-000077220000}"/>
    <cellStyle name="40 % - Accent2 2 3 7 2 2" xfId="16070" xr:uid="{00000000-0005-0000-0000-000078220000}"/>
    <cellStyle name="40 % - Accent2 2 3 7 3" xfId="4420" xr:uid="{00000000-0005-0000-0000-000079220000}"/>
    <cellStyle name="40 % - Accent2 2 3 7 3 2" xfId="16071" xr:uid="{00000000-0005-0000-0000-00007A220000}"/>
    <cellStyle name="40 % - Accent2 2 3 7 4" xfId="16072" xr:uid="{00000000-0005-0000-0000-00007B220000}"/>
    <cellStyle name="40 % - Accent2 2 3 8" xfId="4421" xr:uid="{00000000-0005-0000-0000-00007C220000}"/>
    <cellStyle name="40 % - Accent2 2 3 8 2" xfId="16073" xr:uid="{00000000-0005-0000-0000-00007D220000}"/>
    <cellStyle name="40 % - Accent2 2 3 9" xfId="4422" xr:uid="{00000000-0005-0000-0000-00007E220000}"/>
    <cellStyle name="40 % - Accent2 2 3 9 2" xfId="16074" xr:uid="{00000000-0005-0000-0000-00007F220000}"/>
    <cellStyle name="40 % - Accent2 2 4" xfId="4423" xr:uid="{00000000-0005-0000-0000-000080220000}"/>
    <cellStyle name="40 % - Accent2 2 4 10" xfId="16075" xr:uid="{00000000-0005-0000-0000-000081220000}"/>
    <cellStyle name="40 % - Accent2 2 4 2" xfId="4424" xr:uid="{00000000-0005-0000-0000-000082220000}"/>
    <cellStyle name="40 % - Accent2 2 4 2 2" xfId="4425" xr:uid="{00000000-0005-0000-0000-000083220000}"/>
    <cellStyle name="40 % - Accent2 2 4 2 2 2" xfId="4426" xr:uid="{00000000-0005-0000-0000-000084220000}"/>
    <cellStyle name="40 % - Accent2 2 4 2 2 2 2" xfId="4427" xr:uid="{00000000-0005-0000-0000-000085220000}"/>
    <cellStyle name="40 % - Accent2 2 4 2 2 2 2 2" xfId="16076" xr:uid="{00000000-0005-0000-0000-000086220000}"/>
    <cellStyle name="40 % - Accent2 2 4 2 2 2 3" xfId="4428" xr:uid="{00000000-0005-0000-0000-000087220000}"/>
    <cellStyle name="40 % - Accent2 2 4 2 2 2 3 2" xfId="16077" xr:uid="{00000000-0005-0000-0000-000088220000}"/>
    <cellStyle name="40 % - Accent2 2 4 2 2 2 4" xfId="4429" xr:uid="{00000000-0005-0000-0000-000089220000}"/>
    <cellStyle name="40 % - Accent2 2 4 2 2 2 4 2" xfId="16078" xr:uid="{00000000-0005-0000-0000-00008A220000}"/>
    <cellStyle name="40 % - Accent2 2 4 2 2 2 5" xfId="16079" xr:uid="{00000000-0005-0000-0000-00008B220000}"/>
    <cellStyle name="40 % - Accent2 2 4 2 2 3" xfId="4430" xr:uid="{00000000-0005-0000-0000-00008C220000}"/>
    <cellStyle name="40 % - Accent2 2 4 2 2 3 2" xfId="4431" xr:uid="{00000000-0005-0000-0000-00008D220000}"/>
    <cellStyle name="40 % - Accent2 2 4 2 2 3 2 2" xfId="16080" xr:uid="{00000000-0005-0000-0000-00008E220000}"/>
    <cellStyle name="40 % - Accent2 2 4 2 2 3 3" xfId="4432" xr:uid="{00000000-0005-0000-0000-00008F220000}"/>
    <cellStyle name="40 % - Accent2 2 4 2 2 3 3 2" xfId="16081" xr:uid="{00000000-0005-0000-0000-000090220000}"/>
    <cellStyle name="40 % - Accent2 2 4 2 2 3 4" xfId="16082" xr:uid="{00000000-0005-0000-0000-000091220000}"/>
    <cellStyle name="40 % - Accent2 2 4 2 2 4" xfId="4433" xr:uid="{00000000-0005-0000-0000-000092220000}"/>
    <cellStyle name="40 % - Accent2 2 4 2 2 4 2" xfId="16083" xr:uid="{00000000-0005-0000-0000-000093220000}"/>
    <cellStyle name="40 % - Accent2 2 4 2 2 5" xfId="4434" xr:uid="{00000000-0005-0000-0000-000094220000}"/>
    <cellStyle name="40 % - Accent2 2 4 2 2 5 2" xfId="16084" xr:uid="{00000000-0005-0000-0000-000095220000}"/>
    <cellStyle name="40 % - Accent2 2 4 2 2 6" xfId="4435" xr:uid="{00000000-0005-0000-0000-000096220000}"/>
    <cellStyle name="40 % - Accent2 2 4 2 2 6 2" xfId="16085" xr:uid="{00000000-0005-0000-0000-000097220000}"/>
    <cellStyle name="40 % - Accent2 2 4 2 2 7" xfId="16086" xr:uid="{00000000-0005-0000-0000-000098220000}"/>
    <cellStyle name="40 % - Accent2 2 4 2 3" xfId="4436" xr:uid="{00000000-0005-0000-0000-000099220000}"/>
    <cellStyle name="40 % - Accent2 2 4 2 3 2" xfId="4437" xr:uid="{00000000-0005-0000-0000-00009A220000}"/>
    <cellStyle name="40 % - Accent2 2 4 2 3 2 2" xfId="16087" xr:uid="{00000000-0005-0000-0000-00009B220000}"/>
    <cellStyle name="40 % - Accent2 2 4 2 3 3" xfId="4438" xr:uid="{00000000-0005-0000-0000-00009C220000}"/>
    <cellStyle name="40 % - Accent2 2 4 2 3 3 2" xfId="16088" xr:uid="{00000000-0005-0000-0000-00009D220000}"/>
    <cellStyle name="40 % - Accent2 2 4 2 3 4" xfId="4439" xr:uid="{00000000-0005-0000-0000-00009E220000}"/>
    <cellStyle name="40 % - Accent2 2 4 2 3 4 2" xfId="16089" xr:uid="{00000000-0005-0000-0000-00009F220000}"/>
    <cellStyle name="40 % - Accent2 2 4 2 3 5" xfId="16090" xr:uid="{00000000-0005-0000-0000-0000A0220000}"/>
    <cellStyle name="40 % - Accent2 2 4 2 4" xfId="4440" xr:uid="{00000000-0005-0000-0000-0000A1220000}"/>
    <cellStyle name="40 % - Accent2 2 4 2 4 2" xfId="4441" xr:uid="{00000000-0005-0000-0000-0000A2220000}"/>
    <cellStyle name="40 % - Accent2 2 4 2 4 2 2" xfId="16091" xr:uid="{00000000-0005-0000-0000-0000A3220000}"/>
    <cellStyle name="40 % - Accent2 2 4 2 4 3" xfId="4442" xr:uid="{00000000-0005-0000-0000-0000A4220000}"/>
    <cellStyle name="40 % - Accent2 2 4 2 4 3 2" xfId="16092" xr:uid="{00000000-0005-0000-0000-0000A5220000}"/>
    <cellStyle name="40 % - Accent2 2 4 2 4 4" xfId="16093" xr:uid="{00000000-0005-0000-0000-0000A6220000}"/>
    <cellStyle name="40 % - Accent2 2 4 2 5" xfId="4443" xr:uid="{00000000-0005-0000-0000-0000A7220000}"/>
    <cellStyle name="40 % - Accent2 2 4 2 5 2" xfId="4444" xr:uid="{00000000-0005-0000-0000-0000A8220000}"/>
    <cellStyle name="40 % - Accent2 2 4 2 5 2 2" xfId="16094" xr:uid="{00000000-0005-0000-0000-0000A9220000}"/>
    <cellStyle name="40 % - Accent2 2 4 2 5 3" xfId="4445" xr:uid="{00000000-0005-0000-0000-0000AA220000}"/>
    <cellStyle name="40 % - Accent2 2 4 2 5 3 2" xfId="16095" xr:uid="{00000000-0005-0000-0000-0000AB220000}"/>
    <cellStyle name="40 % - Accent2 2 4 2 5 4" xfId="16096" xr:uid="{00000000-0005-0000-0000-0000AC220000}"/>
    <cellStyle name="40 % - Accent2 2 4 2 6" xfId="4446" xr:uid="{00000000-0005-0000-0000-0000AD220000}"/>
    <cellStyle name="40 % - Accent2 2 4 2 6 2" xfId="16097" xr:uid="{00000000-0005-0000-0000-0000AE220000}"/>
    <cellStyle name="40 % - Accent2 2 4 2 7" xfId="4447" xr:uid="{00000000-0005-0000-0000-0000AF220000}"/>
    <cellStyle name="40 % - Accent2 2 4 2 7 2" xfId="16098" xr:uid="{00000000-0005-0000-0000-0000B0220000}"/>
    <cellStyle name="40 % - Accent2 2 4 2 8" xfId="4448" xr:uid="{00000000-0005-0000-0000-0000B1220000}"/>
    <cellStyle name="40 % - Accent2 2 4 2 8 2" xfId="16099" xr:uid="{00000000-0005-0000-0000-0000B2220000}"/>
    <cellStyle name="40 % - Accent2 2 4 2 9" xfId="16100" xr:uid="{00000000-0005-0000-0000-0000B3220000}"/>
    <cellStyle name="40 % - Accent2 2 4 3" xfId="4449" xr:uid="{00000000-0005-0000-0000-0000B4220000}"/>
    <cellStyle name="40 % - Accent2 2 4 3 2" xfId="4450" xr:uid="{00000000-0005-0000-0000-0000B5220000}"/>
    <cellStyle name="40 % - Accent2 2 4 3 2 2" xfId="4451" xr:uid="{00000000-0005-0000-0000-0000B6220000}"/>
    <cellStyle name="40 % - Accent2 2 4 3 2 2 2" xfId="16101" xr:uid="{00000000-0005-0000-0000-0000B7220000}"/>
    <cellStyle name="40 % - Accent2 2 4 3 2 3" xfId="4452" xr:uid="{00000000-0005-0000-0000-0000B8220000}"/>
    <cellStyle name="40 % - Accent2 2 4 3 2 3 2" xfId="16102" xr:uid="{00000000-0005-0000-0000-0000B9220000}"/>
    <cellStyle name="40 % - Accent2 2 4 3 2 4" xfId="4453" xr:uid="{00000000-0005-0000-0000-0000BA220000}"/>
    <cellStyle name="40 % - Accent2 2 4 3 2 4 2" xfId="16103" xr:uid="{00000000-0005-0000-0000-0000BB220000}"/>
    <cellStyle name="40 % - Accent2 2 4 3 2 5" xfId="16104" xr:uid="{00000000-0005-0000-0000-0000BC220000}"/>
    <cellStyle name="40 % - Accent2 2 4 3 3" xfId="4454" xr:uid="{00000000-0005-0000-0000-0000BD220000}"/>
    <cellStyle name="40 % - Accent2 2 4 3 3 2" xfId="4455" xr:uid="{00000000-0005-0000-0000-0000BE220000}"/>
    <cellStyle name="40 % - Accent2 2 4 3 3 2 2" xfId="16105" xr:uid="{00000000-0005-0000-0000-0000BF220000}"/>
    <cellStyle name="40 % - Accent2 2 4 3 3 3" xfId="4456" xr:uid="{00000000-0005-0000-0000-0000C0220000}"/>
    <cellStyle name="40 % - Accent2 2 4 3 3 3 2" xfId="16106" xr:uid="{00000000-0005-0000-0000-0000C1220000}"/>
    <cellStyle name="40 % - Accent2 2 4 3 3 4" xfId="16107" xr:uid="{00000000-0005-0000-0000-0000C2220000}"/>
    <cellStyle name="40 % - Accent2 2 4 3 4" xfId="4457" xr:uid="{00000000-0005-0000-0000-0000C3220000}"/>
    <cellStyle name="40 % - Accent2 2 4 3 4 2" xfId="16108" xr:uid="{00000000-0005-0000-0000-0000C4220000}"/>
    <cellStyle name="40 % - Accent2 2 4 3 5" xfId="4458" xr:uid="{00000000-0005-0000-0000-0000C5220000}"/>
    <cellStyle name="40 % - Accent2 2 4 3 5 2" xfId="16109" xr:uid="{00000000-0005-0000-0000-0000C6220000}"/>
    <cellStyle name="40 % - Accent2 2 4 3 6" xfId="4459" xr:uid="{00000000-0005-0000-0000-0000C7220000}"/>
    <cellStyle name="40 % - Accent2 2 4 3 6 2" xfId="16110" xr:uid="{00000000-0005-0000-0000-0000C8220000}"/>
    <cellStyle name="40 % - Accent2 2 4 3 7" xfId="16111" xr:uid="{00000000-0005-0000-0000-0000C9220000}"/>
    <cellStyle name="40 % - Accent2 2 4 4" xfId="4460" xr:uid="{00000000-0005-0000-0000-0000CA220000}"/>
    <cellStyle name="40 % - Accent2 2 4 4 2" xfId="4461" xr:uid="{00000000-0005-0000-0000-0000CB220000}"/>
    <cellStyle name="40 % - Accent2 2 4 4 2 2" xfId="16112" xr:uid="{00000000-0005-0000-0000-0000CC220000}"/>
    <cellStyle name="40 % - Accent2 2 4 4 3" xfId="4462" xr:uid="{00000000-0005-0000-0000-0000CD220000}"/>
    <cellStyle name="40 % - Accent2 2 4 4 3 2" xfId="16113" xr:uid="{00000000-0005-0000-0000-0000CE220000}"/>
    <cellStyle name="40 % - Accent2 2 4 4 4" xfId="4463" xr:uid="{00000000-0005-0000-0000-0000CF220000}"/>
    <cellStyle name="40 % - Accent2 2 4 4 4 2" xfId="16114" xr:uid="{00000000-0005-0000-0000-0000D0220000}"/>
    <cellStyle name="40 % - Accent2 2 4 4 5" xfId="16115" xr:uid="{00000000-0005-0000-0000-0000D1220000}"/>
    <cellStyle name="40 % - Accent2 2 4 5" xfId="4464" xr:uid="{00000000-0005-0000-0000-0000D2220000}"/>
    <cellStyle name="40 % - Accent2 2 4 5 2" xfId="4465" xr:uid="{00000000-0005-0000-0000-0000D3220000}"/>
    <cellStyle name="40 % - Accent2 2 4 5 2 2" xfId="16116" xr:uid="{00000000-0005-0000-0000-0000D4220000}"/>
    <cellStyle name="40 % - Accent2 2 4 5 3" xfId="4466" xr:uid="{00000000-0005-0000-0000-0000D5220000}"/>
    <cellStyle name="40 % - Accent2 2 4 5 3 2" xfId="16117" xr:uid="{00000000-0005-0000-0000-0000D6220000}"/>
    <cellStyle name="40 % - Accent2 2 4 5 4" xfId="16118" xr:uid="{00000000-0005-0000-0000-0000D7220000}"/>
    <cellStyle name="40 % - Accent2 2 4 6" xfId="4467" xr:uid="{00000000-0005-0000-0000-0000D8220000}"/>
    <cellStyle name="40 % - Accent2 2 4 6 2" xfId="4468" xr:uid="{00000000-0005-0000-0000-0000D9220000}"/>
    <cellStyle name="40 % - Accent2 2 4 6 2 2" xfId="16119" xr:uid="{00000000-0005-0000-0000-0000DA220000}"/>
    <cellStyle name="40 % - Accent2 2 4 6 3" xfId="4469" xr:uid="{00000000-0005-0000-0000-0000DB220000}"/>
    <cellStyle name="40 % - Accent2 2 4 6 3 2" xfId="16120" xr:uid="{00000000-0005-0000-0000-0000DC220000}"/>
    <cellStyle name="40 % - Accent2 2 4 6 4" xfId="16121" xr:uid="{00000000-0005-0000-0000-0000DD220000}"/>
    <cellStyle name="40 % - Accent2 2 4 7" xfId="4470" xr:uid="{00000000-0005-0000-0000-0000DE220000}"/>
    <cellStyle name="40 % - Accent2 2 4 7 2" xfId="16122" xr:uid="{00000000-0005-0000-0000-0000DF220000}"/>
    <cellStyle name="40 % - Accent2 2 4 8" xfId="4471" xr:uid="{00000000-0005-0000-0000-0000E0220000}"/>
    <cellStyle name="40 % - Accent2 2 4 8 2" xfId="16123" xr:uid="{00000000-0005-0000-0000-0000E1220000}"/>
    <cellStyle name="40 % - Accent2 2 4 9" xfId="4472" xr:uid="{00000000-0005-0000-0000-0000E2220000}"/>
    <cellStyle name="40 % - Accent2 2 4 9 2" xfId="16124" xr:uid="{00000000-0005-0000-0000-0000E3220000}"/>
    <cellStyle name="40 % - Accent2 2 5" xfId="4473" xr:uid="{00000000-0005-0000-0000-0000E4220000}"/>
    <cellStyle name="40 % - Accent2 2 5 10" xfId="16125" xr:uid="{00000000-0005-0000-0000-0000E5220000}"/>
    <cellStyle name="40 % - Accent2 2 5 2" xfId="4474" xr:uid="{00000000-0005-0000-0000-0000E6220000}"/>
    <cellStyle name="40 % - Accent2 2 5 2 2" xfId="4475" xr:uid="{00000000-0005-0000-0000-0000E7220000}"/>
    <cellStyle name="40 % - Accent2 2 5 2 2 2" xfId="4476" xr:uid="{00000000-0005-0000-0000-0000E8220000}"/>
    <cellStyle name="40 % - Accent2 2 5 2 2 2 2" xfId="4477" xr:uid="{00000000-0005-0000-0000-0000E9220000}"/>
    <cellStyle name="40 % - Accent2 2 5 2 2 2 2 2" xfId="16126" xr:uid="{00000000-0005-0000-0000-0000EA220000}"/>
    <cellStyle name="40 % - Accent2 2 5 2 2 2 3" xfId="4478" xr:uid="{00000000-0005-0000-0000-0000EB220000}"/>
    <cellStyle name="40 % - Accent2 2 5 2 2 2 3 2" xfId="16127" xr:uid="{00000000-0005-0000-0000-0000EC220000}"/>
    <cellStyle name="40 % - Accent2 2 5 2 2 2 4" xfId="4479" xr:uid="{00000000-0005-0000-0000-0000ED220000}"/>
    <cellStyle name="40 % - Accent2 2 5 2 2 2 4 2" xfId="16128" xr:uid="{00000000-0005-0000-0000-0000EE220000}"/>
    <cellStyle name="40 % - Accent2 2 5 2 2 2 5" xfId="16129" xr:uid="{00000000-0005-0000-0000-0000EF220000}"/>
    <cellStyle name="40 % - Accent2 2 5 2 2 3" xfId="4480" xr:uid="{00000000-0005-0000-0000-0000F0220000}"/>
    <cellStyle name="40 % - Accent2 2 5 2 2 3 2" xfId="4481" xr:uid="{00000000-0005-0000-0000-0000F1220000}"/>
    <cellStyle name="40 % - Accent2 2 5 2 2 3 2 2" xfId="16130" xr:uid="{00000000-0005-0000-0000-0000F2220000}"/>
    <cellStyle name="40 % - Accent2 2 5 2 2 3 3" xfId="4482" xr:uid="{00000000-0005-0000-0000-0000F3220000}"/>
    <cellStyle name="40 % - Accent2 2 5 2 2 3 3 2" xfId="16131" xr:uid="{00000000-0005-0000-0000-0000F4220000}"/>
    <cellStyle name="40 % - Accent2 2 5 2 2 3 4" xfId="16132" xr:uid="{00000000-0005-0000-0000-0000F5220000}"/>
    <cellStyle name="40 % - Accent2 2 5 2 2 4" xfId="4483" xr:uid="{00000000-0005-0000-0000-0000F6220000}"/>
    <cellStyle name="40 % - Accent2 2 5 2 2 4 2" xfId="16133" xr:uid="{00000000-0005-0000-0000-0000F7220000}"/>
    <cellStyle name="40 % - Accent2 2 5 2 2 5" xfId="4484" xr:uid="{00000000-0005-0000-0000-0000F8220000}"/>
    <cellStyle name="40 % - Accent2 2 5 2 2 5 2" xfId="16134" xr:uid="{00000000-0005-0000-0000-0000F9220000}"/>
    <cellStyle name="40 % - Accent2 2 5 2 2 6" xfId="4485" xr:uid="{00000000-0005-0000-0000-0000FA220000}"/>
    <cellStyle name="40 % - Accent2 2 5 2 2 6 2" xfId="16135" xr:uid="{00000000-0005-0000-0000-0000FB220000}"/>
    <cellStyle name="40 % - Accent2 2 5 2 2 7" xfId="16136" xr:uid="{00000000-0005-0000-0000-0000FC220000}"/>
    <cellStyle name="40 % - Accent2 2 5 2 3" xfId="4486" xr:uid="{00000000-0005-0000-0000-0000FD220000}"/>
    <cellStyle name="40 % - Accent2 2 5 2 3 2" xfId="4487" xr:uid="{00000000-0005-0000-0000-0000FE220000}"/>
    <cellStyle name="40 % - Accent2 2 5 2 3 2 2" xfId="16137" xr:uid="{00000000-0005-0000-0000-0000FF220000}"/>
    <cellStyle name="40 % - Accent2 2 5 2 3 3" xfId="4488" xr:uid="{00000000-0005-0000-0000-000000230000}"/>
    <cellStyle name="40 % - Accent2 2 5 2 3 3 2" xfId="16138" xr:uid="{00000000-0005-0000-0000-000001230000}"/>
    <cellStyle name="40 % - Accent2 2 5 2 3 4" xfId="4489" xr:uid="{00000000-0005-0000-0000-000002230000}"/>
    <cellStyle name="40 % - Accent2 2 5 2 3 4 2" xfId="16139" xr:uid="{00000000-0005-0000-0000-000003230000}"/>
    <cellStyle name="40 % - Accent2 2 5 2 3 5" xfId="16140" xr:uid="{00000000-0005-0000-0000-000004230000}"/>
    <cellStyle name="40 % - Accent2 2 5 2 4" xfId="4490" xr:uid="{00000000-0005-0000-0000-000005230000}"/>
    <cellStyle name="40 % - Accent2 2 5 2 4 2" xfId="4491" xr:uid="{00000000-0005-0000-0000-000006230000}"/>
    <cellStyle name="40 % - Accent2 2 5 2 4 2 2" xfId="16141" xr:uid="{00000000-0005-0000-0000-000007230000}"/>
    <cellStyle name="40 % - Accent2 2 5 2 4 3" xfId="4492" xr:uid="{00000000-0005-0000-0000-000008230000}"/>
    <cellStyle name="40 % - Accent2 2 5 2 4 3 2" xfId="16142" xr:uid="{00000000-0005-0000-0000-000009230000}"/>
    <cellStyle name="40 % - Accent2 2 5 2 4 4" xfId="16143" xr:uid="{00000000-0005-0000-0000-00000A230000}"/>
    <cellStyle name="40 % - Accent2 2 5 2 5" xfId="4493" xr:uid="{00000000-0005-0000-0000-00000B230000}"/>
    <cellStyle name="40 % - Accent2 2 5 2 5 2" xfId="4494" xr:uid="{00000000-0005-0000-0000-00000C230000}"/>
    <cellStyle name="40 % - Accent2 2 5 2 5 2 2" xfId="16144" xr:uid="{00000000-0005-0000-0000-00000D230000}"/>
    <cellStyle name="40 % - Accent2 2 5 2 5 3" xfId="4495" xr:uid="{00000000-0005-0000-0000-00000E230000}"/>
    <cellStyle name="40 % - Accent2 2 5 2 5 3 2" xfId="16145" xr:uid="{00000000-0005-0000-0000-00000F230000}"/>
    <cellStyle name="40 % - Accent2 2 5 2 5 4" xfId="16146" xr:uid="{00000000-0005-0000-0000-000010230000}"/>
    <cellStyle name="40 % - Accent2 2 5 2 6" xfId="4496" xr:uid="{00000000-0005-0000-0000-000011230000}"/>
    <cellStyle name="40 % - Accent2 2 5 2 6 2" xfId="16147" xr:uid="{00000000-0005-0000-0000-000012230000}"/>
    <cellStyle name="40 % - Accent2 2 5 2 7" xfId="4497" xr:uid="{00000000-0005-0000-0000-000013230000}"/>
    <cellStyle name="40 % - Accent2 2 5 2 7 2" xfId="16148" xr:uid="{00000000-0005-0000-0000-000014230000}"/>
    <cellStyle name="40 % - Accent2 2 5 2 8" xfId="4498" xr:uid="{00000000-0005-0000-0000-000015230000}"/>
    <cellStyle name="40 % - Accent2 2 5 2 8 2" xfId="16149" xr:uid="{00000000-0005-0000-0000-000016230000}"/>
    <cellStyle name="40 % - Accent2 2 5 2 9" xfId="16150" xr:uid="{00000000-0005-0000-0000-000017230000}"/>
    <cellStyle name="40 % - Accent2 2 5 3" xfId="4499" xr:uid="{00000000-0005-0000-0000-000018230000}"/>
    <cellStyle name="40 % - Accent2 2 5 3 2" xfId="4500" xr:uid="{00000000-0005-0000-0000-000019230000}"/>
    <cellStyle name="40 % - Accent2 2 5 3 2 2" xfId="4501" xr:uid="{00000000-0005-0000-0000-00001A230000}"/>
    <cellStyle name="40 % - Accent2 2 5 3 2 2 2" xfId="16151" xr:uid="{00000000-0005-0000-0000-00001B230000}"/>
    <cellStyle name="40 % - Accent2 2 5 3 2 3" xfId="4502" xr:uid="{00000000-0005-0000-0000-00001C230000}"/>
    <cellStyle name="40 % - Accent2 2 5 3 2 3 2" xfId="16152" xr:uid="{00000000-0005-0000-0000-00001D230000}"/>
    <cellStyle name="40 % - Accent2 2 5 3 2 4" xfId="4503" xr:uid="{00000000-0005-0000-0000-00001E230000}"/>
    <cellStyle name="40 % - Accent2 2 5 3 2 4 2" xfId="16153" xr:uid="{00000000-0005-0000-0000-00001F230000}"/>
    <cellStyle name="40 % - Accent2 2 5 3 2 5" xfId="16154" xr:uid="{00000000-0005-0000-0000-000020230000}"/>
    <cellStyle name="40 % - Accent2 2 5 3 3" xfId="4504" xr:uid="{00000000-0005-0000-0000-000021230000}"/>
    <cellStyle name="40 % - Accent2 2 5 3 3 2" xfId="4505" xr:uid="{00000000-0005-0000-0000-000022230000}"/>
    <cellStyle name="40 % - Accent2 2 5 3 3 2 2" xfId="16155" xr:uid="{00000000-0005-0000-0000-000023230000}"/>
    <cellStyle name="40 % - Accent2 2 5 3 3 3" xfId="4506" xr:uid="{00000000-0005-0000-0000-000024230000}"/>
    <cellStyle name="40 % - Accent2 2 5 3 3 3 2" xfId="16156" xr:uid="{00000000-0005-0000-0000-000025230000}"/>
    <cellStyle name="40 % - Accent2 2 5 3 3 4" xfId="16157" xr:uid="{00000000-0005-0000-0000-000026230000}"/>
    <cellStyle name="40 % - Accent2 2 5 3 4" xfId="4507" xr:uid="{00000000-0005-0000-0000-000027230000}"/>
    <cellStyle name="40 % - Accent2 2 5 3 4 2" xfId="16158" xr:uid="{00000000-0005-0000-0000-000028230000}"/>
    <cellStyle name="40 % - Accent2 2 5 3 5" xfId="4508" xr:uid="{00000000-0005-0000-0000-000029230000}"/>
    <cellStyle name="40 % - Accent2 2 5 3 5 2" xfId="16159" xr:uid="{00000000-0005-0000-0000-00002A230000}"/>
    <cellStyle name="40 % - Accent2 2 5 3 6" xfId="4509" xr:uid="{00000000-0005-0000-0000-00002B230000}"/>
    <cellStyle name="40 % - Accent2 2 5 3 6 2" xfId="16160" xr:uid="{00000000-0005-0000-0000-00002C230000}"/>
    <cellStyle name="40 % - Accent2 2 5 3 7" xfId="16161" xr:uid="{00000000-0005-0000-0000-00002D230000}"/>
    <cellStyle name="40 % - Accent2 2 5 4" xfId="4510" xr:uid="{00000000-0005-0000-0000-00002E230000}"/>
    <cellStyle name="40 % - Accent2 2 5 4 2" xfId="4511" xr:uid="{00000000-0005-0000-0000-00002F230000}"/>
    <cellStyle name="40 % - Accent2 2 5 4 2 2" xfId="16162" xr:uid="{00000000-0005-0000-0000-000030230000}"/>
    <cellStyle name="40 % - Accent2 2 5 4 3" xfId="4512" xr:uid="{00000000-0005-0000-0000-000031230000}"/>
    <cellStyle name="40 % - Accent2 2 5 4 3 2" xfId="16163" xr:uid="{00000000-0005-0000-0000-000032230000}"/>
    <cellStyle name="40 % - Accent2 2 5 4 4" xfId="4513" xr:uid="{00000000-0005-0000-0000-000033230000}"/>
    <cellStyle name="40 % - Accent2 2 5 4 4 2" xfId="16164" xr:uid="{00000000-0005-0000-0000-000034230000}"/>
    <cellStyle name="40 % - Accent2 2 5 4 5" xfId="16165" xr:uid="{00000000-0005-0000-0000-000035230000}"/>
    <cellStyle name="40 % - Accent2 2 5 5" xfId="4514" xr:uid="{00000000-0005-0000-0000-000036230000}"/>
    <cellStyle name="40 % - Accent2 2 5 5 2" xfId="4515" xr:uid="{00000000-0005-0000-0000-000037230000}"/>
    <cellStyle name="40 % - Accent2 2 5 5 2 2" xfId="16166" xr:uid="{00000000-0005-0000-0000-000038230000}"/>
    <cellStyle name="40 % - Accent2 2 5 5 3" xfId="4516" xr:uid="{00000000-0005-0000-0000-000039230000}"/>
    <cellStyle name="40 % - Accent2 2 5 5 3 2" xfId="16167" xr:uid="{00000000-0005-0000-0000-00003A230000}"/>
    <cellStyle name="40 % - Accent2 2 5 5 4" xfId="16168" xr:uid="{00000000-0005-0000-0000-00003B230000}"/>
    <cellStyle name="40 % - Accent2 2 5 6" xfId="4517" xr:uid="{00000000-0005-0000-0000-00003C230000}"/>
    <cellStyle name="40 % - Accent2 2 5 6 2" xfId="4518" xr:uid="{00000000-0005-0000-0000-00003D230000}"/>
    <cellStyle name="40 % - Accent2 2 5 6 2 2" xfId="16169" xr:uid="{00000000-0005-0000-0000-00003E230000}"/>
    <cellStyle name="40 % - Accent2 2 5 6 3" xfId="4519" xr:uid="{00000000-0005-0000-0000-00003F230000}"/>
    <cellStyle name="40 % - Accent2 2 5 6 3 2" xfId="16170" xr:uid="{00000000-0005-0000-0000-000040230000}"/>
    <cellStyle name="40 % - Accent2 2 5 6 4" xfId="16171" xr:uid="{00000000-0005-0000-0000-000041230000}"/>
    <cellStyle name="40 % - Accent2 2 5 7" xfId="4520" xr:uid="{00000000-0005-0000-0000-000042230000}"/>
    <cellStyle name="40 % - Accent2 2 5 7 2" xfId="16172" xr:uid="{00000000-0005-0000-0000-000043230000}"/>
    <cellStyle name="40 % - Accent2 2 5 8" xfId="4521" xr:uid="{00000000-0005-0000-0000-000044230000}"/>
    <cellStyle name="40 % - Accent2 2 5 8 2" xfId="16173" xr:uid="{00000000-0005-0000-0000-000045230000}"/>
    <cellStyle name="40 % - Accent2 2 5 9" xfId="4522" xr:uid="{00000000-0005-0000-0000-000046230000}"/>
    <cellStyle name="40 % - Accent2 2 5 9 2" xfId="16174" xr:uid="{00000000-0005-0000-0000-000047230000}"/>
    <cellStyle name="40 % - Accent2 2 6" xfId="4523" xr:uid="{00000000-0005-0000-0000-000048230000}"/>
    <cellStyle name="40 % - Accent2 2 6 2" xfId="4524" xr:uid="{00000000-0005-0000-0000-000049230000}"/>
    <cellStyle name="40 % - Accent2 2 6 2 2" xfId="4525" xr:uid="{00000000-0005-0000-0000-00004A230000}"/>
    <cellStyle name="40 % - Accent2 2 6 2 2 2" xfId="4526" xr:uid="{00000000-0005-0000-0000-00004B230000}"/>
    <cellStyle name="40 % - Accent2 2 6 2 2 2 2" xfId="16175" xr:uid="{00000000-0005-0000-0000-00004C230000}"/>
    <cellStyle name="40 % - Accent2 2 6 2 2 3" xfId="4527" xr:uid="{00000000-0005-0000-0000-00004D230000}"/>
    <cellStyle name="40 % - Accent2 2 6 2 2 3 2" xfId="16176" xr:uid="{00000000-0005-0000-0000-00004E230000}"/>
    <cellStyle name="40 % - Accent2 2 6 2 2 4" xfId="4528" xr:uid="{00000000-0005-0000-0000-00004F230000}"/>
    <cellStyle name="40 % - Accent2 2 6 2 2 4 2" xfId="16177" xr:uid="{00000000-0005-0000-0000-000050230000}"/>
    <cellStyle name="40 % - Accent2 2 6 2 2 5" xfId="16178" xr:uid="{00000000-0005-0000-0000-000051230000}"/>
    <cellStyle name="40 % - Accent2 2 6 2 3" xfId="4529" xr:uid="{00000000-0005-0000-0000-000052230000}"/>
    <cellStyle name="40 % - Accent2 2 6 2 3 2" xfId="4530" xr:uid="{00000000-0005-0000-0000-000053230000}"/>
    <cellStyle name="40 % - Accent2 2 6 2 3 2 2" xfId="16179" xr:uid="{00000000-0005-0000-0000-000054230000}"/>
    <cellStyle name="40 % - Accent2 2 6 2 3 3" xfId="4531" xr:uid="{00000000-0005-0000-0000-000055230000}"/>
    <cellStyle name="40 % - Accent2 2 6 2 3 3 2" xfId="16180" xr:uid="{00000000-0005-0000-0000-000056230000}"/>
    <cellStyle name="40 % - Accent2 2 6 2 3 4" xfId="16181" xr:uid="{00000000-0005-0000-0000-000057230000}"/>
    <cellStyle name="40 % - Accent2 2 6 2 4" xfId="4532" xr:uid="{00000000-0005-0000-0000-000058230000}"/>
    <cellStyle name="40 % - Accent2 2 6 2 4 2" xfId="16182" xr:uid="{00000000-0005-0000-0000-000059230000}"/>
    <cellStyle name="40 % - Accent2 2 6 2 5" xfId="4533" xr:uid="{00000000-0005-0000-0000-00005A230000}"/>
    <cellStyle name="40 % - Accent2 2 6 2 5 2" xfId="16183" xr:uid="{00000000-0005-0000-0000-00005B230000}"/>
    <cellStyle name="40 % - Accent2 2 6 2 6" xfId="4534" xr:uid="{00000000-0005-0000-0000-00005C230000}"/>
    <cellStyle name="40 % - Accent2 2 6 2 6 2" xfId="16184" xr:uid="{00000000-0005-0000-0000-00005D230000}"/>
    <cellStyle name="40 % - Accent2 2 6 2 7" xfId="16185" xr:uid="{00000000-0005-0000-0000-00005E230000}"/>
    <cellStyle name="40 % - Accent2 2 6 3" xfId="4535" xr:uid="{00000000-0005-0000-0000-00005F230000}"/>
    <cellStyle name="40 % - Accent2 2 6 3 2" xfId="4536" xr:uid="{00000000-0005-0000-0000-000060230000}"/>
    <cellStyle name="40 % - Accent2 2 6 3 2 2" xfId="16186" xr:uid="{00000000-0005-0000-0000-000061230000}"/>
    <cellStyle name="40 % - Accent2 2 6 3 3" xfId="4537" xr:uid="{00000000-0005-0000-0000-000062230000}"/>
    <cellStyle name="40 % - Accent2 2 6 3 3 2" xfId="16187" xr:uid="{00000000-0005-0000-0000-000063230000}"/>
    <cellStyle name="40 % - Accent2 2 6 3 4" xfId="4538" xr:uid="{00000000-0005-0000-0000-000064230000}"/>
    <cellStyle name="40 % - Accent2 2 6 3 4 2" xfId="16188" xr:uid="{00000000-0005-0000-0000-000065230000}"/>
    <cellStyle name="40 % - Accent2 2 6 3 5" xfId="16189" xr:uid="{00000000-0005-0000-0000-000066230000}"/>
    <cellStyle name="40 % - Accent2 2 6 4" xfId="4539" xr:uid="{00000000-0005-0000-0000-000067230000}"/>
    <cellStyle name="40 % - Accent2 2 6 4 2" xfId="4540" xr:uid="{00000000-0005-0000-0000-000068230000}"/>
    <cellStyle name="40 % - Accent2 2 6 4 2 2" xfId="16190" xr:uid="{00000000-0005-0000-0000-000069230000}"/>
    <cellStyle name="40 % - Accent2 2 6 4 3" xfId="4541" xr:uid="{00000000-0005-0000-0000-00006A230000}"/>
    <cellStyle name="40 % - Accent2 2 6 4 3 2" xfId="16191" xr:uid="{00000000-0005-0000-0000-00006B230000}"/>
    <cellStyle name="40 % - Accent2 2 6 4 4" xfId="16192" xr:uid="{00000000-0005-0000-0000-00006C230000}"/>
    <cellStyle name="40 % - Accent2 2 6 5" xfId="4542" xr:uid="{00000000-0005-0000-0000-00006D230000}"/>
    <cellStyle name="40 % - Accent2 2 6 5 2" xfId="4543" xr:uid="{00000000-0005-0000-0000-00006E230000}"/>
    <cellStyle name="40 % - Accent2 2 6 5 2 2" xfId="16193" xr:uid="{00000000-0005-0000-0000-00006F230000}"/>
    <cellStyle name="40 % - Accent2 2 6 5 3" xfId="4544" xr:uid="{00000000-0005-0000-0000-000070230000}"/>
    <cellStyle name="40 % - Accent2 2 6 5 3 2" xfId="16194" xr:uid="{00000000-0005-0000-0000-000071230000}"/>
    <cellStyle name="40 % - Accent2 2 6 5 4" xfId="16195" xr:uid="{00000000-0005-0000-0000-000072230000}"/>
    <cellStyle name="40 % - Accent2 2 6 6" xfId="4545" xr:uid="{00000000-0005-0000-0000-000073230000}"/>
    <cellStyle name="40 % - Accent2 2 6 6 2" xfId="16196" xr:uid="{00000000-0005-0000-0000-000074230000}"/>
    <cellStyle name="40 % - Accent2 2 6 7" xfId="4546" xr:uid="{00000000-0005-0000-0000-000075230000}"/>
    <cellStyle name="40 % - Accent2 2 6 7 2" xfId="16197" xr:uid="{00000000-0005-0000-0000-000076230000}"/>
    <cellStyle name="40 % - Accent2 2 6 8" xfId="4547" xr:uid="{00000000-0005-0000-0000-000077230000}"/>
    <cellStyle name="40 % - Accent2 2 6 8 2" xfId="16198" xr:uid="{00000000-0005-0000-0000-000078230000}"/>
    <cellStyle name="40 % - Accent2 2 6 9" xfId="16199" xr:uid="{00000000-0005-0000-0000-000079230000}"/>
    <cellStyle name="40 % - Accent2 2 7" xfId="4548" xr:uid="{00000000-0005-0000-0000-00007A230000}"/>
    <cellStyle name="40 % - Accent2 2 7 2" xfId="4549" xr:uid="{00000000-0005-0000-0000-00007B230000}"/>
    <cellStyle name="40 % - Accent2 2 7 2 2" xfId="4550" xr:uid="{00000000-0005-0000-0000-00007C230000}"/>
    <cellStyle name="40 % - Accent2 2 7 2 2 2" xfId="16200" xr:uid="{00000000-0005-0000-0000-00007D230000}"/>
    <cellStyle name="40 % - Accent2 2 7 2 3" xfId="4551" xr:uid="{00000000-0005-0000-0000-00007E230000}"/>
    <cellStyle name="40 % - Accent2 2 7 2 3 2" xfId="16201" xr:uid="{00000000-0005-0000-0000-00007F230000}"/>
    <cellStyle name="40 % - Accent2 2 7 2 4" xfId="4552" xr:uid="{00000000-0005-0000-0000-000080230000}"/>
    <cellStyle name="40 % - Accent2 2 7 2 4 2" xfId="16202" xr:uid="{00000000-0005-0000-0000-000081230000}"/>
    <cellStyle name="40 % - Accent2 2 7 2 5" xfId="16203" xr:uid="{00000000-0005-0000-0000-000082230000}"/>
    <cellStyle name="40 % - Accent2 2 7 3" xfId="4553" xr:uid="{00000000-0005-0000-0000-000083230000}"/>
    <cellStyle name="40 % - Accent2 2 7 3 2" xfId="4554" xr:uid="{00000000-0005-0000-0000-000084230000}"/>
    <cellStyle name="40 % - Accent2 2 7 3 2 2" xfId="16204" xr:uid="{00000000-0005-0000-0000-000085230000}"/>
    <cellStyle name="40 % - Accent2 2 7 3 3" xfId="4555" xr:uid="{00000000-0005-0000-0000-000086230000}"/>
    <cellStyle name="40 % - Accent2 2 7 3 3 2" xfId="16205" xr:uid="{00000000-0005-0000-0000-000087230000}"/>
    <cellStyle name="40 % - Accent2 2 7 3 4" xfId="16206" xr:uid="{00000000-0005-0000-0000-000088230000}"/>
    <cellStyle name="40 % - Accent2 2 7 4" xfId="4556" xr:uid="{00000000-0005-0000-0000-000089230000}"/>
    <cellStyle name="40 % - Accent2 2 7 4 2" xfId="16207" xr:uid="{00000000-0005-0000-0000-00008A230000}"/>
    <cellStyle name="40 % - Accent2 2 7 5" xfId="4557" xr:uid="{00000000-0005-0000-0000-00008B230000}"/>
    <cellStyle name="40 % - Accent2 2 7 5 2" xfId="16208" xr:uid="{00000000-0005-0000-0000-00008C230000}"/>
    <cellStyle name="40 % - Accent2 2 7 6" xfId="4558" xr:uid="{00000000-0005-0000-0000-00008D230000}"/>
    <cellStyle name="40 % - Accent2 2 7 6 2" xfId="16209" xr:uid="{00000000-0005-0000-0000-00008E230000}"/>
    <cellStyle name="40 % - Accent2 2 7 7" xfId="16210" xr:uid="{00000000-0005-0000-0000-00008F230000}"/>
    <cellStyle name="40 % - Accent2 2 8" xfId="4559" xr:uid="{00000000-0005-0000-0000-000090230000}"/>
    <cellStyle name="40 % - Accent2 2 8 2" xfId="4560" xr:uid="{00000000-0005-0000-0000-000091230000}"/>
    <cellStyle name="40 % - Accent2 2 8 2 2" xfId="16211" xr:uid="{00000000-0005-0000-0000-000092230000}"/>
    <cellStyle name="40 % - Accent2 2 8 3" xfId="4561" xr:uid="{00000000-0005-0000-0000-000093230000}"/>
    <cellStyle name="40 % - Accent2 2 8 3 2" xfId="16212" xr:uid="{00000000-0005-0000-0000-000094230000}"/>
    <cellStyle name="40 % - Accent2 2 8 4" xfId="4562" xr:uid="{00000000-0005-0000-0000-000095230000}"/>
    <cellStyle name="40 % - Accent2 2 8 4 2" xfId="16213" xr:uid="{00000000-0005-0000-0000-000096230000}"/>
    <cellStyle name="40 % - Accent2 2 8 5" xfId="16214" xr:uid="{00000000-0005-0000-0000-000097230000}"/>
    <cellStyle name="40 % - Accent2 2 9" xfId="4563" xr:uid="{00000000-0005-0000-0000-000098230000}"/>
    <cellStyle name="40 % - Accent2 2 9 2" xfId="4564" xr:uid="{00000000-0005-0000-0000-000099230000}"/>
    <cellStyle name="40 % - Accent2 2 9 2 2" xfId="16215" xr:uid="{00000000-0005-0000-0000-00009A230000}"/>
    <cellStyle name="40 % - Accent2 2 9 3" xfId="4565" xr:uid="{00000000-0005-0000-0000-00009B230000}"/>
    <cellStyle name="40 % - Accent2 2 9 3 2" xfId="16216" xr:uid="{00000000-0005-0000-0000-00009C230000}"/>
    <cellStyle name="40 % - Accent2 2 9 4" xfId="16217" xr:uid="{00000000-0005-0000-0000-00009D230000}"/>
    <cellStyle name="40 % - Accent2 3" xfId="4566" xr:uid="{00000000-0005-0000-0000-00009E230000}"/>
    <cellStyle name="40 % - Accent2 3 10" xfId="4567" xr:uid="{00000000-0005-0000-0000-00009F230000}"/>
    <cellStyle name="40 % - Accent2 3 10 2" xfId="16218" xr:uid="{00000000-0005-0000-0000-0000A0230000}"/>
    <cellStyle name="40 % - Accent2 3 11" xfId="16219" xr:uid="{00000000-0005-0000-0000-0000A1230000}"/>
    <cellStyle name="40 % - Accent2 3 2" xfId="4568" xr:uid="{00000000-0005-0000-0000-0000A2230000}"/>
    <cellStyle name="40 % - Accent2 3 2 10" xfId="16220" xr:uid="{00000000-0005-0000-0000-0000A3230000}"/>
    <cellStyle name="40 % - Accent2 3 2 2" xfId="4569" xr:uid="{00000000-0005-0000-0000-0000A4230000}"/>
    <cellStyle name="40 % - Accent2 3 2 2 2" xfId="4570" xr:uid="{00000000-0005-0000-0000-0000A5230000}"/>
    <cellStyle name="40 % - Accent2 3 2 2 2 2" xfId="4571" xr:uid="{00000000-0005-0000-0000-0000A6230000}"/>
    <cellStyle name="40 % - Accent2 3 2 2 2 2 2" xfId="4572" xr:uid="{00000000-0005-0000-0000-0000A7230000}"/>
    <cellStyle name="40 % - Accent2 3 2 2 2 2 2 2" xfId="16221" xr:uid="{00000000-0005-0000-0000-0000A8230000}"/>
    <cellStyle name="40 % - Accent2 3 2 2 2 2 3" xfId="4573" xr:uid="{00000000-0005-0000-0000-0000A9230000}"/>
    <cellStyle name="40 % - Accent2 3 2 2 2 2 3 2" xfId="16222" xr:uid="{00000000-0005-0000-0000-0000AA230000}"/>
    <cellStyle name="40 % - Accent2 3 2 2 2 2 4" xfId="4574" xr:uid="{00000000-0005-0000-0000-0000AB230000}"/>
    <cellStyle name="40 % - Accent2 3 2 2 2 2 4 2" xfId="16223" xr:uid="{00000000-0005-0000-0000-0000AC230000}"/>
    <cellStyle name="40 % - Accent2 3 2 2 2 2 5" xfId="16224" xr:uid="{00000000-0005-0000-0000-0000AD230000}"/>
    <cellStyle name="40 % - Accent2 3 2 2 2 3" xfId="4575" xr:uid="{00000000-0005-0000-0000-0000AE230000}"/>
    <cellStyle name="40 % - Accent2 3 2 2 2 3 2" xfId="4576" xr:uid="{00000000-0005-0000-0000-0000AF230000}"/>
    <cellStyle name="40 % - Accent2 3 2 2 2 3 2 2" xfId="16225" xr:uid="{00000000-0005-0000-0000-0000B0230000}"/>
    <cellStyle name="40 % - Accent2 3 2 2 2 3 3" xfId="4577" xr:uid="{00000000-0005-0000-0000-0000B1230000}"/>
    <cellStyle name="40 % - Accent2 3 2 2 2 3 3 2" xfId="16226" xr:uid="{00000000-0005-0000-0000-0000B2230000}"/>
    <cellStyle name="40 % - Accent2 3 2 2 2 3 4" xfId="16227" xr:uid="{00000000-0005-0000-0000-0000B3230000}"/>
    <cellStyle name="40 % - Accent2 3 2 2 2 4" xfId="4578" xr:uid="{00000000-0005-0000-0000-0000B4230000}"/>
    <cellStyle name="40 % - Accent2 3 2 2 2 4 2" xfId="16228" xr:uid="{00000000-0005-0000-0000-0000B5230000}"/>
    <cellStyle name="40 % - Accent2 3 2 2 2 5" xfId="4579" xr:uid="{00000000-0005-0000-0000-0000B6230000}"/>
    <cellStyle name="40 % - Accent2 3 2 2 2 5 2" xfId="16229" xr:uid="{00000000-0005-0000-0000-0000B7230000}"/>
    <cellStyle name="40 % - Accent2 3 2 2 2 6" xfId="4580" xr:uid="{00000000-0005-0000-0000-0000B8230000}"/>
    <cellStyle name="40 % - Accent2 3 2 2 2 6 2" xfId="16230" xr:uid="{00000000-0005-0000-0000-0000B9230000}"/>
    <cellStyle name="40 % - Accent2 3 2 2 2 7" xfId="16231" xr:uid="{00000000-0005-0000-0000-0000BA230000}"/>
    <cellStyle name="40 % - Accent2 3 2 2 3" xfId="4581" xr:uid="{00000000-0005-0000-0000-0000BB230000}"/>
    <cellStyle name="40 % - Accent2 3 2 2 3 2" xfId="4582" xr:uid="{00000000-0005-0000-0000-0000BC230000}"/>
    <cellStyle name="40 % - Accent2 3 2 2 3 2 2" xfId="16232" xr:uid="{00000000-0005-0000-0000-0000BD230000}"/>
    <cellStyle name="40 % - Accent2 3 2 2 3 3" xfId="4583" xr:uid="{00000000-0005-0000-0000-0000BE230000}"/>
    <cellStyle name="40 % - Accent2 3 2 2 3 3 2" xfId="16233" xr:uid="{00000000-0005-0000-0000-0000BF230000}"/>
    <cellStyle name="40 % - Accent2 3 2 2 3 4" xfId="4584" xr:uid="{00000000-0005-0000-0000-0000C0230000}"/>
    <cellStyle name="40 % - Accent2 3 2 2 3 4 2" xfId="16234" xr:uid="{00000000-0005-0000-0000-0000C1230000}"/>
    <cellStyle name="40 % - Accent2 3 2 2 3 5" xfId="16235" xr:uid="{00000000-0005-0000-0000-0000C2230000}"/>
    <cellStyle name="40 % - Accent2 3 2 2 4" xfId="4585" xr:uid="{00000000-0005-0000-0000-0000C3230000}"/>
    <cellStyle name="40 % - Accent2 3 2 2 4 2" xfId="4586" xr:uid="{00000000-0005-0000-0000-0000C4230000}"/>
    <cellStyle name="40 % - Accent2 3 2 2 4 2 2" xfId="16236" xr:uid="{00000000-0005-0000-0000-0000C5230000}"/>
    <cellStyle name="40 % - Accent2 3 2 2 4 3" xfId="4587" xr:uid="{00000000-0005-0000-0000-0000C6230000}"/>
    <cellStyle name="40 % - Accent2 3 2 2 4 3 2" xfId="16237" xr:uid="{00000000-0005-0000-0000-0000C7230000}"/>
    <cellStyle name="40 % - Accent2 3 2 2 4 4" xfId="16238" xr:uid="{00000000-0005-0000-0000-0000C8230000}"/>
    <cellStyle name="40 % - Accent2 3 2 2 5" xfId="4588" xr:uid="{00000000-0005-0000-0000-0000C9230000}"/>
    <cellStyle name="40 % - Accent2 3 2 2 5 2" xfId="4589" xr:uid="{00000000-0005-0000-0000-0000CA230000}"/>
    <cellStyle name="40 % - Accent2 3 2 2 5 2 2" xfId="16239" xr:uid="{00000000-0005-0000-0000-0000CB230000}"/>
    <cellStyle name="40 % - Accent2 3 2 2 5 3" xfId="4590" xr:uid="{00000000-0005-0000-0000-0000CC230000}"/>
    <cellStyle name="40 % - Accent2 3 2 2 5 3 2" xfId="16240" xr:uid="{00000000-0005-0000-0000-0000CD230000}"/>
    <cellStyle name="40 % - Accent2 3 2 2 5 4" xfId="16241" xr:uid="{00000000-0005-0000-0000-0000CE230000}"/>
    <cellStyle name="40 % - Accent2 3 2 2 6" xfId="4591" xr:uid="{00000000-0005-0000-0000-0000CF230000}"/>
    <cellStyle name="40 % - Accent2 3 2 2 6 2" xfId="16242" xr:uid="{00000000-0005-0000-0000-0000D0230000}"/>
    <cellStyle name="40 % - Accent2 3 2 2 7" xfId="4592" xr:uid="{00000000-0005-0000-0000-0000D1230000}"/>
    <cellStyle name="40 % - Accent2 3 2 2 7 2" xfId="16243" xr:uid="{00000000-0005-0000-0000-0000D2230000}"/>
    <cellStyle name="40 % - Accent2 3 2 2 8" xfId="4593" xr:uid="{00000000-0005-0000-0000-0000D3230000}"/>
    <cellStyle name="40 % - Accent2 3 2 2 8 2" xfId="16244" xr:uid="{00000000-0005-0000-0000-0000D4230000}"/>
    <cellStyle name="40 % - Accent2 3 2 2 9" xfId="16245" xr:uid="{00000000-0005-0000-0000-0000D5230000}"/>
    <cellStyle name="40 % - Accent2 3 2 3" xfId="4594" xr:uid="{00000000-0005-0000-0000-0000D6230000}"/>
    <cellStyle name="40 % - Accent2 3 2 3 2" xfId="4595" xr:uid="{00000000-0005-0000-0000-0000D7230000}"/>
    <cellStyle name="40 % - Accent2 3 2 3 2 2" xfId="4596" xr:uid="{00000000-0005-0000-0000-0000D8230000}"/>
    <cellStyle name="40 % - Accent2 3 2 3 2 2 2" xfId="16246" xr:uid="{00000000-0005-0000-0000-0000D9230000}"/>
    <cellStyle name="40 % - Accent2 3 2 3 2 3" xfId="4597" xr:uid="{00000000-0005-0000-0000-0000DA230000}"/>
    <cellStyle name="40 % - Accent2 3 2 3 2 3 2" xfId="16247" xr:uid="{00000000-0005-0000-0000-0000DB230000}"/>
    <cellStyle name="40 % - Accent2 3 2 3 2 4" xfId="4598" xr:uid="{00000000-0005-0000-0000-0000DC230000}"/>
    <cellStyle name="40 % - Accent2 3 2 3 2 4 2" xfId="16248" xr:uid="{00000000-0005-0000-0000-0000DD230000}"/>
    <cellStyle name="40 % - Accent2 3 2 3 2 5" xfId="16249" xr:uid="{00000000-0005-0000-0000-0000DE230000}"/>
    <cellStyle name="40 % - Accent2 3 2 3 3" xfId="4599" xr:uid="{00000000-0005-0000-0000-0000DF230000}"/>
    <cellStyle name="40 % - Accent2 3 2 3 3 2" xfId="4600" xr:uid="{00000000-0005-0000-0000-0000E0230000}"/>
    <cellStyle name="40 % - Accent2 3 2 3 3 2 2" xfId="16250" xr:uid="{00000000-0005-0000-0000-0000E1230000}"/>
    <cellStyle name="40 % - Accent2 3 2 3 3 3" xfId="4601" xr:uid="{00000000-0005-0000-0000-0000E2230000}"/>
    <cellStyle name="40 % - Accent2 3 2 3 3 3 2" xfId="16251" xr:uid="{00000000-0005-0000-0000-0000E3230000}"/>
    <cellStyle name="40 % - Accent2 3 2 3 3 4" xfId="16252" xr:uid="{00000000-0005-0000-0000-0000E4230000}"/>
    <cellStyle name="40 % - Accent2 3 2 3 4" xfId="4602" xr:uid="{00000000-0005-0000-0000-0000E5230000}"/>
    <cellStyle name="40 % - Accent2 3 2 3 4 2" xfId="16253" xr:uid="{00000000-0005-0000-0000-0000E6230000}"/>
    <cellStyle name="40 % - Accent2 3 2 3 5" xfId="4603" xr:uid="{00000000-0005-0000-0000-0000E7230000}"/>
    <cellStyle name="40 % - Accent2 3 2 3 5 2" xfId="16254" xr:uid="{00000000-0005-0000-0000-0000E8230000}"/>
    <cellStyle name="40 % - Accent2 3 2 3 6" xfId="4604" xr:uid="{00000000-0005-0000-0000-0000E9230000}"/>
    <cellStyle name="40 % - Accent2 3 2 3 6 2" xfId="16255" xr:uid="{00000000-0005-0000-0000-0000EA230000}"/>
    <cellStyle name="40 % - Accent2 3 2 3 7" xfId="16256" xr:uid="{00000000-0005-0000-0000-0000EB230000}"/>
    <cellStyle name="40 % - Accent2 3 2 4" xfId="4605" xr:uid="{00000000-0005-0000-0000-0000EC230000}"/>
    <cellStyle name="40 % - Accent2 3 2 4 2" xfId="4606" xr:uid="{00000000-0005-0000-0000-0000ED230000}"/>
    <cellStyle name="40 % - Accent2 3 2 4 2 2" xfId="16257" xr:uid="{00000000-0005-0000-0000-0000EE230000}"/>
    <cellStyle name="40 % - Accent2 3 2 4 3" xfId="4607" xr:uid="{00000000-0005-0000-0000-0000EF230000}"/>
    <cellStyle name="40 % - Accent2 3 2 4 3 2" xfId="16258" xr:uid="{00000000-0005-0000-0000-0000F0230000}"/>
    <cellStyle name="40 % - Accent2 3 2 4 4" xfId="4608" xr:uid="{00000000-0005-0000-0000-0000F1230000}"/>
    <cellStyle name="40 % - Accent2 3 2 4 4 2" xfId="16259" xr:uid="{00000000-0005-0000-0000-0000F2230000}"/>
    <cellStyle name="40 % - Accent2 3 2 4 5" xfId="16260" xr:uid="{00000000-0005-0000-0000-0000F3230000}"/>
    <cellStyle name="40 % - Accent2 3 2 5" xfId="4609" xr:uid="{00000000-0005-0000-0000-0000F4230000}"/>
    <cellStyle name="40 % - Accent2 3 2 5 2" xfId="4610" xr:uid="{00000000-0005-0000-0000-0000F5230000}"/>
    <cellStyle name="40 % - Accent2 3 2 5 2 2" xfId="16261" xr:uid="{00000000-0005-0000-0000-0000F6230000}"/>
    <cellStyle name="40 % - Accent2 3 2 5 3" xfId="4611" xr:uid="{00000000-0005-0000-0000-0000F7230000}"/>
    <cellStyle name="40 % - Accent2 3 2 5 3 2" xfId="16262" xr:uid="{00000000-0005-0000-0000-0000F8230000}"/>
    <cellStyle name="40 % - Accent2 3 2 5 4" xfId="16263" xr:uid="{00000000-0005-0000-0000-0000F9230000}"/>
    <cellStyle name="40 % - Accent2 3 2 6" xfId="4612" xr:uid="{00000000-0005-0000-0000-0000FA230000}"/>
    <cellStyle name="40 % - Accent2 3 2 6 2" xfId="4613" xr:uid="{00000000-0005-0000-0000-0000FB230000}"/>
    <cellStyle name="40 % - Accent2 3 2 6 2 2" xfId="16264" xr:uid="{00000000-0005-0000-0000-0000FC230000}"/>
    <cellStyle name="40 % - Accent2 3 2 6 3" xfId="4614" xr:uid="{00000000-0005-0000-0000-0000FD230000}"/>
    <cellStyle name="40 % - Accent2 3 2 6 3 2" xfId="16265" xr:uid="{00000000-0005-0000-0000-0000FE230000}"/>
    <cellStyle name="40 % - Accent2 3 2 6 4" xfId="16266" xr:uid="{00000000-0005-0000-0000-0000FF230000}"/>
    <cellStyle name="40 % - Accent2 3 2 7" xfId="4615" xr:uid="{00000000-0005-0000-0000-000000240000}"/>
    <cellStyle name="40 % - Accent2 3 2 7 2" xfId="16267" xr:uid="{00000000-0005-0000-0000-000001240000}"/>
    <cellStyle name="40 % - Accent2 3 2 8" xfId="4616" xr:uid="{00000000-0005-0000-0000-000002240000}"/>
    <cellStyle name="40 % - Accent2 3 2 8 2" xfId="16268" xr:uid="{00000000-0005-0000-0000-000003240000}"/>
    <cellStyle name="40 % - Accent2 3 2 9" xfId="4617" xr:uid="{00000000-0005-0000-0000-000004240000}"/>
    <cellStyle name="40 % - Accent2 3 2 9 2" xfId="16269" xr:uid="{00000000-0005-0000-0000-000005240000}"/>
    <cellStyle name="40 % - Accent2 3 3" xfId="4618" xr:uid="{00000000-0005-0000-0000-000006240000}"/>
    <cellStyle name="40 % - Accent2 3 3 2" xfId="4619" xr:uid="{00000000-0005-0000-0000-000007240000}"/>
    <cellStyle name="40 % - Accent2 3 3 2 2" xfId="4620" xr:uid="{00000000-0005-0000-0000-000008240000}"/>
    <cellStyle name="40 % - Accent2 3 3 2 2 2" xfId="4621" xr:uid="{00000000-0005-0000-0000-000009240000}"/>
    <cellStyle name="40 % - Accent2 3 3 2 2 2 2" xfId="16270" xr:uid="{00000000-0005-0000-0000-00000A240000}"/>
    <cellStyle name="40 % - Accent2 3 3 2 2 3" xfId="4622" xr:uid="{00000000-0005-0000-0000-00000B240000}"/>
    <cellStyle name="40 % - Accent2 3 3 2 2 3 2" xfId="16271" xr:uid="{00000000-0005-0000-0000-00000C240000}"/>
    <cellStyle name="40 % - Accent2 3 3 2 2 4" xfId="4623" xr:uid="{00000000-0005-0000-0000-00000D240000}"/>
    <cellStyle name="40 % - Accent2 3 3 2 2 4 2" xfId="16272" xr:uid="{00000000-0005-0000-0000-00000E240000}"/>
    <cellStyle name="40 % - Accent2 3 3 2 2 5" xfId="16273" xr:uid="{00000000-0005-0000-0000-00000F240000}"/>
    <cellStyle name="40 % - Accent2 3 3 2 3" xfId="4624" xr:uid="{00000000-0005-0000-0000-000010240000}"/>
    <cellStyle name="40 % - Accent2 3 3 2 3 2" xfId="4625" xr:uid="{00000000-0005-0000-0000-000011240000}"/>
    <cellStyle name="40 % - Accent2 3 3 2 3 2 2" xfId="16274" xr:uid="{00000000-0005-0000-0000-000012240000}"/>
    <cellStyle name="40 % - Accent2 3 3 2 3 3" xfId="4626" xr:uid="{00000000-0005-0000-0000-000013240000}"/>
    <cellStyle name="40 % - Accent2 3 3 2 3 3 2" xfId="16275" xr:uid="{00000000-0005-0000-0000-000014240000}"/>
    <cellStyle name="40 % - Accent2 3 3 2 3 4" xfId="16276" xr:uid="{00000000-0005-0000-0000-000015240000}"/>
    <cellStyle name="40 % - Accent2 3 3 2 4" xfId="4627" xr:uid="{00000000-0005-0000-0000-000016240000}"/>
    <cellStyle name="40 % - Accent2 3 3 2 4 2" xfId="16277" xr:uid="{00000000-0005-0000-0000-000017240000}"/>
    <cellStyle name="40 % - Accent2 3 3 2 5" xfId="4628" xr:uid="{00000000-0005-0000-0000-000018240000}"/>
    <cellStyle name="40 % - Accent2 3 3 2 5 2" xfId="16278" xr:uid="{00000000-0005-0000-0000-000019240000}"/>
    <cellStyle name="40 % - Accent2 3 3 2 6" xfId="4629" xr:uid="{00000000-0005-0000-0000-00001A240000}"/>
    <cellStyle name="40 % - Accent2 3 3 2 6 2" xfId="16279" xr:uid="{00000000-0005-0000-0000-00001B240000}"/>
    <cellStyle name="40 % - Accent2 3 3 2 7" xfId="16280" xr:uid="{00000000-0005-0000-0000-00001C240000}"/>
    <cellStyle name="40 % - Accent2 3 3 3" xfId="4630" xr:uid="{00000000-0005-0000-0000-00001D240000}"/>
    <cellStyle name="40 % - Accent2 3 3 3 2" xfId="4631" xr:uid="{00000000-0005-0000-0000-00001E240000}"/>
    <cellStyle name="40 % - Accent2 3 3 3 2 2" xfId="16281" xr:uid="{00000000-0005-0000-0000-00001F240000}"/>
    <cellStyle name="40 % - Accent2 3 3 3 3" xfId="4632" xr:uid="{00000000-0005-0000-0000-000020240000}"/>
    <cellStyle name="40 % - Accent2 3 3 3 3 2" xfId="16282" xr:uid="{00000000-0005-0000-0000-000021240000}"/>
    <cellStyle name="40 % - Accent2 3 3 3 4" xfId="4633" xr:uid="{00000000-0005-0000-0000-000022240000}"/>
    <cellStyle name="40 % - Accent2 3 3 3 4 2" xfId="16283" xr:uid="{00000000-0005-0000-0000-000023240000}"/>
    <cellStyle name="40 % - Accent2 3 3 3 5" xfId="16284" xr:uid="{00000000-0005-0000-0000-000024240000}"/>
    <cellStyle name="40 % - Accent2 3 3 4" xfId="4634" xr:uid="{00000000-0005-0000-0000-000025240000}"/>
    <cellStyle name="40 % - Accent2 3 3 4 2" xfId="4635" xr:uid="{00000000-0005-0000-0000-000026240000}"/>
    <cellStyle name="40 % - Accent2 3 3 4 2 2" xfId="16285" xr:uid="{00000000-0005-0000-0000-000027240000}"/>
    <cellStyle name="40 % - Accent2 3 3 4 3" xfId="4636" xr:uid="{00000000-0005-0000-0000-000028240000}"/>
    <cellStyle name="40 % - Accent2 3 3 4 3 2" xfId="16286" xr:uid="{00000000-0005-0000-0000-000029240000}"/>
    <cellStyle name="40 % - Accent2 3 3 4 4" xfId="16287" xr:uid="{00000000-0005-0000-0000-00002A240000}"/>
    <cellStyle name="40 % - Accent2 3 3 5" xfId="4637" xr:uid="{00000000-0005-0000-0000-00002B240000}"/>
    <cellStyle name="40 % - Accent2 3 3 5 2" xfId="4638" xr:uid="{00000000-0005-0000-0000-00002C240000}"/>
    <cellStyle name="40 % - Accent2 3 3 5 2 2" xfId="16288" xr:uid="{00000000-0005-0000-0000-00002D240000}"/>
    <cellStyle name="40 % - Accent2 3 3 5 3" xfId="4639" xr:uid="{00000000-0005-0000-0000-00002E240000}"/>
    <cellStyle name="40 % - Accent2 3 3 5 3 2" xfId="16289" xr:uid="{00000000-0005-0000-0000-00002F240000}"/>
    <cellStyle name="40 % - Accent2 3 3 5 4" xfId="16290" xr:uid="{00000000-0005-0000-0000-000030240000}"/>
    <cellStyle name="40 % - Accent2 3 3 6" xfId="4640" xr:uid="{00000000-0005-0000-0000-000031240000}"/>
    <cellStyle name="40 % - Accent2 3 3 6 2" xfId="16291" xr:uid="{00000000-0005-0000-0000-000032240000}"/>
    <cellStyle name="40 % - Accent2 3 3 7" xfId="4641" xr:uid="{00000000-0005-0000-0000-000033240000}"/>
    <cellStyle name="40 % - Accent2 3 3 7 2" xfId="16292" xr:uid="{00000000-0005-0000-0000-000034240000}"/>
    <cellStyle name="40 % - Accent2 3 3 8" xfId="4642" xr:uid="{00000000-0005-0000-0000-000035240000}"/>
    <cellStyle name="40 % - Accent2 3 3 8 2" xfId="16293" xr:uid="{00000000-0005-0000-0000-000036240000}"/>
    <cellStyle name="40 % - Accent2 3 3 9" xfId="16294" xr:uid="{00000000-0005-0000-0000-000037240000}"/>
    <cellStyle name="40 % - Accent2 3 4" xfId="4643" xr:uid="{00000000-0005-0000-0000-000038240000}"/>
    <cellStyle name="40 % - Accent2 3 4 2" xfId="4644" xr:uid="{00000000-0005-0000-0000-000039240000}"/>
    <cellStyle name="40 % - Accent2 3 4 2 2" xfId="4645" xr:uid="{00000000-0005-0000-0000-00003A240000}"/>
    <cellStyle name="40 % - Accent2 3 4 2 2 2" xfId="16295" xr:uid="{00000000-0005-0000-0000-00003B240000}"/>
    <cellStyle name="40 % - Accent2 3 4 2 3" xfId="4646" xr:uid="{00000000-0005-0000-0000-00003C240000}"/>
    <cellStyle name="40 % - Accent2 3 4 2 3 2" xfId="16296" xr:uid="{00000000-0005-0000-0000-00003D240000}"/>
    <cellStyle name="40 % - Accent2 3 4 2 4" xfId="4647" xr:uid="{00000000-0005-0000-0000-00003E240000}"/>
    <cellStyle name="40 % - Accent2 3 4 2 4 2" xfId="16297" xr:uid="{00000000-0005-0000-0000-00003F240000}"/>
    <cellStyle name="40 % - Accent2 3 4 2 5" xfId="16298" xr:uid="{00000000-0005-0000-0000-000040240000}"/>
    <cellStyle name="40 % - Accent2 3 4 3" xfId="4648" xr:uid="{00000000-0005-0000-0000-000041240000}"/>
    <cellStyle name="40 % - Accent2 3 4 3 2" xfId="4649" xr:uid="{00000000-0005-0000-0000-000042240000}"/>
    <cellStyle name="40 % - Accent2 3 4 3 2 2" xfId="16299" xr:uid="{00000000-0005-0000-0000-000043240000}"/>
    <cellStyle name="40 % - Accent2 3 4 3 3" xfId="4650" xr:uid="{00000000-0005-0000-0000-000044240000}"/>
    <cellStyle name="40 % - Accent2 3 4 3 3 2" xfId="16300" xr:uid="{00000000-0005-0000-0000-000045240000}"/>
    <cellStyle name="40 % - Accent2 3 4 3 4" xfId="16301" xr:uid="{00000000-0005-0000-0000-000046240000}"/>
    <cellStyle name="40 % - Accent2 3 4 4" xfId="4651" xr:uid="{00000000-0005-0000-0000-000047240000}"/>
    <cellStyle name="40 % - Accent2 3 4 4 2" xfId="16302" xr:uid="{00000000-0005-0000-0000-000048240000}"/>
    <cellStyle name="40 % - Accent2 3 4 5" xfId="4652" xr:uid="{00000000-0005-0000-0000-000049240000}"/>
    <cellStyle name="40 % - Accent2 3 4 5 2" xfId="16303" xr:uid="{00000000-0005-0000-0000-00004A240000}"/>
    <cellStyle name="40 % - Accent2 3 4 6" xfId="4653" xr:uid="{00000000-0005-0000-0000-00004B240000}"/>
    <cellStyle name="40 % - Accent2 3 4 6 2" xfId="16304" xr:uid="{00000000-0005-0000-0000-00004C240000}"/>
    <cellStyle name="40 % - Accent2 3 4 7" xfId="16305" xr:uid="{00000000-0005-0000-0000-00004D240000}"/>
    <cellStyle name="40 % - Accent2 3 5" xfId="4654" xr:uid="{00000000-0005-0000-0000-00004E240000}"/>
    <cellStyle name="40 % - Accent2 3 5 2" xfId="4655" xr:uid="{00000000-0005-0000-0000-00004F240000}"/>
    <cellStyle name="40 % - Accent2 3 5 2 2" xfId="16306" xr:uid="{00000000-0005-0000-0000-000050240000}"/>
    <cellStyle name="40 % - Accent2 3 5 3" xfId="4656" xr:uid="{00000000-0005-0000-0000-000051240000}"/>
    <cellStyle name="40 % - Accent2 3 5 3 2" xfId="16307" xr:uid="{00000000-0005-0000-0000-000052240000}"/>
    <cellStyle name="40 % - Accent2 3 5 4" xfId="4657" xr:uid="{00000000-0005-0000-0000-000053240000}"/>
    <cellStyle name="40 % - Accent2 3 5 4 2" xfId="16308" xr:uid="{00000000-0005-0000-0000-000054240000}"/>
    <cellStyle name="40 % - Accent2 3 5 5" xfId="16309" xr:uid="{00000000-0005-0000-0000-000055240000}"/>
    <cellStyle name="40 % - Accent2 3 6" xfId="4658" xr:uid="{00000000-0005-0000-0000-000056240000}"/>
    <cellStyle name="40 % - Accent2 3 6 2" xfId="4659" xr:uid="{00000000-0005-0000-0000-000057240000}"/>
    <cellStyle name="40 % - Accent2 3 6 2 2" xfId="16310" xr:uid="{00000000-0005-0000-0000-000058240000}"/>
    <cellStyle name="40 % - Accent2 3 6 3" xfId="4660" xr:uid="{00000000-0005-0000-0000-000059240000}"/>
    <cellStyle name="40 % - Accent2 3 6 3 2" xfId="16311" xr:uid="{00000000-0005-0000-0000-00005A240000}"/>
    <cellStyle name="40 % - Accent2 3 6 4" xfId="16312" xr:uid="{00000000-0005-0000-0000-00005B240000}"/>
    <cellStyle name="40 % - Accent2 3 7" xfId="4661" xr:uid="{00000000-0005-0000-0000-00005C240000}"/>
    <cellStyle name="40 % - Accent2 3 7 2" xfId="4662" xr:uid="{00000000-0005-0000-0000-00005D240000}"/>
    <cellStyle name="40 % - Accent2 3 7 2 2" xfId="16313" xr:uid="{00000000-0005-0000-0000-00005E240000}"/>
    <cellStyle name="40 % - Accent2 3 7 3" xfId="4663" xr:uid="{00000000-0005-0000-0000-00005F240000}"/>
    <cellStyle name="40 % - Accent2 3 7 3 2" xfId="16314" xr:uid="{00000000-0005-0000-0000-000060240000}"/>
    <cellStyle name="40 % - Accent2 3 7 4" xfId="16315" xr:uid="{00000000-0005-0000-0000-000061240000}"/>
    <cellStyle name="40 % - Accent2 3 8" xfId="4664" xr:uid="{00000000-0005-0000-0000-000062240000}"/>
    <cellStyle name="40 % - Accent2 3 8 2" xfId="16316" xr:uid="{00000000-0005-0000-0000-000063240000}"/>
    <cellStyle name="40 % - Accent2 3 9" xfId="4665" xr:uid="{00000000-0005-0000-0000-000064240000}"/>
    <cellStyle name="40 % - Accent2 3 9 2" xfId="16317" xr:uid="{00000000-0005-0000-0000-000065240000}"/>
    <cellStyle name="40 % - Accent2 4" xfId="4666" xr:uid="{00000000-0005-0000-0000-000066240000}"/>
    <cellStyle name="40 % - Accent2 4 10" xfId="16318" xr:uid="{00000000-0005-0000-0000-000067240000}"/>
    <cellStyle name="40 % - Accent2 4 2" xfId="4667" xr:uid="{00000000-0005-0000-0000-000068240000}"/>
    <cellStyle name="40 % - Accent2 4 2 2" xfId="4668" xr:uid="{00000000-0005-0000-0000-000069240000}"/>
    <cellStyle name="40 % - Accent2 4 2 2 2" xfId="4669" xr:uid="{00000000-0005-0000-0000-00006A240000}"/>
    <cellStyle name="40 % - Accent2 4 2 2 2 2" xfId="4670" xr:uid="{00000000-0005-0000-0000-00006B240000}"/>
    <cellStyle name="40 % - Accent2 4 2 2 2 2 2" xfId="16319" xr:uid="{00000000-0005-0000-0000-00006C240000}"/>
    <cellStyle name="40 % - Accent2 4 2 2 2 3" xfId="4671" xr:uid="{00000000-0005-0000-0000-00006D240000}"/>
    <cellStyle name="40 % - Accent2 4 2 2 2 3 2" xfId="16320" xr:uid="{00000000-0005-0000-0000-00006E240000}"/>
    <cellStyle name="40 % - Accent2 4 2 2 2 4" xfId="4672" xr:uid="{00000000-0005-0000-0000-00006F240000}"/>
    <cellStyle name="40 % - Accent2 4 2 2 2 4 2" xfId="16321" xr:uid="{00000000-0005-0000-0000-000070240000}"/>
    <cellStyle name="40 % - Accent2 4 2 2 2 5" xfId="16322" xr:uid="{00000000-0005-0000-0000-000071240000}"/>
    <cellStyle name="40 % - Accent2 4 2 2 3" xfId="4673" xr:uid="{00000000-0005-0000-0000-000072240000}"/>
    <cellStyle name="40 % - Accent2 4 2 2 3 2" xfId="4674" xr:uid="{00000000-0005-0000-0000-000073240000}"/>
    <cellStyle name="40 % - Accent2 4 2 2 3 2 2" xfId="16323" xr:uid="{00000000-0005-0000-0000-000074240000}"/>
    <cellStyle name="40 % - Accent2 4 2 2 3 3" xfId="4675" xr:uid="{00000000-0005-0000-0000-000075240000}"/>
    <cellStyle name="40 % - Accent2 4 2 2 3 3 2" xfId="16324" xr:uid="{00000000-0005-0000-0000-000076240000}"/>
    <cellStyle name="40 % - Accent2 4 2 2 3 4" xfId="16325" xr:uid="{00000000-0005-0000-0000-000077240000}"/>
    <cellStyle name="40 % - Accent2 4 2 2 4" xfId="4676" xr:uid="{00000000-0005-0000-0000-000078240000}"/>
    <cellStyle name="40 % - Accent2 4 2 2 4 2" xfId="16326" xr:uid="{00000000-0005-0000-0000-000079240000}"/>
    <cellStyle name="40 % - Accent2 4 2 2 5" xfId="4677" xr:uid="{00000000-0005-0000-0000-00007A240000}"/>
    <cellStyle name="40 % - Accent2 4 2 2 5 2" xfId="16327" xr:uid="{00000000-0005-0000-0000-00007B240000}"/>
    <cellStyle name="40 % - Accent2 4 2 2 6" xfId="4678" xr:uid="{00000000-0005-0000-0000-00007C240000}"/>
    <cellStyle name="40 % - Accent2 4 2 2 6 2" xfId="16328" xr:uid="{00000000-0005-0000-0000-00007D240000}"/>
    <cellStyle name="40 % - Accent2 4 2 2 7" xfId="16329" xr:uid="{00000000-0005-0000-0000-00007E240000}"/>
    <cellStyle name="40 % - Accent2 4 2 3" xfId="4679" xr:uid="{00000000-0005-0000-0000-00007F240000}"/>
    <cellStyle name="40 % - Accent2 4 2 3 2" xfId="4680" xr:uid="{00000000-0005-0000-0000-000080240000}"/>
    <cellStyle name="40 % - Accent2 4 2 3 2 2" xfId="16330" xr:uid="{00000000-0005-0000-0000-000081240000}"/>
    <cellStyle name="40 % - Accent2 4 2 3 3" xfId="4681" xr:uid="{00000000-0005-0000-0000-000082240000}"/>
    <cellStyle name="40 % - Accent2 4 2 3 3 2" xfId="16331" xr:uid="{00000000-0005-0000-0000-000083240000}"/>
    <cellStyle name="40 % - Accent2 4 2 3 4" xfId="4682" xr:uid="{00000000-0005-0000-0000-000084240000}"/>
    <cellStyle name="40 % - Accent2 4 2 3 4 2" xfId="16332" xr:uid="{00000000-0005-0000-0000-000085240000}"/>
    <cellStyle name="40 % - Accent2 4 2 3 5" xfId="16333" xr:uid="{00000000-0005-0000-0000-000086240000}"/>
    <cellStyle name="40 % - Accent2 4 2 4" xfId="4683" xr:uid="{00000000-0005-0000-0000-000087240000}"/>
    <cellStyle name="40 % - Accent2 4 2 4 2" xfId="4684" xr:uid="{00000000-0005-0000-0000-000088240000}"/>
    <cellStyle name="40 % - Accent2 4 2 4 2 2" xfId="16334" xr:uid="{00000000-0005-0000-0000-000089240000}"/>
    <cellStyle name="40 % - Accent2 4 2 4 3" xfId="4685" xr:uid="{00000000-0005-0000-0000-00008A240000}"/>
    <cellStyle name="40 % - Accent2 4 2 4 3 2" xfId="16335" xr:uid="{00000000-0005-0000-0000-00008B240000}"/>
    <cellStyle name="40 % - Accent2 4 2 4 4" xfId="16336" xr:uid="{00000000-0005-0000-0000-00008C240000}"/>
    <cellStyle name="40 % - Accent2 4 2 5" xfId="4686" xr:uid="{00000000-0005-0000-0000-00008D240000}"/>
    <cellStyle name="40 % - Accent2 4 2 5 2" xfId="4687" xr:uid="{00000000-0005-0000-0000-00008E240000}"/>
    <cellStyle name="40 % - Accent2 4 2 5 2 2" xfId="16337" xr:uid="{00000000-0005-0000-0000-00008F240000}"/>
    <cellStyle name="40 % - Accent2 4 2 5 3" xfId="4688" xr:uid="{00000000-0005-0000-0000-000090240000}"/>
    <cellStyle name="40 % - Accent2 4 2 5 3 2" xfId="16338" xr:uid="{00000000-0005-0000-0000-000091240000}"/>
    <cellStyle name="40 % - Accent2 4 2 5 4" xfId="16339" xr:uid="{00000000-0005-0000-0000-000092240000}"/>
    <cellStyle name="40 % - Accent2 4 2 6" xfId="4689" xr:uid="{00000000-0005-0000-0000-000093240000}"/>
    <cellStyle name="40 % - Accent2 4 2 6 2" xfId="16340" xr:uid="{00000000-0005-0000-0000-000094240000}"/>
    <cellStyle name="40 % - Accent2 4 2 7" xfId="4690" xr:uid="{00000000-0005-0000-0000-000095240000}"/>
    <cellStyle name="40 % - Accent2 4 2 7 2" xfId="16341" xr:uid="{00000000-0005-0000-0000-000096240000}"/>
    <cellStyle name="40 % - Accent2 4 2 8" xfId="4691" xr:uid="{00000000-0005-0000-0000-000097240000}"/>
    <cellStyle name="40 % - Accent2 4 2 8 2" xfId="16342" xr:uid="{00000000-0005-0000-0000-000098240000}"/>
    <cellStyle name="40 % - Accent2 4 2 9" xfId="16343" xr:uid="{00000000-0005-0000-0000-000099240000}"/>
    <cellStyle name="40 % - Accent2 4 3" xfId="4692" xr:uid="{00000000-0005-0000-0000-00009A240000}"/>
    <cellStyle name="40 % - Accent2 4 3 2" xfId="4693" xr:uid="{00000000-0005-0000-0000-00009B240000}"/>
    <cellStyle name="40 % - Accent2 4 3 2 2" xfId="4694" xr:uid="{00000000-0005-0000-0000-00009C240000}"/>
    <cellStyle name="40 % - Accent2 4 3 2 2 2" xfId="16344" xr:uid="{00000000-0005-0000-0000-00009D240000}"/>
    <cellStyle name="40 % - Accent2 4 3 2 3" xfId="4695" xr:uid="{00000000-0005-0000-0000-00009E240000}"/>
    <cellStyle name="40 % - Accent2 4 3 2 3 2" xfId="16345" xr:uid="{00000000-0005-0000-0000-00009F240000}"/>
    <cellStyle name="40 % - Accent2 4 3 2 4" xfId="4696" xr:uid="{00000000-0005-0000-0000-0000A0240000}"/>
    <cellStyle name="40 % - Accent2 4 3 2 4 2" xfId="16346" xr:uid="{00000000-0005-0000-0000-0000A1240000}"/>
    <cellStyle name="40 % - Accent2 4 3 2 5" xfId="16347" xr:uid="{00000000-0005-0000-0000-0000A2240000}"/>
    <cellStyle name="40 % - Accent2 4 3 3" xfId="4697" xr:uid="{00000000-0005-0000-0000-0000A3240000}"/>
    <cellStyle name="40 % - Accent2 4 3 3 2" xfId="4698" xr:uid="{00000000-0005-0000-0000-0000A4240000}"/>
    <cellStyle name="40 % - Accent2 4 3 3 2 2" xfId="16348" xr:uid="{00000000-0005-0000-0000-0000A5240000}"/>
    <cellStyle name="40 % - Accent2 4 3 3 3" xfId="4699" xr:uid="{00000000-0005-0000-0000-0000A6240000}"/>
    <cellStyle name="40 % - Accent2 4 3 3 3 2" xfId="16349" xr:uid="{00000000-0005-0000-0000-0000A7240000}"/>
    <cellStyle name="40 % - Accent2 4 3 3 4" xfId="16350" xr:uid="{00000000-0005-0000-0000-0000A8240000}"/>
    <cellStyle name="40 % - Accent2 4 3 4" xfId="4700" xr:uid="{00000000-0005-0000-0000-0000A9240000}"/>
    <cellStyle name="40 % - Accent2 4 3 4 2" xfId="16351" xr:uid="{00000000-0005-0000-0000-0000AA240000}"/>
    <cellStyle name="40 % - Accent2 4 3 5" xfId="4701" xr:uid="{00000000-0005-0000-0000-0000AB240000}"/>
    <cellStyle name="40 % - Accent2 4 3 5 2" xfId="16352" xr:uid="{00000000-0005-0000-0000-0000AC240000}"/>
    <cellStyle name="40 % - Accent2 4 3 6" xfId="4702" xr:uid="{00000000-0005-0000-0000-0000AD240000}"/>
    <cellStyle name="40 % - Accent2 4 3 6 2" xfId="16353" xr:uid="{00000000-0005-0000-0000-0000AE240000}"/>
    <cellStyle name="40 % - Accent2 4 3 7" xfId="16354" xr:uid="{00000000-0005-0000-0000-0000AF240000}"/>
    <cellStyle name="40 % - Accent2 4 4" xfId="4703" xr:uid="{00000000-0005-0000-0000-0000B0240000}"/>
    <cellStyle name="40 % - Accent2 4 4 2" xfId="4704" xr:uid="{00000000-0005-0000-0000-0000B1240000}"/>
    <cellStyle name="40 % - Accent2 4 4 2 2" xfId="16355" xr:uid="{00000000-0005-0000-0000-0000B2240000}"/>
    <cellStyle name="40 % - Accent2 4 4 3" xfId="4705" xr:uid="{00000000-0005-0000-0000-0000B3240000}"/>
    <cellStyle name="40 % - Accent2 4 4 3 2" xfId="16356" xr:uid="{00000000-0005-0000-0000-0000B4240000}"/>
    <cellStyle name="40 % - Accent2 4 4 4" xfId="4706" xr:uid="{00000000-0005-0000-0000-0000B5240000}"/>
    <cellStyle name="40 % - Accent2 4 4 4 2" xfId="16357" xr:uid="{00000000-0005-0000-0000-0000B6240000}"/>
    <cellStyle name="40 % - Accent2 4 4 5" xfId="16358" xr:uid="{00000000-0005-0000-0000-0000B7240000}"/>
    <cellStyle name="40 % - Accent2 4 5" xfId="4707" xr:uid="{00000000-0005-0000-0000-0000B8240000}"/>
    <cellStyle name="40 % - Accent2 4 5 2" xfId="4708" xr:uid="{00000000-0005-0000-0000-0000B9240000}"/>
    <cellStyle name="40 % - Accent2 4 5 2 2" xfId="16359" xr:uid="{00000000-0005-0000-0000-0000BA240000}"/>
    <cellStyle name="40 % - Accent2 4 5 3" xfId="4709" xr:uid="{00000000-0005-0000-0000-0000BB240000}"/>
    <cellStyle name="40 % - Accent2 4 5 3 2" xfId="16360" xr:uid="{00000000-0005-0000-0000-0000BC240000}"/>
    <cellStyle name="40 % - Accent2 4 5 4" xfId="16361" xr:uid="{00000000-0005-0000-0000-0000BD240000}"/>
    <cellStyle name="40 % - Accent2 4 6" xfId="4710" xr:uid="{00000000-0005-0000-0000-0000BE240000}"/>
    <cellStyle name="40 % - Accent2 4 6 2" xfId="4711" xr:uid="{00000000-0005-0000-0000-0000BF240000}"/>
    <cellStyle name="40 % - Accent2 4 6 2 2" xfId="16362" xr:uid="{00000000-0005-0000-0000-0000C0240000}"/>
    <cellStyle name="40 % - Accent2 4 6 3" xfId="4712" xr:uid="{00000000-0005-0000-0000-0000C1240000}"/>
    <cellStyle name="40 % - Accent2 4 6 3 2" xfId="16363" xr:uid="{00000000-0005-0000-0000-0000C2240000}"/>
    <cellStyle name="40 % - Accent2 4 6 4" xfId="16364" xr:uid="{00000000-0005-0000-0000-0000C3240000}"/>
    <cellStyle name="40 % - Accent2 4 7" xfId="4713" xr:uid="{00000000-0005-0000-0000-0000C4240000}"/>
    <cellStyle name="40 % - Accent2 4 7 2" xfId="16365" xr:uid="{00000000-0005-0000-0000-0000C5240000}"/>
    <cellStyle name="40 % - Accent2 4 8" xfId="4714" xr:uid="{00000000-0005-0000-0000-0000C6240000}"/>
    <cellStyle name="40 % - Accent2 4 8 2" xfId="16366" xr:uid="{00000000-0005-0000-0000-0000C7240000}"/>
    <cellStyle name="40 % - Accent2 4 9" xfId="4715" xr:uid="{00000000-0005-0000-0000-0000C8240000}"/>
    <cellStyle name="40 % - Accent2 4 9 2" xfId="16367" xr:uid="{00000000-0005-0000-0000-0000C9240000}"/>
    <cellStyle name="40 % - Accent2 5" xfId="4716" xr:uid="{00000000-0005-0000-0000-0000CA240000}"/>
    <cellStyle name="40 % - Accent2 5 10" xfId="16368" xr:uid="{00000000-0005-0000-0000-0000CB240000}"/>
    <cellStyle name="40 % - Accent2 5 2" xfId="4717" xr:uid="{00000000-0005-0000-0000-0000CC240000}"/>
    <cellStyle name="40 % - Accent2 5 2 2" xfId="4718" xr:uid="{00000000-0005-0000-0000-0000CD240000}"/>
    <cellStyle name="40 % - Accent2 5 2 2 2" xfId="4719" xr:uid="{00000000-0005-0000-0000-0000CE240000}"/>
    <cellStyle name="40 % - Accent2 5 2 2 2 2" xfId="4720" xr:uid="{00000000-0005-0000-0000-0000CF240000}"/>
    <cellStyle name="40 % - Accent2 5 2 2 2 2 2" xfId="16369" xr:uid="{00000000-0005-0000-0000-0000D0240000}"/>
    <cellStyle name="40 % - Accent2 5 2 2 2 3" xfId="4721" xr:uid="{00000000-0005-0000-0000-0000D1240000}"/>
    <cellStyle name="40 % - Accent2 5 2 2 2 3 2" xfId="16370" xr:uid="{00000000-0005-0000-0000-0000D2240000}"/>
    <cellStyle name="40 % - Accent2 5 2 2 2 4" xfId="4722" xr:uid="{00000000-0005-0000-0000-0000D3240000}"/>
    <cellStyle name="40 % - Accent2 5 2 2 2 4 2" xfId="16371" xr:uid="{00000000-0005-0000-0000-0000D4240000}"/>
    <cellStyle name="40 % - Accent2 5 2 2 2 5" xfId="16372" xr:uid="{00000000-0005-0000-0000-0000D5240000}"/>
    <cellStyle name="40 % - Accent2 5 2 2 3" xfId="4723" xr:uid="{00000000-0005-0000-0000-0000D6240000}"/>
    <cellStyle name="40 % - Accent2 5 2 2 3 2" xfId="4724" xr:uid="{00000000-0005-0000-0000-0000D7240000}"/>
    <cellStyle name="40 % - Accent2 5 2 2 3 2 2" xfId="16373" xr:uid="{00000000-0005-0000-0000-0000D8240000}"/>
    <cellStyle name="40 % - Accent2 5 2 2 3 3" xfId="4725" xr:uid="{00000000-0005-0000-0000-0000D9240000}"/>
    <cellStyle name="40 % - Accent2 5 2 2 3 3 2" xfId="16374" xr:uid="{00000000-0005-0000-0000-0000DA240000}"/>
    <cellStyle name="40 % - Accent2 5 2 2 3 4" xfId="16375" xr:uid="{00000000-0005-0000-0000-0000DB240000}"/>
    <cellStyle name="40 % - Accent2 5 2 2 4" xfId="4726" xr:uid="{00000000-0005-0000-0000-0000DC240000}"/>
    <cellStyle name="40 % - Accent2 5 2 2 4 2" xfId="16376" xr:uid="{00000000-0005-0000-0000-0000DD240000}"/>
    <cellStyle name="40 % - Accent2 5 2 2 5" xfId="4727" xr:uid="{00000000-0005-0000-0000-0000DE240000}"/>
    <cellStyle name="40 % - Accent2 5 2 2 5 2" xfId="16377" xr:uid="{00000000-0005-0000-0000-0000DF240000}"/>
    <cellStyle name="40 % - Accent2 5 2 2 6" xfId="4728" xr:uid="{00000000-0005-0000-0000-0000E0240000}"/>
    <cellStyle name="40 % - Accent2 5 2 2 6 2" xfId="16378" xr:uid="{00000000-0005-0000-0000-0000E1240000}"/>
    <cellStyle name="40 % - Accent2 5 2 2 7" xfId="16379" xr:uid="{00000000-0005-0000-0000-0000E2240000}"/>
    <cellStyle name="40 % - Accent2 5 2 3" xfId="4729" xr:uid="{00000000-0005-0000-0000-0000E3240000}"/>
    <cellStyle name="40 % - Accent2 5 2 3 2" xfId="4730" xr:uid="{00000000-0005-0000-0000-0000E4240000}"/>
    <cellStyle name="40 % - Accent2 5 2 3 2 2" xfId="16380" xr:uid="{00000000-0005-0000-0000-0000E5240000}"/>
    <cellStyle name="40 % - Accent2 5 2 3 3" xfId="4731" xr:uid="{00000000-0005-0000-0000-0000E6240000}"/>
    <cellStyle name="40 % - Accent2 5 2 3 3 2" xfId="16381" xr:uid="{00000000-0005-0000-0000-0000E7240000}"/>
    <cellStyle name="40 % - Accent2 5 2 3 4" xfId="4732" xr:uid="{00000000-0005-0000-0000-0000E8240000}"/>
    <cellStyle name="40 % - Accent2 5 2 3 4 2" xfId="16382" xr:uid="{00000000-0005-0000-0000-0000E9240000}"/>
    <cellStyle name="40 % - Accent2 5 2 3 5" xfId="16383" xr:uid="{00000000-0005-0000-0000-0000EA240000}"/>
    <cellStyle name="40 % - Accent2 5 2 4" xfId="4733" xr:uid="{00000000-0005-0000-0000-0000EB240000}"/>
    <cellStyle name="40 % - Accent2 5 2 4 2" xfId="4734" xr:uid="{00000000-0005-0000-0000-0000EC240000}"/>
    <cellStyle name="40 % - Accent2 5 2 4 2 2" xfId="16384" xr:uid="{00000000-0005-0000-0000-0000ED240000}"/>
    <cellStyle name="40 % - Accent2 5 2 4 3" xfId="4735" xr:uid="{00000000-0005-0000-0000-0000EE240000}"/>
    <cellStyle name="40 % - Accent2 5 2 4 3 2" xfId="16385" xr:uid="{00000000-0005-0000-0000-0000EF240000}"/>
    <cellStyle name="40 % - Accent2 5 2 4 4" xfId="16386" xr:uid="{00000000-0005-0000-0000-0000F0240000}"/>
    <cellStyle name="40 % - Accent2 5 2 5" xfId="4736" xr:uid="{00000000-0005-0000-0000-0000F1240000}"/>
    <cellStyle name="40 % - Accent2 5 2 5 2" xfId="4737" xr:uid="{00000000-0005-0000-0000-0000F2240000}"/>
    <cellStyle name="40 % - Accent2 5 2 5 2 2" xfId="16387" xr:uid="{00000000-0005-0000-0000-0000F3240000}"/>
    <cellStyle name="40 % - Accent2 5 2 5 3" xfId="4738" xr:uid="{00000000-0005-0000-0000-0000F4240000}"/>
    <cellStyle name="40 % - Accent2 5 2 5 3 2" xfId="16388" xr:uid="{00000000-0005-0000-0000-0000F5240000}"/>
    <cellStyle name="40 % - Accent2 5 2 5 4" xfId="16389" xr:uid="{00000000-0005-0000-0000-0000F6240000}"/>
    <cellStyle name="40 % - Accent2 5 2 6" xfId="4739" xr:uid="{00000000-0005-0000-0000-0000F7240000}"/>
    <cellStyle name="40 % - Accent2 5 2 6 2" xfId="16390" xr:uid="{00000000-0005-0000-0000-0000F8240000}"/>
    <cellStyle name="40 % - Accent2 5 2 7" xfId="4740" xr:uid="{00000000-0005-0000-0000-0000F9240000}"/>
    <cellStyle name="40 % - Accent2 5 2 7 2" xfId="16391" xr:uid="{00000000-0005-0000-0000-0000FA240000}"/>
    <cellStyle name="40 % - Accent2 5 2 8" xfId="4741" xr:uid="{00000000-0005-0000-0000-0000FB240000}"/>
    <cellStyle name="40 % - Accent2 5 2 8 2" xfId="16392" xr:uid="{00000000-0005-0000-0000-0000FC240000}"/>
    <cellStyle name="40 % - Accent2 5 2 9" xfId="16393" xr:uid="{00000000-0005-0000-0000-0000FD240000}"/>
    <cellStyle name="40 % - Accent2 5 3" xfId="4742" xr:uid="{00000000-0005-0000-0000-0000FE240000}"/>
    <cellStyle name="40 % - Accent2 5 3 2" xfId="4743" xr:uid="{00000000-0005-0000-0000-0000FF240000}"/>
    <cellStyle name="40 % - Accent2 5 3 2 2" xfId="4744" xr:uid="{00000000-0005-0000-0000-000000250000}"/>
    <cellStyle name="40 % - Accent2 5 3 2 2 2" xfId="16394" xr:uid="{00000000-0005-0000-0000-000001250000}"/>
    <cellStyle name="40 % - Accent2 5 3 2 3" xfId="4745" xr:uid="{00000000-0005-0000-0000-000002250000}"/>
    <cellStyle name="40 % - Accent2 5 3 2 3 2" xfId="16395" xr:uid="{00000000-0005-0000-0000-000003250000}"/>
    <cellStyle name="40 % - Accent2 5 3 2 4" xfId="4746" xr:uid="{00000000-0005-0000-0000-000004250000}"/>
    <cellStyle name="40 % - Accent2 5 3 2 4 2" xfId="16396" xr:uid="{00000000-0005-0000-0000-000005250000}"/>
    <cellStyle name="40 % - Accent2 5 3 2 5" xfId="16397" xr:uid="{00000000-0005-0000-0000-000006250000}"/>
    <cellStyle name="40 % - Accent2 5 3 3" xfId="4747" xr:uid="{00000000-0005-0000-0000-000007250000}"/>
    <cellStyle name="40 % - Accent2 5 3 3 2" xfId="4748" xr:uid="{00000000-0005-0000-0000-000008250000}"/>
    <cellStyle name="40 % - Accent2 5 3 3 2 2" xfId="16398" xr:uid="{00000000-0005-0000-0000-000009250000}"/>
    <cellStyle name="40 % - Accent2 5 3 3 3" xfId="4749" xr:uid="{00000000-0005-0000-0000-00000A250000}"/>
    <cellStyle name="40 % - Accent2 5 3 3 3 2" xfId="16399" xr:uid="{00000000-0005-0000-0000-00000B250000}"/>
    <cellStyle name="40 % - Accent2 5 3 3 4" xfId="16400" xr:uid="{00000000-0005-0000-0000-00000C250000}"/>
    <cellStyle name="40 % - Accent2 5 3 4" xfId="4750" xr:uid="{00000000-0005-0000-0000-00000D250000}"/>
    <cellStyle name="40 % - Accent2 5 3 4 2" xfId="16401" xr:uid="{00000000-0005-0000-0000-00000E250000}"/>
    <cellStyle name="40 % - Accent2 5 3 5" xfId="4751" xr:uid="{00000000-0005-0000-0000-00000F250000}"/>
    <cellStyle name="40 % - Accent2 5 3 5 2" xfId="16402" xr:uid="{00000000-0005-0000-0000-000010250000}"/>
    <cellStyle name="40 % - Accent2 5 3 6" xfId="4752" xr:uid="{00000000-0005-0000-0000-000011250000}"/>
    <cellStyle name="40 % - Accent2 5 3 6 2" xfId="16403" xr:uid="{00000000-0005-0000-0000-000012250000}"/>
    <cellStyle name="40 % - Accent2 5 3 7" xfId="16404" xr:uid="{00000000-0005-0000-0000-000013250000}"/>
    <cellStyle name="40 % - Accent2 5 4" xfId="4753" xr:uid="{00000000-0005-0000-0000-000014250000}"/>
    <cellStyle name="40 % - Accent2 5 4 2" xfId="4754" xr:uid="{00000000-0005-0000-0000-000015250000}"/>
    <cellStyle name="40 % - Accent2 5 4 2 2" xfId="16405" xr:uid="{00000000-0005-0000-0000-000016250000}"/>
    <cellStyle name="40 % - Accent2 5 4 3" xfId="4755" xr:uid="{00000000-0005-0000-0000-000017250000}"/>
    <cellStyle name="40 % - Accent2 5 4 3 2" xfId="16406" xr:uid="{00000000-0005-0000-0000-000018250000}"/>
    <cellStyle name="40 % - Accent2 5 4 4" xfId="4756" xr:uid="{00000000-0005-0000-0000-000019250000}"/>
    <cellStyle name="40 % - Accent2 5 4 4 2" xfId="16407" xr:uid="{00000000-0005-0000-0000-00001A250000}"/>
    <cellStyle name="40 % - Accent2 5 4 5" xfId="16408" xr:uid="{00000000-0005-0000-0000-00001B250000}"/>
    <cellStyle name="40 % - Accent2 5 5" xfId="4757" xr:uid="{00000000-0005-0000-0000-00001C250000}"/>
    <cellStyle name="40 % - Accent2 5 5 2" xfId="4758" xr:uid="{00000000-0005-0000-0000-00001D250000}"/>
    <cellStyle name="40 % - Accent2 5 5 2 2" xfId="16409" xr:uid="{00000000-0005-0000-0000-00001E250000}"/>
    <cellStyle name="40 % - Accent2 5 5 3" xfId="4759" xr:uid="{00000000-0005-0000-0000-00001F250000}"/>
    <cellStyle name="40 % - Accent2 5 5 3 2" xfId="16410" xr:uid="{00000000-0005-0000-0000-000020250000}"/>
    <cellStyle name="40 % - Accent2 5 5 4" xfId="16411" xr:uid="{00000000-0005-0000-0000-000021250000}"/>
    <cellStyle name="40 % - Accent2 5 6" xfId="4760" xr:uid="{00000000-0005-0000-0000-000022250000}"/>
    <cellStyle name="40 % - Accent2 5 6 2" xfId="4761" xr:uid="{00000000-0005-0000-0000-000023250000}"/>
    <cellStyle name="40 % - Accent2 5 6 2 2" xfId="16412" xr:uid="{00000000-0005-0000-0000-000024250000}"/>
    <cellStyle name="40 % - Accent2 5 6 3" xfId="4762" xr:uid="{00000000-0005-0000-0000-000025250000}"/>
    <cellStyle name="40 % - Accent2 5 6 3 2" xfId="16413" xr:uid="{00000000-0005-0000-0000-000026250000}"/>
    <cellStyle name="40 % - Accent2 5 6 4" xfId="16414" xr:uid="{00000000-0005-0000-0000-000027250000}"/>
    <cellStyle name="40 % - Accent2 5 7" xfId="4763" xr:uid="{00000000-0005-0000-0000-000028250000}"/>
    <cellStyle name="40 % - Accent2 5 7 2" xfId="16415" xr:uid="{00000000-0005-0000-0000-000029250000}"/>
    <cellStyle name="40 % - Accent2 5 8" xfId="4764" xr:uid="{00000000-0005-0000-0000-00002A250000}"/>
    <cellStyle name="40 % - Accent2 5 8 2" xfId="16416" xr:uid="{00000000-0005-0000-0000-00002B250000}"/>
    <cellStyle name="40 % - Accent2 5 9" xfId="4765" xr:uid="{00000000-0005-0000-0000-00002C250000}"/>
    <cellStyle name="40 % - Accent2 5 9 2" xfId="16417" xr:uid="{00000000-0005-0000-0000-00002D250000}"/>
    <cellStyle name="40 % - Accent2 6" xfId="4766" xr:uid="{00000000-0005-0000-0000-00002E250000}"/>
    <cellStyle name="40 % - Accent2 6 2" xfId="4767" xr:uid="{00000000-0005-0000-0000-00002F250000}"/>
    <cellStyle name="40 % - Accent2 6 2 2" xfId="4768" xr:uid="{00000000-0005-0000-0000-000030250000}"/>
    <cellStyle name="40 % - Accent2 6 2 2 2" xfId="4769" xr:uid="{00000000-0005-0000-0000-000031250000}"/>
    <cellStyle name="40 % - Accent2 6 2 2 2 2" xfId="16418" xr:uid="{00000000-0005-0000-0000-000032250000}"/>
    <cellStyle name="40 % - Accent2 6 2 2 3" xfId="4770" xr:uid="{00000000-0005-0000-0000-000033250000}"/>
    <cellStyle name="40 % - Accent2 6 2 2 3 2" xfId="16419" xr:uid="{00000000-0005-0000-0000-000034250000}"/>
    <cellStyle name="40 % - Accent2 6 2 2 4" xfId="4771" xr:uid="{00000000-0005-0000-0000-000035250000}"/>
    <cellStyle name="40 % - Accent2 6 2 2 4 2" xfId="16420" xr:uid="{00000000-0005-0000-0000-000036250000}"/>
    <cellStyle name="40 % - Accent2 6 2 2 5" xfId="16421" xr:uid="{00000000-0005-0000-0000-000037250000}"/>
    <cellStyle name="40 % - Accent2 6 2 3" xfId="4772" xr:uid="{00000000-0005-0000-0000-000038250000}"/>
    <cellStyle name="40 % - Accent2 6 2 3 2" xfId="4773" xr:uid="{00000000-0005-0000-0000-000039250000}"/>
    <cellStyle name="40 % - Accent2 6 2 3 2 2" xfId="16422" xr:uid="{00000000-0005-0000-0000-00003A250000}"/>
    <cellStyle name="40 % - Accent2 6 2 3 3" xfId="4774" xr:uid="{00000000-0005-0000-0000-00003B250000}"/>
    <cellStyle name="40 % - Accent2 6 2 3 3 2" xfId="16423" xr:uid="{00000000-0005-0000-0000-00003C250000}"/>
    <cellStyle name="40 % - Accent2 6 2 3 4" xfId="16424" xr:uid="{00000000-0005-0000-0000-00003D250000}"/>
    <cellStyle name="40 % - Accent2 6 2 4" xfId="4775" xr:uid="{00000000-0005-0000-0000-00003E250000}"/>
    <cellStyle name="40 % - Accent2 6 2 4 2" xfId="16425" xr:uid="{00000000-0005-0000-0000-00003F250000}"/>
    <cellStyle name="40 % - Accent2 6 2 5" xfId="4776" xr:uid="{00000000-0005-0000-0000-000040250000}"/>
    <cellStyle name="40 % - Accent2 6 2 5 2" xfId="16426" xr:uid="{00000000-0005-0000-0000-000041250000}"/>
    <cellStyle name="40 % - Accent2 6 2 6" xfId="4777" xr:uid="{00000000-0005-0000-0000-000042250000}"/>
    <cellStyle name="40 % - Accent2 6 2 6 2" xfId="16427" xr:uid="{00000000-0005-0000-0000-000043250000}"/>
    <cellStyle name="40 % - Accent2 6 2 7" xfId="16428" xr:uid="{00000000-0005-0000-0000-000044250000}"/>
    <cellStyle name="40 % - Accent2 6 3" xfId="4778" xr:uid="{00000000-0005-0000-0000-000045250000}"/>
    <cellStyle name="40 % - Accent2 6 3 2" xfId="4779" xr:uid="{00000000-0005-0000-0000-000046250000}"/>
    <cellStyle name="40 % - Accent2 6 3 2 2" xfId="16429" xr:uid="{00000000-0005-0000-0000-000047250000}"/>
    <cellStyle name="40 % - Accent2 6 3 3" xfId="4780" xr:uid="{00000000-0005-0000-0000-000048250000}"/>
    <cellStyle name="40 % - Accent2 6 3 3 2" xfId="16430" xr:uid="{00000000-0005-0000-0000-000049250000}"/>
    <cellStyle name="40 % - Accent2 6 3 4" xfId="4781" xr:uid="{00000000-0005-0000-0000-00004A250000}"/>
    <cellStyle name="40 % - Accent2 6 3 4 2" xfId="16431" xr:uid="{00000000-0005-0000-0000-00004B250000}"/>
    <cellStyle name="40 % - Accent2 6 3 5" xfId="16432" xr:uid="{00000000-0005-0000-0000-00004C250000}"/>
    <cellStyle name="40 % - Accent2 6 4" xfId="4782" xr:uid="{00000000-0005-0000-0000-00004D250000}"/>
    <cellStyle name="40 % - Accent2 6 4 2" xfId="4783" xr:uid="{00000000-0005-0000-0000-00004E250000}"/>
    <cellStyle name="40 % - Accent2 6 4 2 2" xfId="16433" xr:uid="{00000000-0005-0000-0000-00004F250000}"/>
    <cellStyle name="40 % - Accent2 6 4 3" xfId="4784" xr:uid="{00000000-0005-0000-0000-000050250000}"/>
    <cellStyle name="40 % - Accent2 6 4 3 2" xfId="16434" xr:uid="{00000000-0005-0000-0000-000051250000}"/>
    <cellStyle name="40 % - Accent2 6 4 4" xfId="16435" xr:uid="{00000000-0005-0000-0000-000052250000}"/>
    <cellStyle name="40 % - Accent2 6 5" xfId="4785" xr:uid="{00000000-0005-0000-0000-000053250000}"/>
    <cellStyle name="40 % - Accent2 6 5 2" xfId="4786" xr:uid="{00000000-0005-0000-0000-000054250000}"/>
    <cellStyle name="40 % - Accent2 6 5 2 2" xfId="16436" xr:uid="{00000000-0005-0000-0000-000055250000}"/>
    <cellStyle name="40 % - Accent2 6 5 3" xfId="4787" xr:uid="{00000000-0005-0000-0000-000056250000}"/>
    <cellStyle name="40 % - Accent2 6 5 3 2" xfId="16437" xr:uid="{00000000-0005-0000-0000-000057250000}"/>
    <cellStyle name="40 % - Accent2 6 5 4" xfId="16438" xr:uid="{00000000-0005-0000-0000-000058250000}"/>
    <cellStyle name="40 % - Accent2 6 6" xfId="4788" xr:uid="{00000000-0005-0000-0000-000059250000}"/>
    <cellStyle name="40 % - Accent2 6 6 2" xfId="16439" xr:uid="{00000000-0005-0000-0000-00005A250000}"/>
    <cellStyle name="40 % - Accent2 6 7" xfId="4789" xr:uid="{00000000-0005-0000-0000-00005B250000}"/>
    <cellStyle name="40 % - Accent2 6 7 2" xfId="16440" xr:uid="{00000000-0005-0000-0000-00005C250000}"/>
    <cellStyle name="40 % - Accent2 6 8" xfId="4790" xr:uid="{00000000-0005-0000-0000-00005D250000}"/>
    <cellStyle name="40 % - Accent2 6 8 2" xfId="16441" xr:uid="{00000000-0005-0000-0000-00005E250000}"/>
    <cellStyle name="40 % - Accent2 6 9" xfId="16442" xr:uid="{00000000-0005-0000-0000-00005F250000}"/>
    <cellStyle name="40 % - Accent2 7" xfId="4791" xr:uid="{00000000-0005-0000-0000-000060250000}"/>
    <cellStyle name="40 % - Accent2 7 2" xfId="4792" xr:uid="{00000000-0005-0000-0000-000061250000}"/>
    <cellStyle name="40 % - Accent2 7 2 2" xfId="4793" xr:uid="{00000000-0005-0000-0000-000062250000}"/>
    <cellStyle name="40 % - Accent2 7 2 2 2" xfId="16443" xr:uid="{00000000-0005-0000-0000-000063250000}"/>
    <cellStyle name="40 % - Accent2 7 2 3" xfId="4794" xr:uid="{00000000-0005-0000-0000-000064250000}"/>
    <cellStyle name="40 % - Accent2 7 2 3 2" xfId="16444" xr:uid="{00000000-0005-0000-0000-000065250000}"/>
    <cellStyle name="40 % - Accent2 7 2 4" xfId="4795" xr:uid="{00000000-0005-0000-0000-000066250000}"/>
    <cellStyle name="40 % - Accent2 7 2 4 2" xfId="16445" xr:uid="{00000000-0005-0000-0000-000067250000}"/>
    <cellStyle name="40 % - Accent2 7 2 5" xfId="16446" xr:uid="{00000000-0005-0000-0000-000068250000}"/>
    <cellStyle name="40 % - Accent2 7 3" xfId="4796" xr:uid="{00000000-0005-0000-0000-000069250000}"/>
    <cellStyle name="40 % - Accent2 7 3 2" xfId="4797" xr:uid="{00000000-0005-0000-0000-00006A250000}"/>
    <cellStyle name="40 % - Accent2 7 3 2 2" xfId="16447" xr:uid="{00000000-0005-0000-0000-00006B250000}"/>
    <cellStyle name="40 % - Accent2 7 3 3" xfId="4798" xr:uid="{00000000-0005-0000-0000-00006C250000}"/>
    <cellStyle name="40 % - Accent2 7 3 3 2" xfId="16448" xr:uid="{00000000-0005-0000-0000-00006D250000}"/>
    <cellStyle name="40 % - Accent2 7 3 4" xfId="16449" xr:uid="{00000000-0005-0000-0000-00006E250000}"/>
    <cellStyle name="40 % - Accent2 7 4" xfId="4799" xr:uid="{00000000-0005-0000-0000-00006F250000}"/>
    <cellStyle name="40 % - Accent2 7 4 2" xfId="16450" xr:uid="{00000000-0005-0000-0000-000070250000}"/>
    <cellStyle name="40 % - Accent2 7 5" xfId="4800" xr:uid="{00000000-0005-0000-0000-000071250000}"/>
    <cellStyle name="40 % - Accent2 7 5 2" xfId="16451" xr:uid="{00000000-0005-0000-0000-000072250000}"/>
    <cellStyle name="40 % - Accent2 7 6" xfId="4801" xr:uid="{00000000-0005-0000-0000-000073250000}"/>
    <cellStyle name="40 % - Accent2 7 6 2" xfId="16452" xr:uid="{00000000-0005-0000-0000-000074250000}"/>
    <cellStyle name="40 % - Accent2 7 7" xfId="16453" xr:uid="{00000000-0005-0000-0000-000075250000}"/>
    <cellStyle name="40 % - Accent2 8" xfId="4802" xr:uid="{00000000-0005-0000-0000-000076250000}"/>
    <cellStyle name="40 % - Accent2 8 2" xfId="4803" xr:uid="{00000000-0005-0000-0000-000077250000}"/>
    <cellStyle name="40 % - Accent2 8 2 2" xfId="16454" xr:uid="{00000000-0005-0000-0000-000078250000}"/>
    <cellStyle name="40 % - Accent2 8 3" xfId="4804" xr:uid="{00000000-0005-0000-0000-000079250000}"/>
    <cellStyle name="40 % - Accent2 8 3 2" xfId="16455" xr:uid="{00000000-0005-0000-0000-00007A250000}"/>
    <cellStyle name="40 % - Accent2 8 4" xfId="4805" xr:uid="{00000000-0005-0000-0000-00007B250000}"/>
    <cellStyle name="40 % - Accent2 8 4 2" xfId="16456" xr:uid="{00000000-0005-0000-0000-00007C250000}"/>
    <cellStyle name="40 % - Accent2 8 5" xfId="16457" xr:uid="{00000000-0005-0000-0000-00007D250000}"/>
    <cellStyle name="40 % - Accent2 9" xfId="4806" xr:uid="{00000000-0005-0000-0000-00007E250000}"/>
    <cellStyle name="40 % - Accent2 9 2" xfId="4807" xr:uid="{00000000-0005-0000-0000-00007F250000}"/>
    <cellStyle name="40 % - Accent2 9 2 2" xfId="16458" xr:uid="{00000000-0005-0000-0000-000080250000}"/>
    <cellStyle name="40 % - Accent2 9 3" xfId="4808" xr:uid="{00000000-0005-0000-0000-000081250000}"/>
    <cellStyle name="40 % - Accent2 9 3 2" xfId="16459" xr:uid="{00000000-0005-0000-0000-000082250000}"/>
    <cellStyle name="40 % - Accent2 9 4" xfId="16460" xr:uid="{00000000-0005-0000-0000-000083250000}"/>
    <cellStyle name="40 % - Accent3" xfId="4809" xr:uid="{00000000-0005-0000-0000-000084250000}"/>
    <cellStyle name="40 % - Accent3 10" xfId="4810" xr:uid="{00000000-0005-0000-0000-000085250000}"/>
    <cellStyle name="40 % - Accent3 10 2" xfId="4811" xr:uid="{00000000-0005-0000-0000-000086250000}"/>
    <cellStyle name="40 % - Accent3 10 2 2" xfId="16461" xr:uid="{00000000-0005-0000-0000-000087250000}"/>
    <cellStyle name="40 % - Accent3 10 3" xfId="4812" xr:uid="{00000000-0005-0000-0000-000088250000}"/>
    <cellStyle name="40 % - Accent3 10 3 2" xfId="16462" xr:uid="{00000000-0005-0000-0000-000089250000}"/>
    <cellStyle name="40 % - Accent3 10 4" xfId="16463" xr:uid="{00000000-0005-0000-0000-00008A250000}"/>
    <cellStyle name="40 % - Accent3 11" xfId="4813" xr:uid="{00000000-0005-0000-0000-00008B250000}"/>
    <cellStyle name="40 % - Accent3 11 2" xfId="16464" xr:uid="{00000000-0005-0000-0000-00008C250000}"/>
    <cellStyle name="40 % - Accent3 12" xfId="4814" xr:uid="{00000000-0005-0000-0000-00008D250000}"/>
    <cellStyle name="40 % - Accent3 12 2" xfId="16465" xr:uid="{00000000-0005-0000-0000-00008E250000}"/>
    <cellStyle name="40 % - Accent3 13" xfId="4815" xr:uid="{00000000-0005-0000-0000-00008F250000}"/>
    <cellStyle name="40 % - Accent3 13 2" xfId="16466" xr:uid="{00000000-0005-0000-0000-000090250000}"/>
    <cellStyle name="40 % - Accent3 2" xfId="4816" xr:uid="{00000000-0005-0000-0000-000091250000}"/>
    <cellStyle name="40 % - Accent3 2 10" xfId="4817" xr:uid="{00000000-0005-0000-0000-000092250000}"/>
    <cellStyle name="40 % - Accent3 2 10 2" xfId="4818" xr:uid="{00000000-0005-0000-0000-000093250000}"/>
    <cellStyle name="40 % - Accent3 2 10 2 2" xfId="16467" xr:uid="{00000000-0005-0000-0000-000094250000}"/>
    <cellStyle name="40 % - Accent3 2 10 3" xfId="4819" xr:uid="{00000000-0005-0000-0000-000095250000}"/>
    <cellStyle name="40 % - Accent3 2 10 3 2" xfId="16468" xr:uid="{00000000-0005-0000-0000-000096250000}"/>
    <cellStyle name="40 % - Accent3 2 10 4" xfId="16469" xr:uid="{00000000-0005-0000-0000-000097250000}"/>
    <cellStyle name="40 % - Accent3 2 11" xfId="4820" xr:uid="{00000000-0005-0000-0000-000098250000}"/>
    <cellStyle name="40 % - Accent3 2 11 2" xfId="16470" xr:uid="{00000000-0005-0000-0000-000099250000}"/>
    <cellStyle name="40 % - Accent3 2 12" xfId="4821" xr:uid="{00000000-0005-0000-0000-00009A250000}"/>
    <cellStyle name="40 % - Accent3 2 12 2" xfId="16471" xr:uid="{00000000-0005-0000-0000-00009B250000}"/>
    <cellStyle name="40 % - Accent3 2 13" xfId="4822" xr:uid="{00000000-0005-0000-0000-00009C250000}"/>
    <cellStyle name="40 % - Accent3 2 13 2" xfId="16472" xr:uid="{00000000-0005-0000-0000-00009D250000}"/>
    <cellStyle name="40 % - Accent3 2 14" xfId="16473" xr:uid="{00000000-0005-0000-0000-00009E250000}"/>
    <cellStyle name="40 % - Accent3 2 2" xfId="4823" xr:uid="{00000000-0005-0000-0000-00009F250000}"/>
    <cellStyle name="40 % - Accent3 2 2 10" xfId="4824" xr:uid="{00000000-0005-0000-0000-0000A0250000}"/>
    <cellStyle name="40 % - Accent3 2 2 10 2" xfId="16474" xr:uid="{00000000-0005-0000-0000-0000A1250000}"/>
    <cellStyle name="40 % - Accent3 2 2 11" xfId="16475" xr:uid="{00000000-0005-0000-0000-0000A2250000}"/>
    <cellStyle name="40 % - Accent3 2 2 2" xfId="4825" xr:uid="{00000000-0005-0000-0000-0000A3250000}"/>
    <cellStyle name="40 % - Accent3 2 2 2 10" xfId="16476" xr:uid="{00000000-0005-0000-0000-0000A4250000}"/>
    <cellStyle name="40 % - Accent3 2 2 2 2" xfId="4826" xr:uid="{00000000-0005-0000-0000-0000A5250000}"/>
    <cellStyle name="40 % - Accent3 2 2 2 2 2" xfId="4827" xr:uid="{00000000-0005-0000-0000-0000A6250000}"/>
    <cellStyle name="40 % - Accent3 2 2 2 2 2 2" xfId="4828" xr:uid="{00000000-0005-0000-0000-0000A7250000}"/>
    <cellStyle name="40 % - Accent3 2 2 2 2 2 2 2" xfId="4829" xr:uid="{00000000-0005-0000-0000-0000A8250000}"/>
    <cellStyle name="40 % - Accent3 2 2 2 2 2 2 2 2" xfId="16477" xr:uid="{00000000-0005-0000-0000-0000A9250000}"/>
    <cellStyle name="40 % - Accent3 2 2 2 2 2 2 3" xfId="4830" xr:uid="{00000000-0005-0000-0000-0000AA250000}"/>
    <cellStyle name="40 % - Accent3 2 2 2 2 2 2 3 2" xfId="16478" xr:uid="{00000000-0005-0000-0000-0000AB250000}"/>
    <cellStyle name="40 % - Accent3 2 2 2 2 2 2 4" xfId="4831" xr:uid="{00000000-0005-0000-0000-0000AC250000}"/>
    <cellStyle name="40 % - Accent3 2 2 2 2 2 2 4 2" xfId="16479" xr:uid="{00000000-0005-0000-0000-0000AD250000}"/>
    <cellStyle name="40 % - Accent3 2 2 2 2 2 2 5" xfId="16480" xr:uid="{00000000-0005-0000-0000-0000AE250000}"/>
    <cellStyle name="40 % - Accent3 2 2 2 2 2 3" xfId="4832" xr:uid="{00000000-0005-0000-0000-0000AF250000}"/>
    <cellStyle name="40 % - Accent3 2 2 2 2 2 3 2" xfId="4833" xr:uid="{00000000-0005-0000-0000-0000B0250000}"/>
    <cellStyle name="40 % - Accent3 2 2 2 2 2 3 2 2" xfId="16481" xr:uid="{00000000-0005-0000-0000-0000B1250000}"/>
    <cellStyle name="40 % - Accent3 2 2 2 2 2 3 3" xfId="4834" xr:uid="{00000000-0005-0000-0000-0000B2250000}"/>
    <cellStyle name="40 % - Accent3 2 2 2 2 2 3 3 2" xfId="16482" xr:uid="{00000000-0005-0000-0000-0000B3250000}"/>
    <cellStyle name="40 % - Accent3 2 2 2 2 2 3 4" xfId="16483" xr:uid="{00000000-0005-0000-0000-0000B4250000}"/>
    <cellStyle name="40 % - Accent3 2 2 2 2 2 4" xfId="4835" xr:uid="{00000000-0005-0000-0000-0000B5250000}"/>
    <cellStyle name="40 % - Accent3 2 2 2 2 2 4 2" xfId="16484" xr:uid="{00000000-0005-0000-0000-0000B6250000}"/>
    <cellStyle name="40 % - Accent3 2 2 2 2 2 5" xfId="4836" xr:uid="{00000000-0005-0000-0000-0000B7250000}"/>
    <cellStyle name="40 % - Accent3 2 2 2 2 2 5 2" xfId="16485" xr:uid="{00000000-0005-0000-0000-0000B8250000}"/>
    <cellStyle name="40 % - Accent3 2 2 2 2 2 6" xfId="4837" xr:uid="{00000000-0005-0000-0000-0000B9250000}"/>
    <cellStyle name="40 % - Accent3 2 2 2 2 2 6 2" xfId="16486" xr:uid="{00000000-0005-0000-0000-0000BA250000}"/>
    <cellStyle name="40 % - Accent3 2 2 2 2 2 7" xfId="16487" xr:uid="{00000000-0005-0000-0000-0000BB250000}"/>
    <cellStyle name="40 % - Accent3 2 2 2 2 3" xfId="4838" xr:uid="{00000000-0005-0000-0000-0000BC250000}"/>
    <cellStyle name="40 % - Accent3 2 2 2 2 3 2" xfId="4839" xr:uid="{00000000-0005-0000-0000-0000BD250000}"/>
    <cellStyle name="40 % - Accent3 2 2 2 2 3 2 2" xfId="16488" xr:uid="{00000000-0005-0000-0000-0000BE250000}"/>
    <cellStyle name="40 % - Accent3 2 2 2 2 3 3" xfId="4840" xr:uid="{00000000-0005-0000-0000-0000BF250000}"/>
    <cellStyle name="40 % - Accent3 2 2 2 2 3 3 2" xfId="16489" xr:uid="{00000000-0005-0000-0000-0000C0250000}"/>
    <cellStyle name="40 % - Accent3 2 2 2 2 3 4" xfId="4841" xr:uid="{00000000-0005-0000-0000-0000C1250000}"/>
    <cellStyle name="40 % - Accent3 2 2 2 2 3 4 2" xfId="16490" xr:uid="{00000000-0005-0000-0000-0000C2250000}"/>
    <cellStyle name="40 % - Accent3 2 2 2 2 3 5" xfId="16491" xr:uid="{00000000-0005-0000-0000-0000C3250000}"/>
    <cellStyle name="40 % - Accent3 2 2 2 2 4" xfId="4842" xr:uid="{00000000-0005-0000-0000-0000C4250000}"/>
    <cellStyle name="40 % - Accent3 2 2 2 2 4 2" xfId="4843" xr:uid="{00000000-0005-0000-0000-0000C5250000}"/>
    <cellStyle name="40 % - Accent3 2 2 2 2 4 2 2" xfId="16492" xr:uid="{00000000-0005-0000-0000-0000C6250000}"/>
    <cellStyle name="40 % - Accent3 2 2 2 2 4 3" xfId="4844" xr:uid="{00000000-0005-0000-0000-0000C7250000}"/>
    <cellStyle name="40 % - Accent3 2 2 2 2 4 3 2" xfId="16493" xr:uid="{00000000-0005-0000-0000-0000C8250000}"/>
    <cellStyle name="40 % - Accent3 2 2 2 2 4 4" xfId="16494" xr:uid="{00000000-0005-0000-0000-0000C9250000}"/>
    <cellStyle name="40 % - Accent3 2 2 2 2 5" xfId="4845" xr:uid="{00000000-0005-0000-0000-0000CA250000}"/>
    <cellStyle name="40 % - Accent3 2 2 2 2 5 2" xfId="4846" xr:uid="{00000000-0005-0000-0000-0000CB250000}"/>
    <cellStyle name="40 % - Accent3 2 2 2 2 5 2 2" xfId="16495" xr:uid="{00000000-0005-0000-0000-0000CC250000}"/>
    <cellStyle name="40 % - Accent3 2 2 2 2 5 3" xfId="4847" xr:uid="{00000000-0005-0000-0000-0000CD250000}"/>
    <cellStyle name="40 % - Accent3 2 2 2 2 5 3 2" xfId="16496" xr:uid="{00000000-0005-0000-0000-0000CE250000}"/>
    <cellStyle name="40 % - Accent3 2 2 2 2 5 4" xfId="16497" xr:uid="{00000000-0005-0000-0000-0000CF250000}"/>
    <cellStyle name="40 % - Accent3 2 2 2 2 6" xfId="4848" xr:uid="{00000000-0005-0000-0000-0000D0250000}"/>
    <cellStyle name="40 % - Accent3 2 2 2 2 6 2" xfId="16498" xr:uid="{00000000-0005-0000-0000-0000D1250000}"/>
    <cellStyle name="40 % - Accent3 2 2 2 2 7" xfId="4849" xr:uid="{00000000-0005-0000-0000-0000D2250000}"/>
    <cellStyle name="40 % - Accent3 2 2 2 2 7 2" xfId="16499" xr:uid="{00000000-0005-0000-0000-0000D3250000}"/>
    <cellStyle name="40 % - Accent3 2 2 2 2 8" xfId="4850" xr:uid="{00000000-0005-0000-0000-0000D4250000}"/>
    <cellStyle name="40 % - Accent3 2 2 2 2 8 2" xfId="16500" xr:uid="{00000000-0005-0000-0000-0000D5250000}"/>
    <cellStyle name="40 % - Accent3 2 2 2 2 9" xfId="16501" xr:uid="{00000000-0005-0000-0000-0000D6250000}"/>
    <cellStyle name="40 % - Accent3 2 2 2 3" xfId="4851" xr:uid="{00000000-0005-0000-0000-0000D7250000}"/>
    <cellStyle name="40 % - Accent3 2 2 2 3 2" xfId="4852" xr:uid="{00000000-0005-0000-0000-0000D8250000}"/>
    <cellStyle name="40 % - Accent3 2 2 2 3 2 2" xfId="4853" xr:uid="{00000000-0005-0000-0000-0000D9250000}"/>
    <cellStyle name="40 % - Accent3 2 2 2 3 2 2 2" xfId="16502" xr:uid="{00000000-0005-0000-0000-0000DA250000}"/>
    <cellStyle name="40 % - Accent3 2 2 2 3 2 3" xfId="4854" xr:uid="{00000000-0005-0000-0000-0000DB250000}"/>
    <cellStyle name="40 % - Accent3 2 2 2 3 2 3 2" xfId="16503" xr:uid="{00000000-0005-0000-0000-0000DC250000}"/>
    <cellStyle name="40 % - Accent3 2 2 2 3 2 4" xfId="4855" xr:uid="{00000000-0005-0000-0000-0000DD250000}"/>
    <cellStyle name="40 % - Accent3 2 2 2 3 2 4 2" xfId="16504" xr:uid="{00000000-0005-0000-0000-0000DE250000}"/>
    <cellStyle name="40 % - Accent3 2 2 2 3 2 5" xfId="16505" xr:uid="{00000000-0005-0000-0000-0000DF250000}"/>
    <cellStyle name="40 % - Accent3 2 2 2 3 3" xfId="4856" xr:uid="{00000000-0005-0000-0000-0000E0250000}"/>
    <cellStyle name="40 % - Accent3 2 2 2 3 3 2" xfId="4857" xr:uid="{00000000-0005-0000-0000-0000E1250000}"/>
    <cellStyle name="40 % - Accent3 2 2 2 3 3 2 2" xfId="16506" xr:uid="{00000000-0005-0000-0000-0000E2250000}"/>
    <cellStyle name="40 % - Accent3 2 2 2 3 3 3" xfId="4858" xr:uid="{00000000-0005-0000-0000-0000E3250000}"/>
    <cellStyle name="40 % - Accent3 2 2 2 3 3 3 2" xfId="16507" xr:uid="{00000000-0005-0000-0000-0000E4250000}"/>
    <cellStyle name="40 % - Accent3 2 2 2 3 3 4" xfId="16508" xr:uid="{00000000-0005-0000-0000-0000E5250000}"/>
    <cellStyle name="40 % - Accent3 2 2 2 3 4" xfId="4859" xr:uid="{00000000-0005-0000-0000-0000E6250000}"/>
    <cellStyle name="40 % - Accent3 2 2 2 3 4 2" xfId="16509" xr:uid="{00000000-0005-0000-0000-0000E7250000}"/>
    <cellStyle name="40 % - Accent3 2 2 2 3 5" xfId="4860" xr:uid="{00000000-0005-0000-0000-0000E8250000}"/>
    <cellStyle name="40 % - Accent3 2 2 2 3 5 2" xfId="16510" xr:uid="{00000000-0005-0000-0000-0000E9250000}"/>
    <cellStyle name="40 % - Accent3 2 2 2 3 6" xfId="4861" xr:uid="{00000000-0005-0000-0000-0000EA250000}"/>
    <cellStyle name="40 % - Accent3 2 2 2 3 6 2" xfId="16511" xr:uid="{00000000-0005-0000-0000-0000EB250000}"/>
    <cellStyle name="40 % - Accent3 2 2 2 3 7" xfId="16512" xr:uid="{00000000-0005-0000-0000-0000EC250000}"/>
    <cellStyle name="40 % - Accent3 2 2 2 4" xfId="4862" xr:uid="{00000000-0005-0000-0000-0000ED250000}"/>
    <cellStyle name="40 % - Accent3 2 2 2 4 2" xfId="4863" xr:uid="{00000000-0005-0000-0000-0000EE250000}"/>
    <cellStyle name="40 % - Accent3 2 2 2 4 2 2" xfId="16513" xr:uid="{00000000-0005-0000-0000-0000EF250000}"/>
    <cellStyle name="40 % - Accent3 2 2 2 4 3" xfId="4864" xr:uid="{00000000-0005-0000-0000-0000F0250000}"/>
    <cellStyle name="40 % - Accent3 2 2 2 4 3 2" xfId="16514" xr:uid="{00000000-0005-0000-0000-0000F1250000}"/>
    <cellStyle name="40 % - Accent3 2 2 2 4 4" xfId="4865" xr:uid="{00000000-0005-0000-0000-0000F2250000}"/>
    <cellStyle name="40 % - Accent3 2 2 2 4 4 2" xfId="16515" xr:uid="{00000000-0005-0000-0000-0000F3250000}"/>
    <cellStyle name="40 % - Accent3 2 2 2 4 5" xfId="16516" xr:uid="{00000000-0005-0000-0000-0000F4250000}"/>
    <cellStyle name="40 % - Accent3 2 2 2 5" xfId="4866" xr:uid="{00000000-0005-0000-0000-0000F5250000}"/>
    <cellStyle name="40 % - Accent3 2 2 2 5 2" xfId="4867" xr:uid="{00000000-0005-0000-0000-0000F6250000}"/>
    <cellStyle name="40 % - Accent3 2 2 2 5 2 2" xfId="16517" xr:uid="{00000000-0005-0000-0000-0000F7250000}"/>
    <cellStyle name="40 % - Accent3 2 2 2 5 3" xfId="4868" xr:uid="{00000000-0005-0000-0000-0000F8250000}"/>
    <cellStyle name="40 % - Accent3 2 2 2 5 3 2" xfId="16518" xr:uid="{00000000-0005-0000-0000-0000F9250000}"/>
    <cellStyle name="40 % - Accent3 2 2 2 5 4" xfId="16519" xr:uid="{00000000-0005-0000-0000-0000FA250000}"/>
    <cellStyle name="40 % - Accent3 2 2 2 6" xfId="4869" xr:uid="{00000000-0005-0000-0000-0000FB250000}"/>
    <cellStyle name="40 % - Accent3 2 2 2 6 2" xfId="4870" xr:uid="{00000000-0005-0000-0000-0000FC250000}"/>
    <cellStyle name="40 % - Accent3 2 2 2 6 2 2" xfId="16520" xr:uid="{00000000-0005-0000-0000-0000FD250000}"/>
    <cellStyle name="40 % - Accent3 2 2 2 6 3" xfId="4871" xr:uid="{00000000-0005-0000-0000-0000FE250000}"/>
    <cellStyle name="40 % - Accent3 2 2 2 6 3 2" xfId="16521" xr:uid="{00000000-0005-0000-0000-0000FF250000}"/>
    <cellStyle name="40 % - Accent3 2 2 2 6 4" xfId="16522" xr:uid="{00000000-0005-0000-0000-000000260000}"/>
    <cellStyle name="40 % - Accent3 2 2 2 7" xfId="4872" xr:uid="{00000000-0005-0000-0000-000001260000}"/>
    <cellStyle name="40 % - Accent3 2 2 2 7 2" xfId="16523" xr:uid="{00000000-0005-0000-0000-000002260000}"/>
    <cellStyle name="40 % - Accent3 2 2 2 8" xfId="4873" xr:uid="{00000000-0005-0000-0000-000003260000}"/>
    <cellStyle name="40 % - Accent3 2 2 2 8 2" xfId="16524" xr:uid="{00000000-0005-0000-0000-000004260000}"/>
    <cellStyle name="40 % - Accent3 2 2 2 9" xfId="4874" xr:uid="{00000000-0005-0000-0000-000005260000}"/>
    <cellStyle name="40 % - Accent3 2 2 2 9 2" xfId="16525" xr:uid="{00000000-0005-0000-0000-000006260000}"/>
    <cellStyle name="40 % - Accent3 2 2 3" xfId="4875" xr:uid="{00000000-0005-0000-0000-000007260000}"/>
    <cellStyle name="40 % - Accent3 2 2 3 2" xfId="4876" xr:uid="{00000000-0005-0000-0000-000008260000}"/>
    <cellStyle name="40 % - Accent3 2 2 3 2 2" xfId="4877" xr:uid="{00000000-0005-0000-0000-000009260000}"/>
    <cellStyle name="40 % - Accent3 2 2 3 2 2 2" xfId="4878" xr:uid="{00000000-0005-0000-0000-00000A260000}"/>
    <cellStyle name="40 % - Accent3 2 2 3 2 2 2 2" xfId="16526" xr:uid="{00000000-0005-0000-0000-00000B260000}"/>
    <cellStyle name="40 % - Accent3 2 2 3 2 2 3" xfId="4879" xr:uid="{00000000-0005-0000-0000-00000C260000}"/>
    <cellStyle name="40 % - Accent3 2 2 3 2 2 3 2" xfId="16527" xr:uid="{00000000-0005-0000-0000-00000D260000}"/>
    <cellStyle name="40 % - Accent3 2 2 3 2 2 4" xfId="4880" xr:uid="{00000000-0005-0000-0000-00000E260000}"/>
    <cellStyle name="40 % - Accent3 2 2 3 2 2 4 2" xfId="16528" xr:uid="{00000000-0005-0000-0000-00000F260000}"/>
    <cellStyle name="40 % - Accent3 2 2 3 2 2 5" xfId="16529" xr:uid="{00000000-0005-0000-0000-000010260000}"/>
    <cellStyle name="40 % - Accent3 2 2 3 2 3" xfId="4881" xr:uid="{00000000-0005-0000-0000-000011260000}"/>
    <cellStyle name="40 % - Accent3 2 2 3 2 3 2" xfId="4882" xr:uid="{00000000-0005-0000-0000-000012260000}"/>
    <cellStyle name="40 % - Accent3 2 2 3 2 3 2 2" xfId="16530" xr:uid="{00000000-0005-0000-0000-000013260000}"/>
    <cellStyle name="40 % - Accent3 2 2 3 2 3 3" xfId="4883" xr:uid="{00000000-0005-0000-0000-000014260000}"/>
    <cellStyle name="40 % - Accent3 2 2 3 2 3 3 2" xfId="16531" xr:uid="{00000000-0005-0000-0000-000015260000}"/>
    <cellStyle name="40 % - Accent3 2 2 3 2 3 4" xfId="16532" xr:uid="{00000000-0005-0000-0000-000016260000}"/>
    <cellStyle name="40 % - Accent3 2 2 3 2 4" xfId="4884" xr:uid="{00000000-0005-0000-0000-000017260000}"/>
    <cellStyle name="40 % - Accent3 2 2 3 2 4 2" xfId="16533" xr:uid="{00000000-0005-0000-0000-000018260000}"/>
    <cellStyle name="40 % - Accent3 2 2 3 2 5" xfId="4885" xr:uid="{00000000-0005-0000-0000-000019260000}"/>
    <cellStyle name="40 % - Accent3 2 2 3 2 5 2" xfId="16534" xr:uid="{00000000-0005-0000-0000-00001A260000}"/>
    <cellStyle name="40 % - Accent3 2 2 3 2 6" xfId="4886" xr:uid="{00000000-0005-0000-0000-00001B260000}"/>
    <cellStyle name="40 % - Accent3 2 2 3 2 6 2" xfId="16535" xr:uid="{00000000-0005-0000-0000-00001C260000}"/>
    <cellStyle name="40 % - Accent3 2 2 3 2 7" xfId="16536" xr:uid="{00000000-0005-0000-0000-00001D260000}"/>
    <cellStyle name="40 % - Accent3 2 2 3 3" xfId="4887" xr:uid="{00000000-0005-0000-0000-00001E260000}"/>
    <cellStyle name="40 % - Accent3 2 2 3 3 2" xfId="4888" xr:uid="{00000000-0005-0000-0000-00001F260000}"/>
    <cellStyle name="40 % - Accent3 2 2 3 3 2 2" xfId="16537" xr:uid="{00000000-0005-0000-0000-000020260000}"/>
    <cellStyle name="40 % - Accent3 2 2 3 3 3" xfId="4889" xr:uid="{00000000-0005-0000-0000-000021260000}"/>
    <cellStyle name="40 % - Accent3 2 2 3 3 3 2" xfId="16538" xr:uid="{00000000-0005-0000-0000-000022260000}"/>
    <cellStyle name="40 % - Accent3 2 2 3 3 4" xfId="4890" xr:uid="{00000000-0005-0000-0000-000023260000}"/>
    <cellStyle name="40 % - Accent3 2 2 3 3 4 2" xfId="16539" xr:uid="{00000000-0005-0000-0000-000024260000}"/>
    <cellStyle name="40 % - Accent3 2 2 3 3 5" xfId="16540" xr:uid="{00000000-0005-0000-0000-000025260000}"/>
    <cellStyle name="40 % - Accent3 2 2 3 4" xfId="4891" xr:uid="{00000000-0005-0000-0000-000026260000}"/>
    <cellStyle name="40 % - Accent3 2 2 3 4 2" xfId="4892" xr:uid="{00000000-0005-0000-0000-000027260000}"/>
    <cellStyle name="40 % - Accent3 2 2 3 4 2 2" xfId="16541" xr:uid="{00000000-0005-0000-0000-000028260000}"/>
    <cellStyle name="40 % - Accent3 2 2 3 4 3" xfId="4893" xr:uid="{00000000-0005-0000-0000-000029260000}"/>
    <cellStyle name="40 % - Accent3 2 2 3 4 3 2" xfId="16542" xr:uid="{00000000-0005-0000-0000-00002A260000}"/>
    <cellStyle name="40 % - Accent3 2 2 3 4 4" xfId="16543" xr:uid="{00000000-0005-0000-0000-00002B260000}"/>
    <cellStyle name="40 % - Accent3 2 2 3 5" xfId="4894" xr:uid="{00000000-0005-0000-0000-00002C260000}"/>
    <cellStyle name="40 % - Accent3 2 2 3 5 2" xfId="4895" xr:uid="{00000000-0005-0000-0000-00002D260000}"/>
    <cellStyle name="40 % - Accent3 2 2 3 5 2 2" xfId="16544" xr:uid="{00000000-0005-0000-0000-00002E260000}"/>
    <cellStyle name="40 % - Accent3 2 2 3 5 3" xfId="4896" xr:uid="{00000000-0005-0000-0000-00002F260000}"/>
    <cellStyle name="40 % - Accent3 2 2 3 5 3 2" xfId="16545" xr:uid="{00000000-0005-0000-0000-000030260000}"/>
    <cellStyle name="40 % - Accent3 2 2 3 5 4" xfId="16546" xr:uid="{00000000-0005-0000-0000-000031260000}"/>
    <cellStyle name="40 % - Accent3 2 2 3 6" xfId="4897" xr:uid="{00000000-0005-0000-0000-000032260000}"/>
    <cellStyle name="40 % - Accent3 2 2 3 6 2" xfId="16547" xr:uid="{00000000-0005-0000-0000-000033260000}"/>
    <cellStyle name="40 % - Accent3 2 2 3 7" xfId="4898" xr:uid="{00000000-0005-0000-0000-000034260000}"/>
    <cellStyle name="40 % - Accent3 2 2 3 7 2" xfId="16548" xr:uid="{00000000-0005-0000-0000-000035260000}"/>
    <cellStyle name="40 % - Accent3 2 2 3 8" xfId="4899" xr:uid="{00000000-0005-0000-0000-000036260000}"/>
    <cellStyle name="40 % - Accent3 2 2 3 8 2" xfId="16549" xr:uid="{00000000-0005-0000-0000-000037260000}"/>
    <cellStyle name="40 % - Accent3 2 2 3 9" xfId="16550" xr:uid="{00000000-0005-0000-0000-000038260000}"/>
    <cellStyle name="40 % - Accent3 2 2 4" xfId="4900" xr:uid="{00000000-0005-0000-0000-000039260000}"/>
    <cellStyle name="40 % - Accent3 2 2 4 2" xfId="4901" xr:uid="{00000000-0005-0000-0000-00003A260000}"/>
    <cellStyle name="40 % - Accent3 2 2 4 2 2" xfId="4902" xr:uid="{00000000-0005-0000-0000-00003B260000}"/>
    <cellStyle name="40 % - Accent3 2 2 4 2 2 2" xfId="16551" xr:uid="{00000000-0005-0000-0000-00003C260000}"/>
    <cellStyle name="40 % - Accent3 2 2 4 2 3" xfId="4903" xr:uid="{00000000-0005-0000-0000-00003D260000}"/>
    <cellStyle name="40 % - Accent3 2 2 4 2 3 2" xfId="16552" xr:uid="{00000000-0005-0000-0000-00003E260000}"/>
    <cellStyle name="40 % - Accent3 2 2 4 2 4" xfId="4904" xr:uid="{00000000-0005-0000-0000-00003F260000}"/>
    <cellStyle name="40 % - Accent3 2 2 4 2 4 2" xfId="16553" xr:uid="{00000000-0005-0000-0000-000040260000}"/>
    <cellStyle name="40 % - Accent3 2 2 4 2 5" xfId="16554" xr:uid="{00000000-0005-0000-0000-000041260000}"/>
    <cellStyle name="40 % - Accent3 2 2 4 3" xfId="4905" xr:uid="{00000000-0005-0000-0000-000042260000}"/>
    <cellStyle name="40 % - Accent3 2 2 4 3 2" xfId="4906" xr:uid="{00000000-0005-0000-0000-000043260000}"/>
    <cellStyle name="40 % - Accent3 2 2 4 3 2 2" xfId="16555" xr:uid="{00000000-0005-0000-0000-000044260000}"/>
    <cellStyle name="40 % - Accent3 2 2 4 3 3" xfId="4907" xr:uid="{00000000-0005-0000-0000-000045260000}"/>
    <cellStyle name="40 % - Accent3 2 2 4 3 3 2" xfId="16556" xr:uid="{00000000-0005-0000-0000-000046260000}"/>
    <cellStyle name="40 % - Accent3 2 2 4 3 4" xfId="16557" xr:uid="{00000000-0005-0000-0000-000047260000}"/>
    <cellStyle name="40 % - Accent3 2 2 4 4" xfId="4908" xr:uid="{00000000-0005-0000-0000-000048260000}"/>
    <cellStyle name="40 % - Accent3 2 2 4 4 2" xfId="16558" xr:uid="{00000000-0005-0000-0000-000049260000}"/>
    <cellStyle name="40 % - Accent3 2 2 4 5" xfId="4909" xr:uid="{00000000-0005-0000-0000-00004A260000}"/>
    <cellStyle name="40 % - Accent3 2 2 4 5 2" xfId="16559" xr:uid="{00000000-0005-0000-0000-00004B260000}"/>
    <cellStyle name="40 % - Accent3 2 2 4 6" xfId="4910" xr:uid="{00000000-0005-0000-0000-00004C260000}"/>
    <cellStyle name="40 % - Accent3 2 2 4 6 2" xfId="16560" xr:uid="{00000000-0005-0000-0000-00004D260000}"/>
    <cellStyle name="40 % - Accent3 2 2 4 7" xfId="16561" xr:uid="{00000000-0005-0000-0000-00004E260000}"/>
    <cellStyle name="40 % - Accent3 2 2 5" xfId="4911" xr:uid="{00000000-0005-0000-0000-00004F260000}"/>
    <cellStyle name="40 % - Accent3 2 2 5 2" xfId="4912" xr:uid="{00000000-0005-0000-0000-000050260000}"/>
    <cellStyle name="40 % - Accent3 2 2 5 2 2" xfId="16562" xr:uid="{00000000-0005-0000-0000-000051260000}"/>
    <cellStyle name="40 % - Accent3 2 2 5 3" xfId="4913" xr:uid="{00000000-0005-0000-0000-000052260000}"/>
    <cellStyle name="40 % - Accent3 2 2 5 3 2" xfId="16563" xr:uid="{00000000-0005-0000-0000-000053260000}"/>
    <cellStyle name="40 % - Accent3 2 2 5 4" xfId="4914" xr:uid="{00000000-0005-0000-0000-000054260000}"/>
    <cellStyle name="40 % - Accent3 2 2 5 4 2" xfId="16564" xr:uid="{00000000-0005-0000-0000-000055260000}"/>
    <cellStyle name="40 % - Accent3 2 2 5 5" xfId="16565" xr:uid="{00000000-0005-0000-0000-000056260000}"/>
    <cellStyle name="40 % - Accent3 2 2 6" xfId="4915" xr:uid="{00000000-0005-0000-0000-000057260000}"/>
    <cellStyle name="40 % - Accent3 2 2 6 2" xfId="4916" xr:uid="{00000000-0005-0000-0000-000058260000}"/>
    <cellStyle name="40 % - Accent3 2 2 6 2 2" xfId="16566" xr:uid="{00000000-0005-0000-0000-000059260000}"/>
    <cellStyle name="40 % - Accent3 2 2 6 3" xfId="4917" xr:uid="{00000000-0005-0000-0000-00005A260000}"/>
    <cellStyle name="40 % - Accent3 2 2 6 3 2" xfId="16567" xr:uid="{00000000-0005-0000-0000-00005B260000}"/>
    <cellStyle name="40 % - Accent3 2 2 6 4" xfId="16568" xr:uid="{00000000-0005-0000-0000-00005C260000}"/>
    <cellStyle name="40 % - Accent3 2 2 7" xfId="4918" xr:uid="{00000000-0005-0000-0000-00005D260000}"/>
    <cellStyle name="40 % - Accent3 2 2 7 2" xfId="4919" xr:uid="{00000000-0005-0000-0000-00005E260000}"/>
    <cellStyle name="40 % - Accent3 2 2 7 2 2" xfId="16569" xr:uid="{00000000-0005-0000-0000-00005F260000}"/>
    <cellStyle name="40 % - Accent3 2 2 7 3" xfId="4920" xr:uid="{00000000-0005-0000-0000-000060260000}"/>
    <cellStyle name="40 % - Accent3 2 2 7 3 2" xfId="16570" xr:uid="{00000000-0005-0000-0000-000061260000}"/>
    <cellStyle name="40 % - Accent3 2 2 7 4" xfId="16571" xr:uid="{00000000-0005-0000-0000-000062260000}"/>
    <cellStyle name="40 % - Accent3 2 2 8" xfId="4921" xr:uid="{00000000-0005-0000-0000-000063260000}"/>
    <cellStyle name="40 % - Accent3 2 2 8 2" xfId="16572" xr:uid="{00000000-0005-0000-0000-000064260000}"/>
    <cellStyle name="40 % - Accent3 2 2 9" xfId="4922" xr:uid="{00000000-0005-0000-0000-000065260000}"/>
    <cellStyle name="40 % - Accent3 2 2 9 2" xfId="16573" xr:uid="{00000000-0005-0000-0000-000066260000}"/>
    <cellStyle name="40 % - Accent3 2 3" xfId="4923" xr:uid="{00000000-0005-0000-0000-000067260000}"/>
    <cellStyle name="40 % - Accent3 2 3 10" xfId="4924" xr:uid="{00000000-0005-0000-0000-000068260000}"/>
    <cellStyle name="40 % - Accent3 2 3 10 2" xfId="16574" xr:uid="{00000000-0005-0000-0000-000069260000}"/>
    <cellStyle name="40 % - Accent3 2 3 11" xfId="16575" xr:uid="{00000000-0005-0000-0000-00006A260000}"/>
    <cellStyle name="40 % - Accent3 2 3 2" xfId="4925" xr:uid="{00000000-0005-0000-0000-00006B260000}"/>
    <cellStyle name="40 % - Accent3 2 3 2 10" xfId="16576" xr:uid="{00000000-0005-0000-0000-00006C260000}"/>
    <cellStyle name="40 % - Accent3 2 3 2 2" xfId="4926" xr:uid="{00000000-0005-0000-0000-00006D260000}"/>
    <cellStyle name="40 % - Accent3 2 3 2 2 2" xfId="4927" xr:uid="{00000000-0005-0000-0000-00006E260000}"/>
    <cellStyle name="40 % - Accent3 2 3 2 2 2 2" xfId="4928" xr:uid="{00000000-0005-0000-0000-00006F260000}"/>
    <cellStyle name="40 % - Accent3 2 3 2 2 2 2 2" xfId="4929" xr:uid="{00000000-0005-0000-0000-000070260000}"/>
    <cellStyle name="40 % - Accent3 2 3 2 2 2 2 2 2" xfId="16577" xr:uid="{00000000-0005-0000-0000-000071260000}"/>
    <cellStyle name="40 % - Accent3 2 3 2 2 2 2 3" xfId="4930" xr:uid="{00000000-0005-0000-0000-000072260000}"/>
    <cellStyle name="40 % - Accent3 2 3 2 2 2 2 3 2" xfId="16578" xr:uid="{00000000-0005-0000-0000-000073260000}"/>
    <cellStyle name="40 % - Accent3 2 3 2 2 2 2 4" xfId="4931" xr:uid="{00000000-0005-0000-0000-000074260000}"/>
    <cellStyle name="40 % - Accent3 2 3 2 2 2 2 4 2" xfId="16579" xr:uid="{00000000-0005-0000-0000-000075260000}"/>
    <cellStyle name="40 % - Accent3 2 3 2 2 2 2 5" xfId="16580" xr:uid="{00000000-0005-0000-0000-000076260000}"/>
    <cellStyle name="40 % - Accent3 2 3 2 2 2 3" xfId="4932" xr:uid="{00000000-0005-0000-0000-000077260000}"/>
    <cellStyle name="40 % - Accent3 2 3 2 2 2 3 2" xfId="4933" xr:uid="{00000000-0005-0000-0000-000078260000}"/>
    <cellStyle name="40 % - Accent3 2 3 2 2 2 3 2 2" xfId="16581" xr:uid="{00000000-0005-0000-0000-000079260000}"/>
    <cellStyle name="40 % - Accent3 2 3 2 2 2 3 3" xfId="4934" xr:uid="{00000000-0005-0000-0000-00007A260000}"/>
    <cellStyle name="40 % - Accent3 2 3 2 2 2 3 3 2" xfId="16582" xr:uid="{00000000-0005-0000-0000-00007B260000}"/>
    <cellStyle name="40 % - Accent3 2 3 2 2 2 3 4" xfId="16583" xr:uid="{00000000-0005-0000-0000-00007C260000}"/>
    <cellStyle name="40 % - Accent3 2 3 2 2 2 4" xfId="4935" xr:uid="{00000000-0005-0000-0000-00007D260000}"/>
    <cellStyle name="40 % - Accent3 2 3 2 2 2 4 2" xfId="16584" xr:uid="{00000000-0005-0000-0000-00007E260000}"/>
    <cellStyle name="40 % - Accent3 2 3 2 2 2 5" xfId="4936" xr:uid="{00000000-0005-0000-0000-00007F260000}"/>
    <cellStyle name="40 % - Accent3 2 3 2 2 2 5 2" xfId="16585" xr:uid="{00000000-0005-0000-0000-000080260000}"/>
    <cellStyle name="40 % - Accent3 2 3 2 2 2 6" xfId="4937" xr:uid="{00000000-0005-0000-0000-000081260000}"/>
    <cellStyle name="40 % - Accent3 2 3 2 2 2 6 2" xfId="16586" xr:uid="{00000000-0005-0000-0000-000082260000}"/>
    <cellStyle name="40 % - Accent3 2 3 2 2 2 7" xfId="16587" xr:uid="{00000000-0005-0000-0000-000083260000}"/>
    <cellStyle name="40 % - Accent3 2 3 2 2 3" xfId="4938" xr:uid="{00000000-0005-0000-0000-000084260000}"/>
    <cellStyle name="40 % - Accent3 2 3 2 2 3 2" xfId="4939" xr:uid="{00000000-0005-0000-0000-000085260000}"/>
    <cellStyle name="40 % - Accent3 2 3 2 2 3 2 2" xfId="16588" xr:uid="{00000000-0005-0000-0000-000086260000}"/>
    <cellStyle name="40 % - Accent3 2 3 2 2 3 3" xfId="4940" xr:uid="{00000000-0005-0000-0000-000087260000}"/>
    <cellStyle name="40 % - Accent3 2 3 2 2 3 3 2" xfId="16589" xr:uid="{00000000-0005-0000-0000-000088260000}"/>
    <cellStyle name="40 % - Accent3 2 3 2 2 3 4" xfId="4941" xr:uid="{00000000-0005-0000-0000-000089260000}"/>
    <cellStyle name="40 % - Accent3 2 3 2 2 3 4 2" xfId="16590" xr:uid="{00000000-0005-0000-0000-00008A260000}"/>
    <cellStyle name="40 % - Accent3 2 3 2 2 3 5" xfId="16591" xr:uid="{00000000-0005-0000-0000-00008B260000}"/>
    <cellStyle name="40 % - Accent3 2 3 2 2 4" xfId="4942" xr:uid="{00000000-0005-0000-0000-00008C260000}"/>
    <cellStyle name="40 % - Accent3 2 3 2 2 4 2" xfId="4943" xr:uid="{00000000-0005-0000-0000-00008D260000}"/>
    <cellStyle name="40 % - Accent3 2 3 2 2 4 2 2" xfId="16592" xr:uid="{00000000-0005-0000-0000-00008E260000}"/>
    <cellStyle name="40 % - Accent3 2 3 2 2 4 3" xfId="4944" xr:uid="{00000000-0005-0000-0000-00008F260000}"/>
    <cellStyle name="40 % - Accent3 2 3 2 2 4 3 2" xfId="16593" xr:uid="{00000000-0005-0000-0000-000090260000}"/>
    <cellStyle name="40 % - Accent3 2 3 2 2 4 4" xfId="16594" xr:uid="{00000000-0005-0000-0000-000091260000}"/>
    <cellStyle name="40 % - Accent3 2 3 2 2 5" xfId="4945" xr:uid="{00000000-0005-0000-0000-000092260000}"/>
    <cellStyle name="40 % - Accent3 2 3 2 2 5 2" xfId="4946" xr:uid="{00000000-0005-0000-0000-000093260000}"/>
    <cellStyle name="40 % - Accent3 2 3 2 2 5 2 2" xfId="16595" xr:uid="{00000000-0005-0000-0000-000094260000}"/>
    <cellStyle name="40 % - Accent3 2 3 2 2 5 3" xfId="4947" xr:uid="{00000000-0005-0000-0000-000095260000}"/>
    <cellStyle name="40 % - Accent3 2 3 2 2 5 3 2" xfId="16596" xr:uid="{00000000-0005-0000-0000-000096260000}"/>
    <cellStyle name="40 % - Accent3 2 3 2 2 5 4" xfId="16597" xr:uid="{00000000-0005-0000-0000-000097260000}"/>
    <cellStyle name="40 % - Accent3 2 3 2 2 6" xfId="4948" xr:uid="{00000000-0005-0000-0000-000098260000}"/>
    <cellStyle name="40 % - Accent3 2 3 2 2 6 2" xfId="16598" xr:uid="{00000000-0005-0000-0000-000099260000}"/>
    <cellStyle name="40 % - Accent3 2 3 2 2 7" xfId="4949" xr:uid="{00000000-0005-0000-0000-00009A260000}"/>
    <cellStyle name="40 % - Accent3 2 3 2 2 7 2" xfId="16599" xr:uid="{00000000-0005-0000-0000-00009B260000}"/>
    <cellStyle name="40 % - Accent3 2 3 2 2 8" xfId="4950" xr:uid="{00000000-0005-0000-0000-00009C260000}"/>
    <cellStyle name="40 % - Accent3 2 3 2 2 8 2" xfId="16600" xr:uid="{00000000-0005-0000-0000-00009D260000}"/>
    <cellStyle name="40 % - Accent3 2 3 2 2 9" xfId="16601" xr:uid="{00000000-0005-0000-0000-00009E260000}"/>
    <cellStyle name="40 % - Accent3 2 3 2 3" xfId="4951" xr:uid="{00000000-0005-0000-0000-00009F260000}"/>
    <cellStyle name="40 % - Accent3 2 3 2 3 2" xfId="4952" xr:uid="{00000000-0005-0000-0000-0000A0260000}"/>
    <cellStyle name="40 % - Accent3 2 3 2 3 2 2" xfId="4953" xr:uid="{00000000-0005-0000-0000-0000A1260000}"/>
    <cellStyle name="40 % - Accent3 2 3 2 3 2 2 2" xfId="16602" xr:uid="{00000000-0005-0000-0000-0000A2260000}"/>
    <cellStyle name="40 % - Accent3 2 3 2 3 2 3" xfId="4954" xr:uid="{00000000-0005-0000-0000-0000A3260000}"/>
    <cellStyle name="40 % - Accent3 2 3 2 3 2 3 2" xfId="16603" xr:uid="{00000000-0005-0000-0000-0000A4260000}"/>
    <cellStyle name="40 % - Accent3 2 3 2 3 2 4" xfId="4955" xr:uid="{00000000-0005-0000-0000-0000A5260000}"/>
    <cellStyle name="40 % - Accent3 2 3 2 3 2 4 2" xfId="16604" xr:uid="{00000000-0005-0000-0000-0000A6260000}"/>
    <cellStyle name="40 % - Accent3 2 3 2 3 2 5" xfId="16605" xr:uid="{00000000-0005-0000-0000-0000A7260000}"/>
    <cellStyle name="40 % - Accent3 2 3 2 3 3" xfId="4956" xr:uid="{00000000-0005-0000-0000-0000A8260000}"/>
    <cellStyle name="40 % - Accent3 2 3 2 3 3 2" xfId="4957" xr:uid="{00000000-0005-0000-0000-0000A9260000}"/>
    <cellStyle name="40 % - Accent3 2 3 2 3 3 2 2" xfId="16606" xr:uid="{00000000-0005-0000-0000-0000AA260000}"/>
    <cellStyle name="40 % - Accent3 2 3 2 3 3 3" xfId="4958" xr:uid="{00000000-0005-0000-0000-0000AB260000}"/>
    <cellStyle name="40 % - Accent3 2 3 2 3 3 3 2" xfId="16607" xr:uid="{00000000-0005-0000-0000-0000AC260000}"/>
    <cellStyle name="40 % - Accent3 2 3 2 3 3 4" xfId="16608" xr:uid="{00000000-0005-0000-0000-0000AD260000}"/>
    <cellStyle name="40 % - Accent3 2 3 2 3 4" xfId="4959" xr:uid="{00000000-0005-0000-0000-0000AE260000}"/>
    <cellStyle name="40 % - Accent3 2 3 2 3 4 2" xfId="16609" xr:uid="{00000000-0005-0000-0000-0000AF260000}"/>
    <cellStyle name="40 % - Accent3 2 3 2 3 5" xfId="4960" xr:uid="{00000000-0005-0000-0000-0000B0260000}"/>
    <cellStyle name="40 % - Accent3 2 3 2 3 5 2" xfId="16610" xr:uid="{00000000-0005-0000-0000-0000B1260000}"/>
    <cellStyle name="40 % - Accent3 2 3 2 3 6" xfId="4961" xr:uid="{00000000-0005-0000-0000-0000B2260000}"/>
    <cellStyle name="40 % - Accent3 2 3 2 3 6 2" xfId="16611" xr:uid="{00000000-0005-0000-0000-0000B3260000}"/>
    <cellStyle name="40 % - Accent3 2 3 2 3 7" xfId="16612" xr:uid="{00000000-0005-0000-0000-0000B4260000}"/>
    <cellStyle name="40 % - Accent3 2 3 2 4" xfId="4962" xr:uid="{00000000-0005-0000-0000-0000B5260000}"/>
    <cellStyle name="40 % - Accent3 2 3 2 4 2" xfId="4963" xr:uid="{00000000-0005-0000-0000-0000B6260000}"/>
    <cellStyle name="40 % - Accent3 2 3 2 4 2 2" xfId="16613" xr:uid="{00000000-0005-0000-0000-0000B7260000}"/>
    <cellStyle name="40 % - Accent3 2 3 2 4 3" xfId="4964" xr:uid="{00000000-0005-0000-0000-0000B8260000}"/>
    <cellStyle name="40 % - Accent3 2 3 2 4 3 2" xfId="16614" xr:uid="{00000000-0005-0000-0000-0000B9260000}"/>
    <cellStyle name="40 % - Accent3 2 3 2 4 4" xfId="4965" xr:uid="{00000000-0005-0000-0000-0000BA260000}"/>
    <cellStyle name="40 % - Accent3 2 3 2 4 4 2" xfId="16615" xr:uid="{00000000-0005-0000-0000-0000BB260000}"/>
    <cellStyle name="40 % - Accent3 2 3 2 4 5" xfId="16616" xr:uid="{00000000-0005-0000-0000-0000BC260000}"/>
    <cellStyle name="40 % - Accent3 2 3 2 5" xfId="4966" xr:uid="{00000000-0005-0000-0000-0000BD260000}"/>
    <cellStyle name="40 % - Accent3 2 3 2 5 2" xfId="4967" xr:uid="{00000000-0005-0000-0000-0000BE260000}"/>
    <cellStyle name="40 % - Accent3 2 3 2 5 2 2" xfId="16617" xr:uid="{00000000-0005-0000-0000-0000BF260000}"/>
    <cellStyle name="40 % - Accent3 2 3 2 5 3" xfId="4968" xr:uid="{00000000-0005-0000-0000-0000C0260000}"/>
    <cellStyle name="40 % - Accent3 2 3 2 5 3 2" xfId="16618" xr:uid="{00000000-0005-0000-0000-0000C1260000}"/>
    <cellStyle name="40 % - Accent3 2 3 2 5 4" xfId="16619" xr:uid="{00000000-0005-0000-0000-0000C2260000}"/>
    <cellStyle name="40 % - Accent3 2 3 2 6" xfId="4969" xr:uid="{00000000-0005-0000-0000-0000C3260000}"/>
    <cellStyle name="40 % - Accent3 2 3 2 6 2" xfId="4970" xr:uid="{00000000-0005-0000-0000-0000C4260000}"/>
    <cellStyle name="40 % - Accent3 2 3 2 6 2 2" xfId="16620" xr:uid="{00000000-0005-0000-0000-0000C5260000}"/>
    <cellStyle name="40 % - Accent3 2 3 2 6 3" xfId="4971" xr:uid="{00000000-0005-0000-0000-0000C6260000}"/>
    <cellStyle name="40 % - Accent3 2 3 2 6 3 2" xfId="16621" xr:uid="{00000000-0005-0000-0000-0000C7260000}"/>
    <cellStyle name="40 % - Accent3 2 3 2 6 4" xfId="16622" xr:uid="{00000000-0005-0000-0000-0000C8260000}"/>
    <cellStyle name="40 % - Accent3 2 3 2 7" xfId="4972" xr:uid="{00000000-0005-0000-0000-0000C9260000}"/>
    <cellStyle name="40 % - Accent3 2 3 2 7 2" xfId="16623" xr:uid="{00000000-0005-0000-0000-0000CA260000}"/>
    <cellStyle name="40 % - Accent3 2 3 2 8" xfId="4973" xr:uid="{00000000-0005-0000-0000-0000CB260000}"/>
    <cellStyle name="40 % - Accent3 2 3 2 8 2" xfId="16624" xr:uid="{00000000-0005-0000-0000-0000CC260000}"/>
    <cellStyle name="40 % - Accent3 2 3 2 9" xfId="4974" xr:uid="{00000000-0005-0000-0000-0000CD260000}"/>
    <cellStyle name="40 % - Accent3 2 3 2 9 2" xfId="16625" xr:uid="{00000000-0005-0000-0000-0000CE260000}"/>
    <cellStyle name="40 % - Accent3 2 3 3" xfId="4975" xr:uid="{00000000-0005-0000-0000-0000CF260000}"/>
    <cellStyle name="40 % - Accent3 2 3 3 2" xfId="4976" xr:uid="{00000000-0005-0000-0000-0000D0260000}"/>
    <cellStyle name="40 % - Accent3 2 3 3 2 2" xfId="4977" xr:uid="{00000000-0005-0000-0000-0000D1260000}"/>
    <cellStyle name="40 % - Accent3 2 3 3 2 2 2" xfId="4978" xr:uid="{00000000-0005-0000-0000-0000D2260000}"/>
    <cellStyle name="40 % - Accent3 2 3 3 2 2 2 2" xfId="16626" xr:uid="{00000000-0005-0000-0000-0000D3260000}"/>
    <cellStyle name="40 % - Accent3 2 3 3 2 2 3" xfId="4979" xr:uid="{00000000-0005-0000-0000-0000D4260000}"/>
    <cellStyle name="40 % - Accent3 2 3 3 2 2 3 2" xfId="16627" xr:uid="{00000000-0005-0000-0000-0000D5260000}"/>
    <cellStyle name="40 % - Accent3 2 3 3 2 2 4" xfId="4980" xr:uid="{00000000-0005-0000-0000-0000D6260000}"/>
    <cellStyle name="40 % - Accent3 2 3 3 2 2 4 2" xfId="16628" xr:uid="{00000000-0005-0000-0000-0000D7260000}"/>
    <cellStyle name="40 % - Accent3 2 3 3 2 2 5" xfId="16629" xr:uid="{00000000-0005-0000-0000-0000D8260000}"/>
    <cellStyle name="40 % - Accent3 2 3 3 2 3" xfId="4981" xr:uid="{00000000-0005-0000-0000-0000D9260000}"/>
    <cellStyle name="40 % - Accent3 2 3 3 2 3 2" xfId="4982" xr:uid="{00000000-0005-0000-0000-0000DA260000}"/>
    <cellStyle name="40 % - Accent3 2 3 3 2 3 2 2" xfId="16630" xr:uid="{00000000-0005-0000-0000-0000DB260000}"/>
    <cellStyle name="40 % - Accent3 2 3 3 2 3 3" xfId="4983" xr:uid="{00000000-0005-0000-0000-0000DC260000}"/>
    <cellStyle name="40 % - Accent3 2 3 3 2 3 3 2" xfId="16631" xr:uid="{00000000-0005-0000-0000-0000DD260000}"/>
    <cellStyle name="40 % - Accent3 2 3 3 2 3 4" xfId="16632" xr:uid="{00000000-0005-0000-0000-0000DE260000}"/>
    <cellStyle name="40 % - Accent3 2 3 3 2 4" xfId="4984" xr:uid="{00000000-0005-0000-0000-0000DF260000}"/>
    <cellStyle name="40 % - Accent3 2 3 3 2 4 2" xfId="16633" xr:uid="{00000000-0005-0000-0000-0000E0260000}"/>
    <cellStyle name="40 % - Accent3 2 3 3 2 5" xfId="4985" xr:uid="{00000000-0005-0000-0000-0000E1260000}"/>
    <cellStyle name="40 % - Accent3 2 3 3 2 5 2" xfId="16634" xr:uid="{00000000-0005-0000-0000-0000E2260000}"/>
    <cellStyle name="40 % - Accent3 2 3 3 2 6" xfId="4986" xr:uid="{00000000-0005-0000-0000-0000E3260000}"/>
    <cellStyle name="40 % - Accent3 2 3 3 2 6 2" xfId="16635" xr:uid="{00000000-0005-0000-0000-0000E4260000}"/>
    <cellStyle name="40 % - Accent3 2 3 3 2 7" xfId="16636" xr:uid="{00000000-0005-0000-0000-0000E5260000}"/>
    <cellStyle name="40 % - Accent3 2 3 3 3" xfId="4987" xr:uid="{00000000-0005-0000-0000-0000E6260000}"/>
    <cellStyle name="40 % - Accent3 2 3 3 3 2" xfId="4988" xr:uid="{00000000-0005-0000-0000-0000E7260000}"/>
    <cellStyle name="40 % - Accent3 2 3 3 3 2 2" xfId="16637" xr:uid="{00000000-0005-0000-0000-0000E8260000}"/>
    <cellStyle name="40 % - Accent3 2 3 3 3 3" xfId="4989" xr:uid="{00000000-0005-0000-0000-0000E9260000}"/>
    <cellStyle name="40 % - Accent3 2 3 3 3 3 2" xfId="16638" xr:uid="{00000000-0005-0000-0000-0000EA260000}"/>
    <cellStyle name="40 % - Accent3 2 3 3 3 4" xfId="4990" xr:uid="{00000000-0005-0000-0000-0000EB260000}"/>
    <cellStyle name="40 % - Accent3 2 3 3 3 4 2" xfId="16639" xr:uid="{00000000-0005-0000-0000-0000EC260000}"/>
    <cellStyle name="40 % - Accent3 2 3 3 3 5" xfId="16640" xr:uid="{00000000-0005-0000-0000-0000ED260000}"/>
    <cellStyle name="40 % - Accent3 2 3 3 4" xfId="4991" xr:uid="{00000000-0005-0000-0000-0000EE260000}"/>
    <cellStyle name="40 % - Accent3 2 3 3 4 2" xfId="4992" xr:uid="{00000000-0005-0000-0000-0000EF260000}"/>
    <cellStyle name="40 % - Accent3 2 3 3 4 2 2" xfId="16641" xr:uid="{00000000-0005-0000-0000-0000F0260000}"/>
    <cellStyle name="40 % - Accent3 2 3 3 4 3" xfId="4993" xr:uid="{00000000-0005-0000-0000-0000F1260000}"/>
    <cellStyle name="40 % - Accent3 2 3 3 4 3 2" xfId="16642" xr:uid="{00000000-0005-0000-0000-0000F2260000}"/>
    <cellStyle name="40 % - Accent3 2 3 3 4 4" xfId="16643" xr:uid="{00000000-0005-0000-0000-0000F3260000}"/>
    <cellStyle name="40 % - Accent3 2 3 3 5" xfId="4994" xr:uid="{00000000-0005-0000-0000-0000F4260000}"/>
    <cellStyle name="40 % - Accent3 2 3 3 5 2" xfId="4995" xr:uid="{00000000-0005-0000-0000-0000F5260000}"/>
    <cellStyle name="40 % - Accent3 2 3 3 5 2 2" xfId="16644" xr:uid="{00000000-0005-0000-0000-0000F6260000}"/>
    <cellStyle name="40 % - Accent3 2 3 3 5 3" xfId="4996" xr:uid="{00000000-0005-0000-0000-0000F7260000}"/>
    <cellStyle name="40 % - Accent3 2 3 3 5 3 2" xfId="16645" xr:uid="{00000000-0005-0000-0000-0000F8260000}"/>
    <cellStyle name="40 % - Accent3 2 3 3 5 4" xfId="16646" xr:uid="{00000000-0005-0000-0000-0000F9260000}"/>
    <cellStyle name="40 % - Accent3 2 3 3 6" xfId="4997" xr:uid="{00000000-0005-0000-0000-0000FA260000}"/>
    <cellStyle name="40 % - Accent3 2 3 3 6 2" xfId="16647" xr:uid="{00000000-0005-0000-0000-0000FB260000}"/>
    <cellStyle name="40 % - Accent3 2 3 3 7" xfId="4998" xr:uid="{00000000-0005-0000-0000-0000FC260000}"/>
    <cellStyle name="40 % - Accent3 2 3 3 7 2" xfId="16648" xr:uid="{00000000-0005-0000-0000-0000FD260000}"/>
    <cellStyle name="40 % - Accent3 2 3 3 8" xfId="4999" xr:uid="{00000000-0005-0000-0000-0000FE260000}"/>
    <cellStyle name="40 % - Accent3 2 3 3 8 2" xfId="16649" xr:uid="{00000000-0005-0000-0000-0000FF260000}"/>
    <cellStyle name="40 % - Accent3 2 3 3 9" xfId="16650" xr:uid="{00000000-0005-0000-0000-000000270000}"/>
    <cellStyle name="40 % - Accent3 2 3 4" xfId="5000" xr:uid="{00000000-0005-0000-0000-000001270000}"/>
    <cellStyle name="40 % - Accent3 2 3 4 2" xfId="5001" xr:uid="{00000000-0005-0000-0000-000002270000}"/>
    <cellStyle name="40 % - Accent3 2 3 4 2 2" xfId="5002" xr:uid="{00000000-0005-0000-0000-000003270000}"/>
    <cellStyle name="40 % - Accent3 2 3 4 2 2 2" xfId="16651" xr:uid="{00000000-0005-0000-0000-000004270000}"/>
    <cellStyle name="40 % - Accent3 2 3 4 2 3" xfId="5003" xr:uid="{00000000-0005-0000-0000-000005270000}"/>
    <cellStyle name="40 % - Accent3 2 3 4 2 3 2" xfId="16652" xr:uid="{00000000-0005-0000-0000-000006270000}"/>
    <cellStyle name="40 % - Accent3 2 3 4 2 4" xfId="5004" xr:uid="{00000000-0005-0000-0000-000007270000}"/>
    <cellStyle name="40 % - Accent3 2 3 4 2 4 2" xfId="16653" xr:uid="{00000000-0005-0000-0000-000008270000}"/>
    <cellStyle name="40 % - Accent3 2 3 4 2 5" xfId="16654" xr:uid="{00000000-0005-0000-0000-000009270000}"/>
    <cellStyle name="40 % - Accent3 2 3 4 3" xfId="5005" xr:uid="{00000000-0005-0000-0000-00000A270000}"/>
    <cellStyle name="40 % - Accent3 2 3 4 3 2" xfId="5006" xr:uid="{00000000-0005-0000-0000-00000B270000}"/>
    <cellStyle name="40 % - Accent3 2 3 4 3 2 2" xfId="16655" xr:uid="{00000000-0005-0000-0000-00000C270000}"/>
    <cellStyle name="40 % - Accent3 2 3 4 3 3" xfId="5007" xr:uid="{00000000-0005-0000-0000-00000D270000}"/>
    <cellStyle name="40 % - Accent3 2 3 4 3 3 2" xfId="16656" xr:uid="{00000000-0005-0000-0000-00000E270000}"/>
    <cellStyle name="40 % - Accent3 2 3 4 3 4" xfId="16657" xr:uid="{00000000-0005-0000-0000-00000F270000}"/>
    <cellStyle name="40 % - Accent3 2 3 4 4" xfId="5008" xr:uid="{00000000-0005-0000-0000-000010270000}"/>
    <cellStyle name="40 % - Accent3 2 3 4 4 2" xfId="16658" xr:uid="{00000000-0005-0000-0000-000011270000}"/>
    <cellStyle name="40 % - Accent3 2 3 4 5" xfId="5009" xr:uid="{00000000-0005-0000-0000-000012270000}"/>
    <cellStyle name="40 % - Accent3 2 3 4 5 2" xfId="16659" xr:uid="{00000000-0005-0000-0000-000013270000}"/>
    <cellStyle name="40 % - Accent3 2 3 4 6" xfId="5010" xr:uid="{00000000-0005-0000-0000-000014270000}"/>
    <cellStyle name="40 % - Accent3 2 3 4 6 2" xfId="16660" xr:uid="{00000000-0005-0000-0000-000015270000}"/>
    <cellStyle name="40 % - Accent3 2 3 4 7" xfId="16661" xr:uid="{00000000-0005-0000-0000-000016270000}"/>
    <cellStyle name="40 % - Accent3 2 3 5" xfId="5011" xr:uid="{00000000-0005-0000-0000-000017270000}"/>
    <cellStyle name="40 % - Accent3 2 3 5 2" xfId="5012" xr:uid="{00000000-0005-0000-0000-000018270000}"/>
    <cellStyle name="40 % - Accent3 2 3 5 2 2" xfId="16662" xr:uid="{00000000-0005-0000-0000-000019270000}"/>
    <cellStyle name="40 % - Accent3 2 3 5 3" xfId="5013" xr:uid="{00000000-0005-0000-0000-00001A270000}"/>
    <cellStyle name="40 % - Accent3 2 3 5 3 2" xfId="16663" xr:uid="{00000000-0005-0000-0000-00001B270000}"/>
    <cellStyle name="40 % - Accent3 2 3 5 4" xfId="5014" xr:uid="{00000000-0005-0000-0000-00001C270000}"/>
    <cellStyle name="40 % - Accent3 2 3 5 4 2" xfId="16664" xr:uid="{00000000-0005-0000-0000-00001D270000}"/>
    <cellStyle name="40 % - Accent3 2 3 5 5" xfId="16665" xr:uid="{00000000-0005-0000-0000-00001E270000}"/>
    <cellStyle name="40 % - Accent3 2 3 6" xfId="5015" xr:uid="{00000000-0005-0000-0000-00001F270000}"/>
    <cellStyle name="40 % - Accent3 2 3 6 2" xfId="5016" xr:uid="{00000000-0005-0000-0000-000020270000}"/>
    <cellStyle name="40 % - Accent3 2 3 6 2 2" xfId="16666" xr:uid="{00000000-0005-0000-0000-000021270000}"/>
    <cellStyle name="40 % - Accent3 2 3 6 3" xfId="5017" xr:uid="{00000000-0005-0000-0000-000022270000}"/>
    <cellStyle name="40 % - Accent3 2 3 6 3 2" xfId="16667" xr:uid="{00000000-0005-0000-0000-000023270000}"/>
    <cellStyle name="40 % - Accent3 2 3 6 4" xfId="16668" xr:uid="{00000000-0005-0000-0000-000024270000}"/>
    <cellStyle name="40 % - Accent3 2 3 7" xfId="5018" xr:uid="{00000000-0005-0000-0000-000025270000}"/>
    <cellStyle name="40 % - Accent3 2 3 7 2" xfId="5019" xr:uid="{00000000-0005-0000-0000-000026270000}"/>
    <cellStyle name="40 % - Accent3 2 3 7 2 2" xfId="16669" xr:uid="{00000000-0005-0000-0000-000027270000}"/>
    <cellStyle name="40 % - Accent3 2 3 7 3" xfId="5020" xr:uid="{00000000-0005-0000-0000-000028270000}"/>
    <cellStyle name="40 % - Accent3 2 3 7 3 2" xfId="16670" xr:uid="{00000000-0005-0000-0000-000029270000}"/>
    <cellStyle name="40 % - Accent3 2 3 7 4" xfId="16671" xr:uid="{00000000-0005-0000-0000-00002A270000}"/>
    <cellStyle name="40 % - Accent3 2 3 8" xfId="5021" xr:uid="{00000000-0005-0000-0000-00002B270000}"/>
    <cellStyle name="40 % - Accent3 2 3 8 2" xfId="16672" xr:uid="{00000000-0005-0000-0000-00002C270000}"/>
    <cellStyle name="40 % - Accent3 2 3 9" xfId="5022" xr:uid="{00000000-0005-0000-0000-00002D270000}"/>
    <cellStyle name="40 % - Accent3 2 3 9 2" xfId="16673" xr:uid="{00000000-0005-0000-0000-00002E270000}"/>
    <cellStyle name="40 % - Accent3 2 4" xfId="5023" xr:uid="{00000000-0005-0000-0000-00002F270000}"/>
    <cellStyle name="40 % - Accent3 2 4 10" xfId="16674" xr:uid="{00000000-0005-0000-0000-000030270000}"/>
    <cellStyle name="40 % - Accent3 2 4 2" xfId="5024" xr:uid="{00000000-0005-0000-0000-000031270000}"/>
    <cellStyle name="40 % - Accent3 2 4 2 2" xfId="5025" xr:uid="{00000000-0005-0000-0000-000032270000}"/>
    <cellStyle name="40 % - Accent3 2 4 2 2 2" xfId="5026" xr:uid="{00000000-0005-0000-0000-000033270000}"/>
    <cellStyle name="40 % - Accent3 2 4 2 2 2 2" xfId="5027" xr:uid="{00000000-0005-0000-0000-000034270000}"/>
    <cellStyle name="40 % - Accent3 2 4 2 2 2 2 2" xfId="16675" xr:uid="{00000000-0005-0000-0000-000035270000}"/>
    <cellStyle name="40 % - Accent3 2 4 2 2 2 3" xfId="5028" xr:uid="{00000000-0005-0000-0000-000036270000}"/>
    <cellStyle name="40 % - Accent3 2 4 2 2 2 3 2" xfId="16676" xr:uid="{00000000-0005-0000-0000-000037270000}"/>
    <cellStyle name="40 % - Accent3 2 4 2 2 2 4" xfId="5029" xr:uid="{00000000-0005-0000-0000-000038270000}"/>
    <cellStyle name="40 % - Accent3 2 4 2 2 2 4 2" xfId="16677" xr:uid="{00000000-0005-0000-0000-000039270000}"/>
    <cellStyle name="40 % - Accent3 2 4 2 2 2 5" xfId="16678" xr:uid="{00000000-0005-0000-0000-00003A270000}"/>
    <cellStyle name="40 % - Accent3 2 4 2 2 3" xfId="5030" xr:uid="{00000000-0005-0000-0000-00003B270000}"/>
    <cellStyle name="40 % - Accent3 2 4 2 2 3 2" xfId="5031" xr:uid="{00000000-0005-0000-0000-00003C270000}"/>
    <cellStyle name="40 % - Accent3 2 4 2 2 3 2 2" xfId="16679" xr:uid="{00000000-0005-0000-0000-00003D270000}"/>
    <cellStyle name="40 % - Accent3 2 4 2 2 3 3" xfId="5032" xr:uid="{00000000-0005-0000-0000-00003E270000}"/>
    <cellStyle name="40 % - Accent3 2 4 2 2 3 3 2" xfId="16680" xr:uid="{00000000-0005-0000-0000-00003F270000}"/>
    <cellStyle name="40 % - Accent3 2 4 2 2 3 4" xfId="16681" xr:uid="{00000000-0005-0000-0000-000040270000}"/>
    <cellStyle name="40 % - Accent3 2 4 2 2 4" xfId="5033" xr:uid="{00000000-0005-0000-0000-000041270000}"/>
    <cellStyle name="40 % - Accent3 2 4 2 2 4 2" xfId="16682" xr:uid="{00000000-0005-0000-0000-000042270000}"/>
    <cellStyle name="40 % - Accent3 2 4 2 2 5" xfId="5034" xr:uid="{00000000-0005-0000-0000-000043270000}"/>
    <cellStyle name="40 % - Accent3 2 4 2 2 5 2" xfId="16683" xr:uid="{00000000-0005-0000-0000-000044270000}"/>
    <cellStyle name="40 % - Accent3 2 4 2 2 6" xfId="5035" xr:uid="{00000000-0005-0000-0000-000045270000}"/>
    <cellStyle name="40 % - Accent3 2 4 2 2 6 2" xfId="16684" xr:uid="{00000000-0005-0000-0000-000046270000}"/>
    <cellStyle name="40 % - Accent3 2 4 2 2 7" xfId="16685" xr:uid="{00000000-0005-0000-0000-000047270000}"/>
    <cellStyle name="40 % - Accent3 2 4 2 3" xfId="5036" xr:uid="{00000000-0005-0000-0000-000048270000}"/>
    <cellStyle name="40 % - Accent3 2 4 2 3 2" xfId="5037" xr:uid="{00000000-0005-0000-0000-000049270000}"/>
    <cellStyle name="40 % - Accent3 2 4 2 3 2 2" xfId="16686" xr:uid="{00000000-0005-0000-0000-00004A270000}"/>
    <cellStyle name="40 % - Accent3 2 4 2 3 3" xfId="5038" xr:uid="{00000000-0005-0000-0000-00004B270000}"/>
    <cellStyle name="40 % - Accent3 2 4 2 3 3 2" xfId="16687" xr:uid="{00000000-0005-0000-0000-00004C270000}"/>
    <cellStyle name="40 % - Accent3 2 4 2 3 4" xfId="5039" xr:uid="{00000000-0005-0000-0000-00004D270000}"/>
    <cellStyle name="40 % - Accent3 2 4 2 3 4 2" xfId="16688" xr:uid="{00000000-0005-0000-0000-00004E270000}"/>
    <cellStyle name="40 % - Accent3 2 4 2 3 5" xfId="16689" xr:uid="{00000000-0005-0000-0000-00004F270000}"/>
    <cellStyle name="40 % - Accent3 2 4 2 4" xfId="5040" xr:uid="{00000000-0005-0000-0000-000050270000}"/>
    <cellStyle name="40 % - Accent3 2 4 2 4 2" xfId="5041" xr:uid="{00000000-0005-0000-0000-000051270000}"/>
    <cellStyle name="40 % - Accent3 2 4 2 4 2 2" xfId="16690" xr:uid="{00000000-0005-0000-0000-000052270000}"/>
    <cellStyle name="40 % - Accent3 2 4 2 4 3" xfId="5042" xr:uid="{00000000-0005-0000-0000-000053270000}"/>
    <cellStyle name="40 % - Accent3 2 4 2 4 3 2" xfId="16691" xr:uid="{00000000-0005-0000-0000-000054270000}"/>
    <cellStyle name="40 % - Accent3 2 4 2 4 4" xfId="16692" xr:uid="{00000000-0005-0000-0000-000055270000}"/>
    <cellStyle name="40 % - Accent3 2 4 2 5" xfId="5043" xr:uid="{00000000-0005-0000-0000-000056270000}"/>
    <cellStyle name="40 % - Accent3 2 4 2 5 2" xfId="5044" xr:uid="{00000000-0005-0000-0000-000057270000}"/>
    <cellStyle name="40 % - Accent3 2 4 2 5 2 2" xfId="16693" xr:uid="{00000000-0005-0000-0000-000058270000}"/>
    <cellStyle name="40 % - Accent3 2 4 2 5 3" xfId="5045" xr:uid="{00000000-0005-0000-0000-000059270000}"/>
    <cellStyle name="40 % - Accent3 2 4 2 5 3 2" xfId="16694" xr:uid="{00000000-0005-0000-0000-00005A270000}"/>
    <cellStyle name="40 % - Accent3 2 4 2 5 4" xfId="16695" xr:uid="{00000000-0005-0000-0000-00005B270000}"/>
    <cellStyle name="40 % - Accent3 2 4 2 6" xfId="5046" xr:uid="{00000000-0005-0000-0000-00005C270000}"/>
    <cellStyle name="40 % - Accent3 2 4 2 6 2" xfId="16696" xr:uid="{00000000-0005-0000-0000-00005D270000}"/>
    <cellStyle name="40 % - Accent3 2 4 2 7" xfId="5047" xr:uid="{00000000-0005-0000-0000-00005E270000}"/>
    <cellStyle name="40 % - Accent3 2 4 2 7 2" xfId="16697" xr:uid="{00000000-0005-0000-0000-00005F270000}"/>
    <cellStyle name="40 % - Accent3 2 4 2 8" xfId="5048" xr:uid="{00000000-0005-0000-0000-000060270000}"/>
    <cellStyle name="40 % - Accent3 2 4 2 8 2" xfId="16698" xr:uid="{00000000-0005-0000-0000-000061270000}"/>
    <cellStyle name="40 % - Accent3 2 4 2 9" xfId="16699" xr:uid="{00000000-0005-0000-0000-000062270000}"/>
    <cellStyle name="40 % - Accent3 2 4 3" xfId="5049" xr:uid="{00000000-0005-0000-0000-000063270000}"/>
    <cellStyle name="40 % - Accent3 2 4 3 2" xfId="5050" xr:uid="{00000000-0005-0000-0000-000064270000}"/>
    <cellStyle name="40 % - Accent3 2 4 3 2 2" xfId="5051" xr:uid="{00000000-0005-0000-0000-000065270000}"/>
    <cellStyle name="40 % - Accent3 2 4 3 2 2 2" xfId="16700" xr:uid="{00000000-0005-0000-0000-000066270000}"/>
    <cellStyle name="40 % - Accent3 2 4 3 2 3" xfId="5052" xr:uid="{00000000-0005-0000-0000-000067270000}"/>
    <cellStyle name="40 % - Accent3 2 4 3 2 3 2" xfId="16701" xr:uid="{00000000-0005-0000-0000-000068270000}"/>
    <cellStyle name="40 % - Accent3 2 4 3 2 4" xfId="5053" xr:uid="{00000000-0005-0000-0000-000069270000}"/>
    <cellStyle name="40 % - Accent3 2 4 3 2 4 2" xfId="16702" xr:uid="{00000000-0005-0000-0000-00006A270000}"/>
    <cellStyle name="40 % - Accent3 2 4 3 2 5" xfId="16703" xr:uid="{00000000-0005-0000-0000-00006B270000}"/>
    <cellStyle name="40 % - Accent3 2 4 3 3" xfId="5054" xr:uid="{00000000-0005-0000-0000-00006C270000}"/>
    <cellStyle name="40 % - Accent3 2 4 3 3 2" xfId="5055" xr:uid="{00000000-0005-0000-0000-00006D270000}"/>
    <cellStyle name="40 % - Accent3 2 4 3 3 2 2" xfId="16704" xr:uid="{00000000-0005-0000-0000-00006E270000}"/>
    <cellStyle name="40 % - Accent3 2 4 3 3 3" xfId="5056" xr:uid="{00000000-0005-0000-0000-00006F270000}"/>
    <cellStyle name="40 % - Accent3 2 4 3 3 3 2" xfId="16705" xr:uid="{00000000-0005-0000-0000-000070270000}"/>
    <cellStyle name="40 % - Accent3 2 4 3 3 4" xfId="16706" xr:uid="{00000000-0005-0000-0000-000071270000}"/>
    <cellStyle name="40 % - Accent3 2 4 3 4" xfId="5057" xr:uid="{00000000-0005-0000-0000-000072270000}"/>
    <cellStyle name="40 % - Accent3 2 4 3 4 2" xfId="16707" xr:uid="{00000000-0005-0000-0000-000073270000}"/>
    <cellStyle name="40 % - Accent3 2 4 3 5" xfId="5058" xr:uid="{00000000-0005-0000-0000-000074270000}"/>
    <cellStyle name="40 % - Accent3 2 4 3 5 2" xfId="16708" xr:uid="{00000000-0005-0000-0000-000075270000}"/>
    <cellStyle name="40 % - Accent3 2 4 3 6" xfId="5059" xr:uid="{00000000-0005-0000-0000-000076270000}"/>
    <cellStyle name="40 % - Accent3 2 4 3 6 2" xfId="16709" xr:uid="{00000000-0005-0000-0000-000077270000}"/>
    <cellStyle name="40 % - Accent3 2 4 3 7" xfId="16710" xr:uid="{00000000-0005-0000-0000-000078270000}"/>
    <cellStyle name="40 % - Accent3 2 4 4" xfId="5060" xr:uid="{00000000-0005-0000-0000-000079270000}"/>
    <cellStyle name="40 % - Accent3 2 4 4 2" xfId="5061" xr:uid="{00000000-0005-0000-0000-00007A270000}"/>
    <cellStyle name="40 % - Accent3 2 4 4 2 2" xfId="16711" xr:uid="{00000000-0005-0000-0000-00007B270000}"/>
    <cellStyle name="40 % - Accent3 2 4 4 3" xfId="5062" xr:uid="{00000000-0005-0000-0000-00007C270000}"/>
    <cellStyle name="40 % - Accent3 2 4 4 3 2" xfId="16712" xr:uid="{00000000-0005-0000-0000-00007D270000}"/>
    <cellStyle name="40 % - Accent3 2 4 4 4" xfId="5063" xr:uid="{00000000-0005-0000-0000-00007E270000}"/>
    <cellStyle name="40 % - Accent3 2 4 4 4 2" xfId="16713" xr:uid="{00000000-0005-0000-0000-00007F270000}"/>
    <cellStyle name="40 % - Accent3 2 4 4 5" xfId="16714" xr:uid="{00000000-0005-0000-0000-000080270000}"/>
    <cellStyle name="40 % - Accent3 2 4 5" xfId="5064" xr:uid="{00000000-0005-0000-0000-000081270000}"/>
    <cellStyle name="40 % - Accent3 2 4 5 2" xfId="5065" xr:uid="{00000000-0005-0000-0000-000082270000}"/>
    <cellStyle name="40 % - Accent3 2 4 5 2 2" xfId="16715" xr:uid="{00000000-0005-0000-0000-000083270000}"/>
    <cellStyle name="40 % - Accent3 2 4 5 3" xfId="5066" xr:uid="{00000000-0005-0000-0000-000084270000}"/>
    <cellStyle name="40 % - Accent3 2 4 5 3 2" xfId="16716" xr:uid="{00000000-0005-0000-0000-000085270000}"/>
    <cellStyle name="40 % - Accent3 2 4 5 4" xfId="16717" xr:uid="{00000000-0005-0000-0000-000086270000}"/>
    <cellStyle name="40 % - Accent3 2 4 6" xfId="5067" xr:uid="{00000000-0005-0000-0000-000087270000}"/>
    <cellStyle name="40 % - Accent3 2 4 6 2" xfId="5068" xr:uid="{00000000-0005-0000-0000-000088270000}"/>
    <cellStyle name="40 % - Accent3 2 4 6 2 2" xfId="16718" xr:uid="{00000000-0005-0000-0000-000089270000}"/>
    <cellStyle name="40 % - Accent3 2 4 6 3" xfId="5069" xr:uid="{00000000-0005-0000-0000-00008A270000}"/>
    <cellStyle name="40 % - Accent3 2 4 6 3 2" xfId="16719" xr:uid="{00000000-0005-0000-0000-00008B270000}"/>
    <cellStyle name="40 % - Accent3 2 4 6 4" xfId="16720" xr:uid="{00000000-0005-0000-0000-00008C270000}"/>
    <cellStyle name="40 % - Accent3 2 4 7" xfId="5070" xr:uid="{00000000-0005-0000-0000-00008D270000}"/>
    <cellStyle name="40 % - Accent3 2 4 7 2" xfId="16721" xr:uid="{00000000-0005-0000-0000-00008E270000}"/>
    <cellStyle name="40 % - Accent3 2 4 8" xfId="5071" xr:uid="{00000000-0005-0000-0000-00008F270000}"/>
    <cellStyle name="40 % - Accent3 2 4 8 2" xfId="16722" xr:uid="{00000000-0005-0000-0000-000090270000}"/>
    <cellStyle name="40 % - Accent3 2 4 9" xfId="5072" xr:uid="{00000000-0005-0000-0000-000091270000}"/>
    <cellStyle name="40 % - Accent3 2 4 9 2" xfId="16723" xr:uid="{00000000-0005-0000-0000-000092270000}"/>
    <cellStyle name="40 % - Accent3 2 5" xfId="5073" xr:uid="{00000000-0005-0000-0000-000093270000}"/>
    <cellStyle name="40 % - Accent3 2 5 10" xfId="16724" xr:uid="{00000000-0005-0000-0000-000094270000}"/>
    <cellStyle name="40 % - Accent3 2 5 2" xfId="5074" xr:uid="{00000000-0005-0000-0000-000095270000}"/>
    <cellStyle name="40 % - Accent3 2 5 2 2" xfId="5075" xr:uid="{00000000-0005-0000-0000-000096270000}"/>
    <cellStyle name="40 % - Accent3 2 5 2 2 2" xfId="5076" xr:uid="{00000000-0005-0000-0000-000097270000}"/>
    <cellStyle name="40 % - Accent3 2 5 2 2 2 2" xfId="5077" xr:uid="{00000000-0005-0000-0000-000098270000}"/>
    <cellStyle name="40 % - Accent3 2 5 2 2 2 2 2" xfId="16725" xr:uid="{00000000-0005-0000-0000-000099270000}"/>
    <cellStyle name="40 % - Accent3 2 5 2 2 2 3" xfId="5078" xr:uid="{00000000-0005-0000-0000-00009A270000}"/>
    <cellStyle name="40 % - Accent3 2 5 2 2 2 3 2" xfId="16726" xr:uid="{00000000-0005-0000-0000-00009B270000}"/>
    <cellStyle name="40 % - Accent3 2 5 2 2 2 4" xfId="5079" xr:uid="{00000000-0005-0000-0000-00009C270000}"/>
    <cellStyle name="40 % - Accent3 2 5 2 2 2 4 2" xfId="16727" xr:uid="{00000000-0005-0000-0000-00009D270000}"/>
    <cellStyle name="40 % - Accent3 2 5 2 2 2 5" xfId="16728" xr:uid="{00000000-0005-0000-0000-00009E270000}"/>
    <cellStyle name="40 % - Accent3 2 5 2 2 3" xfId="5080" xr:uid="{00000000-0005-0000-0000-00009F270000}"/>
    <cellStyle name="40 % - Accent3 2 5 2 2 3 2" xfId="5081" xr:uid="{00000000-0005-0000-0000-0000A0270000}"/>
    <cellStyle name="40 % - Accent3 2 5 2 2 3 2 2" xfId="16729" xr:uid="{00000000-0005-0000-0000-0000A1270000}"/>
    <cellStyle name="40 % - Accent3 2 5 2 2 3 3" xfId="5082" xr:uid="{00000000-0005-0000-0000-0000A2270000}"/>
    <cellStyle name="40 % - Accent3 2 5 2 2 3 3 2" xfId="16730" xr:uid="{00000000-0005-0000-0000-0000A3270000}"/>
    <cellStyle name="40 % - Accent3 2 5 2 2 3 4" xfId="16731" xr:uid="{00000000-0005-0000-0000-0000A4270000}"/>
    <cellStyle name="40 % - Accent3 2 5 2 2 4" xfId="5083" xr:uid="{00000000-0005-0000-0000-0000A5270000}"/>
    <cellStyle name="40 % - Accent3 2 5 2 2 4 2" xfId="16732" xr:uid="{00000000-0005-0000-0000-0000A6270000}"/>
    <cellStyle name="40 % - Accent3 2 5 2 2 5" xfId="5084" xr:uid="{00000000-0005-0000-0000-0000A7270000}"/>
    <cellStyle name="40 % - Accent3 2 5 2 2 5 2" xfId="16733" xr:uid="{00000000-0005-0000-0000-0000A8270000}"/>
    <cellStyle name="40 % - Accent3 2 5 2 2 6" xfId="5085" xr:uid="{00000000-0005-0000-0000-0000A9270000}"/>
    <cellStyle name="40 % - Accent3 2 5 2 2 6 2" xfId="16734" xr:uid="{00000000-0005-0000-0000-0000AA270000}"/>
    <cellStyle name="40 % - Accent3 2 5 2 2 7" xfId="16735" xr:uid="{00000000-0005-0000-0000-0000AB270000}"/>
    <cellStyle name="40 % - Accent3 2 5 2 3" xfId="5086" xr:uid="{00000000-0005-0000-0000-0000AC270000}"/>
    <cellStyle name="40 % - Accent3 2 5 2 3 2" xfId="5087" xr:uid="{00000000-0005-0000-0000-0000AD270000}"/>
    <cellStyle name="40 % - Accent3 2 5 2 3 2 2" xfId="16736" xr:uid="{00000000-0005-0000-0000-0000AE270000}"/>
    <cellStyle name="40 % - Accent3 2 5 2 3 3" xfId="5088" xr:uid="{00000000-0005-0000-0000-0000AF270000}"/>
    <cellStyle name="40 % - Accent3 2 5 2 3 3 2" xfId="16737" xr:uid="{00000000-0005-0000-0000-0000B0270000}"/>
    <cellStyle name="40 % - Accent3 2 5 2 3 4" xfId="5089" xr:uid="{00000000-0005-0000-0000-0000B1270000}"/>
    <cellStyle name="40 % - Accent3 2 5 2 3 4 2" xfId="16738" xr:uid="{00000000-0005-0000-0000-0000B2270000}"/>
    <cellStyle name="40 % - Accent3 2 5 2 3 5" xfId="16739" xr:uid="{00000000-0005-0000-0000-0000B3270000}"/>
    <cellStyle name="40 % - Accent3 2 5 2 4" xfId="5090" xr:uid="{00000000-0005-0000-0000-0000B4270000}"/>
    <cellStyle name="40 % - Accent3 2 5 2 4 2" xfId="5091" xr:uid="{00000000-0005-0000-0000-0000B5270000}"/>
    <cellStyle name="40 % - Accent3 2 5 2 4 2 2" xfId="16740" xr:uid="{00000000-0005-0000-0000-0000B6270000}"/>
    <cellStyle name="40 % - Accent3 2 5 2 4 3" xfId="5092" xr:uid="{00000000-0005-0000-0000-0000B7270000}"/>
    <cellStyle name="40 % - Accent3 2 5 2 4 3 2" xfId="16741" xr:uid="{00000000-0005-0000-0000-0000B8270000}"/>
    <cellStyle name="40 % - Accent3 2 5 2 4 4" xfId="16742" xr:uid="{00000000-0005-0000-0000-0000B9270000}"/>
    <cellStyle name="40 % - Accent3 2 5 2 5" xfId="5093" xr:uid="{00000000-0005-0000-0000-0000BA270000}"/>
    <cellStyle name="40 % - Accent3 2 5 2 5 2" xfId="5094" xr:uid="{00000000-0005-0000-0000-0000BB270000}"/>
    <cellStyle name="40 % - Accent3 2 5 2 5 2 2" xfId="16743" xr:uid="{00000000-0005-0000-0000-0000BC270000}"/>
    <cellStyle name="40 % - Accent3 2 5 2 5 3" xfId="5095" xr:uid="{00000000-0005-0000-0000-0000BD270000}"/>
    <cellStyle name="40 % - Accent3 2 5 2 5 3 2" xfId="16744" xr:uid="{00000000-0005-0000-0000-0000BE270000}"/>
    <cellStyle name="40 % - Accent3 2 5 2 5 4" xfId="16745" xr:uid="{00000000-0005-0000-0000-0000BF270000}"/>
    <cellStyle name="40 % - Accent3 2 5 2 6" xfId="5096" xr:uid="{00000000-0005-0000-0000-0000C0270000}"/>
    <cellStyle name="40 % - Accent3 2 5 2 6 2" xfId="16746" xr:uid="{00000000-0005-0000-0000-0000C1270000}"/>
    <cellStyle name="40 % - Accent3 2 5 2 7" xfId="5097" xr:uid="{00000000-0005-0000-0000-0000C2270000}"/>
    <cellStyle name="40 % - Accent3 2 5 2 7 2" xfId="16747" xr:uid="{00000000-0005-0000-0000-0000C3270000}"/>
    <cellStyle name="40 % - Accent3 2 5 2 8" xfId="5098" xr:uid="{00000000-0005-0000-0000-0000C4270000}"/>
    <cellStyle name="40 % - Accent3 2 5 2 8 2" xfId="16748" xr:uid="{00000000-0005-0000-0000-0000C5270000}"/>
    <cellStyle name="40 % - Accent3 2 5 2 9" xfId="16749" xr:uid="{00000000-0005-0000-0000-0000C6270000}"/>
    <cellStyle name="40 % - Accent3 2 5 3" xfId="5099" xr:uid="{00000000-0005-0000-0000-0000C7270000}"/>
    <cellStyle name="40 % - Accent3 2 5 3 2" xfId="5100" xr:uid="{00000000-0005-0000-0000-0000C8270000}"/>
    <cellStyle name="40 % - Accent3 2 5 3 2 2" xfId="5101" xr:uid="{00000000-0005-0000-0000-0000C9270000}"/>
    <cellStyle name="40 % - Accent3 2 5 3 2 2 2" xfId="16750" xr:uid="{00000000-0005-0000-0000-0000CA270000}"/>
    <cellStyle name="40 % - Accent3 2 5 3 2 3" xfId="5102" xr:uid="{00000000-0005-0000-0000-0000CB270000}"/>
    <cellStyle name="40 % - Accent3 2 5 3 2 3 2" xfId="16751" xr:uid="{00000000-0005-0000-0000-0000CC270000}"/>
    <cellStyle name="40 % - Accent3 2 5 3 2 4" xfId="5103" xr:uid="{00000000-0005-0000-0000-0000CD270000}"/>
    <cellStyle name="40 % - Accent3 2 5 3 2 4 2" xfId="16752" xr:uid="{00000000-0005-0000-0000-0000CE270000}"/>
    <cellStyle name="40 % - Accent3 2 5 3 2 5" xfId="16753" xr:uid="{00000000-0005-0000-0000-0000CF270000}"/>
    <cellStyle name="40 % - Accent3 2 5 3 3" xfId="5104" xr:uid="{00000000-0005-0000-0000-0000D0270000}"/>
    <cellStyle name="40 % - Accent3 2 5 3 3 2" xfId="5105" xr:uid="{00000000-0005-0000-0000-0000D1270000}"/>
    <cellStyle name="40 % - Accent3 2 5 3 3 2 2" xfId="16754" xr:uid="{00000000-0005-0000-0000-0000D2270000}"/>
    <cellStyle name="40 % - Accent3 2 5 3 3 3" xfId="5106" xr:uid="{00000000-0005-0000-0000-0000D3270000}"/>
    <cellStyle name="40 % - Accent3 2 5 3 3 3 2" xfId="16755" xr:uid="{00000000-0005-0000-0000-0000D4270000}"/>
    <cellStyle name="40 % - Accent3 2 5 3 3 4" xfId="16756" xr:uid="{00000000-0005-0000-0000-0000D5270000}"/>
    <cellStyle name="40 % - Accent3 2 5 3 4" xfId="5107" xr:uid="{00000000-0005-0000-0000-0000D6270000}"/>
    <cellStyle name="40 % - Accent3 2 5 3 4 2" xfId="16757" xr:uid="{00000000-0005-0000-0000-0000D7270000}"/>
    <cellStyle name="40 % - Accent3 2 5 3 5" xfId="5108" xr:uid="{00000000-0005-0000-0000-0000D8270000}"/>
    <cellStyle name="40 % - Accent3 2 5 3 5 2" xfId="16758" xr:uid="{00000000-0005-0000-0000-0000D9270000}"/>
    <cellStyle name="40 % - Accent3 2 5 3 6" xfId="5109" xr:uid="{00000000-0005-0000-0000-0000DA270000}"/>
    <cellStyle name="40 % - Accent3 2 5 3 6 2" xfId="16759" xr:uid="{00000000-0005-0000-0000-0000DB270000}"/>
    <cellStyle name="40 % - Accent3 2 5 3 7" xfId="16760" xr:uid="{00000000-0005-0000-0000-0000DC270000}"/>
    <cellStyle name="40 % - Accent3 2 5 4" xfId="5110" xr:uid="{00000000-0005-0000-0000-0000DD270000}"/>
    <cellStyle name="40 % - Accent3 2 5 4 2" xfId="5111" xr:uid="{00000000-0005-0000-0000-0000DE270000}"/>
    <cellStyle name="40 % - Accent3 2 5 4 2 2" xfId="16761" xr:uid="{00000000-0005-0000-0000-0000DF270000}"/>
    <cellStyle name="40 % - Accent3 2 5 4 3" xfId="5112" xr:uid="{00000000-0005-0000-0000-0000E0270000}"/>
    <cellStyle name="40 % - Accent3 2 5 4 3 2" xfId="16762" xr:uid="{00000000-0005-0000-0000-0000E1270000}"/>
    <cellStyle name="40 % - Accent3 2 5 4 4" xfId="5113" xr:uid="{00000000-0005-0000-0000-0000E2270000}"/>
    <cellStyle name="40 % - Accent3 2 5 4 4 2" xfId="16763" xr:uid="{00000000-0005-0000-0000-0000E3270000}"/>
    <cellStyle name="40 % - Accent3 2 5 4 5" xfId="16764" xr:uid="{00000000-0005-0000-0000-0000E4270000}"/>
    <cellStyle name="40 % - Accent3 2 5 5" xfId="5114" xr:uid="{00000000-0005-0000-0000-0000E5270000}"/>
    <cellStyle name="40 % - Accent3 2 5 5 2" xfId="5115" xr:uid="{00000000-0005-0000-0000-0000E6270000}"/>
    <cellStyle name="40 % - Accent3 2 5 5 2 2" xfId="16765" xr:uid="{00000000-0005-0000-0000-0000E7270000}"/>
    <cellStyle name="40 % - Accent3 2 5 5 3" xfId="5116" xr:uid="{00000000-0005-0000-0000-0000E8270000}"/>
    <cellStyle name="40 % - Accent3 2 5 5 3 2" xfId="16766" xr:uid="{00000000-0005-0000-0000-0000E9270000}"/>
    <cellStyle name="40 % - Accent3 2 5 5 4" xfId="16767" xr:uid="{00000000-0005-0000-0000-0000EA270000}"/>
    <cellStyle name="40 % - Accent3 2 5 6" xfId="5117" xr:uid="{00000000-0005-0000-0000-0000EB270000}"/>
    <cellStyle name="40 % - Accent3 2 5 6 2" xfId="5118" xr:uid="{00000000-0005-0000-0000-0000EC270000}"/>
    <cellStyle name="40 % - Accent3 2 5 6 2 2" xfId="16768" xr:uid="{00000000-0005-0000-0000-0000ED270000}"/>
    <cellStyle name="40 % - Accent3 2 5 6 3" xfId="5119" xr:uid="{00000000-0005-0000-0000-0000EE270000}"/>
    <cellStyle name="40 % - Accent3 2 5 6 3 2" xfId="16769" xr:uid="{00000000-0005-0000-0000-0000EF270000}"/>
    <cellStyle name="40 % - Accent3 2 5 6 4" xfId="16770" xr:uid="{00000000-0005-0000-0000-0000F0270000}"/>
    <cellStyle name="40 % - Accent3 2 5 7" xfId="5120" xr:uid="{00000000-0005-0000-0000-0000F1270000}"/>
    <cellStyle name="40 % - Accent3 2 5 7 2" xfId="16771" xr:uid="{00000000-0005-0000-0000-0000F2270000}"/>
    <cellStyle name="40 % - Accent3 2 5 8" xfId="5121" xr:uid="{00000000-0005-0000-0000-0000F3270000}"/>
    <cellStyle name="40 % - Accent3 2 5 8 2" xfId="16772" xr:uid="{00000000-0005-0000-0000-0000F4270000}"/>
    <cellStyle name="40 % - Accent3 2 5 9" xfId="5122" xr:uid="{00000000-0005-0000-0000-0000F5270000}"/>
    <cellStyle name="40 % - Accent3 2 5 9 2" xfId="16773" xr:uid="{00000000-0005-0000-0000-0000F6270000}"/>
    <cellStyle name="40 % - Accent3 2 6" xfId="5123" xr:uid="{00000000-0005-0000-0000-0000F7270000}"/>
    <cellStyle name="40 % - Accent3 2 6 2" xfId="5124" xr:uid="{00000000-0005-0000-0000-0000F8270000}"/>
    <cellStyle name="40 % - Accent3 2 6 2 2" xfId="5125" xr:uid="{00000000-0005-0000-0000-0000F9270000}"/>
    <cellStyle name="40 % - Accent3 2 6 2 2 2" xfId="5126" xr:uid="{00000000-0005-0000-0000-0000FA270000}"/>
    <cellStyle name="40 % - Accent3 2 6 2 2 2 2" xfId="16774" xr:uid="{00000000-0005-0000-0000-0000FB270000}"/>
    <cellStyle name="40 % - Accent3 2 6 2 2 3" xfId="5127" xr:uid="{00000000-0005-0000-0000-0000FC270000}"/>
    <cellStyle name="40 % - Accent3 2 6 2 2 3 2" xfId="16775" xr:uid="{00000000-0005-0000-0000-0000FD270000}"/>
    <cellStyle name="40 % - Accent3 2 6 2 2 4" xfId="5128" xr:uid="{00000000-0005-0000-0000-0000FE270000}"/>
    <cellStyle name="40 % - Accent3 2 6 2 2 4 2" xfId="16776" xr:uid="{00000000-0005-0000-0000-0000FF270000}"/>
    <cellStyle name="40 % - Accent3 2 6 2 2 5" xfId="16777" xr:uid="{00000000-0005-0000-0000-000000280000}"/>
    <cellStyle name="40 % - Accent3 2 6 2 3" xfId="5129" xr:uid="{00000000-0005-0000-0000-000001280000}"/>
    <cellStyle name="40 % - Accent3 2 6 2 3 2" xfId="5130" xr:uid="{00000000-0005-0000-0000-000002280000}"/>
    <cellStyle name="40 % - Accent3 2 6 2 3 2 2" xfId="16778" xr:uid="{00000000-0005-0000-0000-000003280000}"/>
    <cellStyle name="40 % - Accent3 2 6 2 3 3" xfId="5131" xr:uid="{00000000-0005-0000-0000-000004280000}"/>
    <cellStyle name="40 % - Accent3 2 6 2 3 3 2" xfId="16779" xr:uid="{00000000-0005-0000-0000-000005280000}"/>
    <cellStyle name="40 % - Accent3 2 6 2 3 4" xfId="16780" xr:uid="{00000000-0005-0000-0000-000006280000}"/>
    <cellStyle name="40 % - Accent3 2 6 2 4" xfId="5132" xr:uid="{00000000-0005-0000-0000-000007280000}"/>
    <cellStyle name="40 % - Accent3 2 6 2 4 2" xfId="16781" xr:uid="{00000000-0005-0000-0000-000008280000}"/>
    <cellStyle name="40 % - Accent3 2 6 2 5" xfId="5133" xr:uid="{00000000-0005-0000-0000-000009280000}"/>
    <cellStyle name="40 % - Accent3 2 6 2 5 2" xfId="16782" xr:uid="{00000000-0005-0000-0000-00000A280000}"/>
    <cellStyle name="40 % - Accent3 2 6 2 6" xfId="5134" xr:uid="{00000000-0005-0000-0000-00000B280000}"/>
    <cellStyle name="40 % - Accent3 2 6 2 6 2" xfId="16783" xr:uid="{00000000-0005-0000-0000-00000C280000}"/>
    <cellStyle name="40 % - Accent3 2 6 2 7" xfId="16784" xr:uid="{00000000-0005-0000-0000-00000D280000}"/>
    <cellStyle name="40 % - Accent3 2 6 3" xfId="5135" xr:uid="{00000000-0005-0000-0000-00000E280000}"/>
    <cellStyle name="40 % - Accent3 2 6 3 2" xfId="5136" xr:uid="{00000000-0005-0000-0000-00000F280000}"/>
    <cellStyle name="40 % - Accent3 2 6 3 2 2" xfId="16785" xr:uid="{00000000-0005-0000-0000-000010280000}"/>
    <cellStyle name="40 % - Accent3 2 6 3 3" xfId="5137" xr:uid="{00000000-0005-0000-0000-000011280000}"/>
    <cellStyle name="40 % - Accent3 2 6 3 3 2" xfId="16786" xr:uid="{00000000-0005-0000-0000-000012280000}"/>
    <cellStyle name="40 % - Accent3 2 6 3 4" xfId="5138" xr:uid="{00000000-0005-0000-0000-000013280000}"/>
    <cellStyle name="40 % - Accent3 2 6 3 4 2" xfId="16787" xr:uid="{00000000-0005-0000-0000-000014280000}"/>
    <cellStyle name="40 % - Accent3 2 6 3 5" xfId="16788" xr:uid="{00000000-0005-0000-0000-000015280000}"/>
    <cellStyle name="40 % - Accent3 2 6 4" xfId="5139" xr:uid="{00000000-0005-0000-0000-000016280000}"/>
    <cellStyle name="40 % - Accent3 2 6 4 2" xfId="5140" xr:uid="{00000000-0005-0000-0000-000017280000}"/>
    <cellStyle name="40 % - Accent3 2 6 4 2 2" xfId="16789" xr:uid="{00000000-0005-0000-0000-000018280000}"/>
    <cellStyle name="40 % - Accent3 2 6 4 3" xfId="5141" xr:uid="{00000000-0005-0000-0000-000019280000}"/>
    <cellStyle name="40 % - Accent3 2 6 4 3 2" xfId="16790" xr:uid="{00000000-0005-0000-0000-00001A280000}"/>
    <cellStyle name="40 % - Accent3 2 6 4 4" xfId="16791" xr:uid="{00000000-0005-0000-0000-00001B280000}"/>
    <cellStyle name="40 % - Accent3 2 6 5" xfId="5142" xr:uid="{00000000-0005-0000-0000-00001C280000}"/>
    <cellStyle name="40 % - Accent3 2 6 5 2" xfId="5143" xr:uid="{00000000-0005-0000-0000-00001D280000}"/>
    <cellStyle name="40 % - Accent3 2 6 5 2 2" xfId="16792" xr:uid="{00000000-0005-0000-0000-00001E280000}"/>
    <cellStyle name="40 % - Accent3 2 6 5 3" xfId="5144" xr:uid="{00000000-0005-0000-0000-00001F280000}"/>
    <cellStyle name="40 % - Accent3 2 6 5 3 2" xfId="16793" xr:uid="{00000000-0005-0000-0000-000020280000}"/>
    <cellStyle name="40 % - Accent3 2 6 5 4" xfId="16794" xr:uid="{00000000-0005-0000-0000-000021280000}"/>
    <cellStyle name="40 % - Accent3 2 6 6" xfId="5145" xr:uid="{00000000-0005-0000-0000-000022280000}"/>
    <cellStyle name="40 % - Accent3 2 6 6 2" xfId="16795" xr:uid="{00000000-0005-0000-0000-000023280000}"/>
    <cellStyle name="40 % - Accent3 2 6 7" xfId="5146" xr:uid="{00000000-0005-0000-0000-000024280000}"/>
    <cellStyle name="40 % - Accent3 2 6 7 2" xfId="16796" xr:uid="{00000000-0005-0000-0000-000025280000}"/>
    <cellStyle name="40 % - Accent3 2 6 8" xfId="5147" xr:uid="{00000000-0005-0000-0000-000026280000}"/>
    <cellStyle name="40 % - Accent3 2 6 8 2" xfId="16797" xr:uid="{00000000-0005-0000-0000-000027280000}"/>
    <cellStyle name="40 % - Accent3 2 6 9" xfId="16798" xr:uid="{00000000-0005-0000-0000-000028280000}"/>
    <cellStyle name="40 % - Accent3 2 7" xfId="5148" xr:uid="{00000000-0005-0000-0000-000029280000}"/>
    <cellStyle name="40 % - Accent3 2 7 2" xfId="5149" xr:uid="{00000000-0005-0000-0000-00002A280000}"/>
    <cellStyle name="40 % - Accent3 2 7 2 2" xfId="5150" xr:uid="{00000000-0005-0000-0000-00002B280000}"/>
    <cellStyle name="40 % - Accent3 2 7 2 2 2" xfId="16799" xr:uid="{00000000-0005-0000-0000-00002C280000}"/>
    <cellStyle name="40 % - Accent3 2 7 2 3" xfId="5151" xr:uid="{00000000-0005-0000-0000-00002D280000}"/>
    <cellStyle name="40 % - Accent3 2 7 2 3 2" xfId="16800" xr:uid="{00000000-0005-0000-0000-00002E280000}"/>
    <cellStyle name="40 % - Accent3 2 7 2 4" xfId="5152" xr:uid="{00000000-0005-0000-0000-00002F280000}"/>
    <cellStyle name="40 % - Accent3 2 7 2 4 2" xfId="16801" xr:uid="{00000000-0005-0000-0000-000030280000}"/>
    <cellStyle name="40 % - Accent3 2 7 2 5" xfId="16802" xr:uid="{00000000-0005-0000-0000-000031280000}"/>
    <cellStyle name="40 % - Accent3 2 7 3" xfId="5153" xr:uid="{00000000-0005-0000-0000-000032280000}"/>
    <cellStyle name="40 % - Accent3 2 7 3 2" xfId="5154" xr:uid="{00000000-0005-0000-0000-000033280000}"/>
    <cellStyle name="40 % - Accent3 2 7 3 2 2" xfId="16803" xr:uid="{00000000-0005-0000-0000-000034280000}"/>
    <cellStyle name="40 % - Accent3 2 7 3 3" xfId="5155" xr:uid="{00000000-0005-0000-0000-000035280000}"/>
    <cellStyle name="40 % - Accent3 2 7 3 3 2" xfId="16804" xr:uid="{00000000-0005-0000-0000-000036280000}"/>
    <cellStyle name="40 % - Accent3 2 7 3 4" xfId="16805" xr:uid="{00000000-0005-0000-0000-000037280000}"/>
    <cellStyle name="40 % - Accent3 2 7 4" xfId="5156" xr:uid="{00000000-0005-0000-0000-000038280000}"/>
    <cellStyle name="40 % - Accent3 2 7 4 2" xfId="16806" xr:uid="{00000000-0005-0000-0000-000039280000}"/>
    <cellStyle name="40 % - Accent3 2 7 5" xfId="5157" xr:uid="{00000000-0005-0000-0000-00003A280000}"/>
    <cellStyle name="40 % - Accent3 2 7 5 2" xfId="16807" xr:uid="{00000000-0005-0000-0000-00003B280000}"/>
    <cellStyle name="40 % - Accent3 2 7 6" xfId="5158" xr:uid="{00000000-0005-0000-0000-00003C280000}"/>
    <cellStyle name="40 % - Accent3 2 7 6 2" xfId="16808" xr:uid="{00000000-0005-0000-0000-00003D280000}"/>
    <cellStyle name="40 % - Accent3 2 7 7" xfId="16809" xr:uid="{00000000-0005-0000-0000-00003E280000}"/>
    <cellStyle name="40 % - Accent3 2 8" xfId="5159" xr:uid="{00000000-0005-0000-0000-00003F280000}"/>
    <cellStyle name="40 % - Accent3 2 8 2" xfId="5160" xr:uid="{00000000-0005-0000-0000-000040280000}"/>
    <cellStyle name="40 % - Accent3 2 8 2 2" xfId="16810" xr:uid="{00000000-0005-0000-0000-000041280000}"/>
    <cellStyle name="40 % - Accent3 2 8 3" xfId="5161" xr:uid="{00000000-0005-0000-0000-000042280000}"/>
    <cellStyle name="40 % - Accent3 2 8 3 2" xfId="16811" xr:uid="{00000000-0005-0000-0000-000043280000}"/>
    <cellStyle name="40 % - Accent3 2 8 4" xfId="5162" xr:uid="{00000000-0005-0000-0000-000044280000}"/>
    <cellStyle name="40 % - Accent3 2 8 4 2" xfId="16812" xr:uid="{00000000-0005-0000-0000-000045280000}"/>
    <cellStyle name="40 % - Accent3 2 8 5" xfId="16813" xr:uid="{00000000-0005-0000-0000-000046280000}"/>
    <cellStyle name="40 % - Accent3 2 9" xfId="5163" xr:uid="{00000000-0005-0000-0000-000047280000}"/>
    <cellStyle name="40 % - Accent3 2 9 2" xfId="5164" xr:uid="{00000000-0005-0000-0000-000048280000}"/>
    <cellStyle name="40 % - Accent3 2 9 2 2" xfId="16814" xr:uid="{00000000-0005-0000-0000-000049280000}"/>
    <cellStyle name="40 % - Accent3 2 9 3" xfId="5165" xr:uid="{00000000-0005-0000-0000-00004A280000}"/>
    <cellStyle name="40 % - Accent3 2 9 3 2" xfId="16815" xr:uid="{00000000-0005-0000-0000-00004B280000}"/>
    <cellStyle name="40 % - Accent3 2 9 4" xfId="16816" xr:uid="{00000000-0005-0000-0000-00004C280000}"/>
    <cellStyle name="40 % - Accent3 3" xfId="5166" xr:uid="{00000000-0005-0000-0000-00004D280000}"/>
    <cellStyle name="40 % - Accent3 3 10" xfId="5167" xr:uid="{00000000-0005-0000-0000-00004E280000}"/>
    <cellStyle name="40 % - Accent3 3 10 2" xfId="16817" xr:uid="{00000000-0005-0000-0000-00004F280000}"/>
    <cellStyle name="40 % - Accent3 3 11" xfId="16818" xr:uid="{00000000-0005-0000-0000-000050280000}"/>
    <cellStyle name="40 % - Accent3 3 2" xfId="5168" xr:uid="{00000000-0005-0000-0000-000051280000}"/>
    <cellStyle name="40 % - Accent3 3 2 10" xfId="16819" xr:uid="{00000000-0005-0000-0000-000052280000}"/>
    <cellStyle name="40 % - Accent3 3 2 2" xfId="5169" xr:uid="{00000000-0005-0000-0000-000053280000}"/>
    <cellStyle name="40 % - Accent3 3 2 2 2" xfId="5170" xr:uid="{00000000-0005-0000-0000-000054280000}"/>
    <cellStyle name="40 % - Accent3 3 2 2 2 2" xfId="5171" xr:uid="{00000000-0005-0000-0000-000055280000}"/>
    <cellStyle name="40 % - Accent3 3 2 2 2 2 2" xfId="5172" xr:uid="{00000000-0005-0000-0000-000056280000}"/>
    <cellStyle name="40 % - Accent3 3 2 2 2 2 2 2" xfId="16820" xr:uid="{00000000-0005-0000-0000-000057280000}"/>
    <cellStyle name="40 % - Accent3 3 2 2 2 2 3" xfId="5173" xr:uid="{00000000-0005-0000-0000-000058280000}"/>
    <cellStyle name="40 % - Accent3 3 2 2 2 2 3 2" xfId="16821" xr:uid="{00000000-0005-0000-0000-000059280000}"/>
    <cellStyle name="40 % - Accent3 3 2 2 2 2 4" xfId="5174" xr:uid="{00000000-0005-0000-0000-00005A280000}"/>
    <cellStyle name="40 % - Accent3 3 2 2 2 2 4 2" xfId="16822" xr:uid="{00000000-0005-0000-0000-00005B280000}"/>
    <cellStyle name="40 % - Accent3 3 2 2 2 2 5" xfId="16823" xr:uid="{00000000-0005-0000-0000-00005C280000}"/>
    <cellStyle name="40 % - Accent3 3 2 2 2 3" xfId="5175" xr:uid="{00000000-0005-0000-0000-00005D280000}"/>
    <cellStyle name="40 % - Accent3 3 2 2 2 3 2" xfId="5176" xr:uid="{00000000-0005-0000-0000-00005E280000}"/>
    <cellStyle name="40 % - Accent3 3 2 2 2 3 2 2" xfId="16824" xr:uid="{00000000-0005-0000-0000-00005F280000}"/>
    <cellStyle name="40 % - Accent3 3 2 2 2 3 3" xfId="5177" xr:uid="{00000000-0005-0000-0000-000060280000}"/>
    <cellStyle name="40 % - Accent3 3 2 2 2 3 3 2" xfId="16825" xr:uid="{00000000-0005-0000-0000-000061280000}"/>
    <cellStyle name="40 % - Accent3 3 2 2 2 3 4" xfId="16826" xr:uid="{00000000-0005-0000-0000-000062280000}"/>
    <cellStyle name="40 % - Accent3 3 2 2 2 4" xfId="5178" xr:uid="{00000000-0005-0000-0000-000063280000}"/>
    <cellStyle name="40 % - Accent3 3 2 2 2 4 2" xfId="16827" xr:uid="{00000000-0005-0000-0000-000064280000}"/>
    <cellStyle name="40 % - Accent3 3 2 2 2 5" xfId="5179" xr:uid="{00000000-0005-0000-0000-000065280000}"/>
    <cellStyle name="40 % - Accent3 3 2 2 2 5 2" xfId="16828" xr:uid="{00000000-0005-0000-0000-000066280000}"/>
    <cellStyle name="40 % - Accent3 3 2 2 2 6" xfId="5180" xr:uid="{00000000-0005-0000-0000-000067280000}"/>
    <cellStyle name="40 % - Accent3 3 2 2 2 6 2" xfId="16829" xr:uid="{00000000-0005-0000-0000-000068280000}"/>
    <cellStyle name="40 % - Accent3 3 2 2 2 7" xfId="16830" xr:uid="{00000000-0005-0000-0000-000069280000}"/>
    <cellStyle name="40 % - Accent3 3 2 2 3" xfId="5181" xr:uid="{00000000-0005-0000-0000-00006A280000}"/>
    <cellStyle name="40 % - Accent3 3 2 2 3 2" xfId="5182" xr:uid="{00000000-0005-0000-0000-00006B280000}"/>
    <cellStyle name="40 % - Accent3 3 2 2 3 2 2" xfId="16831" xr:uid="{00000000-0005-0000-0000-00006C280000}"/>
    <cellStyle name="40 % - Accent3 3 2 2 3 3" xfId="5183" xr:uid="{00000000-0005-0000-0000-00006D280000}"/>
    <cellStyle name="40 % - Accent3 3 2 2 3 3 2" xfId="16832" xr:uid="{00000000-0005-0000-0000-00006E280000}"/>
    <cellStyle name="40 % - Accent3 3 2 2 3 4" xfId="5184" xr:uid="{00000000-0005-0000-0000-00006F280000}"/>
    <cellStyle name="40 % - Accent3 3 2 2 3 4 2" xfId="16833" xr:uid="{00000000-0005-0000-0000-000070280000}"/>
    <cellStyle name="40 % - Accent3 3 2 2 3 5" xfId="16834" xr:uid="{00000000-0005-0000-0000-000071280000}"/>
    <cellStyle name="40 % - Accent3 3 2 2 4" xfId="5185" xr:uid="{00000000-0005-0000-0000-000072280000}"/>
    <cellStyle name="40 % - Accent3 3 2 2 4 2" xfId="5186" xr:uid="{00000000-0005-0000-0000-000073280000}"/>
    <cellStyle name="40 % - Accent3 3 2 2 4 2 2" xfId="16835" xr:uid="{00000000-0005-0000-0000-000074280000}"/>
    <cellStyle name="40 % - Accent3 3 2 2 4 3" xfId="5187" xr:uid="{00000000-0005-0000-0000-000075280000}"/>
    <cellStyle name="40 % - Accent3 3 2 2 4 3 2" xfId="16836" xr:uid="{00000000-0005-0000-0000-000076280000}"/>
    <cellStyle name="40 % - Accent3 3 2 2 4 4" xfId="16837" xr:uid="{00000000-0005-0000-0000-000077280000}"/>
    <cellStyle name="40 % - Accent3 3 2 2 5" xfId="5188" xr:uid="{00000000-0005-0000-0000-000078280000}"/>
    <cellStyle name="40 % - Accent3 3 2 2 5 2" xfId="5189" xr:uid="{00000000-0005-0000-0000-000079280000}"/>
    <cellStyle name="40 % - Accent3 3 2 2 5 2 2" xfId="16838" xr:uid="{00000000-0005-0000-0000-00007A280000}"/>
    <cellStyle name="40 % - Accent3 3 2 2 5 3" xfId="5190" xr:uid="{00000000-0005-0000-0000-00007B280000}"/>
    <cellStyle name="40 % - Accent3 3 2 2 5 3 2" xfId="16839" xr:uid="{00000000-0005-0000-0000-00007C280000}"/>
    <cellStyle name="40 % - Accent3 3 2 2 5 4" xfId="16840" xr:uid="{00000000-0005-0000-0000-00007D280000}"/>
    <cellStyle name="40 % - Accent3 3 2 2 6" xfId="5191" xr:uid="{00000000-0005-0000-0000-00007E280000}"/>
    <cellStyle name="40 % - Accent3 3 2 2 6 2" xfId="16841" xr:uid="{00000000-0005-0000-0000-00007F280000}"/>
    <cellStyle name="40 % - Accent3 3 2 2 7" xfId="5192" xr:uid="{00000000-0005-0000-0000-000080280000}"/>
    <cellStyle name="40 % - Accent3 3 2 2 7 2" xfId="16842" xr:uid="{00000000-0005-0000-0000-000081280000}"/>
    <cellStyle name="40 % - Accent3 3 2 2 8" xfId="5193" xr:uid="{00000000-0005-0000-0000-000082280000}"/>
    <cellStyle name="40 % - Accent3 3 2 2 8 2" xfId="16843" xr:uid="{00000000-0005-0000-0000-000083280000}"/>
    <cellStyle name="40 % - Accent3 3 2 2 9" xfId="16844" xr:uid="{00000000-0005-0000-0000-000084280000}"/>
    <cellStyle name="40 % - Accent3 3 2 3" xfId="5194" xr:uid="{00000000-0005-0000-0000-000085280000}"/>
    <cellStyle name="40 % - Accent3 3 2 3 2" xfId="5195" xr:uid="{00000000-0005-0000-0000-000086280000}"/>
    <cellStyle name="40 % - Accent3 3 2 3 2 2" xfId="5196" xr:uid="{00000000-0005-0000-0000-000087280000}"/>
    <cellStyle name="40 % - Accent3 3 2 3 2 2 2" xfId="16845" xr:uid="{00000000-0005-0000-0000-000088280000}"/>
    <cellStyle name="40 % - Accent3 3 2 3 2 3" xfId="5197" xr:uid="{00000000-0005-0000-0000-000089280000}"/>
    <cellStyle name="40 % - Accent3 3 2 3 2 3 2" xfId="16846" xr:uid="{00000000-0005-0000-0000-00008A280000}"/>
    <cellStyle name="40 % - Accent3 3 2 3 2 4" xfId="5198" xr:uid="{00000000-0005-0000-0000-00008B280000}"/>
    <cellStyle name="40 % - Accent3 3 2 3 2 4 2" xfId="16847" xr:uid="{00000000-0005-0000-0000-00008C280000}"/>
    <cellStyle name="40 % - Accent3 3 2 3 2 5" xfId="16848" xr:uid="{00000000-0005-0000-0000-00008D280000}"/>
    <cellStyle name="40 % - Accent3 3 2 3 3" xfId="5199" xr:uid="{00000000-0005-0000-0000-00008E280000}"/>
    <cellStyle name="40 % - Accent3 3 2 3 3 2" xfId="5200" xr:uid="{00000000-0005-0000-0000-00008F280000}"/>
    <cellStyle name="40 % - Accent3 3 2 3 3 2 2" xfId="16849" xr:uid="{00000000-0005-0000-0000-000090280000}"/>
    <cellStyle name="40 % - Accent3 3 2 3 3 3" xfId="5201" xr:uid="{00000000-0005-0000-0000-000091280000}"/>
    <cellStyle name="40 % - Accent3 3 2 3 3 3 2" xfId="16850" xr:uid="{00000000-0005-0000-0000-000092280000}"/>
    <cellStyle name="40 % - Accent3 3 2 3 3 4" xfId="16851" xr:uid="{00000000-0005-0000-0000-000093280000}"/>
    <cellStyle name="40 % - Accent3 3 2 3 4" xfId="5202" xr:uid="{00000000-0005-0000-0000-000094280000}"/>
    <cellStyle name="40 % - Accent3 3 2 3 4 2" xfId="16852" xr:uid="{00000000-0005-0000-0000-000095280000}"/>
    <cellStyle name="40 % - Accent3 3 2 3 5" xfId="5203" xr:uid="{00000000-0005-0000-0000-000096280000}"/>
    <cellStyle name="40 % - Accent3 3 2 3 5 2" xfId="16853" xr:uid="{00000000-0005-0000-0000-000097280000}"/>
    <cellStyle name="40 % - Accent3 3 2 3 6" xfId="5204" xr:uid="{00000000-0005-0000-0000-000098280000}"/>
    <cellStyle name="40 % - Accent3 3 2 3 6 2" xfId="16854" xr:uid="{00000000-0005-0000-0000-000099280000}"/>
    <cellStyle name="40 % - Accent3 3 2 3 7" xfId="16855" xr:uid="{00000000-0005-0000-0000-00009A280000}"/>
    <cellStyle name="40 % - Accent3 3 2 4" xfId="5205" xr:uid="{00000000-0005-0000-0000-00009B280000}"/>
    <cellStyle name="40 % - Accent3 3 2 4 2" xfId="5206" xr:uid="{00000000-0005-0000-0000-00009C280000}"/>
    <cellStyle name="40 % - Accent3 3 2 4 2 2" xfId="16856" xr:uid="{00000000-0005-0000-0000-00009D280000}"/>
    <cellStyle name="40 % - Accent3 3 2 4 3" xfId="5207" xr:uid="{00000000-0005-0000-0000-00009E280000}"/>
    <cellStyle name="40 % - Accent3 3 2 4 3 2" xfId="16857" xr:uid="{00000000-0005-0000-0000-00009F280000}"/>
    <cellStyle name="40 % - Accent3 3 2 4 4" xfId="5208" xr:uid="{00000000-0005-0000-0000-0000A0280000}"/>
    <cellStyle name="40 % - Accent3 3 2 4 4 2" xfId="16858" xr:uid="{00000000-0005-0000-0000-0000A1280000}"/>
    <cellStyle name="40 % - Accent3 3 2 4 5" xfId="16859" xr:uid="{00000000-0005-0000-0000-0000A2280000}"/>
    <cellStyle name="40 % - Accent3 3 2 5" xfId="5209" xr:uid="{00000000-0005-0000-0000-0000A3280000}"/>
    <cellStyle name="40 % - Accent3 3 2 5 2" xfId="5210" xr:uid="{00000000-0005-0000-0000-0000A4280000}"/>
    <cellStyle name="40 % - Accent3 3 2 5 2 2" xfId="16860" xr:uid="{00000000-0005-0000-0000-0000A5280000}"/>
    <cellStyle name="40 % - Accent3 3 2 5 3" xfId="5211" xr:uid="{00000000-0005-0000-0000-0000A6280000}"/>
    <cellStyle name="40 % - Accent3 3 2 5 3 2" xfId="16861" xr:uid="{00000000-0005-0000-0000-0000A7280000}"/>
    <cellStyle name="40 % - Accent3 3 2 5 4" xfId="16862" xr:uid="{00000000-0005-0000-0000-0000A8280000}"/>
    <cellStyle name="40 % - Accent3 3 2 6" xfId="5212" xr:uid="{00000000-0005-0000-0000-0000A9280000}"/>
    <cellStyle name="40 % - Accent3 3 2 6 2" xfId="5213" xr:uid="{00000000-0005-0000-0000-0000AA280000}"/>
    <cellStyle name="40 % - Accent3 3 2 6 2 2" xfId="16863" xr:uid="{00000000-0005-0000-0000-0000AB280000}"/>
    <cellStyle name="40 % - Accent3 3 2 6 3" xfId="5214" xr:uid="{00000000-0005-0000-0000-0000AC280000}"/>
    <cellStyle name="40 % - Accent3 3 2 6 3 2" xfId="16864" xr:uid="{00000000-0005-0000-0000-0000AD280000}"/>
    <cellStyle name="40 % - Accent3 3 2 6 4" xfId="16865" xr:uid="{00000000-0005-0000-0000-0000AE280000}"/>
    <cellStyle name="40 % - Accent3 3 2 7" xfId="5215" xr:uid="{00000000-0005-0000-0000-0000AF280000}"/>
    <cellStyle name="40 % - Accent3 3 2 7 2" xfId="16866" xr:uid="{00000000-0005-0000-0000-0000B0280000}"/>
    <cellStyle name="40 % - Accent3 3 2 8" xfId="5216" xr:uid="{00000000-0005-0000-0000-0000B1280000}"/>
    <cellStyle name="40 % - Accent3 3 2 8 2" xfId="16867" xr:uid="{00000000-0005-0000-0000-0000B2280000}"/>
    <cellStyle name="40 % - Accent3 3 2 9" xfId="5217" xr:uid="{00000000-0005-0000-0000-0000B3280000}"/>
    <cellStyle name="40 % - Accent3 3 2 9 2" xfId="16868" xr:uid="{00000000-0005-0000-0000-0000B4280000}"/>
    <cellStyle name="40 % - Accent3 3 3" xfId="5218" xr:uid="{00000000-0005-0000-0000-0000B5280000}"/>
    <cellStyle name="40 % - Accent3 3 3 2" xfId="5219" xr:uid="{00000000-0005-0000-0000-0000B6280000}"/>
    <cellStyle name="40 % - Accent3 3 3 2 2" xfId="5220" xr:uid="{00000000-0005-0000-0000-0000B7280000}"/>
    <cellStyle name="40 % - Accent3 3 3 2 2 2" xfId="5221" xr:uid="{00000000-0005-0000-0000-0000B8280000}"/>
    <cellStyle name="40 % - Accent3 3 3 2 2 2 2" xfId="16869" xr:uid="{00000000-0005-0000-0000-0000B9280000}"/>
    <cellStyle name="40 % - Accent3 3 3 2 2 3" xfId="5222" xr:uid="{00000000-0005-0000-0000-0000BA280000}"/>
    <cellStyle name="40 % - Accent3 3 3 2 2 3 2" xfId="16870" xr:uid="{00000000-0005-0000-0000-0000BB280000}"/>
    <cellStyle name="40 % - Accent3 3 3 2 2 4" xfId="5223" xr:uid="{00000000-0005-0000-0000-0000BC280000}"/>
    <cellStyle name="40 % - Accent3 3 3 2 2 4 2" xfId="16871" xr:uid="{00000000-0005-0000-0000-0000BD280000}"/>
    <cellStyle name="40 % - Accent3 3 3 2 2 5" xfId="16872" xr:uid="{00000000-0005-0000-0000-0000BE280000}"/>
    <cellStyle name="40 % - Accent3 3 3 2 3" xfId="5224" xr:uid="{00000000-0005-0000-0000-0000BF280000}"/>
    <cellStyle name="40 % - Accent3 3 3 2 3 2" xfId="5225" xr:uid="{00000000-0005-0000-0000-0000C0280000}"/>
    <cellStyle name="40 % - Accent3 3 3 2 3 2 2" xfId="16873" xr:uid="{00000000-0005-0000-0000-0000C1280000}"/>
    <cellStyle name="40 % - Accent3 3 3 2 3 3" xfId="5226" xr:uid="{00000000-0005-0000-0000-0000C2280000}"/>
    <cellStyle name="40 % - Accent3 3 3 2 3 3 2" xfId="16874" xr:uid="{00000000-0005-0000-0000-0000C3280000}"/>
    <cellStyle name="40 % - Accent3 3 3 2 3 4" xfId="16875" xr:uid="{00000000-0005-0000-0000-0000C4280000}"/>
    <cellStyle name="40 % - Accent3 3 3 2 4" xfId="5227" xr:uid="{00000000-0005-0000-0000-0000C5280000}"/>
    <cellStyle name="40 % - Accent3 3 3 2 4 2" xfId="16876" xr:uid="{00000000-0005-0000-0000-0000C6280000}"/>
    <cellStyle name="40 % - Accent3 3 3 2 5" xfId="5228" xr:uid="{00000000-0005-0000-0000-0000C7280000}"/>
    <cellStyle name="40 % - Accent3 3 3 2 5 2" xfId="16877" xr:uid="{00000000-0005-0000-0000-0000C8280000}"/>
    <cellStyle name="40 % - Accent3 3 3 2 6" xfId="5229" xr:uid="{00000000-0005-0000-0000-0000C9280000}"/>
    <cellStyle name="40 % - Accent3 3 3 2 6 2" xfId="16878" xr:uid="{00000000-0005-0000-0000-0000CA280000}"/>
    <cellStyle name="40 % - Accent3 3 3 2 7" xfId="16879" xr:uid="{00000000-0005-0000-0000-0000CB280000}"/>
    <cellStyle name="40 % - Accent3 3 3 3" xfId="5230" xr:uid="{00000000-0005-0000-0000-0000CC280000}"/>
    <cellStyle name="40 % - Accent3 3 3 3 2" xfId="5231" xr:uid="{00000000-0005-0000-0000-0000CD280000}"/>
    <cellStyle name="40 % - Accent3 3 3 3 2 2" xfId="16880" xr:uid="{00000000-0005-0000-0000-0000CE280000}"/>
    <cellStyle name="40 % - Accent3 3 3 3 3" xfId="5232" xr:uid="{00000000-0005-0000-0000-0000CF280000}"/>
    <cellStyle name="40 % - Accent3 3 3 3 3 2" xfId="16881" xr:uid="{00000000-0005-0000-0000-0000D0280000}"/>
    <cellStyle name="40 % - Accent3 3 3 3 4" xfId="5233" xr:uid="{00000000-0005-0000-0000-0000D1280000}"/>
    <cellStyle name="40 % - Accent3 3 3 3 4 2" xfId="16882" xr:uid="{00000000-0005-0000-0000-0000D2280000}"/>
    <cellStyle name="40 % - Accent3 3 3 3 5" xfId="16883" xr:uid="{00000000-0005-0000-0000-0000D3280000}"/>
    <cellStyle name="40 % - Accent3 3 3 4" xfId="5234" xr:uid="{00000000-0005-0000-0000-0000D4280000}"/>
    <cellStyle name="40 % - Accent3 3 3 4 2" xfId="5235" xr:uid="{00000000-0005-0000-0000-0000D5280000}"/>
    <cellStyle name="40 % - Accent3 3 3 4 2 2" xfId="16884" xr:uid="{00000000-0005-0000-0000-0000D6280000}"/>
    <cellStyle name="40 % - Accent3 3 3 4 3" xfId="5236" xr:uid="{00000000-0005-0000-0000-0000D7280000}"/>
    <cellStyle name="40 % - Accent3 3 3 4 3 2" xfId="16885" xr:uid="{00000000-0005-0000-0000-0000D8280000}"/>
    <cellStyle name="40 % - Accent3 3 3 4 4" xfId="16886" xr:uid="{00000000-0005-0000-0000-0000D9280000}"/>
    <cellStyle name="40 % - Accent3 3 3 5" xfId="5237" xr:uid="{00000000-0005-0000-0000-0000DA280000}"/>
    <cellStyle name="40 % - Accent3 3 3 5 2" xfId="5238" xr:uid="{00000000-0005-0000-0000-0000DB280000}"/>
    <cellStyle name="40 % - Accent3 3 3 5 2 2" xfId="16887" xr:uid="{00000000-0005-0000-0000-0000DC280000}"/>
    <cellStyle name="40 % - Accent3 3 3 5 3" xfId="5239" xr:uid="{00000000-0005-0000-0000-0000DD280000}"/>
    <cellStyle name="40 % - Accent3 3 3 5 3 2" xfId="16888" xr:uid="{00000000-0005-0000-0000-0000DE280000}"/>
    <cellStyle name="40 % - Accent3 3 3 5 4" xfId="16889" xr:uid="{00000000-0005-0000-0000-0000DF280000}"/>
    <cellStyle name="40 % - Accent3 3 3 6" xfId="5240" xr:uid="{00000000-0005-0000-0000-0000E0280000}"/>
    <cellStyle name="40 % - Accent3 3 3 6 2" xfId="16890" xr:uid="{00000000-0005-0000-0000-0000E1280000}"/>
    <cellStyle name="40 % - Accent3 3 3 7" xfId="5241" xr:uid="{00000000-0005-0000-0000-0000E2280000}"/>
    <cellStyle name="40 % - Accent3 3 3 7 2" xfId="16891" xr:uid="{00000000-0005-0000-0000-0000E3280000}"/>
    <cellStyle name="40 % - Accent3 3 3 8" xfId="5242" xr:uid="{00000000-0005-0000-0000-0000E4280000}"/>
    <cellStyle name="40 % - Accent3 3 3 8 2" xfId="16892" xr:uid="{00000000-0005-0000-0000-0000E5280000}"/>
    <cellStyle name="40 % - Accent3 3 3 9" xfId="16893" xr:uid="{00000000-0005-0000-0000-0000E6280000}"/>
    <cellStyle name="40 % - Accent3 3 4" xfId="5243" xr:uid="{00000000-0005-0000-0000-0000E7280000}"/>
    <cellStyle name="40 % - Accent3 3 4 2" xfId="5244" xr:uid="{00000000-0005-0000-0000-0000E8280000}"/>
    <cellStyle name="40 % - Accent3 3 4 2 2" xfId="5245" xr:uid="{00000000-0005-0000-0000-0000E9280000}"/>
    <cellStyle name="40 % - Accent3 3 4 2 2 2" xfId="16894" xr:uid="{00000000-0005-0000-0000-0000EA280000}"/>
    <cellStyle name="40 % - Accent3 3 4 2 3" xfId="5246" xr:uid="{00000000-0005-0000-0000-0000EB280000}"/>
    <cellStyle name="40 % - Accent3 3 4 2 3 2" xfId="16895" xr:uid="{00000000-0005-0000-0000-0000EC280000}"/>
    <cellStyle name="40 % - Accent3 3 4 2 4" xfId="5247" xr:uid="{00000000-0005-0000-0000-0000ED280000}"/>
    <cellStyle name="40 % - Accent3 3 4 2 4 2" xfId="16896" xr:uid="{00000000-0005-0000-0000-0000EE280000}"/>
    <cellStyle name="40 % - Accent3 3 4 2 5" xfId="16897" xr:uid="{00000000-0005-0000-0000-0000EF280000}"/>
    <cellStyle name="40 % - Accent3 3 4 3" xfId="5248" xr:uid="{00000000-0005-0000-0000-0000F0280000}"/>
    <cellStyle name="40 % - Accent3 3 4 3 2" xfId="5249" xr:uid="{00000000-0005-0000-0000-0000F1280000}"/>
    <cellStyle name="40 % - Accent3 3 4 3 2 2" xfId="16898" xr:uid="{00000000-0005-0000-0000-0000F2280000}"/>
    <cellStyle name="40 % - Accent3 3 4 3 3" xfId="5250" xr:uid="{00000000-0005-0000-0000-0000F3280000}"/>
    <cellStyle name="40 % - Accent3 3 4 3 3 2" xfId="16899" xr:uid="{00000000-0005-0000-0000-0000F4280000}"/>
    <cellStyle name="40 % - Accent3 3 4 3 4" xfId="16900" xr:uid="{00000000-0005-0000-0000-0000F5280000}"/>
    <cellStyle name="40 % - Accent3 3 4 4" xfId="5251" xr:uid="{00000000-0005-0000-0000-0000F6280000}"/>
    <cellStyle name="40 % - Accent3 3 4 4 2" xfId="16901" xr:uid="{00000000-0005-0000-0000-0000F7280000}"/>
    <cellStyle name="40 % - Accent3 3 4 5" xfId="5252" xr:uid="{00000000-0005-0000-0000-0000F8280000}"/>
    <cellStyle name="40 % - Accent3 3 4 5 2" xfId="16902" xr:uid="{00000000-0005-0000-0000-0000F9280000}"/>
    <cellStyle name="40 % - Accent3 3 4 6" xfId="5253" xr:uid="{00000000-0005-0000-0000-0000FA280000}"/>
    <cellStyle name="40 % - Accent3 3 4 6 2" xfId="16903" xr:uid="{00000000-0005-0000-0000-0000FB280000}"/>
    <cellStyle name="40 % - Accent3 3 4 7" xfId="16904" xr:uid="{00000000-0005-0000-0000-0000FC280000}"/>
    <cellStyle name="40 % - Accent3 3 5" xfId="5254" xr:uid="{00000000-0005-0000-0000-0000FD280000}"/>
    <cellStyle name="40 % - Accent3 3 5 2" xfId="5255" xr:uid="{00000000-0005-0000-0000-0000FE280000}"/>
    <cellStyle name="40 % - Accent3 3 5 2 2" xfId="16905" xr:uid="{00000000-0005-0000-0000-0000FF280000}"/>
    <cellStyle name="40 % - Accent3 3 5 3" xfId="5256" xr:uid="{00000000-0005-0000-0000-000000290000}"/>
    <cellStyle name="40 % - Accent3 3 5 3 2" xfId="16906" xr:uid="{00000000-0005-0000-0000-000001290000}"/>
    <cellStyle name="40 % - Accent3 3 5 4" xfId="5257" xr:uid="{00000000-0005-0000-0000-000002290000}"/>
    <cellStyle name="40 % - Accent3 3 5 4 2" xfId="16907" xr:uid="{00000000-0005-0000-0000-000003290000}"/>
    <cellStyle name="40 % - Accent3 3 5 5" xfId="16908" xr:uid="{00000000-0005-0000-0000-000004290000}"/>
    <cellStyle name="40 % - Accent3 3 6" xfId="5258" xr:uid="{00000000-0005-0000-0000-000005290000}"/>
    <cellStyle name="40 % - Accent3 3 6 2" xfId="5259" xr:uid="{00000000-0005-0000-0000-000006290000}"/>
    <cellStyle name="40 % - Accent3 3 6 2 2" xfId="16909" xr:uid="{00000000-0005-0000-0000-000007290000}"/>
    <cellStyle name="40 % - Accent3 3 6 3" xfId="5260" xr:uid="{00000000-0005-0000-0000-000008290000}"/>
    <cellStyle name="40 % - Accent3 3 6 3 2" xfId="16910" xr:uid="{00000000-0005-0000-0000-000009290000}"/>
    <cellStyle name="40 % - Accent3 3 6 4" xfId="16911" xr:uid="{00000000-0005-0000-0000-00000A290000}"/>
    <cellStyle name="40 % - Accent3 3 7" xfId="5261" xr:uid="{00000000-0005-0000-0000-00000B290000}"/>
    <cellStyle name="40 % - Accent3 3 7 2" xfId="5262" xr:uid="{00000000-0005-0000-0000-00000C290000}"/>
    <cellStyle name="40 % - Accent3 3 7 2 2" xfId="16912" xr:uid="{00000000-0005-0000-0000-00000D290000}"/>
    <cellStyle name="40 % - Accent3 3 7 3" xfId="5263" xr:uid="{00000000-0005-0000-0000-00000E290000}"/>
    <cellStyle name="40 % - Accent3 3 7 3 2" xfId="16913" xr:uid="{00000000-0005-0000-0000-00000F290000}"/>
    <cellStyle name="40 % - Accent3 3 7 4" xfId="16914" xr:uid="{00000000-0005-0000-0000-000010290000}"/>
    <cellStyle name="40 % - Accent3 3 8" xfId="5264" xr:uid="{00000000-0005-0000-0000-000011290000}"/>
    <cellStyle name="40 % - Accent3 3 8 2" xfId="16915" xr:uid="{00000000-0005-0000-0000-000012290000}"/>
    <cellStyle name="40 % - Accent3 3 9" xfId="5265" xr:uid="{00000000-0005-0000-0000-000013290000}"/>
    <cellStyle name="40 % - Accent3 3 9 2" xfId="16916" xr:uid="{00000000-0005-0000-0000-000014290000}"/>
    <cellStyle name="40 % - Accent3 4" xfId="5266" xr:uid="{00000000-0005-0000-0000-000015290000}"/>
    <cellStyle name="40 % - Accent3 4 10" xfId="16917" xr:uid="{00000000-0005-0000-0000-000016290000}"/>
    <cellStyle name="40 % - Accent3 4 2" xfId="5267" xr:uid="{00000000-0005-0000-0000-000017290000}"/>
    <cellStyle name="40 % - Accent3 4 2 2" xfId="5268" xr:uid="{00000000-0005-0000-0000-000018290000}"/>
    <cellStyle name="40 % - Accent3 4 2 2 2" xfId="5269" xr:uid="{00000000-0005-0000-0000-000019290000}"/>
    <cellStyle name="40 % - Accent3 4 2 2 2 2" xfId="5270" xr:uid="{00000000-0005-0000-0000-00001A290000}"/>
    <cellStyle name="40 % - Accent3 4 2 2 2 2 2" xfId="16918" xr:uid="{00000000-0005-0000-0000-00001B290000}"/>
    <cellStyle name="40 % - Accent3 4 2 2 2 3" xfId="5271" xr:uid="{00000000-0005-0000-0000-00001C290000}"/>
    <cellStyle name="40 % - Accent3 4 2 2 2 3 2" xfId="16919" xr:uid="{00000000-0005-0000-0000-00001D290000}"/>
    <cellStyle name="40 % - Accent3 4 2 2 2 4" xfId="5272" xr:uid="{00000000-0005-0000-0000-00001E290000}"/>
    <cellStyle name="40 % - Accent3 4 2 2 2 4 2" xfId="16920" xr:uid="{00000000-0005-0000-0000-00001F290000}"/>
    <cellStyle name="40 % - Accent3 4 2 2 2 5" xfId="16921" xr:uid="{00000000-0005-0000-0000-000020290000}"/>
    <cellStyle name="40 % - Accent3 4 2 2 3" xfId="5273" xr:uid="{00000000-0005-0000-0000-000021290000}"/>
    <cellStyle name="40 % - Accent3 4 2 2 3 2" xfId="5274" xr:uid="{00000000-0005-0000-0000-000022290000}"/>
    <cellStyle name="40 % - Accent3 4 2 2 3 2 2" xfId="16922" xr:uid="{00000000-0005-0000-0000-000023290000}"/>
    <cellStyle name="40 % - Accent3 4 2 2 3 3" xfId="5275" xr:uid="{00000000-0005-0000-0000-000024290000}"/>
    <cellStyle name="40 % - Accent3 4 2 2 3 3 2" xfId="16923" xr:uid="{00000000-0005-0000-0000-000025290000}"/>
    <cellStyle name="40 % - Accent3 4 2 2 3 4" xfId="16924" xr:uid="{00000000-0005-0000-0000-000026290000}"/>
    <cellStyle name="40 % - Accent3 4 2 2 4" xfId="5276" xr:uid="{00000000-0005-0000-0000-000027290000}"/>
    <cellStyle name="40 % - Accent3 4 2 2 4 2" xfId="16925" xr:uid="{00000000-0005-0000-0000-000028290000}"/>
    <cellStyle name="40 % - Accent3 4 2 2 5" xfId="5277" xr:uid="{00000000-0005-0000-0000-000029290000}"/>
    <cellStyle name="40 % - Accent3 4 2 2 5 2" xfId="16926" xr:uid="{00000000-0005-0000-0000-00002A290000}"/>
    <cellStyle name="40 % - Accent3 4 2 2 6" xfId="5278" xr:uid="{00000000-0005-0000-0000-00002B290000}"/>
    <cellStyle name="40 % - Accent3 4 2 2 6 2" xfId="16927" xr:uid="{00000000-0005-0000-0000-00002C290000}"/>
    <cellStyle name="40 % - Accent3 4 2 2 7" xfId="16928" xr:uid="{00000000-0005-0000-0000-00002D290000}"/>
    <cellStyle name="40 % - Accent3 4 2 3" xfId="5279" xr:uid="{00000000-0005-0000-0000-00002E290000}"/>
    <cellStyle name="40 % - Accent3 4 2 3 2" xfId="5280" xr:uid="{00000000-0005-0000-0000-00002F290000}"/>
    <cellStyle name="40 % - Accent3 4 2 3 2 2" xfId="16929" xr:uid="{00000000-0005-0000-0000-000030290000}"/>
    <cellStyle name="40 % - Accent3 4 2 3 3" xfId="5281" xr:uid="{00000000-0005-0000-0000-000031290000}"/>
    <cellStyle name="40 % - Accent3 4 2 3 3 2" xfId="16930" xr:uid="{00000000-0005-0000-0000-000032290000}"/>
    <cellStyle name="40 % - Accent3 4 2 3 4" xfId="5282" xr:uid="{00000000-0005-0000-0000-000033290000}"/>
    <cellStyle name="40 % - Accent3 4 2 3 4 2" xfId="16931" xr:uid="{00000000-0005-0000-0000-000034290000}"/>
    <cellStyle name="40 % - Accent3 4 2 3 5" xfId="16932" xr:uid="{00000000-0005-0000-0000-000035290000}"/>
    <cellStyle name="40 % - Accent3 4 2 4" xfId="5283" xr:uid="{00000000-0005-0000-0000-000036290000}"/>
    <cellStyle name="40 % - Accent3 4 2 4 2" xfId="5284" xr:uid="{00000000-0005-0000-0000-000037290000}"/>
    <cellStyle name="40 % - Accent3 4 2 4 2 2" xfId="16933" xr:uid="{00000000-0005-0000-0000-000038290000}"/>
    <cellStyle name="40 % - Accent3 4 2 4 3" xfId="5285" xr:uid="{00000000-0005-0000-0000-000039290000}"/>
    <cellStyle name="40 % - Accent3 4 2 4 3 2" xfId="16934" xr:uid="{00000000-0005-0000-0000-00003A290000}"/>
    <cellStyle name="40 % - Accent3 4 2 4 4" xfId="16935" xr:uid="{00000000-0005-0000-0000-00003B290000}"/>
    <cellStyle name="40 % - Accent3 4 2 5" xfId="5286" xr:uid="{00000000-0005-0000-0000-00003C290000}"/>
    <cellStyle name="40 % - Accent3 4 2 5 2" xfId="5287" xr:uid="{00000000-0005-0000-0000-00003D290000}"/>
    <cellStyle name="40 % - Accent3 4 2 5 2 2" xfId="16936" xr:uid="{00000000-0005-0000-0000-00003E290000}"/>
    <cellStyle name="40 % - Accent3 4 2 5 3" xfId="5288" xr:uid="{00000000-0005-0000-0000-00003F290000}"/>
    <cellStyle name="40 % - Accent3 4 2 5 3 2" xfId="16937" xr:uid="{00000000-0005-0000-0000-000040290000}"/>
    <cellStyle name="40 % - Accent3 4 2 5 4" xfId="16938" xr:uid="{00000000-0005-0000-0000-000041290000}"/>
    <cellStyle name="40 % - Accent3 4 2 6" xfId="5289" xr:uid="{00000000-0005-0000-0000-000042290000}"/>
    <cellStyle name="40 % - Accent3 4 2 6 2" xfId="16939" xr:uid="{00000000-0005-0000-0000-000043290000}"/>
    <cellStyle name="40 % - Accent3 4 2 7" xfId="5290" xr:uid="{00000000-0005-0000-0000-000044290000}"/>
    <cellStyle name="40 % - Accent3 4 2 7 2" xfId="16940" xr:uid="{00000000-0005-0000-0000-000045290000}"/>
    <cellStyle name="40 % - Accent3 4 2 8" xfId="5291" xr:uid="{00000000-0005-0000-0000-000046290000}"/>
    <cellStyle name="40 % - Accent3 4 2 8 2" xfId="16941" xr:uid="{00000000-0005-0000-0000-000047290000}"/>
    <cellStyle name="40 % - Accent3 4 2 9" xfId="16942" xr:uid="{00000000-0005-0000-0000-000048290000}"/>
    <cellStyle name="40 % - Accent3 4 3" xfId="5292" xr:uid="{00000000-0005-0000-0000-000049290000}"/>
    <cellStyle name="40 % - Accent3 4 3 2" xfId="5293" xr:uid="{00000000-0005-0000-0000-00004A290000}"/>
    <cellStyle name="40 % - Accent3 4 3 2 2" xfId="5294" xr:uid="{00000000-0005-0000-0000-00004B290000}"/>
    <cellStyle name="40 % - Accent3 4 3 2 2 2" xfId="16943" xr:uid="{00000000-0005-0000-0000-00004C290000}"/>
    <cellStyle name="40 % - Accent3 4 3 2 3" xfId="5295" xr:uid="{00000000-0005-0000-0000-00004D290000}"/>
    <cellStyle name="40 % - Accent3 4 3 2 3 2" xfId="16944" xr:uid="{00000000-0005-0000-0000-00004E290000}"/>
    <cellStyle name="40 % - Accent3 4 3 2 4" xfId="5296" xr:uid="{00000000-0005-0000-0000-00004F290000}"/>
    <cellStyle name="40 % - Accent3 4 3 2 4 2" xfId="16945" xr:uid="{00000000-0005-0000-0000-000050290000}"/>
    <cellStyle name="40 % - Accent3 4 3 2 5" xfId="16946" xr:uid="{00000000-0005-0000-0000-000051290000}"/>
    <cellStyle name="40 % - Accent3 4 3 3" xfId="5297" xr:uid="{00000000-0005-0000-0000-000052290000}"/>
    <cellStyle name="40 % - Accent3 4 3 3 2" xfId="5298" xr:uid="{00000000-0005-0000-0000-000053290000}"/>
    <cellStyle name="40 % - Accent3 4 3 3 2 2" xfId="16947" xr:uid="{00000000-0005-0000-0000-000054290000}"/>
    <cellStyle name="40 % - Accent3 4 3 3 3" xfId="5299" xr:uid="{00000000-0005-0000-0000-000055290000}"/>
    <cellStyle name="40 % - Accent3 4 3 3 3 2" xfId="16948" xr:uid="{00000000-0005-0000-0000-000056290000}"/>
    <cellStyle name="40 % - Accent3 4 3 3 4" xfId="16949" xr:uid="{00000000-0005-0000-0000-000057290000}"/>
    <cellStyle name="40 % - Accent3 4 3 4" xfId="5300" xr:uid="{00000000-0005-0000-0000-000058290000}"/>
    <cellStyle name="40 % - Accent3 4 3 4 2" xfId="16950" xr:uid="{00000000-0005-0000-0000-000059290000}"/>
    <cellStyle name="40 % - Accent3 4 3 5" xfId="5301" xr:uid="{00000000-0005-0000-0000-00005A290000}"/>
    <cellStyle name="40 % - Accent3 4 3 5 2" xfId="16951" xr:uid="{00000000-0005-0000-0000-00005B290000}"/>
    <cellStyle name="40 % - Accent3 4 3 6" xfId="5302" xr:uid="{00000000-0005-0000-0000-00005C290000}"/>
    <cellStyle name="40 % - Accent3 4 3 6 2" xfId="16952" xr:uid="{00000000-0005-0000-0000-00005D290000}"/>
    <cellStyle name="40 % - Accent3 4 3 7" xfId="16953" xr:uid="{00000000-0005-0000-0000-00005E290000}"/>
    <cellStyle name="40 % - Accent3 4 4" xfId="5303" xr:uid="{00000000-0005-0000-0000-00005F290000}"/>
    <cellStyle name="40 % - Accent3 4 4 2" xfId="5304" xr:uid="{00000000-0005-0000-0000-000060290000}"/>
    <cellStyle name="40 % - Accent3 4 4 2 2" xfId="16954" xr:uid="{00000000-0005-0000-0000-000061290000}"/>
    <cellStyle name="40 % - Accent3 4 4 3" xfId="5305" xr:uid="{00000000-0005-0000-0000-000062290000}"/>
    <cellStyle name="40 % - Accent3 4 4 3 2" xfId="16955" xr:uid="{00000000-0005-0000-0000-000063290000}"/>
    <cellStyle name="40 % - Accent3 4 4 4" xfId="5306" xr:uid="{00000000-0005-0000-0000-000064290000}"/>
    <cellStyle name="40 % - Accent3 4 4 4 2" xfId="16956" xr:uid="{00000000-0005-0000-0000-000065290000}"/>
    <cellStyle name="40 % - Accent3 4 4 5" xfId="16957" xr:uid="{00000000-0005-0000-0000-000066290000}"/>
    <cellStyle name="40 % - Accent3 4 5" xfId="5307" xr:uid="{00000000-0005-0000-0000-000067290000}"/>
    <cellStyle name="40 % - Accent3 4 5 2" xfId="5308" xr:uid="{00000000-0005-0000-0000-000068290000}"/>
    <cellStyle name="40 % - Accent3 4 5 2 2" xfId="16958" xr:uid="{00000000-0005-0000-0000-000069290000}"/>
    <cellStyle name="40 % - Accent3 4 5 3" xfId="5309" xr:uid="{00000000-0005-0000-0000-00006A290000}"/>
    <cellStyle name="40 % - Accent3 4 5 3 2" xfId="16959" xr:uid="{00000000-0005-0000-0000-00006B290000}"/>
    <cellStyle name="40 % - Accent3 4 5 4" xfId="16960" xr:uid="{00000000-0005-0000-0000-00006C290000}"/>
    <cellStyle name="40 % - Accent3 4 6" xfId="5310" xr:uid="{00000000-0005-0000-0000-00006D290000}"/>
    <cellStyle name="40 % - Accent3 4 6 2" xfId="5311" xr:uid="{00000000-0005-0000-0000-00006E290000}"/>
    <cellStyle name="40 % - Accent3 4 6 2 2" xfId="16961" xr:uid="{00000000-0005-0000-0000-00006F290000}"/>
    <cellStyle name="40 % - Accent3 4 6 3" xfId="5312" xr:uid="{00000000-0005-0000-0000-000070290000}"/>
    <cellStyle name="40 % - Accent3 4 6 3 2" xfId="16962" xr:uid="{00000000-0005-0000-0000-000071290000}"/>
    <cellStyle name="40 % - Accent3 4 6 4" xfId="16963" xr:uid="{00000000-0005-0000-0000-000072290000}"/>
    <cellStyle name="40 % - Accent3 4 7" xfId="5313" xr:uid="{00000000-0005-0000-0000-000073290000}"/>
    <cellStyle name="40 % - Accent3 4 7 2" xfId="16964" xr:uid="{00000000-0005-0000-0000-000074290000}"/>
    <cellStyle name="40 % - Accent3 4 8" xfId="5314" xr:uid="{00000000-0005-0000-0000-000075290000}"/>
    <cellStyle name="40 % - Accent3 4 8 2" xfId="16965" xr:uid="{00000000-0005-0000-0000-000076290000}"/>
    <cellStyle name="40 % - Accent3 4 9" xfId="5315" xr:uid="{00000000-0005-0000-0000-000077290000}"/>
    <cellStyle name="40 % - Accent3 4 9 2" xfId="16966" xr:uid="{00000000-0005-0000-0000-000078290000}"/>
    <cellStyle name="40 % - Accent3 5" xfId="5316" xr:uid="{00000000-0005-0000-0000-000079290000}"/>
    <cellStyle name="40 % - Accent3 5 10" xfId="16967" xr:uid="{00000000-0005-0000-0000-00007A290000}"/>
    <cellStyle name="40 % - Accent3 5 2" xfId="5317" xr:uid="{00000000-0005-0000-0000-00007B290000}"/>
    <cellStyle name="40 % - Accent3 5 2 2" xfId="5318" xr:uid="{00000000-0005-0000-0000-00007C290000}"/>
    <cellStyle name="40 % - Accent3 5 2 2 2" xfId="5319" xr:uid="{00000000-0005-0000-0000-00007D290000}"/>
    <cellStyle name="40 % - Accent3 5 2 2 2 2" xfId="5320" xr:uid="{00000000-0005-0000-0000-00007E290000}"/>
    <cellStyle name="40 % - Accent3 5 2 2 2 2 2" xfId="16968" xr:uid="{00000000-0005-0000-0000-00007F290000}"/>
    <cellStyle name="40 % - Accent3 5 2 2 2 3" xfId="5321" xr:uid="{00000000-0005-0000-0000-000080290000}"/>
    <cellStyle name="40 % - Accent3 5 2 2 2 3 2" xfId="16969" xr:uid="{00000000-0005-0000-0000-000081290000}"/>
    <cellStyle name="40 % - Accent3 5 2 2 2 4" xfId="5322" xr:uid="{00000000-0005-0000-0000-000082290000}"/>
    <cellStyle name="40 % - Accent3 5 2 2 2 4 2" xfId="16970" xr:uid="{00000000-0005-0000-0000-000083290000}"/>
    <cellStyle name="40 % - Accent3 5 2 2 2 5" xfId="16971" xr:uid="{00000000-0005-0000-0000-000084290000}"/>
    <cellStyle name="40 % - Accent3 5 2 2 3" xfId="5323" xr:uid="{00000000-0005-0000-0000-000085290000}"/>
    <cellStyle name="40 % - Accent3 5 2 2 3 2" xfId="5324" xr:uid="{00000000-0005-0000-0000-000086290000}"/>
    <cellStyle name="40 % - Accent3 5 2 2 3 2 2" xfId="16972" xr:uid="{00000000-0005-0000-0000-000087290000}"/>
    <cellStyle name="40 % - Accent3 5 2 2 3 3" xfId="5325" xr:uid="{00000000-0005-0000-0000-000088290000}"/>
    <cellStyle name="40 % - Accent3 5 2 2 3 3 2" xfId="16973" xr:uid="{00000000-0005-0000-0000-000089290000}"/>
    <cellStyle name="40 % - Accent3 5 2 2 3 4" xfId="16974" xr:uid="{00000000-0005-0000-0000-00008A290000}"/>
    <cellStyle name="40 % - Accent3 5 2 2 4" xfId="5326" xr:uid="{00000000-0005-0000-0000-00008B290000}"/>
    <cellStyle name="40 % - Accent3 5 2 2 4 2" xfId="16975" xr:uid="{00000000-0005-0000-0000-00008C290000}"/>
    <cellStyle name="40 % - Accent3 5 2 2 5" xfId="5327" xr:uid="{00000000-0005-0000-0000-00008D290000}"/>
    <cellStyle name="40 % - Accent3 5 2 2 5 2" xfId="16976" xr:uid="{00000000-0005-0000-0000-00008E290000}"/>
    <cellStyle name="40 % - Accent3 5 2 2 6" xfId="5328" xr:uid="{00000000-0005-0000-0000-00008F290000}"/>
    <cellStyle name="40 % - Accent3 5 2 2 6 2" xfId="16977" xr:uid="{00000000-0005-0000-0000-000090290000}"/>
    <cellStyle name="40 % - Accent3 5 2 2 7" xfId="16978" xr:uid="{00000000-0005-0000-0000-000091290000}"/>
    <cellStyle name="40 % - Accent3 5 2 3" xfId="5329" xr:uid="{00000000-0005-0000-0000-000092290000}"/>
    <cellStyle name="40 % - Accent3 5 2 3 2" xfId="5330" xr:uid="{00000000-0005-0000-0000-000093290000}"/>
    <cellStyle name="40 % - Accent3 5 2 3 2 2" xfId="16979" xr:uid="{00000000-0005-0000-0000-000094290000}"/>
    <cellStyle name="40 % - Accent3 5 2 3 3" xfId="5331" xr:uid="{00000000-0005-0000-0000-000095290000}"/>
    <cellStyle name="40 % - Accent3 5 2 3 3 2" xfId="16980" xr:uid="{00000000-0005-0000-0000-000096290000}"/>
    <cellStyle name="40 % - Accent3 5 2 3 4" xfId="5332" xr:uid="{00000000-0005-0000-0000-000097290000}"/>
    <cellStyle name="40 % - Accent3 5 2 3 4 2" xfId="16981" xr:uid="{00000000-0005-0000-0000-000098290000}"/>
    <cellStyle name="40 % - Accent3 5 2 3 5" xfId="16982" xr:uid="{00000000-0005-0000-0000-000099290000}"/>
    <cellStyle name="40 % - Accent3 5 2 4" xfId="5333" xr:uid="{00000000-0005-0000-0000-00009A290000}"/>
    <cellStyle name="40 % - Accent3 5 2 4 2" xfId="5334" xr:uid="{00000000-0005-0000-0000-00009B290000}"/>
    <cellStyle name="40 % - Accent3 5 2 4 2 2" xfId="16983" xr:uid="{00000000-0005-0000-0000-00009C290000}"/>
    <cellStyle name="40 % - Accent3 5 2 4 3" xfId="5335" xr:uid="{00000000-0005-0000-0000-00009D290000}"/>
    <cellStyle name="40 % - Accent3 5 2 4 3 2" xfId="16984" xr:uid="{00000000-0005-0000-0000-00009E290000}"/>
    <cellStyle name="40 % - Accent3 5 2 4 4" xfId="16985" xr:uid="{00000000-0005-0000-0000-00009F290000}"/>
    <cellStyle name="40 % - Accent3 5 2 5" xfId="5336" xr:uid="{00000000-0005-0000-0000-0000A0290000}"/>
    <cellStyle name="40 % - Accent3 5 2 5 2" xfId="5337" xr:uid="{00000000-0005-0000-0000-0000A1290000}"/>
    <cellStyle name="40 % - Accent3 5 2 5 2 2" xfId="16986" xr:uid="{00000000-0005-0000-0000-0000A2290000}"/>
    <cellStyle name="40 % - Accent3 5 2 5 3" xfId="5338" xr:uid="{00000000-0005-0000-0000-0000A3290000}"/>
    <cellStyle name="40 % - Accent3 5 2 5 3 2" xfId="16987" xr:uid="{00000000-0005-0000-0000-0000A4290000}"/>
    <cellStyle name="40 % - Accent3 5 2 5 4" xfId="16988" xr:uid="{00000000-0005-0000-0000-0000A5290000}"/>
    <cellStyle name="40 % - Accent3 5 2 6" xfId="5339" xr:uid="{00000000-0005-0000-0000-0000A6290000}"/>
    <cellStyle name="40 % - Accent3 5 2 6 2" xfId="16989" xr:uid="{00000000-0005-0000-0000-0000A7290000}"/>
    <cellStyle name="40 % - Accent3 5 2 7" xfId="5340" xr:uid="{00000000-0005-0000-0000-0000A8290000}"/>
    <cellStyle name="40 % - Accent3 5 2 7 2" xfId="16990" xr:uid="{00000000-0005-0000-0000-0000A9290000}"/>
    <cellStyle name="40 % - Accent3 5 2 8" xfId="5341" xr:uid="{00000000-0005-0000-0000-0000AA290000}"/>
    <cellStyle name="40 % - Accent3 5 2 8 2" xfId="16991" xr:uid="{00000000-0005-0000-0000-0000AB290000}"/>
    <cellStyle name="40 % - Accent3 5 2 9" xfId="16992" xr:uid="{00000000-0005-0000-0000-0000AC290000}"/>
    <cellStyle name="40 % - Accent3 5 3" xfId="5342" xr:uid="{00000000-0005-0000-0000-0000AD290000}"/>
    <cellStyle name="40 % - Accent3 5 3 2" xfId="5343" xr:uid="{00000000-0005-0000-0000-0000AE290000}"/>
    <cellStyle name="40 % - Accent3 5 3 2 2" xfId="5344" xr:uid="{00000000-0005-0000-0000-0000AF290000}"/>
    <cellStyle name="40 % - Accent3 5 3 2 2 2" xfId="16993" xr:uid="{00000000-0005-0000-0000-0000B0290000}"/>
    <cellStyle name="40 % - Accent3 5 3 2 3" xfId="5345" xr:uid="{00000000-0005-0000-0000-0000B1290000}"/>
    <cellStyle name="40 % - Accent3 5 3 2 3 2" xfId="16994" xr:uid="{00000000-0005-0000-0000-0000B2290000}"/>
    <cellStyle name="40 % - Accent3 5 3 2 4" xfId="5346" xr:uid="{00000000-0005-0000-0000-0000B3290000}"/>
    <cellStyle name="40 % - Accent3 5 3 2 4 2" xfId="16995" xr:uid="{00000000-0005-0000-0000-0000B4290000}"/>
    <cellStyle name="40 % - Accent3 5 3 2 5" xfId="16996" xr:uid="{00000000-0005-0000-0000-0000B5290000}"/>
    <cellStyle name="40 % - Accent3 5 3 3" xfId="5347" xr:uid="{00000000-0005-0000-0000-0000B6290000}"/>
    <cellStyle name="40 % - Accent3 5 3 3 2" xfId="5348" xr:uid="{00000000-0005-0000-0000-0000B7290000}"/>
    <cellStyle name="40 % - Accent3 5 3 3 2 2" xfId="16997" xr:uid="{00000000-0005-0000-0000-0000B8290000}"/>
    <cellStyle name="40 % - Accent3 5 3 3 3" xfId="5349" xr:uid="{00000000-0005-0000-0000-0000B9290000}"/>
    <cellStyle name="40 % - Accent3 5 3 3 3 2" xfId="16998" xr:uid="{00000000-0005-0000-0000-0000BA290000}"/>
    <cellStyle name="40 % - Accent3 5 3 3 4" xfId="16999" xr:uid="{00000000-0005-0000-0000-0000BB290000}"/>
    <cellStyle name="40 % - Accent3 5 3 4" xfId="5350" xr:uid="{00000000-0005-0000-0000-0000BC290000}"/>
    <cellStyle name="40 % - Accent3 5 3 4 2" xfId="17000" xr:uid="{00000000-0005-0000-0000-0000BD290000}"/>
    <cellStyle name="40 % - Accent3 5 3 5" xfId="5351" xr:uid="{00000000-0005-0000-0000-0000BE290000}"/>
    <cellStyle name="40 % - Accent3 5 3 5 2" xfId="17001" xr:uid="{00000000-0005-0000-0000-0000BF290000}"/>
    <cellStyle name="40 % - Accent3 5 3 6" xfId="5352" xr:uid="{00000000-0005-0000-0000-0000C0290000}"/>
    <cellStyle name="40 % - Accent3 5 3 6 2" xfId="17002" xr:uid="{00000000-0005-0000-0000-0000C1290000}"/>
    <cellStyle name="40 % - Accent3 5 3 7" xfId="17003" xr:uid="{00000000-0005-0000-0000-0000C2290000}"/>
    <cellStyle name="40 % - Accent3 5 4" xfId="5353" xr:uid="{00000000-0005-0000-0000-0000C3290000}"/>
    <cellStyle name="40 % - Accent3 5 4 2" xfId="5354" xr:uid="{00000000-0005-0000-0000-0000C4290000}"/>
    <cellStyle name="40 % - Accent3 5 4 2 2" xfId="17004" xr:uid="{00000000-0005-0000-0000-0000C5290000}"/>
    <cellStyle name="40 % - Accent3 5 4 3" xfId="5355" xr:uid="{00000000-0005-0000-0000-0000C6290000}"/>
    <cellStyle name="40 % - Accent3 5 4 3 2" xfId="17005" xr:uid="{00000000-0005-0000-0000-0000C7290000}"/>
    <cellStyle name="40 % - Accent3 5 4 4" xfId="5356" xr:uid="{00000000-0005-0000-0000-0000C8290000}"/>
    <cellStyle name="40 % - Accent3 5 4 4 2" xfId="17006" xr:uid="{00000000-0005-0000-0000-0000C9290000}"/>
    <cellStyle name="40 % - Accent3 5 4 5" xfId="17007" xr:uid="{00000000-0005-0000-0000-0000CA290000}"/>
    <cellStyle name="40 % - Accent3 5 5" xfId="5357" xr:uid="{00000000-0005-0000-0000-0000CB290000}"/>
    <cellStyle name="40 % - Accent3 5 5 2" xfId="5358" xr:uid="{00000000-0005-0000-0000-0000CC290000}"/>
    <cellStyle name="40 % - Accent3 5 5 2 2" xfId="17008" xr:uid="{00000000-0005-0000-0000-0000CD290000}"/>
    <cellStyle name="40 % - Accent3 5 5 3" xfId="5359" xr:uid="{00000000-0005-0000-0000-0000CE290000}"/>
    <cellStyle name="40 % - Accent3 5 5 3 2" xfId="17009" xr:uid="{00000000-0005-0000-0000-0000CF290000}"/>
    <cellStyle name="40 % - Accent3 5 5 4" xfId="17010" xr:uid="{00000000-0005-0000-0000-0000D0290000}"/>
    <cellStyle name="40 % - Accent3 5 6" xfId="5360" xr:uid="{00000000-0005-0000-0000-0000D1290000}"/>
    <cellStyle name="40 % - Accent3 5 6 2" xfId="5361" xr:uid="{00000000-0005-0000-0000-0000D2290000}"/>
    <cellStyle name="40 % - Accent3 5 6 2 2" xfId="17011" xr:uid="{00000000-0005-0000-0000-0000D3290000}"/>
    <cellStyle name="40 % - Accent3 5 6 3" xfId="5362" xr:uid="{00000000-0005-0000-0000-0000D4290000}"/>
    <cellStyle name="40 % - Accent3 5 6 3 2" xfId="17012" xr:uid="{00000000-0005-0000-0000-0000D5290000}"/>
    <cellStyle name="40 % - Accent3 5 6 4" xfId="17013" xr:uid="{00000000-0005-0000-0000-0000D6290000}"/>
    <cellStyle name="40 % - Accent3 5 7" xfId="5363" xr:uid="{00000000-0005-0000-0000-0000D7290000}"/>
    <cellStyle name="40 % - Accent3 5 7 2" xfId="17014" xr:uid="{00000000-0005-0000-0000-0000D8290000}"/>
    <cellStyle name="40 % - Accent3 5 8" xfId="5364" xr:uid="{00000000-0005-0000-0000-0000D9290000}"/>
    <cellStyle name="40 % - Accent3 5 8 2" xfId="17015" xr:uid="{00000000-0005-0000-0000-0000DA290000}"/>
    <cellStyle name="40 % - Accent3 5 9" xfId="5365" xr:uid="{00000000-0005-0000-0000-0000DB290000}"/>
    <cellStyle name="40 % - Accent3 5 9 2" xfId="17016" xr:uid="{00000000-0005-0000-0000-0000DC290000}"/>
    <cellStyle name="40 % - Accent3 6" xfId="5366" xr:uid="{00000000-0005-0000-0000-0000DD290000}"/>
    <cellStyle name="40 % - Accent3 6 2" xfId="5367" xr:uid="{00000000-0005-0000-0000-0000DE290000}"/>
    <cellStyle name="40 % - Accent3 6 2 2" xfId="5368" xr:uid="{00000000-0005-0000-0000-0000DF290000}"/>
    <cellStyle name="40 % - Accent3 6 2 2 2" xfId="5369" xr:uid="{00000000-0005-0000-0000-0000E0290000}"/>
    <cellStyle name="40 % - Accent3 6 2 2 2 2" xfId="17017" xr:uid="{00000000-0005-0000-0000-0000E1290000}"/>
    <cellStyle name="40 % - Accent3 6 2 2 3" xfId="5370" xr:uid="{00000000-0005-0000-0000-0000E2290000}"/>
    <cellStyle name="40 % - Accent3 6 2 2 3 2" xfId="17018" xr:uid="{00000000-0005-0000-0000-0000E3290000}"/>
    <cellStyle name="40 % - Accent3 6 2 2 4" xfId="5371" xr:uid="{00000000-0005-0000-0000-0000E4290000}"/>
    <cellStyle name="40 % - Accent3 6 2 2 4 2" xfId="17019" xr:uid="{00000000-0005-0000-0000-0000E5290000}"/>
    <cellStyle name="40 % - Accent3 6 2 2 5" xfId="17020" xr:uid="{00000000-0005-0000-0000-0000E6290000}"/>
    <cellStyle name="40 % - Accent3 6 2 3" xfId="5372" xr:uid="{00000000-0005-0000-0000-0000E7290000}"/>
    <cellStyle name="40 % - Accent3 6 2 3 2" xfId="5373" xr:uid="{00000000-0005-0000-0000-0000E8290000}"/>
    <cellStyle name="40 % - Accent3 6 2 3 2 2" xfId="17021" xr:uid="{00000000-0005-0000-0000-0000E9290000}"/>
    <cellStyle name="40 % - Accent3 6 2 3 3" xfId="5374" xr:uid="{00000000-0005-0000-0000-0000EA290000}"/>
    <cellStyle name="40 % - Accent3 6 2 3 3 2" xfId="17022" xr:uid="{00000000-0005-0000-0000-0000EB290000}"/>
    <cellStyle name="40 % - Accent3 6 2 3 4" xfId="17023" xr:uid="{00000000-0005-0000-0000-0000EC290000}"/>
    <cellStyle name="40 % - Accent3 6 2 4" xfId="5375" xr:uid="{00000000-0005-0000-0000-0000ED290000}"/>
    <cellStyle name="40 % - Accent3 6 2 4 2" xfId="17024" xr:uid="{00000000-0005-0000-0000-0000EE290000}"/>
    <cellStyle name="40 % - Accent3 6 2 5" xfId="5376" xr:uid="{00000000-0005-0000-0000-0000EF290000}"/>
    <cellStyle name="40 % - Accent3 6 2 5 2" xfId="17025" xr:uid="{00000000-0005-0000-0000-0000F0290000}"/>
    <cellStyle name="40 % - Accent3 6 2 6" xfId="5377" xr:uid="{00000000-0005-0000-0000-0000F1290000}"/>
    <cellStyle name="40 % - Accent3 6 2 6 2" xfId="17026" xr:uid="{00000000-0005-0000-0000-0000F2290000}"/>
    <cellStyle name="40 % - Accent3 6 2 7" xfId="17027" xr:uid="{00000000-0005-0000-0000-0000F3290000}"/>
    <cellStyle name="40 % - Accent3 6 3" xfId="5378" xr:uid="{00000000-0005-0000-0000-0000F4290000}"/>
    <cellStyle name="40 % - Accent3 6 3 2" xfId="5379" xr:uid="{00000000-0005-0000-0000-0000F5290000}"/>
    <cellStyle name="40 % - Accent3 6 3 2 2" xfId="17028" xr:uid="{00000000-0005-0000-0000-0000F6290000}"/>
    <cellStyle name="40 % - Accent3 6 3 3" xfId="5380" xr:uid="{00000000-0005-0000-0000-0000F7290000}"/>
    <cellStyle name="40 % - Accent3 6 3 3 2" xfId="17029" xr:uid="{00000000-0005-0000-0000-0000F8290000}"/>
    <cellStyle name="40 % - Accent3 6 3 4" xfId="5381" xr:uid="{00000000-0005-0000-0000-0000F9290000}"/>
    <cellStyle name="40 % - Accent3 6 3 4 2" xfId="17030" xr:uid="{00000000-0005-0000-0000-0000FA290000}"/>
    <cellStyle name="40 % - Accent3 6 3 5" xfId="17031" xr:uid="{00000000-0005-0000-0000-0000FB290000}"/>
    <cellStyle name="40 % - Accent3 6 4" xfId="5382" xr:uid="{00000000-0005-0000-0000-0000FC290000}"/>
    <cellStyle name="40 % - Accent3 6 4 2" xfId="5383" xr:uid="{00000000-0005-0000-0000-0000FD290000}"/>
    <cellStyle name="40 % - Accent3 6 4 2 2" xfId="17032" xr:uid="{00000000-0005-0000-0000-0000FE290000}"/>
    <cellStyle name="40 % - Accent3 6 4 3" xfId="5384" xr:uid="{00000000-0005-0000-0000-0000FF290000}"/>
    <cellStyle name="40 % - Accent3 6 4 3 2" xfId="17033" xr:uid="{00000000-0005-0000-0000-0000002A0000}"/>
    <cellStyle name="40 % - Accent3 6 4 4" xfId="17034" xr:uid="{00000000-0005-0000-0000-0000012A0000}"/>
    <cellStyle name="40 % - Accent3 6 5" xfId="5385" xr:uid="{00000000-0005-0000-0000-0000022A0000}"/>
    <cellStyle name="40 % - Accent3 6 5 2" xfId="5386" xr:uid="{00000000-0005-0000-0000-0000032A0000}"/>
    <cellStyle name="40 % - Accent3 6 5 2 2" xfId="17035" xr:uid="{00000000-0005-0000-0000-0000042A0000}"/>
    <cellStyle name="40 % - Accent3 6 5 3" xfId="5387" xr:uid="{00000000-0005-0000-0000-0000052A0000}"/>
    <cellStyle name="40 % - Accent3 6 5 3 2" xfId="17036" xr:uid="{00000000-0005-0000-0000-0000062A0000}"/>
    <cellStyle name="40 % - Accent3 6 5 4" xfId="17037" xr:uid="{00000000-0005-0000-0000-0000072A0000}"/>
    <cellStyle name="40 % - Accent3 6 6" xfId="5388" xr:uid="{00000000-0005-0000-0000-0000082A0000}"/>
    <cellStyle name="40 % - Accent3 6 6 2" xfId="17038" xr:uid="{00000000-0005-0000-0000-0000092A0000}"/>
    <cellStyle name="40 % - Accent3 6 7" xfId="5389" xr:uid="{00000000-0005-0000-0000-00000A2A0000}"/>
    <cellStyle name="40 % - Accent3 6 7 2" xfId="17039" xr:uid="{00000000-0005-0000-0000-00000B2A0000}"/>
    <cellStyle name="40 % - Accent3 6 8" xfId="5390" xr:uid="{00000000-0005-0000-0000-00000C2A0000}"/>
    <cellStyle name="40 % - Accent3 6 8 2" xfId="17040" xr:uid="{00000000-0005-0000-0000-00000D2A0000}"/>
    <cellStyle name="40 % - Accent3 6 9" xfId="17041" xr:uid="{00000000-0005-0000-0000-00000E2A0000}"/>
    <cellStyle name="40 % - Accent3 7" xfId="5391" xr:uid="{00000000-0005-0000-0000-00000F2A0000}"/>
    <cellStyle name="40 % - Accent3 7 2" xfId="5392" xr:uid="{00000000-0005-0000-0000-0000102A0000}"/>
    <cellStyle name="40 % - Accent3 7 2 2" xfId="5393" xr:uid="{00000000-0005-0000-0000-0000112A0000}"/>
    <cellStyle name="40 % - Accent3 7 2 2 2" xfId="17042" xr:uid="{00000000-0005-0000-0000-0000122A0000}"/>
    <cellStyle name="40 % - Accent3 7 2 3" xfId="5394" xr:uid="{00000000-0005-0000-0000-0000132A0000}"/>
    <cellStyle name="40 % - Accent3 7 2 3 2" xfId="17043" xr:uid="{00000000-0005-0000-0000-0000142A0000}"/>
    <cellStyle name="40 % - Accent3 7 2 4" xfId="5395" xr:uid="{00000000-0005-0000-0000-0000152A0000}"/>
    <cellStyle name="40 % - Accent3 7 2 4 2" xfId="17044" xr:uid="{00000000-0005-0000-0000-0000162A0000}"/>
    <cellStyle name="40 % - Accent3 7 2 5" xfId="17045" xr:uid="{00000000-0005-0000-0000-0000172A0000}"/>
    <cellStyle name="40 % - Accent3 7 3" xfId="5396" xr:uid="{00000000-0005-0000-0000-0000182A0000}"/>
    <cellStyle name="40 % - Accent3 7 3 2" xfId="5397" xr:uid="{00000000-0005-0000-0000-0000192A0000}"/>
    <cellStyle name="40 % - Accent3 7 3 2 2" xfId="17046" xr:uid="{00000000-0005-0000-0000-00001A2A0000}"/>
    <cellStyle name="40 % - Accent3 7 3 3" xfId="5398" xr:uid="{00000000-0005-0000-0000-00001B2A0000}"/>
    <cellStyle name="40 % - Accent3 7 3 3 2" xfId="17047" xr:uid="{00000000-0005-0000-0000-00001C2A0000}"/>
    <cellStyle name="40 % - Accent3 7 3 4" xfId="17048" xr:uid="{00000000-0005-0000-0000-00001D2A0000}"/>
    <cellStyle name="40 % - Accent3 7 4" xfId="5399" xr:uid="{00000000-0005-0000-0000-00001E2A0000}"/>
    <cellStyle name="40 % - Accent3 7 4 2" xfId="17049" xr:uid="{00000000-0005-0000-0000-00001F2A0000}"/>
    <cellStyle name="40 % - Accent3 7 5" xfId="5400" xr:uid="{00000000-0005-0000-0000-0000202A0000}"/>
    <cellStyle name="40 % - Accent3 7 5 2" xfId="17050" xr:uid="{00000000-0005-0000-0000-0000212A0000}"/>
    <cellStyle name="40 % - Accent3 7 6" xfId="5401" xr:uid="{00000000-0005-0000-0000-0000222A0000}"/>
    <cellStyle name="40 % - Accent3 7 6 2" xfId="17051" xr:uid="{00000000-0005-0000-0000-0000232A0000}"/>
    <cellStyle name="40 % - Accent3 7 7" xfId="17052" xr:uid="{00000000-0005-0000-0000-0000242A0000}"/>
    <cellStyle name="40 % - Accent3 8" xfId="5402" xr:uid="{00000000-0005-0000-0000-0000252A0000}"/>
    <cellStyle name="40 % - Accent3 8 2" xfId="5403" xr:uid="{00000000-0005-0000-0000-0000262A0000}"/>
    <cellStyle name="40 % - Accent3 8 2 2" xfId="17053" xr:uid="{00000000-0005-0000-0000-0000272A0000}"/>
    <cellStyle name="40 % - Accent3 8 3" xfId="5404" xr:uid="{00000000-0005-0000-0000-0000282A0000}"/>
    <cellStyle name="40 % - Accent3 8 3 2" xfId="17054" xr:uid="{00000000-0005-0000-0000-0000292A0000}"/>
    <cellStyle name="40 % - Accent3 8 4" xfId="5405" xr:uid="{00000000-0005-0000-0000-00002A2A0000}"/>
    <cellStyle name="40 % - Accent3 8 4 2" xfId="17055" xr:uid="{00000000-0005-0000-0000-00002B2A0000}"/>
    <cellStyle name="40 % - Accent3 8 5" xfId="17056" xr:uid="{00000000-0005-0000-0000-00002C2A0000}"/>
    <cellStyle name="40 % - Accent3 9" xfId="5406" xr:uid="{00000000-0005-0000-0000-00002D2A0000}"/>
    <cellStyle name="40 % - Accent3 9 2" xfId="5407" xr:uid="{00000000-0005-0000-0000-00002E2A0000}"/>
    <cellStyle name="40 % - Accent3 9 2 2" xfId="17057" xr:uid="{00000000-0005-0000-0000-00002F2A0000}"/>
    <cellStyle name="40 % - Accent3 9 3" xfId="5408" xr:uid="{00000000-0005-0000-0000-0000302A0000}"/>
    <cellStyle name="40 % - Accent3 9 3 2" xfId="17058" xr:uid="{00000000-0005-0000-0000-0000312A0000}"/>
    <cellStyle name="40 % - Accent3 9 4" xfId="17059" xr:uid="{00000000-0005-0000-0000-0000322A0000}"/>
    <cellStyle name="40 % - Accent4" xfId="5409" xr:uid="{00000000-0005-0000-0000-0000332A0000}"/>
    <cellStyle name="40 % - Accent4 10" xfId="5410" xr:uid="{00000000-0005-0000-0000-0000342A0000}"/>
    <cellStyle name="40 % - Accent4 10 2" xfId="5411" xr:uid="{00000000-0005-0000-0000-0000352A0000}"/>
    <cellStyle name="40 % - Accent4 10 2 2" xfId="17060" xr:uid="{00000000-0005-0000-0000-0000362A0000}"/>
    <cellStyle name="40 % - Accent4 10 3" xfId="5412" xr:uid="{00000000-0005-0000-0000-0000372A0000}"/>
    <cellStyle name="40 % - Accent4 10 3 2" xfId="17061" xr:uid="{00000000-0005-0000-0000-0000382A0000}"/>
    <cellStyle name="40 % - Accent4 10 4" xfId="17062" xr:uid="{00000000-0005-0000-0000-0000392A0000}"/>
    <cellStyle name="40 % - Accent4 11" xfId="5413" xr:uid="{00000000-0005-0000-0000-00003A2A0000}"/>
    <cellStyle name="40 % - Accent4 11 2" xfId="17063" xr:uid="{00000000-0005-0000-0000-00003B2A0000}"/>
    <cellStyle name="40 % - Accent4 12" xfId="5414" xr:uid="{00000000-0005-0000-0000-00003C2A0000}"/>
    <cellStyle name="40 % - Accent4 12 2" xfId="17064" xr:uid="{00000000-0005-0000-0000-00003D2A0000}"/>
    <cellStyle name="40 % - Accent4 13" xfId="5415" xr:uid="{00000000-0005-0000-0000-00003E2A0000}"/>
    <cellStyle name="40 % - Accent4 13 2" xfId="17065" xr:uid="{00000000-0005-0000-0000-00003F2A0000}"/>
    <cellStyle name="40 % - Accent4 2" xfId="5416" xr:uid="{00000000-0005-0000-0000-0000402A0000}"/>
    <cellStyle name="40 % - Accent4 2 10" xfId="5417" xr:uid="{00000000-0005-0000-0000-0000412A0000}"/>
    <cellStyle name="40 % - Accent4 2 10 2" xfId="5418" xr:uid="{00000000-0005-0000-0000-0000422A0000}"/>
    <cellStyle name="40 % - Accent4 2 10 2 2" xfId="17066" xr:uid="{00000000-0005-0000-0000-0000432A0000}"/>
    <cellStyle name="40 % - Accent4 2 10 3" xfId="5419" xr:uid="{00000000-0005-0000-0000-0000442A0000}"/>
    <cellStyle name="40 % - Accent4 2 10 3 2" xfId="17067" xr:uid="{00000000-0005-0000-0000-0000452A0000}"/>
    <cellStyle name="40 % - Accent4 2 10 4" xfId="17068" xr:uid="{00000000-0005-0000-0000-0000462A0000}"/>
    <cellStyle name="40 % - Accent4 2 11" xfId="5420" xr:uid="{00000000-0005-0000-0000-0000472A0000}"/>
    <cellStyle name="40 % - Accent4 2 11 2" xfId="17069" xr:uid="{00000000-0005-0000-0000-0000482A0000}"/>
    <cellStyle name="40 % - Accent4 2 12" xfId="5421" xr:uid="{00000000-0005-0000-0000-0000492A0000}"/>
    <cellStyle name="40 % - Accent4 2 12 2" xfId="17070" xr:uid="{00000000-0005-0000-0000-00004A2A0000}"/>
    <cellStyle name="40 % - Accent4 2 13" xfId="5422" xr:uid="{00000000-0005-0000-0000-00004B2A0000}"/>
    <cellStyle name="40 % - Accent4 2 13 2" xfId="17071" xr:uid="{00000000-0005-0000-0000-00004C2A0000}"/>
    <cellStyle name="40 % - Accent4 2 14" xfId="17072" xr:uid="{00000000-0005-0000-0000-00004D2A0000}"/>
    <cellStyle name="40 % - Accent4 2 2" xfId="5423" xr:uid="{00000000-0005-0000-0000-00004E2A0000}"/>
    <cellStyle name="40 % - Accent4 2 2 10" xfId="5424" xr:uid="{00000000-0005-0000-0000-00004F2A0000}"/>
    <cellStyle name="40 % - Accent4 2 2 10 2" xfId="17073" xr:uid="{00000000-0005-0000-0000-0000502A0000}"/>
    <cellStyle name="40 % - Accent4 2 2 11" xfId="17074" xr:uid="{00000000-0005-0000-0000-0000512A0000}"/>
    <cellStyle name="40 % - Accent4 2 2 2" xfId="5425" xr:uid="{00000000-0005-0000-0000-0000522A0000}"/>
    <cellStyle name="40 % - Accent4 2 2 2 10" xfId="17075" xr:uid="{00000000-0005-0000-0000-0000532A0000}"/>
    <cellStyle name="40 % - Accent4 2 2 2 2" xfId="5426" xr:uid="{00000000-0005-0000-0000-0000542A0000}"/>
    <cellStyle name="40 % - Accent4 2 2 2 2 2" xfId="5427" xr:uid="{00000000-0005-0000-0000-0000552A0000}"/>
    <cellStyle name="40 % - Accent4 2 2 2 2 2 2" xfId="5428" xr:uid="{00000000-0005-0000-0000-0000562A0000}"/>
    <cellStyle name="40 % - Accent4 2 2 2 2 2 2 2" xfId="5429" xr:uid="{00000000-0005-0000-0000-0000572A0000}"/>
    <cellStyle name="40 % - Accent4 2 2 2 2 2 2 2 2" xfId="17076" xr:uid="{00000000-0005-0000-0000-0000582A0000}"/>
    <cellStyle name="40 % - Accent4 2 2 2 2 2 2 3" xfId="5430" xr:uid="{00000000-0005-0000-0000-0000592A0000}"/>
    <cellStyle name="40 % - Accent4 2 2 2 2 2 2 3 2" xfId="17077" xr:uid="{00000000-0005-0000-0000-00005A2A0000}"/>
    <cellStyle name="40 % - Accent4 2 2 2 2 2 2 4" xfId="5431" xr:uid="{00000000-0005-0000-0000-00005B2A0000}"/>
    <cellStyle name="40 % - Accent4 2 2 2 2 2 2 4 2" xfId="17078" xr:uid="{00000000-0005-0000-0000-00005C2A0000}"/>
    <cellStyle name="40 % - Accent4 2 2 2 2 2 2 5" xfId="17079" xr:uid="{00000000-0005-0000-0000-00005D2A0000}"/>
    <cellStyle name="40 % - Accent4 2 2 2 2 2 3" xfId="5432" xr:uid="{00000000-0005-0000-0000-00005E2A0000}"/>
    <cellStyle name="40 % - Accent4 2 2 2 2 2 3 2" xfId="5433" xr:uid="{00000000-0005-0000-0000-00005F2A0000}"/>
    <cellStyle name="40 % - Accent4 2 2 2 2 2 3 2 2" xfId="17080" xr:uid="{00000000-0005-0000-0000-0000602A0000}"/>
    <cellStyle name="40 % - Accent4 2 2 2 2 2 3 3" xfId="5434" xr:uid="{00000000-0005-0000-0000-0000612A0000}"/>
    <cellStyle name="40 % - Accent4 2 2 2 2 2 3 3 2" xfId="17081" xr:uid="{00000000-0005-0000-0000-0000622A0000}"/>
    <cellStyle name="40 % - Accent4 2 2 2 2 2 3 4" xfId="17082" xr:uid="{00000000-0005-0000-0000-0000632A0000}"/>
    <cellStyle name="40 % - Accent4 2 2 2 2 2 4" xfId="5435" xr:uid="{00000000-0005-0000-0000-0000642A0000}"/>
    <cellStyle name="40 % - Accent4 2 2 2 2 2 4 2" xfId="17083" xr:uid="{00000000-0005-0000-0000-0000652A0000}"/>
    <cellStyle name="40 % - Accent4 2 2 2 2 2 5" xfId="5436" xr:uid="{00000000-0005-0000-0000-0000662A0000}"/>
    <cellStyle name="40 % - Accent4 2 2 2 2 2 5 2" xfId="17084" xr:uid="{00000000-0005-0000-0000-0000672A0000}"/>
    <cellStyle name="40 % - Accent4 2 2 2 2 2 6" xfId="5437" xr:uid="{00000000-0005-0000-0000-0000682A0000}"/>
    <cellStyle name="40 % - Accent4 2 2 2 2 2 6 2" xfId="17085" xr:uid="{00000000-0005-0000-0000-0000692A0000}"/>
    <cellStyle name="40 % - Accent4 2 2 2 2 2 7" xfId="17086" xr:uid="{00000000-0005-0000-0000-00006A2A0000}"/>
    <cellStyle name="40 % - Accent4 2 2 2 2 3" xfId="5438" xr:uid="{00000000-0005-0000-0000-00006B2A0000}"/>
    <cellStyle name="40 % - Accent4 2 2 2 2 3 2" xfId="5439" xr:uid="{00000000-0005-0000-0000-00006C2A0000}"/>
    <cellStyle name="40 % - Accent4 2 2 2 2 3 2 2" xfId="17087" xr:uid="{00000000-0005-0000-0000-00006D2A0000}"/>
    <cellStyle name="40 % - Accent4 2 2 2 2 3 3" xfId="5440" xr:uid="{00000000-0005-0000-0000-00006E2A0000}"/>
    <cellStyle name="40 % - Accent4 2 2 2 2 3 3 2" xfId="17088" xr:uid="{00000000-0005-0000-0000-00006F2A0000}"/>
    <cellStyle name="40 % - Accent4 2 2 2 2 3 4" xfId="5441" xr:uid="{00000000-0005-0000-0000-0000702A0000}"/>
    <cellStyle name="40 % - Accent4 2 2 2 2 3 4 2" xfId="17089" xr:uid="{00000000-0005-0000-0000-0000712A0000}"/>
    <cellStyle name="40 % - Accent4 2 2 2 2 3 5" xfId="17090" xr:uid="{00000000-0005-0000-0000-0000722A0000}"/>
    <cellStyle name="40 % - Accent4 2 2 2 2 4" xfId="5442" xr:uid="{00000000-0005-0000-0000-0000732A0000}"/>
    <cellStyle name="40 % - Accent4 2 2 2 2 4 2" xfId="5443" xr:uid="{00000000-0005-0000-0000-0000742A0000}"/>
    <cellStyle name="40 % - Accent4 2 2 2 2 4 2 2" xfId="17091" xr:uid="{00000000-0005-0000-0000-0000752A0000}"/>
    <cellStyle name="40 % - Accent4 2 2 2 2 4 3" xfId="5444" xr:uid="{00000000-0005-0000-0000-0000762A0000}"/>
    <cellStyle name="40 % - Accent4 2 2 2 2 4 3 2" xfId="17092" xr:uid="{00000000-0005-0000-0000-0000772A0000}"/>
    <cellStyle name="40 % - Accent4 2 2 2 2 4 4" xfId="17093" xr:uid="{00000000-0005-0000-0000-0000782A0000}"/>
    <cellStyle name="40 % - Accent4 2 2 2 2 5" xfId="5445" xr:uid="{00000000-0005-0000-0000-0000792A0000}"/>
    <cellStyle name="40 % - Accent4 2 2 2 2 5 2" xfId="5446" xr:uid="{00000000-0005-0000-0000-00007A2A0000}"/>
    <cellStyle name="40 % - Accent4 2 2 2 2 5 2 2" xfId="17094" xr:uid="{00000000-0005-0000-0000-00007B2A0000}"/>
    <cellStyle name="40 % - Accent4 2 2 2 2 5 3" xfId="5447" xr:uid="{00000000-0005-0000-0000-00007C2A0000}"/>
    <cellStyle name="40 % - Accent4 2 2 2 2 5 3 2" xfId="17095" xr:uid="{00000000-0005-0000-0000-00007D2A0000}"/>
    <cellStyle name="40 % - Accent4 2 2 2 2 5 4" xfId="17096" xr:uid="{00000000-0005-0000-0000-00007E2A0000}"/>
    <cellStyle name="40 % - Accent4 2 2 2 2 6" xfId="5448" xr:uid="{00000000-0005-0000-0000-00007F2A0000}"/>
    <cellStyle name="40 % - Accent4 2 2 2 2 6 2" xfId="17097" xr:uid="{00000000-0005-0000-0000-0000802A0000}"/>
    <cellStyle name="40 % - Accent4 2 2 2 2 7" xfId="5449" xr:uid="{00000000-0005-0000-0000-0000812A0000}"/>
    <cellStyle name="40 % - Accent4 2 2 2 2 7 2" xfId="17098" xr:uid="{00000000-0005-0000-0000-0000822A0000}"/>
    <cellStyle name="40 % - Accent4 2 2 2 2 8" xfId="5450" xr:uid="{00000000-0005-0000-0000-0000832A0000}"/>
    <cellStyle name="40 % - Accent4 2 2 2 2 8 2" xfId="17099" xr:uid="{00000000-0005-0000-0000-0000842A0000}"/>
    <cellStyle name="40 % - Accent4 2 2 2 2 9" xfId="17100" xr:uid="{00000000-0005-0000-0000-0000852A0000}"/>
    <cellStyle name="40 % - Accent4 2 2 2 3" xfId="5451" xr:uid="{00000000-0005-0000-0000-0000862A0000}"/>
    <cellStyle name="40 % - Accent4 2 2 2 3 2" xfId="5452" xr:uid="{00000000-0005-0000-0000-0000872A0000}"/>
    <cellStyle name="40 % - Accent4 2 2 2 3 2 2" xfId="5453" xr:uid="{00000000-0005-0000-0000-0000882A0000}"/>
    <cellStyle name="40 % - Accent4 2 2 2 3 2 2 2" xfId="17101" xr:uid="{00000000-0005-0000-0000-0000892A0000}"/>
    <cellStyle name="40 % - Accent4 2 2 2 3 2 3" xfId="5454" xr:uid="{00000000-0005-0000-0000-00008A2A0000}"/>
    <cellStyle name="40 % - Accent4 2 2 2 3 2 3 2" xfId="17102" xr:uid="{00000000-0005-0000-0000-00008B2A0000}"/>
    <cellStyle name="40 % - Accent4 2 2 2 3 2 4" xfId="5455" xr:uid="{00000000-0005-0000-0000-00008C2A0000}"/>
    <cellStyle name="40 % - Accent4 2 2 2 3 2 4 2" xfId="17103" xr:uid="{00000000-0005-0000-0000-00008D2A0000}"/>
    <cellStyle name="40 % - Accent4 2 2 2 3 2 5" xfId="17104" xr:uid="{00000000-0005-0000-0000-00008E2A0000}"/>
    <cellStyle name="40 % - Accent4 2 2 2 3 3" xfId="5456" xr:uid="{00000000-0005-0000-0000-00008F2A0000}"/>
    <cellStyle name="40 % - Accent4 2 2 2 3 3 2" xfId="5457" xr:uid="{00000000-0005-0000-0000-0000902A0000}"/>
    <cellStyle name="40 % - Accent4 2 2 2 3 3 2 2" xfId="17105" xr:uid="{00000000-0005-0000-0000-0000912A0000}"/>
    <cellStyle name="40 % - Accent4 2 2 2 3 3 3" xfId="5458" xr:uid="{00000000-0005-0000-0000-0000922A0000}"/>
    <cellStyle name="40 % - Accent4 2 2 2 3 3 3 2" xfId="17106" xr:uid="{00000000-0005-0000-0000-0000932A0000}"/>
    <cellStyle name="40 % - Accent4 2 2 2 3 3 4" xfId="17107" xr:uid="{00000000-0005-0000-0000-0000942A0000}"/>
    <cellStyle name="40 % - Accent4 2 2 2 3 4" xfId="5459" xr:uid="{00000000-0005-0000-0000-0000952A0000}"/>
    <cellStyle name="40 % - Accent4 2 2 2 3 4 2" xfId="17108" xr:uid="{00000000-0005-0000-0000-0000962A0000}"/>
    <cellStyle name="40 % - Accent4 2 2 2 3 5" xfId="5460" xr:uid="{00000000-0005-0000-0000-0000972A0000}"/>
    <cellStyle name="40 % - Accent4 2 2 2 3 5 2" xfId="17109" xr:uid="{00000000-0005-0000-0000-0000982A0000}"/>
    <cellStyle name="40 % - Accent4 2 2 2 3 6" xfId="5461" xr:uid="{00000000-0005-0000-0000-0000992A0000}"/>
    <cellStyle name="40 % - Accent4 2 2 2 3 6 2" xfId="17110" xr:uid="{00000000-0005-0000-0000-00009A2A0000}"/>
    <cellStyle name="40 % - Accent4 2 2 2 3 7" xfId="17111" xr:uid="{00000000-0005-0000-0000-00009B2A0000}"/>
    <cellStyle name="40 % - Accent4 2 2 2 4" xfId="5462" xr:uid="{00000000-0005-0000-0000-00009C2A0000}"/>
    <cellStyle name="40 % - Accent4 2 2 2 4 2" xfId="5463" xr:uid="{00000000-0005-0000-0000-00009D2A0000}"/>
    <cellStyle name="40 % - Accent4 2 2 2 4 2 2" xfId="17112" xr:uid="{00000000-0005-0000-0000-00009E2A0000}"/>
    <cellStyle name="40 % - Accent4 2 2 2 4 3" xfId="5464" xr:uid="{00000000-0005-0000-0000-00009F2A0000}"/>
    <cellStyle name="40 % - Accent4 2 2 2 4 3 2" xfId="17113" xr:uid="{00000000-0005-0000-0000-0000A02A0000}"/>
    <cellStyle name="40 % - Accent4 2 2 2 4 4" xfId="5465" xr:uid="{00000000-0005-0000-0000-0000A12A0000}"/>
    <cellStyle name="40 % - Accent4 2 2 2 4 4 2" xfId="17114" xr:uid="{00000000-0005-0000-0000-0000A22A0000}"/>
    <cellStyle name="40 % - Accent4 2 2 2 4 5" xfId="17115" xr:uid="{00000000-0005-0000-0000-0000A32A0000}"/>
    <cellStyle name="40 % - Accent4 2 2 2 5" xfId="5466" xr:uid="{00000000-0005-0000-0000-0000A42A0000}"/>
    <cellStyle name="40 % - Accent4 2 2 2 5 2" xfId="5467" xr:uid="{00000000-0005-0000-0000-0000A52A0000}"/>
    <cellStyle name="40 % - Accent4 2 2 2 5 2 2" xfId="17116" xr:uid="{00000000-0005-0000-0000-0000A62A0000}"/>
    <cellStyle name="40 % - Accent4 2 2 2 5 3" xfId="5468" xr:uid="{00000000-0005-0000-0000-0000A72A0000}"/>
    <cellStyle name="40 % - Accent4 2 2 2 5 3 2" xfId="17117" xr:uid="{00000000-0005-0000-0000-0000A82A0000}"/>
    <cellStyle name="40 % - Accent4 2 2 2 5 4" xfId="17118" xr:uid="{00000000-0005-0000-0000-0000A92A0000}"/>
    <cellStyle name="40 % - Accent4 2 2 2 6" xfId="5469" xr:uid="{00000000-0005-0000-0000-0000AA2A0000}"/>
    <cellStyle name="40 % - Accent4 2 2 2 6 2" xfId="5470" xr:uid="{00000000-0005-0000-0000-0000AB2A0000}"/>
    <cellStyle name="40 % - Accent4 2 2 2 6 2 2" xfId="17119" xr:uid="{00000000-0005-0000-0000-0000AC2A0000}"/>
    <cellStyle name="40 % - Accent4 2 2 2 6 3" xfId="5471" xr:uid="{00000000-0005-0000-0000-0000AD2A0000}"/>
    <cellStyle name="40 % - Accent4 2 2 2 6 3 2" xfId="17120" xr:uid="{00000000-0005-0000-0000-0000AE2A0000}"/>
    <cellStyle name="40 % - Accent4 2 2 2 6 4" xfId="17121" xr:uid="{00000000-0005-0000-0000-0000AF2A0000}"/>
    <cellStyle name="40 % - Accent4 2 2 2 7" xfId="5472" xr:uid="{00000000-0005-0000-0000-0000B02A0000}"/>
    <cellStyle name="40 % - Accent4 2 2 2 7 2" xfId="17122" xr:uid="{00000000-0005-0000-0000-0000B12A0000}"/>
    <cellStyle name="40 % - Accent4 2 2 2 8" xfId="5473" xr:uid="{00000000-0005-0000-0000-0000B22A0000}"/>
    <cellStyle name="40 % - Accent4 2 2 2 8 2" xfId="17123" xr:uid="{00000000-0005-0000-0000-0000B32A0000}"/>
    <cellStyle name="40 % - Accent4 2 2 2 9" xfId="5474" xr:uid="{00000000-0005-0000-0000-0000B42A0000}"/>
    <cellStyle name="40 % - Accent4 2 2 2 9 2" xfId="17124" xr:uid="{00000000-0005-0000-0000-0000B52A0000}"/>
    <cellStyle name="40 % - Accent4 2 2 3" xfId="5475" xr:uid="{00000000-0005-0000-0000-0000B62A0000}"/>
    <cellStyle name="40 % - Accent4 2 2 3 2" xfId="5476" xr:uid="{00000000-0005-0000-0000-0000B72A0000}"/>
    <cellStyle name="40 % - Accent4 2 2 3 2 2" xfId="5477" xr:uid="{00000000-0005-0000-0000-0000B82A0000}"/>
    <cellStyle name="40 % - Accent4 2 2 3 2 2 2" xfId="5478" xr:uid="{00000000-0005-0000-0000-0000B92A0000}"/>
    <cellStyle name="40 % - Accent4 2 2 3 2 2 2 2" xfId="17125" xr:uid="{00000000-0005-0000-0000-0000BA2A0000}"/>
    <cellStyle name="40 % - Accent4 2 2 3 2 2 3" xfId="5479" xr:uid="{00000000-0005-0000-0000-0000BB2A0000}"/>
    <cellStyle name="40 % - Accent4 2 2 3 2 2 3 2" xfId="17126" xr:uid="{00000000-0005-0000-0000-0000BC2A0000}"/>
    <cellStyle name="40 % - Accent4 2 2 3 2 2 4" xfId="5480" xr:uid="{00000000-0005-0000-0000-0000BD2A0000}"/>
    <cellStyle name="40 % - Accent4 2 2 3 2 2 4 2" xfId="17127" xr:uid="{00000000-0005-0000-0000-0000BE2A0000}"/>
    <cellStyle name="40 % - Accent4 2 2 3 2 2 5" xfId="17128" xr:uid="{00000000-0005-0000-0000-0000BF2A0000}"/>
    <cellStyle name="40 % - Accent4 2 2 3 2 3" xfId="5481" xr:uid="{00000000-0005-0000-0000-0000C02A0000}"/>
    <cellStyle name="40 % - Accent4 2 2 3 2 3 2" xfId="5482" xr:uid="{00000000-0005-0000-0000-0000C12A0000}"/>
    <cellStyle name="40 % - Accent4 2 2 3 2 3 2 2" xfId="17129" xr:uid="{00000000-0005-0000-0000-0000C22A0000}"/>
    <cellStyle name="40 % - Accent4 2 2 3 2 3 3" xfId="5483" xr:uid="{00000000-0005-0000-0000-0000C32A0000}"/>
    <cellStyle name="40 % - Accent4 2 2 3 2 3 3 2" xfId="17130" xr:uid="{00000000-0005-0000-0000-0000C42A0000}"/>
    <cellStyle name="40 % - Accent4 2 2 3 2 3 4" xfId="17131" xr:uid="{00000000-0005-0000-0000-0000C52A0000}"/>
    <cellStyle name="40 % - Accent4 2 2 3 2 4" xfId="5484" xr:uid="{00000000-0005-0000-0000-0000C62A0000}"/>
    <cellStyle name="40 % - Accent4 2 2 3 2 4 2" xfId="17132" xr:uid="{00000000-0005-0000-0000-0000C72A0000}"/>
    <cellStyle name="40 % - Accent4 2 2 3 2 5" xfId="5485" xr:uid="{00000000-0005-0000-0000-0000C82A0000}"/>
    <cellStyle name="40 % - Accent4 2 2 3 2 5 2" xfId="17133" xr:uid="{00000000-0005-0000-0000-0000C92A0000}"/>
    <cellStyle name="40 % - Accent4 2 2 3 2 6" xfId="5486" xr:uid="{00000000-0005-0000-0000-0000CA2A0000}"/>
    <cellStyle name="40 % - Accent4 2 2 3 2 6 2" xfId="17134" xr:uid="{00000000-0005-0000-0000-0000CB2A0000}"/>
    <cellStyle name="40 % - Accent4 2 2 3 2 7" xfId="17135" xr:uid="{00000000-0005-0000-0000-0000CC2A0000}"/>
    <cellStyle name="40 % - Accent4 2 2 3 3" xfId="5487" xr:uid="{00000000-0005-0000-0000-0000CD2A0000}"/>
    <cellStyle name="40 % - Accent4 2 2 3 3 2" xfId="5488" xr:uid="{00000000-0005-0000-0000-0000CE2A0000}"/>
    <cellStyle name="40 % - Accent4 2 2 3 3 2 2" xfId="17136" xr:uid="{00000000-0005-0000-0000-0000CF2A0000}"/>
    <cellStyle name="40 % - Accent4 2 2 3 3 3" xfId="5489" xr:uid="{00000000-0005-0000-0000-0000D02A0000}"/>
    <cellStyle name="40 % - Accent4 2 2 3 3 3 2" xfId="17137" xr:uid="{00000000-0005-0000-0000-0000D12A0000}"/>
    <cellStyle name="40 % - Accent4 2 2 3 3 4" xfId="5490" xr:uid="{00000000-0005-0000-0000-0000D22A0000}"/>
    <cellStyle name="40 % - Accent4 2 2 3 3 4 2" xfId="17138" xr:uid="{00000000-0005-0000-0000-0000D32A0000}"/>
    <cellStyle name="40 % - Accent4 2 2 3 3 5" xfId="17139" xr:uid="{00000000-0005-0000-0000-0000D42A0000}"/>
    <cellStyle name="40 % - Accent4 2 2 3 4" xfId="5491" xr:uid="{00000000-0005-0000-0000-0000D52A0000}"/>
    <cellStyle name="40 % - Accent4 2 2 3 4 2" xfId="5492" xr:uid="{00000000-0005-0000-0000-0000D62A0000}"/>
    <cellStyle name="40 % - Accent4 2 2 3 4 2 2" xfId="17140" xr:uid="{00000000-0005-0000-0000-0000D72A0000}"/>
    <cellStyle name="40 % - Accent4 2 2 3 4 3" xfId="5493" xr:uid="{00000000-0005-0000-0000-0000D82A0000}"/>
    <cellStyle name="40 % - Accent4 2 2 3 4 3 2" xfId="17141" xr:uid="{00000000-0005-0000-0000-0000D92A0000}"/>
    <cellStyle name="40 % - Accent4 2 2 3 4 4" xfId="17142" xr:uid="{00000000-0005-0000-0000-0000DA2A0000}"/>
    <cellStyle name="40 % - Accent4 2 2 3 5" xfId="5494" xr:uid="{00000000-0005-0000-0000-0000DB2A0000}"/>
    <cellStyle name="40 % - Accent4 2 2 3 5 2" xfId="5495" xr:uid="{00000000-0005-0000-0000-0000DC2A0000}"/>
    <cellStyle name="40 % - Accent4 2 2 3 5 2 2" xfId="17143" xr:uid="{00000000-0005-0000-0000-0000DD2A0000}"/>
    <cellStyle name="40 % - Accent4 2 2 3 5 3" xfId="5496" xr:uid="{00000000-0005-0000-0000-0000DE2A0000}"/>
    <cellStyle name="40 % - Accent4 2 2 3 5 3 2" xfId="17144" xr:uid="{00000000-0005-0000-0000-0000DF2A0000}"/>
    <cellStyle name="40 % - Accent4 2 2 3 5 4" xfId="17145" xr:uid="{00000000-0005-0000-0000-0000E02A0000}"/>
    <cellStyle name="40 % - Accent4 2 2 3 6" xfId="5497" xr:uid="{00000000-0005-0000-0000-0000E12A0000}"/>
    <cellStyle name="40 % - Accent4 2 2 3 6 2" xfId="17146" xr:uid="{00000000-0005-0000-0000-0000E22A0000}"/>
    <cellStyle name="40 % - Accent4 2 2 3 7" xfId="5498" xr:uid="{00000000-0005-0000-0000-0000E32A0000}"/>
    <cellStyle name="40 % - Accent4 2 2 3 7 2" xfId="17147" xr:uid="{00000000-0005-0000-0000-0000E42A0000}"/>
    <cellStyle name="40 % - Accent4 2 2 3 8" xfId="5499" xr:uid="{00000000-0005-0000-0000-0000E52A0000}"/>
    <cellStyle name="40 % - Accent4 2 2 3 8 2" xfId="17148" xr:uid="{00000000-0005-0000-0000-0000E62A0000}"/>
    <cellStyle name="40 % - Accent4 2 2 3 9" xfId="17149" xr:uid="{00000000-0005-0000-0000-0000E72A0000}"/>
    <cellStyle name="40 % - Accent4 2 2 4" xfId="5500" xr:uid="{00000000-0005-0000-0000-0000E82A0000}"/>
    <cellStyle name="40 % - Accent4 2 2 4 2" xfId="5501" xr:uid="{00000000-0005-0000-0000-0000E92A0000}"/>
    <cellStyle name="40 % - Accent4 2 2 4 2 2" xfId="5502" xr:uid="{00000000-0005-0000-0000-0000EA2A0000}"/>
    <cellStyle name="40 % - Accent4 2 2 4 2 2 2" xfId="17150" xr:uid="{00000000-0005-0000-0000-0000EB2A0000}"/>
    <cellStyle name="40 % - Accent4 2 2 4 2 3" xfId="5503" xr:uid="{00000000-0005-0000-0000-0000EC2A0000}"/>
    <cellStyle name="40 % - Accent4 2 2 4 2 3 2" xfId="17151" xr:uid="{00000000-0005-0000-0000-0000ED2A0000}"/>
    <cellStyle name="40 % - Accent4 2 2 4 2 4" xfId="5504" xr:uid="{00000000-0005-0000-0000-0000EE2A0000}"/>
    <cellStyle name="40 % - Accent4 2 2 4 2 4 2" xfId="17152" xr:uid="{00000000-0005-0000-0000-0000EF2A0000}"/>
    <cellStyle name="40 % - Accent4 2 2 4 2 5" xfId="17153" xr:uid="{00000000-0005-0000-0000-0000F02A0000}"/>
    <cellStyle name="40 % - Accent4 2 2 4 3" xfId="5505" xr:uid="{00000000-0005-0000-0000-0000F12A0000}"/>
    <cellStyle name="40 % - Accent4 2 2 4 3 2" xfId="5506" xr:uid="{00000000-0005-0000-0000-0000F22A0000}"/>
    <cellStyle name="40 % - Accent4 2 2 4 3 2 2" xfId="17154" xr:uid="{00000000-0005-0000-0000-0000F32A0000}"/>
    <cellStyle name="40 % - Accent4 2 2 4 3 3" xfId="5507" xr:uid="{00000000-0005-0000-0000-0000F42A0000}"/>
    <cellStyle name="40 % - Accent4 2 2 4 3 3 2" xfId="17155" xr:uid="{00000000-0005-0000-0000-0000F52A0000}"/>
    <cellStyle name="40 % - Accent4 2 2 4 3 4" xfId="17156" xr:uid="{00000000-0005-0000-0000-0000F62A0000}"/>
    <cellStyle name="40 % - Accent4 2 2 4 4" xfId="5508" xr:uid="{00000000-0005-0000-0000-0000F72A0000}"/>
    <cellStyle name="40 % - Accent4 2 2 4 4 2" xfId="17157" xr:uid="{00000000-0005-0000-0000-0000F82A0000}"/>
    <cellStyle name="40 % - Accent4 2 2 4 5" xfId="5509" xr:uid="{00000000-0005-0000-0000-0000F92A0000}"/>
    <cellStyle name="40 % - Accent4 2 2 4 5 2" xfId="17158" xr:uid="{00000000-0005-0000-0000-0000FA2A0000}"/>
    <cellStyle name="40 % - Accent4 2 2 4 6" xfId="5510" xr:uid="{00000000-0005-0000-0000-0000FB2A0000}"/>
    <cellStyle name="40 % - Accent4 2 2 4 6 2" xfId="17159" xr:uid="{00000000-0005-0000-0000-0000FC2A0000}"/>
    <cellStyle name="40 % - Accent4 2 2 4 7" xfId="17160" xr:uid="{00000000-0005-0000-0000-0000FD2A0000}"/>
    <cellStyle name="40 % - Accent4 2 2 5" xfId="5511" xr:uid="{00000000-0005-0000-0000-0000FE2A0000}"/>
    <cellStyle name="40 % - Accent4 2 2 5 2" xfId="5512" xr:uid="{00000000-0005-0000-0000-0000FF2A0000}"/>
    <cellStyle name="40 % - Accent4 2 2 5 2 2" xfId="17161" xr:uid="{00000000-0005-0000-0000-0000002B0000}"/>
    <cellStyle name="40 % - Accent4 2 2 5 3" xfId="5513" xr:uid="{00000000-0005-0000-0000-0000012B0000}"/>
    <cellStyle name="40 % - Accent4 2 2 5 3 2" xfId="17162" xr:uid="{00000000-0005-0000-0000-0000022B0000}"/>
    <cellStyle name="40 % - Accent4 2 2 5 4" xfId="5514" xr:uid="{00000000-0005-0000-0000-0000032B0000}"/>
    <cellStyle name="40 % - Accent4 2 2 5 4 2" xfId="17163" xr:uid="{00000000-0005-0000-0000-0000042B0000}"/>
    <cellStyle name="40 % - Accent4 2 2 5 5" xfId="17164" xr:uid="{00000000-0005-0000-0000-0000052B0000}"/>
    <cellStyle name="40 % - Accent4 2 2 6" xfId="5515" xr:uid="{00000000-0005-0000-0000-0000062B0000}"/>
    <cellStyle name="40 % - Accent4 2 2 6 2" xfId="5516" xr:uid="{00000000-0005-0000-0000-0000072B0000}"/>
    <cellStyle name="40 % - Accent4 2 2 6 2 2" xfId="17165" xr:uid="{00000000-0005-0000-0000-0000082B0000}"/>
    <cellStyle name="40 % - Accent4 2 2 6 3" xfId="5517" xr:uid="{00000000-0005-0000-0000-0000092B0000}"/>
    <cellStyle name="40 % - Accent4 2 2 6 3 2" xfId="17166" xr:uid="{00000000-0005-0000-0000-00000A2B0000}"/>
    <cellStyle name="40 % - Accent4 2 2 6 4" xfId="17167" xr:uid="{00000000-0005-0000-0000-00000B2B0000}"/>
    <cellStyle name="40 % - Accent4 2 2 7" xfId="5518" xr:uid="{00000000-0005-0000-0000-00000C2B0000}"/>
    <cellStyle name="40 % - Accent4 2 2 7 2" xfId="5519" xr:uid="{00000000-0005-0000-0000-00000D2B0000}"/>
    <cellStyle name="40 % - Accent4 2 2 7 2 2" xfId="17168" xr:uid="{00000000-0005-0000-0000-00000E2B0000}"/>
    <cellStyle name="40 % - Accent4 2 2 7 3" xfId="5520" xr:uid="{00000000-0005-0000-0000-00000F2B0000}"/>
    <cellStyle name="40 % - Accent4 2 2 7 3 2" xfId="17169" xr:uid="{00000000-0005-0000-0000-0000102B0000}"/>
    <cellStyle name="40 % - Accent4 2 2 7 4" xfId="17170" xr:uid="{00000000-0005-0000-0000-0000112B0000}"/>
    <cellStyle name="40 % - Accent4 2 2 8" xfId="5521" xr:uid="{00000000-0005-0000-0000-0000122B0000}"/>
    <cellStyle name="40 % - Accent4 2 2 8 2" xfId="17171" xr:uid="{00000000-0005-0000-0000-0000132B0000}"/>
    <cellStyle name="40 % - Accent4 2 2 9" xfId="5522" xr:uid="{00000000-0005-0000-0000-0000142B0000}"/>
    <cellStyle name="40 % - Accent4 2 2 9 2" xfId="17172" xr:uid="{00000000-0005-0000-0000-0000152B0000}"/>
    <cellStyle name="40 % - Accent4 2 3" xfId="5523" xr:uid="{00000000-0005-0000-0000-0000162B0000}"/>
    <cellStyle name="40 % - Accent4 2 3 10" xfId="5524" xr:uid="{00000000-0005-0000-0000-0000172B0000}"/>
    <cellStyle name="40 % - Accent4 2 3 10 2" xfId="17173" xr:uid="{00000000-0005-0000-0000-0000182B0000}"/>
    <cellStyle name="40 % - Accent4 2 3 11" xfId="17174" xr:uid="{00000000-0005-0000-0000-0000192B0000}"/>
    <cellStyle name="40 % - Accent4 2 3 2" xfId="5525" xr:uid="{00000000-0005-0000-0000-00001A2B0000}"/>
    <cellStyle name="40 % - Accent4 2 3 2 10" xfId="17175" xr:uid="{00000000-0005-0000-0000-00001B2B0000}"/>
    <cellStyle name="40 % - Accent4 2 3 2 2" xfId="5526" xr:uid="{00000000-0005-0000-0000-00001C2B0000}"/>
    <cellStyle name="40 % - Accent4 2 3 2 2 2" xfId="5527" xr:uid="{00000000-0005-0000-0000-00001D2B0000}"/>
    <cellStyle name="40 % - Accent4 2 3 2 2 2 2" xfId="5528" xr:uid="{00000000-0005-0000-0000-00001E2B0000}"/>
    <cellStyle name="40 % - Accent4 2 3 2 2 2 2 2" xfId="5529" xr:uid="{00000000-0005-0000-0000-00001F2B0000}"/>
    <cellStyle name="40 % - Accent4 2 3 2 2 2 2 2 2" xfId="17176" xr:uid="{00000000-0005-0000-0000-0000202B0000}"/>
    <cellStyle name="40 % - Accent4 2 3 2 2 2 2 3" xfId="5530" xr:uid="{00000000-0005-0000-0000-0000212B0000}"/>
    <cellStyle name="40 % - Accent4 2 3 2 2 2 2 3 2" xfId="17177" xr:uid="{00000000-0005-0000-0000-0000222B0000}"/>
    <cellStyle name="40 % - Accent4 2 3 2 2 2 2 4" xfId="5531" xr:uid="{00000000-0005-0000-0000-0000232B0000}"/>
    <cellStyle name="40 % - Accent4 2 3 2 2 2 2 4 2" xfId="17178" xr:uid="{00000000-0005-0000-0000-0000242B0000}"/>
    <cellStyle name="40 % - Accent4 2 3 2 2 2 2 5" xfId="17179" xr:uid="{00000000-0005-0000-0000-0000252B0000}"/>
    <cellStyle name="40 % - Accent4 2 3 2 2 2 3" xfId="5532" xr:uid="{00000000-0005-0000-0000-0000262B0000}"/>
    <cellStyle name="40 % - Accent4 2 3 2 2 2 3 2" xfId="5533" xr:uid="{00000000-0005-0000-0000-0000272B0000}"/>
    <cellStyle name="40 % - Accent4 2 3 2 2 2 3 2 2" xfId="17180" xr:uid="{00000000-0005-0000-0000-0000282B0000}"/>
    <cellStyle name="40 % - Accent4 2 3 2 2 2 3 3" xfId="5534" xr:uid="{00000000-0005-0000-0000-0000292B0000}"/>
    <cellStyle name="40 % - Accent4 2 3 2 2 2 3 3 2" xfId="17181" xr:uid="{00000000-0005-0000-0000-00002A2B0000}"/>
    <cellStyle name="40 % - Accent4 2 3 2 2 2 3 4" xfId="17182" xr:uid="{00000000-0005-0000-0000-00002B2B0000}"/>
    <cellStyle name="40 % - Accent4 2 3 2 2 2 4" xfId="5535" xr:uid="{00000000-0005-0000-0000-00002C2B0000}"/>
    <cellStyle name="40 % - Accent4 2 3 2 2 2 4 2" xfId="17183" xr:uid="{00000000-0005-0000-0000-00002D2B0000}"/>
    <cellStyle name="40 % - Accent4 2 3 2 2 2 5" xfId="5536" xr:uid="{00000000-0005-0000-0000-00002E2B0000}"/>
    <cellStyle name="40 % - Accent4 2 3 2 2 2 5 2" xfId="17184" xr:uid="{00000000-0005-0000-0000-00002F2B0000}"/>
    <cellStyle name="40 % - Accent4 2 3 2 2 2 6" xfId="5537" xr:uid="{00000000-0005-0000-0000-0000302B0000}"/>
    <cellStyle name="40 % - Accent4 2 3 2 2 2 6 2" xfId="17185" xr:uid="{00000000-0005-0000-0000-0000312B0000}"/>
    <cellStyle name="40 % - Accent4 2 3 2 2 2 7" xfId="17186" xr:uid="{00000000-0005-0000-0000-0000322B0000}"/>
    <cellStyle name="40 % - Accent4 2 3 2 2 3" xfId="5538" xr:uid="{00000000-0005-0000-0000-0000332B0000}"/>
    <cellStyle name="40 % - Accent4 2 3 2 2 3 2" xfId="5539" xr:uid="{00000000-0005-0000-0000-0000342B0000}"/>
    <cellStyle name="40 % - Accent4 2 3 2 2 3 2 2" xfId="17187" xr:uid="{00000000-0005-0000-0000-0000352B0000}"/>
    <cellStyle name="40 % - Accent4 2 3 2 2 3 3" xfId="5540" xr:uid="{00000000-0005-0000-0000-0000362B0000}"/>
    <cellStyle name="40 % - Accent4 2 3 2 2 3 3 2" xfId="17188" xr:uid="{00000000-0005-0000-0000-0000372B0000}"/>
    <cellStyle name="40 % - Accent4 2 3 2 2 3 4" xfId="5541" xr:uid="{00000000-0005-0000-0000-0000382B0000}"/>
    <cellStyle name="40 % - Accent4 2 3 2 2 3 4 2" xfId="17189" xr:uid="{00000000-0005-0000-0000-0000392B0000}"/>
    <cellStyle name="40 % - Accent4 2 3 2 2 3 5" xfId="17190" xr:uid="{00000000-0005-0000-0000-00003A2B0000}"/>
    <cellStyle name="40 % - Accent4 2 3 2 2 4" xfId="5542" xr:uid="{00000000-0005-0000-0000-00003B2B0000}"/>
    <cellStyle name="40 % - Accent4 2 3 2 2 4 2" xfId="5543" xr:uid="{00000000-0005-0000-0000-00003C2B0000}"/>
    <cellStyle name="40 % - Accent4 2 3 2 2 4 2 2" xfId="17191" xr:uid="{00000000-0005-0000-0000-00003D2B0000}"/>
    <cellStyle name="40 % - Accent4 2 3 2 2 4 3" xfId="5544" xr:uid="{00000000-0005-0000-0000-00003E2B0000}"/>
    <cellStyle name="40 % - Accent4 2 3 2 2 4 3 2" xfId="17192" xr:uid="{00000000-0005-0000-0000-00003F2B0000}"/>
    <cellStyle name="40 % - Accent4 2 3 2 2 4 4" xfId="17193" xr:uid="{00000000-0005-0000-0000-0000402B0000}"/>
    <cellStyle name="40 % - Accent4 2 3 2 2 5" xfId="5545" xr:uid="{00000000-0005-0000-0000-0000412B0000}"/>
    <cellStyle name="40 % - Accent4 2 3 2 2 5 2" xfId="5546" xr:uid="{00000000-0005-0000-0000-0000422B0000}"/>
    <cellStyle name="40 % - Accent4 2 3 2 2 5 2 2" xfId="17194" xr:uid="{00000000-0005-0000-0000-0000432B0000}"/>
    <cellStyle name="40 % - Accent4 2 3 2 2 5 3" xfId="5547" xr:uid="{00000000-0005-0000-0000-0000442B0000}"/>
    <cellStyle name="40 % - Accent4 2 3 2 2 5 3 2" xfId="17195" xr:uid="{00000000-0005-0000-0000-0000452B0000}"/>
    <cellStyle name="40 % - Accent4 2 3 2 2 5 4" xfId="17196" xr:uid="{00000000-0005-0000-0000-0000462B0000}"/>
    <cellStyle name="40 % - Accent4 2 3 2 2 6" xfId="5548" xr:uid="{00000000-0005-0000-0000-0000472B0000}"/>
    <cellStyle name="40 % - Accent4 2 3 2 2 6 2" xfId="17197" xr:uid="{00000000-0005-0000-0000-0000482B0000}"/>
    <cellStyle name="40 % - Accent4 2 3 2 2 7" xfId="5549" xr:uid="{00000000-0005-0000-0000-0000492B0000}"/>
    <cellStyle name="40 % - Accent4 2 3 2 2 7 2" xfId="17198" xr:uid="{00000000-0005-0000-0000-00004A2B0000}"/>
    <cellStyle name="40 % - Accent4 2 3 2 2 8" xfId="5550" xr:uid="{00000000-0005-0000-0000-00004B2B0000}"/>
    <cellStyle name="40 % - Accent4 2 3 2 2 8 2" xfId="17199" xr:uid="{00000000-0005-0000-0000-00004C2B0000}"/>
    <cellStyle name="40 % - Accent4 2 3 2 2 9" xfId="17200" xr:uid="{00000000-0005-0000-0000-00004D2B0000}"/>
    <cellStyle name="40 % - Accent4 2 3 2 3" xfId="5551" xr:uid="{00000000-0005-0000-0000-00004E2B0000}"/>
    <cellStyle name="40 % - Accent4 2 3 2 3 2" xfId="5552" xr:uid="{00000000-0005-0000-0000-00004F2B0000}"/>
    <cellStyle name="40 % - Accent4 2 3 2 3 2 2" xfId="5553" xr:uid="{00000000-0005-0000-0000-0000502B0000}"/>
    <cellStyle name="40 % - Accent4 2 3 2 3 2 2 2" xfId="17201" xr:uid="{00000000-0005-0000-0000-0000512B0000}"/>
    <cellStyle name="40 % - Accent4 2 3 2 3 2 3" xfId="5554" xr:uid="{00000000-0005-0000-0000-0000522B0000}"/>
    <cellStyle name="40 % - Accent4 2 3 2 3 2 3 2" xfId="17202" xr:uid="{00000000-0005-0000-0000-0000532B0000}"/>
    <cellStyle name="40 % - Accent4 2 3 2 3 2 4" xfId="5555" xr:uid="{00000000-0005-0000-0000-0000542B0000}"/>
    <cellStyle name="40 % - Accent4 2 3 2 3 2 4 2" xfId="17203" xr:uid="{00000000-0005-0000-0000-0000552B0000}"/>
    <cellStyle name="40 % - Accent4 2 3 2 3 2 5" xfId="17204" xr:uid="{00000000-0005-0000-0000-0000562B0000}"/>
    <cellStyle name="40 % - Accent4 2 3 2 3 3" xfId="5556" xr:uid="{00000000-0005-0000-0000-0000572B0000}"/>
    <cellStyle name="40 % - Accent4 2 3 2 3 3 2" xfId="5557" xr:uid="{00000000-0005-0000-0000-0000582B0000}"/>
    <cellStyle name="40 % - Accent4 2 3 2 3 3 2 2" xfId="17205" xr:uid="{00000000-0005-0000-0000-0000592B0000}"/>
    <cellStyle name="40 % - Accent4 2 3 2 3 3 3" xfId="5558" xr:uid="{00000000-0005-0000-0000-00005A2B0000}"/>
    <cellStyle name="40 % - Accent4 2 3 2 3 3 3 2" xfId="17206" xr:uid="{00000000-0005-0000-0000-00005B2B0000}"/>
    <cellStyle name="40 % - Accent4 2 3 2 3 3 4" xfId="17207" xr:uid="{00000000-0005-0000-0000-00005C2B0000}"/>
    <cellStyle name="40 % - Accent4 2 3 2 3 4" xfId="5559" xr:uid="{00000000-0005-0000-0000-00005D2B0000}"/>
    <cellStyle name="40 % - Accent4 2 3 2 3 4 2" xfId="17208" xr:uid="{00000000-0005-0000-0000-00005E2B0000}"/>
    <cellStyle name="40 % - Accent4 2 3 2 3 5" xfId="5560" xr:uid="{00000000-0005-0000-0000-00005F2B0000}"/>
    <cellStyle name="40 % - Accent4 2 3 2 3 5 2" xfId="17209" xr:uid="{00000000-0005-0000-0000-0000602B0000}"/>
    <cellStyle name="40 % - Accent4 2 3 2 3 6" xfId="5561" xr:uid="{00000000-0005-0000-0000-0000612B0000}"/>
    <cellStyle name="40 % - Accent4 2 3 2 3 6 2" xfId="17210" xr:uid="{00000000-0005-0000-0000-0000622B0000}"/>
    <cellStyle name="40 % - Accent4 2 3 2 3 7" xfId="17211" xr:uid="{00000000-0005-0000-0000-0000632B0000}"/>
    <cellStyle name="40 % - Accent4 2 3 2 4" xfId="5562" xr:uid="{00000000-0005-0000-0000-0000642B0000}"/>
    <cellStyle name="40 % - Accent4 2 3 2 4 2" xfId="5563" xr:uid="{00000000-0005-0000-0000-0000652B0000}"/>
    <cellStyle name="40 % - Accent4 2 3 2 4 2 2" xfId="17212" xr:uid="{00000000-0005-0000-0000-0000662B0000}"/>
    <cellStyle name="40 % - Accent4 2 3 2 4 3" xfId="5564" xr:uid="{00000000-0005-0000-0000-0000672B0000}"/>
    <cellStyle name="40 % - Accent4 2 3 2 4 3 2" xfId="17213" xr:uid="{00000000-0005-0000-0000-0000682B0000}"/>
    <cellStyle name="40 % - Accent4 2 3 2 4 4" xfId="5565" xr:uid="{00000000-0005-0000-0000-0000692B0000}"/>
    <cellStyle name="40 % - Accent4 2 3 2 4 4 2" xfId="17214" xr:uid="{00000000-0005-0000-0000-00006A2B0000}"/>
    <cellStyle name="40 % - Accent4 2 3 2 4 5" xfId="17215" xr:uid="{00000000-0005-0000-0000-00006B2B0000}"/>
    <cellStyle name="40 % - Accent4 2 3 2 5" xfId="5566" xr:uid="{00000000-0005-0000-0000-00006C2B0000}"/>
    <cellStyle name="40 % - Accent4 2 3 2 5 2" xfId="5567" xr:uid="{00000000-0005-0000-0000-00006D2B0000}"/>
    <cellStyle name="40 % - Accent4 2 3 2 5 2 2" xfId="17216" xr:uid="{00000000-0005-0000-0000-00006E2B0000}"/>
    <cellStyle name="40 % - Accent4 2 3 2 5 3" xfId="5568" xr:uid="{00000000-0005-0000-0000-00006F2B0000}"/>
    <cellStyle name="40 % - Accent4 2 3 2 5 3 2" xfId="17217" xr:uid="{00000000-0005-0000-0000-0000702B0000}"/>
    <cellStyle name="40 % - Accent4 2 3 2 5 4" xfId="17218" xr:uid="{00000000-0005-0000-0000-0000712B0000}"/>
    <cellStyle name="40 % - Accent4 2 3 2 6" xfId="5569" xr:uid="{00000000-0005-0000-0000-0000722B0000}"/>
    <cellStyle name="40 % - Accent4 2 3 2 6 2" xfId="5570" xr:uid="{00000000-0005-0000-0000-0000732B0000}"/>
    <cellStyle name="40 % - Accent4 2 3 2 6 2 2" xfId="17219" xr:uid="{00000000-0005-0000-0000-0000742B0000}"/>
    <cellStyle name="40 % - Accent4 2 3 2 6 3" xfId="5571" xr:uid="{00000000-0005-0000-0000-0000752B0000}"/>
    <cellStyle name="40 % - Accent4 2 3 2 6 3 2" xfId="17220" xr:uid="{00000000-0005-0000-0000-0000762B0000}"/>
    <cellStyle name="40 % - Accent4 2 3 2 6 4" xfId="17221" xr:uid="{00000000-0005-0000-0000-0000772B0000}"/>
    <cellStyle name="40 % - Accent4 2 3 2 7" xfId="5572" xr:uid="{00000000-0005-0000-0000-0000782B0000}"/>
    <cellStyle name="40 % - Accent4 2 3 2 7 2" xfId="17222" xr:uid="{00000000-0005-0000-0000-0000792B0000}"/>
    <cellStyle name="40 % - Accent4 2 3 2 8" xfId="5573" xr:uid="{00000000-0005-0000-0000-00007A2B0000}"/>
    <cellStyle name="40 % - Accent4 2 3 2 8 2" xfId="17223" xr:uid="{00000000-0005-0000-0000-00007B2B0000}"/>
    <cellStyle name="40 % - Accent4 2 3 2 9" xfId="5574" xr:uid="{00000000-0005-0000-0000-00007C2B0000}"/>
    <cellStyle name="40 % - Accent4 2 3 2 9 2" xfId="17224" xr:uid="{00000000-0005-0000-0000-00007D2B0000}"/>
    <cellStyle name="40 % - Accent4 2 3 3" xfId="5575" xr:uid="{00000000-0005-0000-0000-00007E2B0000}"/>
    <cellStyle name="40 % - Accent4 2 3 3 2" xfId="5576" xr:uid="{00000000-0005-0000-0000-00007F2B0000}"/>
    <cellStyle name="40 % - Accent4 2 3 3 2 2" xfId="5577" xr:uid="{00000000-0005-0000-0000-0000802B0000}"/>
    <cellStyle name="40 % - Accent4 2 3 3 2 2 2" xfId="5578" xr:uid="{00000000-0005-0000-0000-0000812B0000}"/>
    <cellStyle name="40 % - Accent4 2 3 3 2 2 2 2" xfId="17225" xr:uid="{00000000-0005-0000-0000-0000822B0000}"/>
    <cellStyle name="40 % - Accent4 2 3 3 2 2 3" xfId="5579" xr:uid="{00000000-0005-0000-0000-0000832B0000}"/>
    <cellStyle name="40 % - Accent4 2 3 3 2 2 3 2" xfId="17226" xr:uid="{00000000-0005-0000-0000-0000842B0000}"/>
    <cellStyle name="40 % - Accent4 2 3 3 2 2 4" xfId="5580" xr:uid="{00000000-0005-0000-0000-0000852B0000}"/>
    <cellStyle name="40 % - Accent4 2 3 3 2 2 4 2" xfId="17227" xr:uid="{00000000-0005-0000-0000-0000862B0000}"/>
    <cellStyle name="40 % - Accent4 2 3 3 2 2 5" xfId="17228" xr:uid="{00000000-0005-0000-0000-0000872B0000}"/>
    <cellStyle name="40 % - Accent4 2 3 3 2 3" xfId="5581" xr:uid="{00000000-0005-0000-0000-0000882B0000}"/>
    <cellStyle name="40 % - Accent4 2 3 3 2 3 2" xfId="5582" xr:uid="{00000000-0005-0000-0000-0000892B0000}"/>
    <cellStyle name="40 % - Accent4 2 3 3 2 3 2 2" xfId="17229" xr:uid="{00000000-0005-0000-0000-00008A2B0000}"/>
    <cellStyle name="40 % - Accent4 2 3 3 2 3 3" xfId="5583" xr:uid="{00000000-0005-0000-0000-00008B2B0000}"/>
    <cellStyle name="40 % - Accent4 2 3 3 2 3 3 2" xfId="17230" xr:uid="{00000000-0005-0000-0000-00008C2B0000}"/>
    <cellStyle name="40 % - Accent4 2 3 3 2 3 4" xfId="17231" xr:uid="{00000000-0005-0000-0000-00008D2B0000}"/>
    <cellStyle name="40 % - Accent4 2 3 3 2 4" xfId="5584" xr:uid="{00000000-0005-0000-0000-00008E2B0000}"/>
    <cellStyle name="40 % - Accent4 2 3 3 2 4 2" xfId="17232" xr:uid="{00000000-0005-0000-0000-00008F2B0000}"/>
    <cellStyle name="40 % - Accent4 2 3 3 2 5" xfId="5585" xr:uid="{00000000-0005-0000-0000-0000902B0000}"/>
    <cellStyle name="40 % - Accent4 2 3 3 2 5 2" xfId="17233" xr:uid="{00000000-0005-0000-0000-0000912B0000}"/>
    <cellStyle name="40 % - Accent4 2 3 3 2 6" xfId="5586" xr:uid="{00000000-0005-0000-0000-0000922B0000}"/>
    <cellStyle name="40 % - Accent4 2 3 3 2 6 2" xfId="17234" xr:uid="{00000000-0005-0000-0000-0000932B0000}"/>
    <cellStyle name="40 % - Accent4 2 3 3 2 7" xfId="17235" xr:uid="{00000000-0005-0000-0000-0000942B0000}"/>
    <cellStyle name="40 % - Accent4 2 3 3 3" xfId="5587" xr:uid="{00000000-0005-0000-0000-0000952B0000}"/>
    <cellStyle name="40 % - Accent4 2 3 3 3 2" xfId="5588" xr:uid="{00000000-0005-0000-0000-0000962B0000}"/>
    <cellStyle name="40 % - Accent4 2 3 3 3 2 2" xfId="17236" xr:uid="{00000000-0005-0000-0000-0000972B0000}"/>
    <cellStyle name="40 % - Accent4 2 3 3 3 3" xfId="5589" xr:uid="{00000000-0005-0000-0000-0000982B0000}"/>
    <cellStyle name="40 % - Accent4 2 3 3 3 3 2" xfId="17237" xr:uid="{00000000-0005-0000-0000-0000992B0000}"/>
    <cellStyle name="40 % - Accent4 2 3 3 3 4" xfId="5590" xr:uid="{00000000-0005-0000-0000-00009A2B0000}"/>
    <cellStyle name="40 % - Accent4 2 3 3 3 4 2" xfId="17238" xr:uid="{00000000-0005-0000-0000-00009B2B0000}"/>
    <cellStyle name="40 % - Accent4 2 3 3 3 5" xfId="17239" xr:uid="{00000000-0005-0000-0000-00009C2B0000}"/>
    <cellStyle name="40 % - Accent4 2 3 3 4" xfId="5591" xr:uid="{00000000-0005-0000-0000-00009D2B0000}"/>
    <cellStyle name="40 % - Accent4 2 3 3 4 2" xfId="5592" xr:uid="{00000000-0005-0000-0000-00009E2B0000}"/>
    <cellStyle name="40 % - Accent4 2 3 3 4 2 2" xfId="17240" xr:uid="{00000000-0005-0000-0000-00009F2B0000}"/>
    <cellStyle name="40 % - Accent4 2 3 3 4 3" xfId="5593" xr:uid="{00000000-0005-0000-0000-0000A02B0000}"/>
    <cellStyle name="40 % - Accent4 2 3 3 4 3 2" xfId="17241" xr:uid="{00000000-0005-0000-0000-0000A12B0000}"/>
    <cellStyle name="40 % - Accent4 2 3 3 4 4" xfId="17242" xr:uid="{00000000-0005-0000-0000-0000A22B0000}"/>
    <cellStyle name="40 % - Accent4 2 3 3 5" xfId="5594" xr:uid="{00000000-0005-0000-0000-0000A32B0000}"/>
    <cellStyle name="40 % - Accent4 2 3 3 5 2" xfId="5595" xr:uid="{00000000-0005-0000-0000-0000A42B0000}"/>
    <cellStyle name="40 % - Accent4 2 3 3 5 2 2" xfId="17243" xr:uid="{00000000-0005-0000-0000-0000A52B0000}"/>
    <cellStyle name="40 % - Accent4 2 3 3 5 3" xfId="5596" xr:uid="{00000000-0005-0000-0000-0000A62B0000}"/>
    <cellStyle name="40 % - Accent4 2 3 3 5 3 2" xfId="17244" xr:uid="{00000000-0005-0000-0000-0000A72B0000}"/>
    <cellStyle name="40 % - Accent4 2 3 3 5 4" xfId="17245" xr:uid="{00000000-0005-0000-0000-0000A82B0000}"/>
    <cellStyle name="40 % - Accent4 2 3 3 6" xfId="5597" xr:uid="{00000000-0005-0000-0000-0000A92B0000}"/>
    <cellStyle name="40 % - Accent4 2 3 3 6 2" xfId="17246" xr:uid="{00000000-0005-0000-0000-0000AA2B0000}"/>
    <cellStyle name="40 % - Accent4 2 3 3 7" xfId="5598" xr:uid="{00000000-0005-0000-0000-0000AB2B0000}"/>
    <cellStyle name="40 % - Accent4 2 3 3 7 2" xfId="17247" xr:uid="{00000000-0005-0000-0000-0000AC2B0000}"/>
    <cellStyle name="40 % - Accent4 2 3 3 8" xfId="5599" xr:uid="{00000000-0005-0000-0000-0000AD2B0000}"/>
    <cellStyle name="40 % - Accent4 2 3 3 8 2" xfId="17248" xr:uid="{00000000-0005-0000-0000-0000AE2B0000}"/>
    <cellStyle name="40 % - Accent4 2 3 3 9" xfId="17249" xr:uid="{00000000-0005-0000-0000-0000AF2B0000}"/>
    <cellStyle name="40 % - Accent4 2 3 4" xfId="5600" xr:uid="{00000000-0005-0000-0000-0000B02B0000}"/>
    <cellStyle name="40 % - Accent4 2 3 4 2" xfId="5601" xr:uid="{00000000-0005-0000-0000-0000B12B0000}"/>
    <cellStyle name="40 % - Accent4 2 3 4 2 2" xfId="5602" xr:uid="{00000000-0005-0000-0000-0000B22B0000}"/>
    <cellStyle name="40 % - Accent4 2 3 4 2 2 2" xfId="17250" xr:uid="{00000000-0005-0000-0000-0000B32B0000}"/>
    <cellStyle name="40 % - Accent4 2 3 4 2 3" xfId="5603" xr:uid="{00000000-0005-0000-0000-0000B42B0000}"/>
    <cellStyle name="40 % - Accent4 2 3 4 2 3 2" xfId="17251" xr:uid="{00000000-0005-0000-0000-0000B52B0000}"/>
    <cellStyle name="40 % - Accent4 2 3 4 2 4" xfId="5604" xr:uid="{00000000-0005-0000-0000-0000B62B0000}"/>
    <cellStyle name="40 % - Accent4 2 3 4 2 4 2" xfId="17252" xr:uid="{00000000-0005-0000-0000-0000B72B0000}"/>
    <cellStyle name="40 % - Accent4 2 3 4 2 5" xfId="17253" xr:uid="{00000000-0005-0000-0000-0000B82B0000}"/>
    <cellStyle name="40 % - Accent4 2 3 4 3" xfId="5605" xr:uid="{00000000-0005-0000-0000-0000B92B0000}"/>
    <cellStyle name="40 % - Accent4 2 3 4 3 2" xfId="5606" xr:uid="{00000000-0005-0000-0000-0000BA2B0000}"/>
    <cellStyle name="40 % - Accent4 2 3 4 3 2 2" xfId="17254" xr:uid="{00000000-0005-0000-0000-0000BB2B0000}"/>
    <cellStyle name="40 % - Accent4 2 3 4 3 3" xfId="5607" xr:uid="{00000000-0005-0000-0000-0000BC2B0000}"/>
    <cellStyle name="40 % - Accent4 2 3 4 3 3 2" xfId="17255" xr:uid="{00000000-0005-0000-0000-0000BD2B0000}"/>
    <cellStyle name="40 % - Accent4 2 3 4 3 4" xfId="17256" xr:uid="{00000000-0005-0000-0000-0000BE2B0000}"/>
    <cellStyle name="40 % - Accent4 2 3 4 4" xfId="5608" xr:uid="{00000000-0005-0000-0000-0000BF2B0000}"/>
    <cellStyle name="40 % - Accent4 2 3 4 4 2" xfId="17257" xr:uid="{00000000-0005-0000-0000-0000C02B0000}"/>
    <cellStyle name="40 % - Accent4 2 3 4 5" xfId="5609" xr:uid="{00000000-0005-0000-0000-0000C12B0000}"/>
    <cellStyle name="40 % - Accent4 2 3 4 5 2" xfId="17258" xr:uid="{00000000-0005-0000-0000-0000C22B0000}"/>
    <cellStyle name="40 % - Accent4 2 3 4 6" xfId="5610" xr:uid="{00000000-0005-0000-0000-0000C32B0000}"/>
    <cellStyle name="40 % - Accent4 2 3 4 6 2" xfId="17259" xr:uid="{00000000-0005-0000-0000-0000C42B0000}"/>
    <cellStyle name="40 % - Accent4 2 3 4 7" xfId="17260" xr:uid="{00000000-0005-0000-0000-0000C52B0000}"/>
    <cellStyle name="40 % - Accent4 2 3 5" xfId="5611" xr:uid="{00000000-0005-0000-0000-0000C62B0000}"/>
    <cellStyle name="40 % - Accent4 2 3 5 2" xfId="5612" xr:uid="{00000000-0005-0000-0000-0000C72B0000}"/>
    <cellStyle name="40 % - Accent4 2 3 5 2 2" xfId="17261" xr:uid="{00000000-0005-0000-0000-0000C82B0000}"/>
    <cellStyle name="40 % - Accent4 2 3 5 3" xfId="5613" xr:uid="{00000000-0005-0000-0000-0000C92B0000}"/>
    <cellStyle name="40 % - Accent4 2 3 5 3 2" xfId="17262" xr:uid="{00000000-0005-0000-0000-0000CA2B0000}"/>
    <cellStyle name="40 % - Accent4 2 3 5 4" xfId="5614" xr:uid="{00000000-0005-0000-0000-0000CB2B0000}"/>
    <cellStyle name="40 % - Accent4 2 3 5 4 2" xfId="17263" xr:uid="{00000000-0005-0000-0000-0000CC2B0000}"/>
    <cellStyle name="40 % - Accent4 2 3 5 5" xfId="17264" xr:uid="{00000000-0005-0000-0000-0000CD2B0000}"/>
    <cellStyle name="40 % - Accent4 2 3 6" xfId="5615" xr:uid="{00000000-0005-0000-0000-0000CE2B0000}"/>
    <cellStyle name="40 % - Accent4 2 3 6 2" xfId="5616" xr:uid="{00000000-0005-0000-0000-0000CF2B0000}"/>
    <cellStyle name="40 % - Accent4 2 3 6 2 2" xfId="17265" xr:uid="{00000000-0005-0000-0000-0000D02B0000}"/>
    <cellStyle name="40 % - Accent4 2 3 6 3" xfId="5617" xr:uid="{00000000-0005-0000-0000-0000D12B0000}"/>
    <cellStyle name="40 % - Accent4 2 3 6 3 2" xfId="17266" xr:uid="{00000000-0005-0000-0000-0000D22B0000}"/>
    <cellStyle name="40 % - Accent4 2 3 6 4" xfId="17267" xr:uid="{00000000-0005-0000-0000-0000D32B0000}"/>
    <cellStyle name="40 % - Accent4 2 3 7" xfId="5618" xr:uid="{00000000-0005-0000-0000-0000D42B0000}"/>
    <cellStyle name="40 % - Accent4 2 3 7 2" xfId="5619" xr:uid="{00000000-0005-0000-0000-0000D52B0000}"/>
    <cellStyle name="40 % - Accent4 2 3 7 2 2" xfId="17268" xr:uid="{00000000-0005-0000-0000-0000D62B0000}"/>
    <cellStyle name="40 % - Accent4 2 3 7 3" xfId="5620" xr:uid="{00000000-0005-0000-0000-0000D72B0000}"/>
    <cellStyle name="40 % - Accent4 2 3 7 3 2" xfId="17269" xr:uid="{00000000-0005-0000-0000-0000D82B0000}"/>
    <cellStyle name="40 % - Accent4 2 3 7 4" xfId="17270" xr:uid="{00000000-0005-0000-0000-0000D92B0000}"/>
    <cellStyle name="40 % - Accent4 2 3 8" xfId="5621" xr:uid="{00000000-0005-0000-0000-0000DA2B0000}"/>
    <cellStyle name="40 % - Accent4 2 3 8 2" xfId="17271" xr:uid="{00000000-0005-0000-0000-0000DB2B0000}"/>
    <cellStyle name="40 % - Accent4 2 3 9" xfId="5622" xr:uid="{00000000-0005-0000-0000-0000DC2B0000}"/>
    <cellStyle name="40 % - Accent4 2 3 9 2" xfId="17272" xr:uid="{00000000-0005-0000-0000-0000DD2B0000}"/>
    <cellStyle name="40 % - Accent4 2 4" xfId="5623" xr:uid="{00000000-0005-0000-0000-0000DE2B0000}"/>
    <cellStyle name="40 % - Accent4 2 4 10" xfId="17273" xr:uid="{00000000-0005-0000-0000-0000DF2B0000}"/>
    <cellStyle name="40 % - Accent4 2 4 2" xfId="5624" xr:uid="{00000000-0005-0000-0000-0000E02B0000}"/>
    <cellStyle name="40 % - Accent4 2 4 2 2" xfId="5625" xr:uid="{00000000-0005-0000-0000-0000E12B0000}"/>
    <cellStyle name="40 % - Accent4 2 4 2 2 2" xfId="5626" xr:uid="{00000000-0005-0000-0000-0000E22B0000}"/>
    <cellStyle name="40 % - Accent4 2 4 2 2 2 2" xfId="5627" xr:uid="{00000000-0005-0000-0000-0000E32B0000}"/>
    <cellStyle name="40 % - Accent4 2 4 2 2 2 2 2" xfId="17274" xr:uid="{00000000-0005-0000-0000-0000E42B0000}"/>
    <cellStyle name="40 % - Accent4 2 4 2 2 2 3" xfId="5628" xr:uid="{00000000-0005-0000-0000-0000E52B0000}"/>
    <cellStyle name="40 % - Accent4 2 4 2 2 2 3 2" xfId="17275" xr:uid="{00000000-0005-0000-0000-0000E62B0000}"/>
    <cellStyle name="40 % - Accent4 2 4 2 2 2 4" xfId="5629" xr:uid="{00000000-0005-0000-0000-0000E72B0000}"/>
    <cellStyle name="40 % - Accent4 2 4 2 2 2 4 2" xfId="17276" xr:uid="{00000000-0005-0000-0000-0000E82B0000}"/>
    <cellStyle name="40 % - Accent4 2 4 2 2 2 5" xfId="17277" xr:uid="{00000000-0005-0000-0000-0000E92B0000}"/>
    <cellStyle name="40 % - Accent4 2 4 2 2 3" xfId="5630" xr:uid="{00000000-0005-0000-0000-0000EA2B0000}"/>
    <cellStyle name="40 % - Accent4 2 4 2 2 3 2" xfId="5631" xr:uid="{00000000-0005-0000-0000-0000EB2B0000}"/>
    <cellStyle name="40 % - Accent4 2 4 2 2 3 2 2" xfId="17278" xr:uid="{00000000-0005-0000-0000-0000EC2B0000}"/>
    <cellStyle name="40 % - Accent4 2 4 2 2 3 3" xfId="5632" xr:uid="{00000000-0005-0000-0000-0000ED2B0000}"/>
    <cellStyle name="40 % - Accent4 2 4 2 2 3 3 2" xfId="17279" xr:uid="{00000000-0005-0000-0000-0000EE2B0000}"/>
    <cellStyle name="40 % - Accent4 2 4 2 2 3 4" xfId="17280" xr:uid="{00000000-0005-0000-0000-0000EF2B0000}"/>
    <cellStyle name="40 % - Accent4 2 4 2 2 4" xfId="5633" xr:uid="{00000000-0005-0000-0000-0000F02B0000}"/>
    <cellStyle name="40 % - Accent4 2 4 2 2 4 2" xfId="17281" xr:uid="{00000000-0005-0000-0000-0000F12B0000}"/>
    <cellStyle name="40 % - Accent4 2 4 2 2 5" xfId="5634" xr:uid="{00000000-0005-0000-0000-0000F22B0000}"/>
    <cellStyle name="40 % - Accent4 2 4 2 2 5 2" xfId="17282" xr:uid="{00000000-0005-0000-0000-0000F32B0000}"/>
    <cellStyle name="40 % - Accent4 2 4 2 2 6" xfId="5635" xr:uid="{00000000-0005-0000-0000-0000F42B0000}"/>
    <cellStyle name="40 % - Accent4 2 4 2 2 6 2" xfId="17283" xr:uid="{00000000-0005-0000-0000-0000F52B0000}"/>
    <cellStyle name="40 % - Accent4 2 4 2 2 7" xfId="17284" xr:uid="{00000000-0005-0000-0000-0000F62B0000}"/>
    <cellStyle name="40 % - Accent4 2 4 2 3" xfId="5636" xr:uid="{00000000-0005-0000-0000-0000F72B0000}"/>
    <cellStyle name="40 % - Accent4 2 4 2 3 2" xfId="5637" xr:uid="{00000000-0005-0000-0000-0000F82B0000}"/>
    <cellStyle name="40 % - Accent4 2 4 2 3 2 2" xfId="17285" xr:uid="{00000000-0005-0000-0000-0000F92B0000}"/>
    <cellStyle name="40 % - Accent4 2 4 2 3 3" xfId="5638" xr:uid="{00000000-0005-0000-0000-0000FA2B0000}"/>
    <cellStyle name="40 % - Accent4 2 4 2 3 3 2" xfId="17286" xr:uid="{00000000-0005-0000-0000-0000FB2B0000}"/>
    <cellStyle name="40 % - Accent4 2 4 2 3 4" xfId="5639" xr:uid="{00000000-0005-0000-0000-0000FC2B0000}"/>
    <cellStyle name="40 % - Accent4 2 4 2 3 4 2" xfId="17287" xr:uid="{00000000-0005-0000-0000-0000FD2B0000}"/>
    <cellStyle name="40 % - Accent4 2 4 2 3 5" xfId="17288" xr:uid="{00000000-0005-0000-0000-0000FE2B0000}"/>
    <cellStyle name="40 % - Accent4 2 4 2 4" xfId="5640" xr:uid="{00000000-0005-0000-0000-0000FF2B0000}"/>
    <cellStyle name="40 % - Accent4 2 4 2 4 2" xfId="5641" xr:uid="{00000000-0005-0000-0000-0000002C0000}"/>
    <cellStyle name="40 % - Accent4 2 4 2 4 2 2" xfId="17289" xr:uid="{00000000-0005-0000-0000-0000012C0000}"/>
    <cellStyle name="40 % - Accent4 2 4 2 4 3" xfId="5642" xr:uid="{00000000-0005-0000-0000-0000022C0000}"/>
    <cellStyle name="40 % - Accent4 2 4 2 4 3 2" xfId="17290" xr:uid="{00000000-0005-0000-0000-0000032C0000}"/>
    <cellStyle name="40 % - Accent4 2 4 2 4 4" xfId="17291" xr:uid="{00000000-0005-0000-0000-0000042C0000}"/>
    <cellStyle name="40 % - Accent4 2 4 2 5" xfId="5643" xr:uid="{00000000-0005-0000-0000-0000052C0000}"/>
    <cellStyle name="40 % - Accent4 2 4 2 5 2" xfId="5644" xr:uid="{00000000-0005-0000-0000-0000062C0000}"/>
    <cellStyle name="40 % - Accent4 2 4 2 5 2 2" xfId="17292" xr:uid="{00000000-0005-0000-0000-0000072C0000}"/>
    <cellStyle name="40 % - Accent4 2 4 2 5 3" xfId="5645" xr:uid="{00000000-0005-0000-0000-0000082C0000}"/>
    <cellStyle name="40 % - Accent4 2 4 2 5 3 2" xfId="17293" xr:uid="{00000000-0005-0000-0000-0000092C0000}"/>
    <cellStyle name="40 % - Accent4 2 4 2 5 4" xfId="17294" xr:uid="{00000000-0005-0000-0000-00000A2C0000}"/>
    <cellStyle name="40 % - Accent4 2 4 2 6" xfId="5646" xr:uid="{00000000-0005-0000-0000-00000B2C0000}"/>
    <cellStyle name="40 % - Accent4 2 4 2 6 2" xfId="17295" xr:uid="{00000000-0005-0000-0000-00000C2C0000}"/>
    <cellStyle name="40 % - Accent4 2 4 2 7" xfId="5647" xr:uid="{00000000-0005-0000-0000-00000D2C0000}"/>
    <cellStyle name="40 % - Accent4 2 4 2 7 2" xfId="17296" xr:uid="{00000000-0005-0000-0000-00000E2C0000}"/>
    <cellStyle name="40 % - Accent4 2 4 2 8" xfId="5648" xr:uid="{00000000-0005-0000-0000-00000F2C0000}"/>
    <cellStyle name="40 % - Accent4 2 4 2 8 2" xfId="17297" xr:uid="{00000000-0005-0000-0000-0000102C0000}"/>
    <cellStyle name="40 % - Accent4 2 4 2 9" xfId="17298" xr:uid="{00000000-0005-0000-0000-0000112C0000}"/>
    <cellStyle name="40 % - Accent4 2 4 3" xfId="5649" xr:uid="{00000000-0005-0000-0000-0000122C0000}"/>
    <cellStyle name="40 % - Accent4 2 4 3 2" xfId="5650" xr:uid="{00000000-0005-0000-0000-0000132C0000}"/>
    <cellStyle name="40 % - Accent4 2 4 3 2 2" xfId="5651" xr:uid="{00000000-0005-0000-0000-0000142C0000}"/>
    <cellStyle name="40 % - Accent4 2 4 3 2 2 2" xfId="17299" xr:uid="{00000000-0005-0000-0000-0000152C0000}"/>
    <cellStyle name="40 % - Accent4 2 4 3 2 3" xfId="5652" xr:uid="{00000000-0005-0000-0000-0000162C0000}"/>
    <cellStyle name="40 % - Accent4 2 4 3 2 3 2" xfId="17300" xr:uid="{00000000-0005-0000-0000-0000172C0000}"/>
    <cellStyle name="40 % - Accent4 2 4 3 2 4" xfId="5653" xr:uid="{00000000-0005-0000-0000-0000182C0000}"/>
    <cellStyle name="40 % - Accent4 2 4 3 2 4 2" xfId="17301" xr:uid="{00000000-0005-0000-0000-0000192C0000}"/>
    <cellStyle name="40 % - Accent4 2 4 3 2 5" xfId="17302" xr:uid="{00000000-0005-0000-0000-00001A2C0000}"/>
    <cellStyle name="40 % - Accent4 2 4 3 3" xfId="5654" xr:uid="{00000000-0005-0000-0000-00001B2C0000}"/>
    <cellStyle name="40 % - Accent4 2 4 3 3 2" xfId="5655" xr:uid="{00000000-0005-0000-0000-00001C2C0000}"/>
    <cellStyle name="40 % - Accent4 2 4 3 3 2 2" xfId="17303" xr:uid="{00000000-0005-0000-0000-00001D2C0000}"/>
    <cellStyle name="40 % - Accent4 2 4 3 3 3" xfId="5656" xr:uid="{00000000-0005-0000-0000-00001E2C0000}"/>
    <cellStyle name="40 % - Accent4 2 4 3 3 3 2" xfId="17304" xr:uid="{00000000-0005-0000-0000-00001F2C0000}"/>
    <cellStyle name="40 % - Accent4 2 4 3 3 4" xfId="17305" xr:uid="{00000000-0005-0000-0000-0000202C0000}"/>
    <cellStyle name="40 % - Accent4 2 4 3 4" xfId="5657" xr:uid="{00000000-0005-0000-0000-0000212C0000}"/>
    <cellStyle name="40 % - Accent4 2 4 3 4 2" xfId="17306" xr:uid="{00000000-0005-0000-0000-0000222C0000}"/>
    <cellStyle name="40 % - Accent4 2 4 3 5" xfId="5658" xr:uid="{00000000-0005-0000-0000-0000232C0000}"/>
    <cellStyle name="40 % - Accent4 2 4 3 5 2" xfId="17307" xr:uid="{00000000-0005-0000-0000-0000242C0000}"/>
    <cellStyle name="40 % - Accent4 2 4 3 6" xfId="5659" xr:uid="{00000000-0005-0000-0000-0000252C0000}"/>
    <cellStyle name="40 % - Accent4 2 4 3 6 2" xfId="17308" xr:uid="{00000000-0005-0000-0000-0000262C0000}"/>
    <cellStyle name="40 % - Accent4 2 4 3 7" xfId="17309" xr:uid="{00000000-0005-0000-0000-0000272C0000}"/>
    <cellStyle name="40 % - Accent4 2 4 4" xfId="5660" xr:uid="{00000000-0005-0000-0000-0000282C0000}"/>
    <cellStyle name="40 % - Accent4 2 4 4 2" xfId="5661" xr:uid="{00000000-0005-0000-0000-0000292C0000}"/>
    <cellStyle name="40 % - Accent4 2 4 4 2 2" xfId="17310" xr:uid="{00000000-0005-0000-0000-00002A2C0000}"/>
    <cellStyle name="40 % - Accent4 2 4 4 3" xfId="5662" xr:uid="{00000000-0005-0000-0000-00002B2C0000}"/>
    <cellStyle name="40 % - Accent4 2 4 4 3 2" xfId="17311" xr:uid="{00000000-0005-0000-0000-00002C2C0000}"/>
    <cellStyle name="40 % - Accent4 2 4 4 4" xfId="5663" xr:uid="{00000000-0005-0000-0000-00002D2C0000}"/>
    <cellStyle name="40 % - Accent4 2 4 4 4 2" xfId="17312" xr:uid="{00000000-0005-0000-0000-00002E2C0000}"/>
    <cellStyle name="40 % - Accent4 2 4 4 5" xfId="17313" xr:uid="{00000000-0005-0000-0000-00002F2C0000}"/>
    <cellStyle name="40 % - Accent4 2 4 5" xfId="5664" xr:uid="{00000000-0005-0000-0000-0000302C0000}"/>
    <cellStyle name="40 % - Accent4 2 4 5 2" xfId="5665" xr:uid="{00000000-0005-0000-0000-0000312C0000}"/>
    <cellStyle name="40 % - Accent4 2 4 5 2 2" xfId="17314" xr:uid="{00000000-0005-0000-0000-0000322C0000}"/>
    <cellStyle name="40 % - Accent4 2 4 5 3" xfId="5666" xr:uid="{00000000-0005-0000-0000-0000332C0000}"/>
    <cellStyle name="40 % - Accent4 2 4 5 3 2" xfId="17315" xr:uid="{00000000-0005-0000-0000-0000342C0000}"/>
    <cellStyle name="40 % - Accent4 2 4 5 4" xfId="17316" xr:uid="{00000000-0005-0000-0000-0000352C0000}"/>
    <cellStyle name="40 % - Accent4 2 4 6" xfId="5667" xr:uid="{00000000-0005-0000-0000-0000362C0000}"/>
    <cellStyle name="40 % - Accent4 2 4 6 2" xfId="5668" xr:uid="{00000000-0005-0000-0000-0000372C0000}"/>
    <cellStyle name="40 % - Accent4 2 4 6 2 2" xfId="17317" xr:uid="{00000000-0005-0000-0000-0000382C0000}"/>
    <cellStyle name="40 % - Accent4 2 4 6 3" xfId="5669" xr:uid="{00000000-0005-0000-0000-0000392C0000}"/>
    <cellStyle name="40 % - Accent4 2 4 6 3 2" xfId="17318" xr:uid="{00000000-0005-0000-0000-00003A2C0000}"/>
    <cellStyle name="40 % - Accent4 2 4 6 4" xfId="17319" xr:uid="{00000000-0005-0000-0000-00003B2C0000}"/>
    <cellStyle name="40 % - Accent4 2 4 7" xfId="5670" xr:uid="{00000000-0005-0000-0000-00003C2C0000}"/>
    <cellStyle name="40 % - Accent4 2 4 7 2" xfId="17320" xr:uid="{00000000-0005-0000-0000-00003D2C0000}"/>
    <cellStyle name="40 % - Accent4 2 4 8" xfId="5671" xr:uid="{00000000-0005-0000-0000-00003E2C0000}"/>
    <cellStyle name="40 % - Accent4 2 4 8 2" xfId="17321" xr:uid="{00000000-0005-0000-0000-00003F2C0000}"/>
    <cellStyle name="40 % - Accent4 2 4 9" xfId="5672" xr:uid="{00000000-0005-0000-0000-0000402C0000}"/>
    <cellStyle name="40 % - Accent4 2 4 9 2" xfId="17322" xr:uid="{00000000-0005-0000-0000-0000412C0000}"/>
    <cellStyle name="40 % - Accent4 2 5" xfId="5673" xr:uid="{00000000-0005-0000-0000-0000422C0000}"/>
    <cellStyle name="40 % - Accent4 2 5 10" xfId="17323" xr:uid="{00000000-0005-0000-0000-0000432C0000}"/>
    <cellStyle name="40 % - Accent4 2 5 2" xfId="5674" xr:uid="{00000000-0005-0000-0000-0000442C0000}"/>
    <cellStyle name="40 % - Accent4 2 5 2 2" xfId="5675" xr:uid="{00000000-0005-0000-0000-0000452C0000}"/>
    <cellStyle name="40 % - Accent4 2 5 2 2 2" xfId="5676" xr:uid="{00000000-0005-0000-0000-0000462C0000}"/>
    <cellStyle name="40 % - Accent4 2 5 2 2 2 2" xfId="5677" xr:uid="{00000000-0005-0000-0000-0000472C0000}"/>
    <cellStyle name="40 % - Accent4 2 5 2 2 2 2 2" xfId="17324" xr:uid="{00000000-0005-0000-0000-0000482C0000}"/>
    <cellStyle name="40 % - Accent4 2 5 2 2 2 3" xfId="5678" xr:uid="{00000000-0005-0000-0000-0000492C0000}"/>
    <cellStyle name="40 % - Accent4 2 5 2 2 2 3 2" xfId="17325" xr:uid="{00000000-0005-0000-0000-00004A2C0000}"/>
    <cellStyle name="40 % - Accent4 2 5 2 2 2 4" xfId="5679" xr:uid="{00000000-0005-0000-0000-00004B2C0000}"/>
    <cellStyle name="40 % - Accent4 2 5 2 2 2 4 2" xfId="17326" xr:uid="{00000000-0005-0000-0000-00004C2C0000}"/>
    <cellStyle name="40 % - Accent4 2 5 2 2 2 5" xfId="17327" xr:uid="{00000000-0005-0000-0000-00004D2C0000}"/>
    <cellStyle name="40 % - Accent4 2 5 2 2 3" xfId="5680" xr:uid="{00000000-0005-0000-0000-00004E2C0000}"/>
    <cellStyle name="40 % - Accent4 2 5 2 2 3 2" xfId="5681" xr:uid="{00000000-0005-0000-0000-00004F2C0000}"/>
    <cellStyle name="40 % - Accent4 2 5 2 2 3 2 2" xfId="17328" xr:uid="{00000000-0005-0000-0000-0000502C0000}"/>
    <cellStyle name="40 % - Accent4 2 5 2 2 3 3" xfId="5682" xr:uid="{00000000-0005-0000-0000-0000512C0000}"/>
    <cellStyle name="40 % - Accent4 2 5 2 2 3 3 2" xfId="17329" xr:uid="{00000000-0005-0000-0000-0000522C0000}"/>
    <cellStyle name="40 % - Accent4 2 5 2 2 3 4" xfId="17330" xr:uid="{00000000-0005-0000-0000-0000532C0000}"/>
    <cellStyle name="40 % - Accent4 2 5 2 2 4" xfId="5683" xr:uid="{00000000-0005-0000-0000-0000542C0000}"/>
    <cellStyle name="40 % - Accent4 2 5 2 2 4 2" xfId="17331" xr:uid="{00000000-0005-0000-0000-0000552C0000}"/>
    <cellStyle name="40 % - Accent4 2 5 2 2 5" xfId="5684" xr:uid="{00000000-0005-0000-0000-0000562C0000}"/>
    <cellStyle name="40 % - Accent4 2 5 2 2 5 2" xfId="17332" xr:uid="{00000000-0005-0000-0000-0000572C0000}"/>
    <cellStyle name="40 % - Accent4 2 5 2 2 6" xfId="5685" xr:uid="{00000000-0005-0000-0000-0000582C0000}"/>
    <cellStyle name="40 % - Accent4 2 5 2 2 6 2" xfId="17333" xr:uid="{00000000-0005-0000-0000-0000592C0000}"/>
    <cellStyle name="40 % - Accent4 2 5 2 2 7" xfId="17334" xr:uid="{00000000-0005-0000-0000-00005A2C0000}"/>
    <cellStyle name="40 % - Accent4 2 5 2 3" xfId="5686" xr:uid="{00000000-0005-0000-0000-00005B2C0000}"/>
    <cellStyle name="40 % - Accent4 2 5 2 3 2" xfId="5687" xr:uid="{00000000-0005-0000-0000-00005C2C0000}"/>
    <cellStyle name="40 % - Accent4 2 5 2 3 2 2" xfId="17335" xr:uid="{00000000-0005-0000-0000-00005D2C0000}"/>
    <cellStyle name="40 % - Accent4 2 5 2 3 3" xfId="5688" xr:uid="{00000000-0005-0000-0000-00005E2C0000}"/>
    <cellStyle name="40 % - Accent4 2 5 2 3 3 2" xfId="17336" xr:uid="{00000000-0005-0000-0000-00005F2C0000}"/>
    <cellStyle name="40 % - Accent4 2 5 2 3 4" xfId="5689" xr:uid="{00000000-0005-0000-0000-0000602C0000}"/>
    <cellStyle name="40 % - Accent4 2 5 2 3 4 2" xfId="17337" xr:uid="{00000000-0005-0000-0000-0000612C0000}"/>
    <cellStyle name="40 % - Accent4 2 5 2 3 5" xfId="17338" xr:uid="{00000000-0005-0000-0000-0000622C0000}"/>
    <cellStyle name="40 % - Accent4 2 5 2 4" xfId="5690" xr:uid="{00000000-0005-0000-0000-0000632C0000}"/>
    <cellStyle name="40 % - Accent4 2 5 2 4 2" xfId="5691" xr:uid="{00000000-0005-0000-0000-0000642C0000}"/>
    <cellStyle name="40 % - Accent4 2 5 2 4 2 2" xfId="17339" xr:uid="{00000000-0005-0000-0000-0000652C0000}"/>
    <cellStyle name="40 % - Accent4 2 5 2 4 3" xfId="5692" xr:uid="{00000000-0005-0000-0000-0000662C0000}"/>
    <cellStyle name="40 % - Accent4 2 5 2 4 3 2" xfId="17340" xr:uid="{00000000-0005-0000-0000-0000672C0000}"/>
    <cellStyle name="40 % - Accent4 2 5 2 4 4" xfId="17341" xr:uid="{00000000-0005-0000-0000-0000682C0000}"/>
    <cellStyle name="40 % - Accent4 2 5 2 5" xfId="5693" xr:uid="{00000000-0005-0000-0000-0000692C0000}"/>
    <cellStyle name="40 % - Accent4 2 5 2 5 2" xfId="5694" xr:uid="{00000000-0005-0000-0000-00006A2C0000}"/>
    <cellStyle name="40 % - Accent4 2 5 2 5 2 2" xfId="17342" xr:uid="{00000000-0005-0000-0000-00006B2C0000}"/>
    <cellStyle name="40 % - Accent4 2 5 2 5 3" xfId="5695" xr:uid="{00000000-0005-0000-0000-00006C2C0000}"/>
    <cellStyle name="40 % - Accent4 2 5 2 5 3 2" xfId="17343" xr:uid="{00000000-0005-0000-0000-00006D2C0000}"/>
    <cellStyle name="40 % - Accent4 2 5 2 5 4" xfId="17344" xr:uid="{00000000-0005-0000-0000-00006E2C0000}"/>
    <cellStyle name="40 % - Accent4 2 5 2 6" xfId="5696" xr:uid="{00000000-0005-0000-0000-00006F2C0000}"/>
    <cellStyle name="40 % - Accent4 2 5 2 6 2" xfId="17345" xr:uid="{00000000-0005-0000-0000-0000702C0000}"/>
    <cellStyle name="40 % - Accent4 2 5 2 7" xfId="5697" xr:uid="{00000000-0005-0000-0000-0000712C0000}"/>
    <cellStyle name="40 % - Accent4 2 5 2 7 2" xfId="17346" xr:uid="{00000000-0005-0000-0000-0000722C0000}"/>
    <cellStyle name="40 % - Accent4 2 5 2 8" xfId="5698" xr:uid="{00000000-0005-0000-0000-0000732C0000}"/>
    <cellStyle name="40 % - Accent4 2 5 2 8 2" xfId="17347" xr:uid="{00000000-0005-0000-0000-0000742C0000}"/>
    <cellStyle name="40 % - Accent4 2 5 2 9" xfId="17348" xr:uid="{00000000-0005-0000-0000-0000752C0000}"/>
    <cellStyle name="40 % - Accent4 2 5 3" xfId="5699" xr:uid="{00000000-0005-0000-0000-0000762C0000}"/>
    <cellStyle name="40 % - Accent4 2 5 3 2" xfId="5700" xr:uid="{00000000-0005-0000-0000-0000772C0000}"/>
    <cellStyle name="40 % - Accent4 2 5 3 2 2" xfId="5701" xr:uid="{00000000-0005-0000-0000-0000782C0000}"/>
    <cellStyle name="40 % - Accent4 2 5 3 2 2 2" xfId="17349" xr:uid="{00000000-0005-0000-0000-0000792C0000}"/>
    <cellStyle name="40 % - Accent4 2 5 3 2 3" xfId="5702" xr:uid="{00000000-0005-0000-0000-00007A2C0000}"/>
    <cellStyle name="40 % - Accent4 2 5 3 2 3 2" xfId="17350" xr:uid="{00000000-0005-0000-0000-00007B2C0000}"/>
    <cellStyle name="40 % - Accent4 2 5 3 2 4" xfId="5703" xr:uid="{00000000-0005-0000-0000-00007C2C0000}"/>
    <cellStyle name="40 % - Accent4 2 5 3 2 4 2" xfId="17351" xr:uid="{00000000-0005-0000-0000-00007D2C0000}"/>
    <cellStyle name="40 % - Accent4 2 5 3 2 5" xfId="17352" xr:uid="{00000000-0005-0000-0000-00007E2C0000}"/>
    <cellStyle name="40 % - Accent4 2 5 3 3" xfId="5704" xr:uid="{00000000-0005-0000-0000-00007F2C0000}"/>
    <cellStyle name="40 % - Accent4 2 5 3 3 2" xfId="5705" xr:uid="{00000000-0005-0000-0000-0000802C0000}"/>
    <cellStyle name="40 % - Accent4 2 5 3 3 2 2" xfId="17353" xr:uid="{00000000-0005-0000-0000-0000812C0000}"/>
    <cellStyle name="40 % - Accent4 2 5 3 3 3" xfId="5706" xr:uid="{00000000-0005-0000-0000-0000822C0000}"/>
    <cellStyle name="40 % - Accent4 2 5 3 3 3 2" xfId="17354" xr:uid="{00000000-0005-0000-0000-0000832C0000}"/>
    <cellStyle name="40 % - Accent4 2 5 3 3 4" xfId="17355" xr:uid="{00000000-0005-0000-0000-0000842C0000}"/>
    <cellStyle name="40 % - Accent4 2 5 3 4" xfId="5707" xr:uid="{00000000-0005-0000-0000-0000852C0000}"/>
    <cellStyle name="40 % - Accent4 2 5 3 4 2" xfId="17356" xr:uid="{00000000-0005-0000-0000-0000862C0000}"/>
    <cellStyle name="40 % - Accent4 2 5 3 5" xfId="5708" xr:uid="{00000000-0005-0000-0000-0000872C0000}"/>
    <cellStyle name="40 % - Accent4 2 5 3 5 2" xfId="17357" xr:uid="{00000000-0005-0000-0000-0000882C0000}"/>
    <cellStyle name="40 % - Accent4 2 5 3 6" xfId="5709" xr:uid="{00000000-0005-0000-0000-0000892C0000}"/>
    <cellStyle name="40 % - Accent4 2 5 3 6 2" xfId="17358" xr:uid="{00000000-0005-0000-0000-00008A2C0000}"/>
    <cellStyle name="40 % - Accent4 2 5 3 7" xfId="17359" xr:uid="{00000000-0005-0000-0000-00008B2C0000}"/>
    <cellStyle name="40 % - Accent4 2 5 4" xfId="5710" xr:uid="{00000000-0005-0000-0000-00008C2C0000}"/>
    <cellStyle name="40 % - Accent4 2 5 4 2" xfId="5711" xr:uid="{00000000-0005-0000-0000-00008D2C0000}"/>
    <cellStyle name="40 % - Accent4 2 5 4 2 2" xfId="17360" xr:uid="{00000000-0005-0000-0000-00008E2C0000}"/>
    <cellStyle name="40 % - Accent4 2 5 4 3" xfId="5712" xr:uid="{00000000-0005-0000-0000-00008F2C0000}"/>
    <cellStyle name="40 % - Accent4 2 5 4 3 2" xfId="17361" xr:uid="{00000000-0005-0000-0000-0000902C0000}"/>
    <cellStyle name="40 % - Accent4 2 5 4 4" xfId="5713" xr:uid="{00000000-0005-0000-0000-0000912C0000}"/>
    <cellStyle name="40 % - Accent4 2 5 4 4 2" xfId="17362" xr:uid="{00000000-0005-0000-0000-0000922C0000}"/>
    <cellStyle name="40 % - Accent4 2 5 4 5" xfId="17363" xr:uid="{00000000-0005-0000-0000-0000932C0000}"/>
    <cellStyle name="40 % - Accent4 2 5 5" xfId="5714" xr:uid="{00000000-0005-0000-0000-0000942C0000}"/>
    <cellStyle name="40 % - Accent4 2 5 5 2" xfId="5715" xr:uid="{00000000-0005-0000-0000-0000952C0000}"/>
    <cellStyle name="40 % - Accent4 2 5 5 2 2" xfId="17364" xr:uid="{00000000-0005-0000-0000-0000962C0000}"/>
    <cellStyle name="40 % - Accent4 2 5 5 3" xfId="5716" xr:uid="{00000000-0005-0000-0000-0000972C0000}"/>
    <cellStyle name="40 % - Accent4 2 5 5 3 2" xfId="17365" xr:uid="{00000000-0005-0000-0000-0000982C0000}"/>
    <cellStyle name="40 % - Accent4 2 5 5 4" xfId="17366" xr:uid="{00000000-0005-0000-0000-0000992C0000}"/>
    <cellStyle name="40 % - Accent4 2 5 6" xfId="5717" xr:uid="{00000000-0005-0000-0000-00009A2C0000}"/>
    <cellStyle name="40 % - Accent4 2 5 6 2" xfId="5718" xr:uid="{00000000-0005-0000-0000-00009B2C0000}"/>
    <cellStyle name="40 % - Accent4 2 5 6 2 2" xfId="17367" xr:uid="{00000000-0005-0000-0000-00009C2C0000}"/>
    <cellStyle name="40 % - Accent4 2 5 6 3" xfId="5719" xr:uid="{00000000-0005-0000-0000-00009D2C0000}"/>
    <cellStyle name="40 % - Accent4 2 5 6 3 2" xfId="17368" xr:uid="{00000000-0005-0000-0000-00009E2C0000}"/>
    <cellStyle name="40 % - Accent4 2 5 6 4" xfId="17369" xr:uid="{00000000-0005-0000-0000-00009F2C0000}"/>
    <cellStyle name="40 % - Accent4 2 5 7" xfId="5720" xr:uid="{00000000-0005-0000-0000-0000A02C0000}"/>
    <cellStyle name="40 % - Accent4 2 5 7 2" xfId="17370" xr:uid="{00000000-0005-0000-0000-0000A12C0000}"/>
    <cellStyle name="40 % - Accent4 2 5 8" xfId="5721" xr:uid="{00000000-0005-0000-0000-0000A22C0000}"/>
    <cellStyle name="40 % - Accent4 2 5 8 2" xfId="17371" xr:uid="{00000000-0005-0000-0000-0000A32C0000}"/>
    <cellStyle name="40 % - Accent4 2 5 9" xfId="5722" xr:uid="{00000000-0005-0000-0000-0000A42C0000}"/>
    <cellStyle name="40 % - Accent4 2 5 9 2" xfId="17372" xr:uid="{00000000-0005-0000-0000-0000A52C0000}"/>
    <cellStyle name="40 % - Accent4 2 6" xfId="5723" xr:uid="{00000000-0005-0000-0000-0000A62C0000}"/>
    <cellStyle name="40 % - Accent4 2 6 2" xfId="5724" xr:uid="{00000000-0005-0000-0000-0000A72C0000}"/>
    <cellStyle name="40 % - Accent4 2 6 2 2" xfId="5725" xr:uid="{00000000-0005-0000-0000-0000A82C0000}"/>
    <cellStyle name="40 % - Accent4 2 6 2 2 2" xfId="5726" xr:uid="{00000000-0005-0000-0000-0000A92C0000}"/>
    <cellStyle name="40 % - Accent4 2 6 2 2 2 2" xfId="17373" xr:uid="{00000000-0005-0000-0000-0000AA2C0000}"/>
    <cellStyle name="40 % - Accent4 2 6 2 2 3" xfId="5727" xr:uid="{00000000-0005-0000-0000-0000AB2C0000}"/>
    <cellStyle name="40 % - Accent4 2 6 2 2 3 2" xfId="17374" xr:uid="{00000000-0005-0000-0000-0000AC2C0000}"/>
    <cellStyle name="40 % - Accent4 2 6 2 2 4" xfId="5728" xr:uid="{00000000-0005-0000-0000-0000AD2C0000}"/>
    <cellStyle name="40 % - Accent4 2 6 2 2 4 2" xfId="17375" xr:uid="{00000000-0005-0000-0000-0000AE2C0000}"/>
    <cellStyle name="40 % - Accent4 2 6 2 2 5" xfId="17376" xr:uid="{00000000-0005-0000-0000-0000AF2C0000}"/>
    <cellStyle name="40 % - Accent4 2 6 2 3" xfId="5729" xr:uid="{00000000-0005-0000-0000-0000B02C0000}"/>
    <cellStyle name="40 % - Accent4 2 6 2 3 2" xfId="5730" xr:uid="{00000000-0005-0000-0000-0000B12C0000}"/>
    <cellStyle name="40 % - Accent4 2 6 2 3 2 2" xfId="17377" xr:uid="{00000000-0005-0000-0000-0000B22C0000}"/>
    <cellStyle name="40 % - Accent4 2 6 2 3 3" xfId="5731" xr:uid="{00000000-0005-0000-0000-0000B32C0000}"/>
    <cellStyle name="40 % - Accent4 2 6 2 3 3 2" xfId="17378" xr:uid="{00000000-0005-0000-0000-0000B42C0000}"/>
    <cellStyle name="40 % - Accent4 2 6 2 3 4" xfId="17379" xr:uid="{00000000-0005-0000-0000-0000B52C0000}"/>
    <cellStyle name="40 % - Accent4 2 6 2 4" xfId="5732" xr:uid="{00000000-0005-0000-0000-0000B62C0000}"/>
    <cellStyle name="40 % - Accent4 2 6 2 4 2" xfId="17380" xr:uid="{00000000-0005-0000-0000-0000B72C0000}"/>
    <cellStyle name="40 % - Accent4 2 6 2 5" xfId="5733" xr:uid="{00000000-0005-0000-0000-0000B82C0000}"/>
    <cellStyle name="40 % - Accent4 2 6 2 5 2" xfId="17381" xr:uid="{00000000-0005-0000-0000-0000B92C0000}"/>
    <cellStyle name="40 % - Accent4 2 6 2 6" xfId="5734" xr:uid="{00000000-0005-0000-0000-0000BA2C0000}"/>
    <cellStyle name="40 % - Accent4 2 6 2 6 2" xfId="17382" xr:uid="{00000000-0005-0000-0000-0000BB2C0000}"/>
    <cellStyle name="40 % - Accent4 2 6 2 7" xfId="17383" xr:uid="{00000000-0005-0000-0000-0000BC2C0000}"/>
    <cellStyle name="40 % - Accent4 2 6 3" xfId="5735" xr:uid="{00000000-0005-0000-0000-0000BD2C0000}"/>
    <cellStyle name="40 % - Accent4 2 6 3 2" xfId="5736" xr:uid="{00000000-0005-0000-0000-0000BE2C0000}"/>
    <cellStyle name="40 % - Accent4 2 6 3 2 2" xfId="17384" xr:uid="{00000000-0005-0000-0000-0000BF2C0000}"/>
    <cellStyle name="40 % - Accent4 2 6 3 3" xfId="5737" xr:uid="{00000000-0005-0000-0000-0000C02C0000}"/>
    <cellStyle name="40 % - Accent4 2 6 3 3 2" xfId="17385" xr:uid="{00000000-0005-0000-0000-0000C12C0000}"/>
    <cellStyle name="40 % - Accent4 2 6 3 4" xfId="5738" xr:uid="{00000000-0005-0000-0000-0000C22C0000}"/>
    <cellStyle name="40 % - Accent4 2 6 3 4 2" xfId="17386" xr:uid="{00000000-0005-0000-0000-0000C32C0000}"/>
    <cellStyle name="40 % - Accent4 2 6 3 5" xfId="17387" xr:uid="{00000000-0005-0000-0000-0000C42C0000}"/>
    <cellStyle name="40 % - Accent4 2 6 4" xfId="5739" xr:uid="{00000000-0005-0000-0000-0000C52C0000}"/>
    <cellStyle name="40 % - Accent4 2 6 4 2" xfId="5740" xr:uid="{00000000-0005-0000-0000-0000C62C0000}"/>
    <cellStyle name="40 % - Accent4 2 6 4 2 2" xfId="17388" xr:uid="{00000000-0005-0000-0000-0000C72C0000}"/>
    <cellStyle name="40 % - Accent4 2 6 4 3" xfId="5741" xr:uid="{00000000-0005-0000-0000-0000C82C0000}"/>
    <cellStyle name="40 % - Accent4 2 6 4 3 2" xfId="17389" xr:uid="{00000000-0005-0000-0000-0000C92C0000}"/>
    <cellStyle name="40 % - Accent4 2 6 4 4" xfId="17390" xr:uid="{00000000-0005-0000-0000-0000CA2C0000}"/>
    <cellStyle name="40 % - Accent4 2 6 5" xfId="5742" xr:uid="{00000000-0005-0000-0000-0000CB2C0000}"/>
    <cellStyle name="40 % - Accent4 2 6 5 2" xfId="5743" xr:uid="{00000000-0005-0000-0000-0000CC2C0000}"/>
    <cellStyle name="40 % - Accent4 2 6 5 2 2" xfId="17391" xr:uid="{00000000-0005-0000-0000-0000CD2C0000}"/>
    <cellStyle name="40 % - Accent4 2 6 5 3" xfId="5744" xr:uid="{00000000-0005-0000-0000-0000CE2C0000}"/>
    <cellStyle name="40 % - Accent4 2 6 5 3 2" xfId="17392" xr:uid="{00000000-0005-0000-0000-0000CF2C0000}"/>
    <cellStyle name="40 % - Accent4 2 6 5 4" xfId="17393" xr:uid="{00000000-0005-0000-0000-0000D02C0000}"/>
    <cellStyle name="40 % - Accent4 2 6 6" xfId="5745" xr:uid="{00000000-0005-0000-0000-0000D12C0000}"/>
    <cellStyle name="40 % - Accent4 2 6 6 2" xfId="17394" xr:uid="{00000000-0005-0000-0000-0000D22C0000}"/>
    <cellStyle name="40 % - Accent4 2 6 7" xfId="5746" xr:uid="{00000000-0005-0000-0000-0000D32C0000}"/>
    <cellStyle name="40 % - Accent4 2 6 7 2" xfId="17395" xr:uid="{00000000-0005-0000-0000-0000D42C0000}"/>
    <cellStyle name="40 % - Accent4 2 6 8" xfId="5747" xr:uid="{00000000-0005-0000-0000-0000D52C0000}"/>
    <cellStyle name="40 % - Accent4 2 6 8 2" xfId="17396" xr:uid="{00000000-0005-0000-0000-0000D62C0000}"/>
    <cellStyle name="40 % - Accent4 2 6 9" xfId="17397" xr:uid="{00000000-0005-0000-0000-0000D72C0000}"/>
    <cellStyle name="40 % - Accent4 2 7" xfId="5748" xr:uid="{00000000-0005-0000-0000-0000D82C0000}"/>
    <cellStyle name="40 % - Accent4 2 7 2" xfId="5749" xr:uid="{00000000-0005-0000-0000-0000D92C0000}"/>
    <cellStyle name="40 % - Accent4 2 7 2 2" xfId="5750" xr:uid="{00000000-0005-0000-0000-0000DA2C0000}"/>
    <cellStyle name="40 % - Accent4 2 7 2 2 2" xfId="17398" xr:uid="{00000000-0005-0000-0000-0000DB2C0000}"/>
    <cellStyle name="40 % - Accent4 2 7 2 3" xfId="5751" xr:uid="{00000000-0005-0000-0000-0000DC2C0000}"/>
    <cellStyle name="40 % - Accent4 2 7 2 3 2" xfId="17399" xr:uid="{00000000-0005-0000-0000-0000DD2C0000}"/>
    <cellStyle name="40 % - Accent4 2 7 2 4" xfId="5752" xr:uid="{00000000-0005-0000-0000-0000DE2C0000}"/>
    <cellStyle name="40 % - Accent4 2 7 2 4 2" xfId="17400" xr:uid="{00000000-0005-0000-0000-0000DF2C0000}"/>
    <cellStyle name="40 % - Accent4 2 7 2 5" xfId="17401" xr:uid="{00000000-0005-0000-0000-0000E02C0000}"/>
    <cellStyle name="40 % - Accent4 2 7 3" xfId="5753" xr:uid="{00000000-0005-0000-0000-0000E12C0000}"/>
    <cellStyle name="40 % - Accent4 2 7 3 2" xfId="5754" xr:uid="{00000000-0005-0000-0000-0000E22C0000}"/>
    <cellStyle name="40 % - Accent4 2 7 3 2 2" xfId="17402" xr:uid="{00000000-0005-0000-0000-0000E32C0000}"/>
    <cellStyle name="40 % - Accent4 2 7 3 3" xfId="5755" xr:uid="{00000000-0005-0000-0000-0000E42C0000}"/>
    <cellStyle name="40 % - Accent4 2 7 3 3 2" xfId="17403" xr:uid="{00000000-0005-0000-0000-0000E52C0000}"/>
    <cellStyle name="40 % - Accent4 2 7 3 4" xfId="17404" xr:uid="{00000000-0005-0000-0000-0000E62C0000}"/>
    <cellStyle name="40 % - Accent4 2 7 4" xfId="5756" xr:uid="{00000000-0005-0000-0000-0000E72C0000}"/>
    <cellStyle name="40 % - Accent4 2 7 4 2" xfId="17405" xr:uid="{00000000-0005-0000-0000-0000E82C0000}"/>
    <cellStyle name="40 % - Accent4 2 7 5" xfId="5757" xr:uid="{00000000-0005-0000-0000-0000E92C0000}"/>
    <cellStyle name="40 % - Accent4 2 7 5 2" xfId="17406" xr:uid="{00000000-0005-0000-0000-0000EA2C0000}"/>
    <cellStyle name="40 % - Accent4 2 7 6" xfId="5758" xr:uid="{00000000-0005-0000-0000-0000EB2C0000}"/>
    <cellStyle name="40 % - Accent4 2 7 6 2" xfId="17407" xr:uid="{00000000-0005-0000-0000-0000EC2C0000}"/>
    <cellStyle name="40 % - Accent4 2 7 7" xfId="17408" xr:uid="{00000000-0005-0000-0000-0000ED2C0000}"/>
    <cellStyle name="40 % - Accent4 2 8" xfId="5759" xr:uid="{00000000-0005-0000-0000-0000EE2C0000}"/>
    <cellStyle name="40 % - Accent4 2 8 2" xfId="5760" xr:uid="{00000000-0005-0000-0000-0000EF2C0000}"/>
    <cellStyle name="40 % - Accent4 2 8 2 2" xfId="17409" xr:uid="{00000000-0005-0000-0000-0000F02C0000}"/>
    <cellStyle name="40 % - Accent4 2 8 3" xfId="5761" xr:uid="{00000000-0005-0000-0000-0000F12C0000}"/>
    <cellStyle name="40 % - Accent4 2 8 3 2" xfId="17410" xr:uid="{00000000-0005-0000-0000-0000F22C0000}"/>
    <cellStyle name="40 % - Accent4 2 8 4" xfId="5762" xr:uid="{00000000-0005-0000-0000-0000F32C0000}"/>
    <cellStyle name="40 % - Accent4 2 8 4 2" xfId="17411" xr:uid="{00000000-0005-0000-0000-0000F42C0000}"/>
    <cellStyle name="40 % - Accent4 2 8 5" xfId="17412" xr:uid="{00000000-0005-0000-0000-0000F52C0000}"/>
    <cellStyle name="40 % - Accent4 2 9" xfId="5763" xr:uid="{00000000-0005-0000-0000-0000F62C0000}"/>
    <cellStyle name="40 % - Accent4 2 9 2" xfId="5764" xr:uid="{00000000-0005-0000-0000-0000F72C0000}"/>
    <cellStyle name="40 % - Accent4 2 9 2 2" xfId="17413" xr:uid="{00000000-0005-0000-0000-0000F82C0000}"/>
    <cellStyle name="40 % - Accent4 2 9 3" xfId="5765" xr:uid="{00000000-0005-0000-0000-0000F92C0000}"/>
    <cellStyle name="40 % - Accent4 2 9 3 2" xfId="17414" xr:uid="{00000000-0005-0000-0000-0000FA2C0000}"/>
    <cellStyle name="40 % - Accent4 2 9 4" xfId="17415" xr:uid="{00000000-0005-0000-0000-0000FB2C0000}"/>
    <cellStyle name="40 % - Accent4 3" xfId="5766" xr:uid="{00000000-0005-0000-0000-0000FC2C0000}"/>
    <cellStyle name="40 % - Accent4 3 10" xfId="5767" xr:uid="{00000000-0005-0000-0000-0000FD2C0000}"/>
    <cellStyle name="40 % - Accent4 3 10 2" xfId="17416" xr:uid="{00000000-0005-0000-0000-0000FE2C0000}"/>
    <cellStyle name="40 % - Accent4 3 11" xfId="17417" xr:uid="{00000000-0005-0000-0000-0000FF2C0000}"/>
    <cellStyle name="40 % - Accent4 3 2" xfId="5768" xr:uid="{00000000-0005-0000-0000-0000002D0000}"/>
    <cellStyle name="40 % - Accent4 3 2 10" xfId="17418" xr:uid="{00000000-0005-0000-0000-0000012D0000}"/>
    <cellStyle name="40 % - Accent4 3 2 2" xfId="5769" xr:uid="{00000000-0005-0000-0000-0000022D0000}"/>
    <cellStyle name="40 % - Accent4 3 2 2 2" xfId="5770" xr:uid="{00000000-0005-0000-0000-0000032D0000}"/>
    <cellStyle name="40 % - Accent4 3 2 2 2 2" xfId="5771" xr:uid="{00000000-0005-0000-0000-0000042D0000}"/>
    <cellStyle name="40 % - Accent4 3 2 2 2 2 2" xfId="5772" xr:uid="{00000000-0005-0000-0000-0000052D0000}"/>
    <cellStyle name="40 % - Accent4 3 2 2 2 2 2 2" xfId="17419" xr:uid="{00000000-0005-0000-0000-0000062D0000}"/>
    <cellStyle name="40 % - Accent4 3 2 2 2 2 3" xfId="5773" xr:uid="{00000000-0005-0000-0000-0000072D0000}"/>
    <cellStyle name="40 % - Accent4 3 2 2 2 2 3 2" xfId="17420" xr:uid="{00000000-0005-0000-0000-0000082D0000}"/>
    <cellStyle name="40 % - Accent4 3 2 2 2 2 4" xfId="5774" xr:uid="{00000000-0005-0000-0000-0000092D0000}"/>
    <cellStyle name="40 % - Accent4 3 2 2 2 2 4 2" xfId="17421" xr:uid="{00000000-0005-0000-0000-00000A2D0000}"/>
    <cellStyle name="40 % - Accent4 3 2 2 2 2 5" xfId="17422" xr:uid="{00000000-0005-0000-0000-00000B2D0000}"/>
    <cellStyle name="40 % - Accent4 3 2 2 2 3" xfId="5775" xr:uid="{00000000-0005-0000-0000-00000C2D0000}"/>
    <cellStyle name="40 % - Accent4 3 2 2 2 3 2" xfId="5776" xr:uid="{00000000-0005-0000-0000-00000D2D0000}"/>
    <cellStyle name="40 % - Accent4 3 2 2 2 3 2 2" xfId="17423" xr:uid="{00000000-0005-0000-0000-00000E2D0000}"/>
    <cellStyle name="40 % - Accent4 3 2 2 2 3 3" xfId="5777" xr:uid="{00000000-0005-0000-0000-00000F2D0000}"/>
    <cellStyle name="40 % - Accent4 3 2 2 2 3 3 2" xfId="17424" xr:uid="{00000000-0005-0000-0000-0000102D0000}"/>
    <cellStyle name="40 % - Accent4 3 2 2 2 3 4" xfId="17425" xr:uid="{00000000-0005-0000-0000-0000112D0000}"/>
    <cellStyle name="40 % - Accent4 3 2 2 2 4" xfId="5778" xr:uid="{00000000-0005-0000-0000-0000122D0000}"/>
    <cellStyle name="40 % - Accent4 3 2 2 2 4 2" xfId="17426" xr:uid="{00000000-0005-0000-0000-0000132D0000}"/>
    <cellStyle name="40 % - Accent4 3 2 2 2 5" xfId="5779" xr:uid="{00000000-0005-0000-0000-0000142D0000}"/>
    <cellStyle name="40 % - Accent4 3 2 2 2 5 2" xfId="17427" xr:uid="{00000000-0005-0000-0000-0000152D0000}"/>
    <cellStyle name="40 % - Accent4 3 2 2 2 6" xfId="5780" xr:uid="{00000000-0005-0000-0000-0000162D0000}"/>
    <cellStyle name="40 % - Accent4 3 2 2 2 6 2" xfId="17428" xr:uid="{00000000-0005-0000-0000-0000172D0000}"/>
    <cellStyle name="40 % - Accent4 3 2 2 2 7" xfId="17429" xr:uid="{00000000-0005-0000-0000-0000182D0000}"/>
    <cellStyle name="40 % - Accent4 3 2 2 3" xfId="5781" xr:uid="{00000000-0005-0000-0000-0000192D0000}"/>
    <cellStyle name="40 % - Accent4 3 2 2 3 2" xfId="5782" xr:uid="{00000000-0005-0000-0000-00001A2D0000}"/>
    <cellStyle name="40 % - Accent4 3 2 2 3 2 2" xfId="17430" xr:uid="{00000000-0005-0000-0000-00001B2D0000}"/>
    <cellStyle name="40 % - Accent4 3 2 2 3 3" xfId="5783" xr:uid="{00000000-0005-0000-0000-00001C2D0000}"/>
    <cellStyle name="40 % - Accent4 3 2 2 3 3 2" xfId="17431" xr:uid="{00000000-0005-0000-0000-00001D2D0000}"/>
    <cellStyle name="40 % - Accent4 3 2 2 3 4" xfId="5784" xr:uid="{00000000-0005-0000-0000-00001E2D0000}"/>
    <cellStyle name="40 % - Accent4 3 2 2 3 4 2" xfId="17432" xr:uid="{00000000-0005-0000-0000-00001F2D0000}"/>
    <cellStyle name="40 % - Accent4 3 2 2 3 5" xfId="17433" xr:uid="{00000000-0005-0000-0000-0000202D0000}"/>
    <cellStyle name="40 % - Accent4 3 2 2 4" xfId="5785" xr:uid="{00000000-0005-0000-0000-0000212D0000}"/>
    <cellStyle name="40 % - Accent4 3 2 2 4 2" xfId="5786" xr:uid="{00000000-0005-0000-0000-0000222D0000}"/>
    <cellStyle name="40 % - Accent4 3 2 2 4 2 2" xfId="17434" xr:uid="{00000000-0005-0000-0000-0000232D0000}"/>
    <cellStyle name="40 % - Accent4 3 2 2 4 3" xfId="5787" xr:uid="{00000000-0005-0000-0000-0000242D0000}"/>
    <cellStyle name="40 % - Accent4 3 2 2 4 3 2" xfId="17435" xr:uid="{00000000-0005-0000-0000-0000252D0000}"/>
    <cellStyle name="40 % - Accent4 3 2 2 4 4" xfId="17436" xr:uid="{00000000-0005-0000-0000-0000262D0000}"/>
    <cellStyle name="40 % - Accent4 3 2 2 5" xfId="5788" xr:uid="{00000000-0005-0000-0000-0000272D0000}"/>
    <cellStyle name="40 % - Accent4 3 2 2 5 2" xfId="5789" xr:uid="{00000000-0005-0000-0000-0000282D0000}"/>
    <cellStyle name="40 % - Accent4 3 2 2 5 2 2" xfId="17437" xr:uid="{00000000-0005-0000-0000-0000292D0000}"/>
    <cellStyle name="40 % - Accent4 3 2 2 5 3" xfId="5790" xr:uid="{00000000-0005-0000-0000-00002A2D0000}"/>
    <cellStyle name="40 % - Accent4 3 2 2 5 3 2" xfId="17438" xr:uid="{00000000-0005-0000-0000-00002B2D0000}"/>
    <cellStyle name="40 % - Accent4 3 2 2 5 4" xfId="17439" xr:uid="{00000000-0005-0000-0000-00002C2D0000}"/>
    <cellStyle name="40 % - Accent4 3 2 2 6" xfId="5791" xr:uid="{00000000-0005-0000-0000-00002D2D0000}"/>
    <cellStyle name="40 % - Accent4 3 2 2 6 2" xfId="17440" xr:uid="{00000000-0005-0000-0000-00002E2D0000}"/>
    <cellStyle name="40 % - Accent4 3 2 2 7" xfId="5792" xr:uid="{00000000-0005-0000-0000-00002F2D0000}"/>
    <cellStyle name="40 % - Accent4 3 2 2 7 2" xfId="17441" xr:uid="{00000000-0005-0000-0000-0000302D0000}"/>
    <cellStyle name="40 % - Accent4 3 2 2 8" xfId="5793" xr:uid="{00000000-0005-0000-0000-0000312D0000}"/>
    <cellStyle name="40 % - Accent4 3 2 2 8 2" xfId="17442" xr:uid="{00000000-0005-0000-0000-0000322D0000}"/>
    <cellStyle name="40 % - Accent4 3 2 2 9" xfId="17443" xr:uid="{00000000-0005-0000-0000-0000332D0000}"/>
    <cellStyle name="40 % - Accent4 3 2 3" xfId="5794" xr:uid="{00000000-0005-0000-0000-0000342D0000}"/>
    <cellStyle name="40 % - Accent4 3 2 3 2" xfId="5795" xr:uid="{00000000-0005-0000-0000-0000352D0000}"/>
    <cellStyle name="40 % - Accent4 3 2 3 2 2" xfId="5796" xr:uid="{00000000-0005-0000-0000-0000362D0000}"/>
    <cellStyle name="40 % - Accent4 3 2 3 2 2 2" xfId="17444" xr:uid="{00000000-0005-0000-0000-0000372D0000}"/>
    <cellStyle name="40 % - Accent4 3 2 3 2 3" xfId="5797" xr:uid="{00000000-0005-0000-0000-0000382D0000}"/>
    <cellStyle name="40 % - Accent4 3 2 3 2 3 2" xfId="17445" xr:uid="{00000000-0005-0000-0000-0000392D0000}"/>
    <cellStyle name="40 % - Accent4 3 2 3 2 4" xfId="5798" xr:uid="{00000000-0005-0000-0000-00003A2D0000}"/>
    <cellStyle name="40 % - Accent4 3 2 3 2 4 2" xfId="17446" xr:uid="{00000000-0005-0000-0000-00003B2D0000}"/>
    <cellStyle name="40 % - Accent4 3 2 3 2 5" xfId="17447" xr:uid="{00000000-0005-0000-0000-00003C2D0000}"/>
    <cellStyle name="40 % - Accent4 3 2 3 3" xfId="5799" xr:uid="{00000000-0005-0000-0000-00003D2D0000}"/>
    <cellStyle name="40 % - Accent4 3 2 3 3 2" xfId="5800" xr:uid="{00000000-0005-0000-0000-00003E2D0000}"/>
    <cellStyle name="40 % - Accent4 3 2 3 3 2 2" xfId="17448" xr:uid="{00000000-0005-0000-0000-00003F2D0000}"/>
    <cellStyle name="40 % - Accent4 3 2 3 3 3" xfId="5801" xr:uid="{00000000-0005-0000-0000-0000402D0000}"/>
    <cellStyle name="40 % - Accent4 3 2 3 3 3 2" xfId="17449" xr:uid="{00000000-0005-0000-0000-0000412D0000}"/>
    <cellStyle name="40 % - Accent4 3 2 3 3 4" xfId="17450" xr:uid="{00000000-0005-0000-0000-0000422D0000}"/>
    <cellStyle name="40 % - Accent4 3 2 3 4" xfId="5802" xr:uid="{00000000-0005-0000-0000-0000432D0000}"/>
    <cellStyle name="40 % - Accent4 3 2 3 4 2" xfId="17451" xr:uid="{00000000-0005-0000-0000-0000442D0000}"/>
    <cellStyle name="40 % - Accent4 3 2 3 5" xfId="5803" xr:uid="{00000000-0005-0000-0000-0000452D0000}"/>
    <cellStyle name="40 % - Accent4 3 2 3 5 2" xfId="17452" xr:uid="{00000000-0005-0000-0000-0000462D0000}"/>
    <cellStyle name="40 % - Accent4 3 2 3 6" xfId="5804" xr:uid="{00000000-0005-0000-0000-0000472D0000}"/>
    <cellStyle name="40 % - Accent4 3 2 3 6 2" xfId="17453" xr:uid="{00000000-0005-0000-0000-0000482D0000}"/>
    <cellStyle name="40 % - Accent4 3 2 3 7" xfId="17454" xr:uid="{00000000-0005-0000-0000-0000492D0000}"/>
    <cellStyle name="40 % - Accent4 3 2 4" xfId="5805" xr:uid="{00000000-0005-0000-0000-00004A2D0000}"/>
    <cellStyle name="40 % - Accent4 3 2 4 2" xfId="5806" xr:uid="{00000000-0005-0000-0000-00004B2D0000}"/>
    <cellStyle name="40 % - Accent4 3 2 4 2 2" xfId="17455" xr:uid="{00000000-0005-0000-0000-00004C2D0000}"/>
    <cellStyle name="40 % - Accent4 3 2 4 3" xfId="5807" xr:uid="{00000000-0005-0000-0000-00004D2D0000}"/>
    <cellStyle name="40 % - Accent4 3 2 4 3 2" xfId="17456" xr:uid="{00000000-0005-0000-0000-00004E2D0000}"/>
    <cellStyle name="40 % - Accent4 3 2 4 4" xfId="5808" xr:uid="{00000000-0005-0000-0000-00004F2D0000}"/>
    <cellStyle name="40 % - Accent4 3 2 4 4 2" xfId="17457" xr:uid="{00000000-0005-0000-0000-0000502D0000}"/>
    <cellStyle name="40 % - Accent4 3 2 4 5" xfId="17458" xr:uid="{00000000-0005-0000-0000-0000512D0000}"/>
    <cellStyle name="40 % - Accent4 3 2 5" xfId="5809" xr:uid="{00000000-0005-0000-0000-0000522D0000}"/>
    <cellStyle name="40 % - Accent4 3 2 5 2" xfId="5810" xr:uid="{00000000-0005-0000-0000-0000532D0000}"/>
    <cellStyle name="40 % - Accent4 3 2 5 2 2" xfId="17459" xr:uid="{00000000-0005-0000-0000-0000542D0000}"/>
    <cellStyle name="40 % - Accent4 3 2 5 3" xfId="5811" xr:uid="{00000000-0005-0000-0000-0000552D0000}"/>
    <cellStyle name="40 % - Accent4 3 2 5 3 2" xfId="17460" xr:uid="{00000000-0005-0000-0000-0000562D0000}"/>
    <cellStyle name="40 % - Accent4 3 2 5 4" xfId="17461" xr:uid="{00000000-0005-0000-0000-0000572D0000}"/>
    <cellStyle name="40 % - Accent4 3 2 6" xfId="5812" xr:uid="{00000000-0005-0000-0000-0000582D0000}"/>
    <cellStyle name="40 % - Accent4 3 2 6 2" xfId="5813" xr:uid="{00000000-0005-0000-0000-0000592D0000}"/>
    <cellStyle name="40 % - Accent4 3 2 6 2 2" xfId="17462" xr:uid="{00000000-0005-0000-0000-00005A2D0000}"/>
    <cellStyle name="40 % - Accent4 3 2 6 3" xfId="5814" xr:uid="{00000000-0005-0000-0000-00005B2D0000}"/>
    <cellStyle name="40 % - Accent4 3 2 6 3 2" xfId="17463" xr:uid="{00000000-0005-0000-0000-00005C2D0000}"/>
    <cellStyle name="40 % - Accent4 3 2 6 4" xfId="17464" xr:uid="{00000000-0005-0000-0000-00005D2D0000}"/>
    <cellStyle name="40 % - Accent4 3 2 7" xfId="5815" xr:uid="{00000000-0005-0000-0000-00005E2D0000}"/>
    <cellStyle name="40 % - Accent4 3 2 7 2" xfId="17465" xr:uid="{00000000-0005-0000-0000-00005F2D0000}"/>
    <cellStyle name="40 % - Accent4 3 2 8" xfId="5816" xr:uid="{00000000-0005-0000-0000-0000602D0000}"/>
    <cellStyle name="40 % - Accent4 3 2 8 2" xfId="17466" xr:uid="{00000000-0005-0000-0000-0000612D0000}"/>
    <cellStyle name="40 % - Accent4 3 2 9" xfId="5817" xr:uid="{00000000-0005-0000-0000-0000622D0000}"/>
    <cellStyle name="40 % - Accent4 3 2 9 2" xfId="17467" xr:uid="{00000000-0005-0000-0000-0000632D0000}"/>
    <cellStyle name="40 % - Accent4 3 3" xfId="5818" xr:uid="{00000000-0005-0000-0000-0000642D0000}"/>
    <cellStyle name="40 % - Accent4 3 3 2" xfId="5819" xr:uid="{00000000-0005-0000-0000-0000652D0000}"/>
    <cellStyle name="40 % - Accent4 3 3 2 2" xfId="5820" xr:uid="{00000000-0005-0000-0000-0000662D0000}"/>
    <cellStyle name="40 % - Accent4 3 3 2 2 2" xfId="5821" xr:uid="{00000000-0005-0000-0000-0000672D0000}"/>
    <cellStyle name="40 % - Accent4 3 3 2 2 2 2" xfId="17468" xr:uid="{00000000-0005-0000-0000-0000682D0000}"/>
    <cellStyle name="40 % - Accent4 3 3 2 2 3" xfId="5822" xr:uid="{00000000-0005-0000-0000-0000692D0000}"/>
    <cellStyle name="40 % - Accent4 3 3 2 2 3 2" xfId="17469" xr:uid="{00000000-0005-0000-0000-00006A2D0000}"/>
    <cellStyle name="40 % - Accent4 3 3 2 2 4" xfId="5823" xr:uid="{00000000-0005-0000-0000-00006B2D0000}"/>
    <cellStyle name="40 % - Accent4 3 3 2 2 4 2" xfId="17470" xr:uid="{00000000-0005-0000-0000-00006C2D0000}"/>
    <cellStyle name="40 % - Accent4 3 3 2 2 5" xfId="17471" xr:uid="{00000000-0005-0000-0000-00006D2D0000}"/>
    <cellStyle name="40 % - Accent4 3 3 2 3" xfId="5824" xr:uid="{00000000-0005-0000-0000-00006E2D0000}"/>
    <cellStyle name="40 % - Accent4 3 3 2 3 2" xfId="5825" xr:uid="{00000000-0005-0000-0000-00006F2D0000}"/>
    <cellStyle name="40 % - Accent4 3 3 2 3 2 2" xfId="17472" xr:uid="{00000000-0005-0000-0000-0000702D0000}"/>
    <cellStyle name="40 % - Accent4 3 3 2 3 3" xfId="5826" xr:uid="{00000000-0005-0000-0000-0000712D0000}"/>
    <cellStyle name="40 % - Accent4 3 3 2 3 3 2" xfId="17473" xr:uid="{00000000-0005-0000-0000-0000722D0000}"/>
    <cellStyle name="40 % - Accent4 3 3 2 3 4" xfId="17474" xr:uid="{00000000-0005-0000-0000-0000732D0000}"/>
    <cellStyle name="40 % - Accent4 3 3 2 4" xfId="5827" xr:uid="{00000000-0005-0000-0000-0000742D0000}"/>
    <cellStyle name="40 % - Accent4 3 3 2 4 2" xfId="17475" xr:uid="{00000000-0005-0000-0000-0000752D0000}"/>
    <cellStyle name="40 % - Accent4 3 3 2 5" xfId="5828" xr:uid="{00000000-0005-0000-0000-0000762D0000}"/>
    <cellStyle name="40 % - Accent4 3 3 2 5 2" xfId="17476" xr:uid="{00000000-0005-0000-0000-0000772D0000}"/>
    <cellStyle name="40 % - Accent4 3 3 2 6" xfId="5829" xr:uid="{00000000-0005-0000-0000-0000782D0000}"/>
    <cellStyle name="40 % - Accent4 3 3 2 6 2" xfId="17477" xr:uid="{00000000-0005-0000-0000-0000792D0000}"/>
    <cellStyle name="40 % - Accent4 3 3 2 7" xfId="17478" xr:uid="{00000000-0005-0000-0000-00007A2D0000}"/>
    <cellStyle name="40 % - Accent4 3 3 3" xfId="5830" xr:uid="{00000000-0005-0000-0000-00007B2D0000}"/>
    <cellStyle name="40 % - Accent4 3 3 3 2" xfId="5831" xr:uid="{00000000-0005-0000-0000-00007C2D0000}"/>
    <cellStyle name="40 % - Accent4 3 3 3 2 2" xfId="17479" xr:uid="{00000000-0005-0000-0000-00007D2D0000}"/>
    <cellStyle name="40 % - Accent4 3 3 3 3" xfId="5832" xr:uid="{00000000-0005-0000-0000-00007E2D0000}"/>
    <cellStyle name="40 % - Accent4 3 3 3 3 2" xfId="17480" xr:uid="{00000000-0005-0000-0000-00007F2D0000}"/>
    <cellStyle name="40 % - Accent4 3 3 3 4" xfId="5833" xr:uid="{00000000-0005-0000-0000-0000802D0000}"/>
    <cellStyle name="40 % - Accent4 3 3 3 4 2" xfId="17481" xr:uid="{00000000-0005-0000-0000-0000812D0000}"/>
    <cellStyle name="40 % - Accent4 3 3 3 5" xfId="17482" xr:uid="{00000000-0005-0000-0000-0000822D0000}"/>
    <cellStyle name="40 % - Accent4 3 3 4" xfId="5834" xr:uid="{00000000-0005-0000-0000-0000832D0000}"/>
    <cellStyle name="40 % - Accent4 3 3 4 2" xfId="5835" xr:uid="{00000000-0005-0000-0000-0000842D0000}"/>
    <cellStyle name="40 % - Accent4 3 3 4 2 2" xfId="17483" xr:uid="{00000000-0005-0000-0000-0000852D0000}"/>
    <cellStyle name="40 % - Accent4 3 3 4 3" xfId="5836" xr:uid="{00000000-0005-0000-0000-0000862D0000}"/>
    <cellStyle name="40 % - Accent4 3 3 4 3 2" xfId="17484" xr:uid="{00000000-0005-0000-0000-0000872D0000}"/>
    <cellStyle name="40 % - Accent4 3 3 4 4" xfId="17485" xr:uid="{00000000-0005-0000-0000-0000882D0000}"/>
    <cellStyle name="40 % - Accent4 3 3 5" xfId="5837" xr:uid="{00000000-0005-0000-0000-0000892D0000}"/>
    <cellStyle name="40 % - Accent4 3 3 5 2" xfId="5838" xr:uid="{00000000-0005-0000-0000-00008A2D0000}"/>
    <cellStyle name="40 % - Accent4 3 3 5 2 2" xfId="17486" xr:uid="{00000000-0005-0000-0000-00008B2D0000}"/>
    <cellStyle name="40 % - Accent4 3 3 5 3" xfId="5839" xr:uid="{00000000-0005-0000-0000-00008C2D0000}"/>
    <cellStyle name="40 % - Accent4 3 3 5 3 2" xfId="17487" xr:uid="{00000000-0005-0000-0000-00008D2D0000}"/>
    <cellStyle name="40 % - Accent4 3 3 5 4" xfId="17488" xr:uid="{00000000-0005-0000-0000-00008E2D0000}"/>
    <cellStyle name="40 % - Accent4 3 3 6" xfId="5840" xr:uid="{00000000-0005-0000-0000-00008F2D0000}"/>
    <cellStyle name="40 % - Accent4 3 3 6 2" xfId="17489" xr:uid="{00000000-0005-0000-0000-0000902D0000}"/>
    <cellStyle name="40 % - Accent4 3 3 7" xfId="5841" xr:uid="{00000000-0005-0000-0000-0000912D0000}"/>
    <cellStyle name="40 % - Accent4 3 3 7 2" xfId="17490" xr:uid="{00000000-0005-0000-0000-0000922D0000}"/>
    <cellStyle name="40 % - Accent4 3 3 8" xfId="5842" xr:uid="{00000000-0005-0000-0000-0000932D0000}"/>
    <cellStyle name="40 % - Accent4 3 3 8 2" xfId="17491" xr:uid="{00000000-0005-0000-0000-0000942D0000}"/>
    <cellStyle name="40 % - Accent4 3 3 9" xfId="17492" xr:uid="{00000000-0005-0000-0000-0000952D0000}"/>
    <cellStyle name="40 % - Accent4 3 4" xfId="5843" xr:uid="{00000000-0005-0000-0000-0000962D0000}"/>
    <cellStyle name="40 % - Accent4 3 4 2" xfId="5844" xr:uid="{00000000-0005-0000-0000-0000972D0000}"/>
    <cellStyle name="40 % - Accent4 3 4 2 2" xfId="5845" xr:uid="{00000000-0005-0000-0000-0000982D0000}"/>
    <cellStyle name="40 % - Accent4 3 4 2 2 2" xfId="17493" xr:uid="{00000000-0005-0000-0000-0000992D0000}"/>
    <cellStyle name="40 % - Accent4 3 4 2 3" xfId="5846" xr:uid="{00000000-0005-0000-0000-00009A2D0000}"/>
    <cellStyle name="40 % - Accent4 3 4 2 3 2" xfId="17494" xr:uid="{00000000-0005-0000-0000-00009B2D0000}"/>
    <cellStyle name="40 % - Accent4 3 4 2 4" xfId="5847" xr:uid="{00000000-0005-0000-0000-00009C2D0000}"/>
    <cellStyle name="40 % - Accent4 3 4 2 4 2" xfId="17495" xr:uid="{00000000-0005-0000-0000-00009D2D0000}"/>
    <cellStyle name="40 % - Accent4 3 4 2 5" xfId="17496" xr:uid="{00000000-0005-0000-0000-00009E2D0000}"/>
    <cellStyle name="40 % - Accent4 3 4 3" xfId="5848" xr:uid="{00000000-0005-0000-0000-00009F2D0000}"/>
    <cellStyle name="40 % - Accent4 3 4 3 2" xfId="5849" xr:uid="{00000000-0005-0000-0000-0000A02D0000}"/>
    <cellStyle name="40 % - Accent4 3 4 3 2 2" xfId="17497" xr:uid="{00000000-0005-0000-0000-0000A12D0000}"/>
    <cellStyle name="40 % - Accent4 3 4 3 3" xfId="5850" xr:uid="{00000000-0005-0000-0000-0000A22D0000}"/>
    <cellStyle name="40 % - Accent4 3 4 3 3 2" xfId="17498" xr:uid="{00000000-0005-0000-0000-0000A32D0000}"/>
    <cellStyle name="40 % - Accent4 3 4 3 4" xfId="17499" xr:uid="{00000000-0005-0000-0000-0000A42D0000}"/>
    <cellStyle name="40 % - Accent4 3 4 4" xfId="5851" xr:uid="{00000000-0005-0000-0000-0000A52D0000}"/>
    <cellStyle name="40 % - Accent4 3 4 4 2" xfId="17500" xr:uid="{00000000-0005-0000-0000-0000A62D0000}"/>
    <cellStyle name="40 % - Accent4 3 4 5" xfId="5852" xr:uid="{00000000-0005-0000-0000-0000A72D0000}"/>
    <cellStyle name="40 % - Accent4 3 4 5 2" xfId="17501" xr:uid="{00000000-0005-0000-0000-0000A82D0000}"/>
    <cellStyle name="40 % - Accent4 3 4 6" xfId="5853" xr:uid="{00000000-0005-0000-0000-0000A92D0000}"/>
    <cellStyle name="40 % - Accent4 3 4 6 2" xfId="17502" xr:uid="{00000000-0005-0000-0000-0000AA2D0000}"/>
    <cellStyle name="40 % - Accent4 3 4 7" xfId="17503" xr:uid="{00000000-0005-0000-0000-0000AB2D0000}"/>
    <cellStyle name="40 % - Accent4 3 5" xfId="5854" xr:uid="{00000000-0005-0000-0000-0000AC2D0000}"/>
    <cellStyle name="40 % - Accent4 3 5 2" xfId="5855" xr:uid="{00000000-0005-0000-0000-0000AD2D0000}"/>
    <cellStyle name="40 % - Accent4 3 5 2 2" xfId="17504" xr:uid="{00000000-0005-0000-0000-0000AE2D0000}"/>
    <cellStyle name="40 % - Accent4 3 5 3" xfId="5856" xr:uid="{00000000-0005-0000-0000-0000AF2D0000}"/>
    <cellStyle name="40 % - Accent4 3 5 3 2" xfId="17505" xr:uid="{00000000-0005-0000-0000-0000B02D0000}"/>
    <cellStyle name="40 % - Accent4 3 5 4" xfId="5857" xr:uid="{00000000-0005-0000-0000-0000B12D0000}"/>
    <cellStyle name="40 % - Accent4 3 5 4 2" xfId="17506" xr:uid="{00000000-0005-0000-0000-0000B22D0000}"/>
    <cellStyle name="40 % - Accent4 3 5 5" xfId="17507" xr:uid="{00000000-0005-0000-0000-0000B32D0000}"/>
    <cellStyle name="40 % - Accent4 3 6" xfId="5858" xr:uid="{00000000-0005-0000-0000-0000B42D0000}"/>
    <cellStyle name="40 % - Accent4 3 6 2" xfId="5859" xr:uid="{00000000-0005-0000-0000-0000B52D0000}"/>
    <cellStyle name="40 % - Accent4 3 6 2 2" xfId="17508" xr:uid="{00000000-0005-0000-0000-0000B62D0000}"/>
    <cellStyle name="40 % - Accent4 3 6 3" xfId="5860" xr:uid="{00000000-0005-0000-0000-0000B72D0000}"/>
    <cellStyle name="40 % - Accent4 3 6 3 2" xfId="17509" xr:uid="{00000000-0005-0000-0000-0000B82D0000}"/>
    <cellStyle name="40 % - Accent4 3 6 4" xfId="17510" xr:uid="{00000000-0005-0000-0000-0000B92D0000}"/>
    <cellStyle name="40 % - Accent4 3 7" xfId="5861" xr:uid="{00000000-0005-0000-0000-0000BA2D0000}"/>
    <cellStyle name="40 % - Accent4 3 7 2" xfId="5862" xr:uid="{00000000-0005-0000-0000-0000BB2D0000}"/>
    <cellStyle name="40 % - Accent4 3 7 2 2" xfId="17511" xr:uid="{00000000-0005-0000-0000-0000BC2D0000}"/>
    <cellStyle name="40 % - Accent4 3 7 3" xfId="5863" xr:uid="{00000000-0005-0000-0000-0000BD2D0000}"/>
    <cellStyle name="40 % - Accent4 3 7 3 2" xfId="17512" xr:uid="{00000000-0005-0000-0000-0000BE2D0000}"/>
    <cellStyle name="40 % - Accent4 3 7 4" xfId="17513" xr:uid="{00000000-0005-0000-0000-0000BF2D0000}"/>
    <cellStyle name="40 % - Accent4 3 8" xfId="5864" xr:uid="{00000000-0005-0000-0000-0000C02D0000}"/>
    <cellStyle name="40 % - Accent4 3 8 2" xfId="17514" xr:uid="{00000000-0005-0000-0000-0000C12D0000}"/>
    <cellStyle name="40 % - Accent4 3 9" xfId="5865" xr:uid="{00000000-0005-0000-0000-0000C22D0000}"/>
    <cellStyle name="40 % - Accent4 3 9 2" xfId="17515" xr:uid="{00000000-0005-0000-0000-0000C32D0000}"/>
    <cellStyle name="40 % - Accent4 4" xfId="5866" xr:uid="{00000000-0005-0000-0000-0000C42D0000}"/>
    <cellStyle name="40 % - Accent4 4 10" xfId="17516" xr:uid="{00000000-0005-0000-0000-0000C52D0000}"/>
    <cellStyle name="40 % - Accent4 4 2" xfId="5867" xr:uid="{00000000-0005-0000-0000-0000C62D0000}"/>
    <cellStyle name="40 % - Accent4 4 2 2" xfId="5868" xr:uid="{00000000-0005-0000-0000-0000C72D0000}"/>
    <cellStyle name="40 % - Accent4 4 2 2 2" xfId="5869" xr:uid="{00000000-0005-0000-0000-0000C82D0000}"/>
    <cellStyle name="40 % - Accent4 4 2 2 2 2" xfId="5870" xr:uid="{00000000-0005-0000-0000-0000C92D0000}"/>
    <cellStyle name="40 % - Accent4 4 2 2 2 2 2" xfId="17517" xr:uid="{00000000-0005-0000-0000-0000CA2D0000}"/>
    <cellStyle name="40 % - Accent4 4 2 2 2 3" xfId="5871" xr:uid="{00000000-0005-0000-0000-0000CB2D0000}"/>
    <cellStyle name="40 % - Accent4 4 2 2 2 3 2" xfId="17518" xr:uid="{00000000-0005-0000-0000-0000CC2D0000}"/>
    <cellStyle name="40 % - Accent4 4 2 2 2 4" xfId="5872" xr:uid="{00000000-0005-0000-0000-0000CD2D0000}"/>
    <cellStyle name="40 % - Accent4 4 2 2 2 4 2" xfId="17519" xr:uid="{00000000-0005-0000-0000-0000CE2D0000}"/>
    <cellStyle name="40 % - Accent4 4 2 2 2 5" xfId="17520" xr:uid="{00000000-0005-0000-0000-0000CF2D0000}"/>
    <cellStyle name="40 % - Accent4 4 2 2 3" xfId="5873" xr:uid="{00000000-0005-0000-0000-0000D02D0000}"/>
    <cellStyle name="40 % - Accent4 4 2 2 3 2" xfId="5874" xr:uid="{00000000-0005-0000-0000-0000D12D0000}"/>
    <cellStyle name="40 % - Accent4 4 2 2 3 2 2" xfId="17521" xr:uid="{00000000-0005-0000-0000-0000D22D0000}"/>
    <cellStyle name="40 % - Accent4 4 2 2 3 3" xfId="5875" xr:uid="{00000000-0005-0000-0000-0000D32D0000}"/>
    <cellStyle name="40 % - Accent4 4 2 2 3 3 2" xfId="17522" xr:uid="{00000000-0005-0000-0000-0000D42D0000}"/>
    <cellStyle name="40 % - Accent4 4 2 2 3 4" xfId="17523" xr:uid="{00000000-0005-0000-0000-0000D52D0000}"/>
    <cellStyle name="40 % - Accent4 4 2 2 4" xfId="5876" xr:uid="{00000000-0005-0000-0000-0000D62D0000}"/>
    <cellStyle name="40 % - Accent4 4 2 2 4 2" xfId="17524" xr:uid="{00000000-0005-0000-0000-0000D72D0000}"/>
    <cellStyle name="40 % - Accent4 4 2 2 5" xfId="5877" xr:uid="{00000000-0005-0000-0000-0000D82D0000}"/>
    <cellStyle name="40 % - Accent4 4 2 2 5 2" xfId="17525" xr:uid="{00000000-0005-0000-0000-0000D92D0000}"/>
    <cellStyle name="40 % - Accent4 4 2 2 6" xfId="5878" xr:uid="{00000000-0005-0000-0000-0000DA2D0000}"/>
    <cellStyle name="40 % - Accent4 4 2 2 6 2" xfId="17526" xr:uid="{00000000-0005-0000-0000-0000DB2D0000}"/>
    <cellStyle name="40 % - Accent4 4 2 2 7" xfId="17527" xr:uid="{00000000-0005-0000-0000-0000DC2D0000}"/>
    <cellStyle name="40 % - Accent4 4 2 3" xfId="5879" xr:uid="{00000000-0005-0000-0000-0000DD2D0000}"/>
    <cellStyle name="40 % - Accent4 4 2 3 2" xfId="5880" xr:uid="{00000000-0005-0000-0000-0000DE2D0000}"/>
    <cellStyle name="40 % - Accent4 4 2 3 2 2" xfId="17528" xr:uid="{00000000-0005-0000-0000-0000DF2D0000}"/>
    <cellStyle name="40 % - Accent4 4 2 3 3" xfId="5881" xr:uid="{00000000-0005-0000-0000-0000E02D0000}"/>
    <cellStyle name="40 % - Accent4 4 2 3 3 2" xfId="17529" xr:uid="{00000000-0005-0000-0000-0000E12D0000}"/>
    <cellStyle name="40 % - Accent4 4 2 3 4" xfId="5882" xr:uid="{00000000-0005-0000-0000-0000E22D0000}"/>
    <cellStyle name="40 % - Accent4 4 2 3 4 2" xfId="17530" xr:uid="{00000000-0005-0000-0000-0000E32D0000}"/>
    <cellStyle name="40 % - Accent4 4 2 3 5" xfId="17531" xr:uid="{00000000-0005-0000-0000-0000E42D0000}"/>
    <cellStyle name="40 % - Accent4 4 2 4" xfId="5883" xr:uid="{00000000-0005-0000-0000-0000E52D0000}"/>
    <cellStyle name="40 % - Accent4 4 2 4 2" xfId="5884" xr:uid="{00000000-0005-0000-0000-0000E62D0000}"/>
    <cellStyle name="40 % - Accent4 4 2 4 2 2" xfId="17532" xr:uid="{00000000-0005-0000-0000-0000E72D0000}"/>
    <cellStyle name="40 % - Accent4 4 2 4 3" xfId="5885" xr:uid="{00000000-0005-0000-0000-0000E82D0000}"/>
    <cellStyle name="40 % - Accent4 4 2 4 3 2" xfId="17533" xr:uid="{00000000-0005-0000-0000-0000E92D0000}"/>
    <cellStyle name="40 % - Accent4 4 2 4 4" xfId="17534" xr:uid="{00000000-0005-0000-0000-0000EA2D0000}"/>
    <cellStyle name="40 % - Accent4 4 2 5" xfId="5886" xr:uid="{00000000-0005-0000-0000-0000EB2D0000}"/>
    <cellStyle name="40 % - Accent4 4 2 5 2" xfId="5887" xr:uid="{00000000-0005-0000-0000-0000EC2D0000}"/>
    <cellStyle name="40 % - Accent4 4 2 5 2 2" xfId="17535" xr:uid="{00000000-0005-0000-0000-0000ED2D0000}"/>
    <cellStyle name="40 % - Accent4 4 2 5 3" xfId="5888" xr:uid="{00000000-0005-0000-0000-0000EE2D0000}"/>
    <cellStyle name="40 % - Accent4 4 2 5 3 2" xfId="17536" xr:uid="{00000000-0005-0000-0000-0000EF2D0000}"/>
    <cellStyle name="40 % - Accent4 4 2 5 4" xfId="17537" xr:uid="{00000000-0005-0000-0000-0000F02D0000}"/>
    <cellStyle name="40 % - Accent4 4 2 6" xfId="5889" xr:uid="{00000000-0005-0000-0000-0000F12D0000}"/>
    <cellStyle name="40 % - Accent4 4 2 6 2" xfId="17538" xr:uid="{00000000-0005-0000-0000-0000F22D0000}"/>
    <cellStyle name="40 % - Accent4 4 2 7" xfId="5890" xr:uid="{00000000-0005-0000-0000-0000F32D0000}"/>
    <cellStyle name="40 % - Accent4 4 2 7 2" xfId="17539" xr:uid="{00000000-0005-0000-0000-0000F42D0000}"/>
    <cellStyle name="40 % - Accent4 4 2 8" xfId="5891" xr:uid="{00000000-0005-0000-0000-0000F52D0000}"/>
    <cellStyle name="40 % - Accent4 4 2 8 2" xfId="17540" xr:uid="{00000000-0005-0000-0000-0000F62D0000}"/>
    <cellStyle name="40 % - Accent4 4 2 9" xfId="17541" xr:uid="{00000000-0005-0000-0000-0000F72D0000}"/>
    <cellStyle name="40 % - Accent4 4 3" xfId="5892" xr:uid="{00000000-0005-0000-0000-0000F82D0000}"/>
    <cellStyle name="40 % - Accent4 4 3 2" xfId="5893" xr:uid="{00000000-0005-0000-0000-0000F92D0000}"/>
    <cellStyle name="40 % - Accent4 4 3 2 2" xfId="5894" xr:uid="{00000000-0005-0000-0000-0000FA2D0000}"/>
    <cellStyle name="40 % - Accent4 4 3 2 2 2" xfId="17542" xr:uid="{00000000-0005-0000-0000-0000FB2D0000}"/>
    <cellStyle name="40 % - Accent4 4 3 2 3" xfId="5895" xr:uid="{00000000-0005-0000-0000-0000FC2D0000}"/>
    <cellStyle name="40 % - Accent4 4 3 2 3 2" xfId="17543" xr:uid="{00000000-0005-0000-0000-0000FD2D0000}"/>
    <cellStyle name="40 % - Accent4 4 3 2 4" xfId="5896" xr:uid="{00000000-0005-0000-0000-0000FE2D0000}"/>
    <cellStyle name="40 % - Accent4 4 3 2 4 2" xfId="17544" xr:uid="{00000000-0005-0000-0000-0000FF2D0000}"/>
    <cellStyle name="40 % - Accent4 4 3 2 5" xfId="17545" xr:uid="{00000000-0005-0000-0000-0000002E0000}"/>
    <cellStyle name="40 % - Accent4 4 3 3" xfId="5897" xr:uid="{00000000-0005-0000-0000-0000012E0000}"/>
    <cellStyle name="40 % - Accent4 4 3 3 2" xfId="5898" xr:uid="{00000000-0005-0000-0000-0000022E0000}"/>
    <cellStyle name="40 % - Accent4 4 3 3 2 2" xfId="17546" xr:uid="{00000000-0005-0000-0000-0000032E0000}"/>
    <cellStyle name="40 % - Accent4 4 3 3 3" xfId="5899" xr:uid="{00000000-0005-0000-0000-0000042E0000}"/>
    <cellStyle name="40 % - Accent4 4 3 3 3 2" xfId="17547" xr:uid="{00000000-0005-0000-0000-0000052E0000}"/>
    <cellStyle name="40 % - Accent4 4 3 3 4" xfId="17548" xr:uid="{00000000-0005-0000-0000-0000062E0000}"/>
    <cellStyle name="40 % - Accent4 4 3 4" xfId="5900" xr:uid="{00000000-0005-0000-0000-0000072E0000}"/>
    <cellStyle name="40 % - Accent4 4 3 4 2" xfId="17549" xr:uid="{00000000-0005-0000-0000-0000082E0000}"/>
    <cellStyle name="40 % - Accent4 4 3 5" xfId="5901" xr:uid="{00000000-0005-0000-0000-0000092E0000}"/>
    <cellStyle name="40 % - Accent4 4 3 5 2" xfId="17550" xr:uid="{00000000-0005-0000-0000-00000A2E0000}"/>
    <cellStyle name="40 % - Accent4 4 3 6" xfId="5902" xr:uid="{00000000-0005-0000-0000-00000B2E0000}"/>
    <cellStyle name="40 % - Accent4 4 3 6 2" xfId="17551" xr:uid="{00000000-0005-0000-0000-00000C2E0000}"/>
    <cellStyle name="40 % - Accent4 4 3 7" xfId="17552" xr:uid="{00000000-0005-0000-0000-00000D2E0000}"/>
    <cellStyle name="40 % - Accent4 4 4" xfId="5903" xr:uid="{00000000-0005-0000-0000-00000E2E0000}"/>
    <cellStyle name="40 % - Accent4 4 4 2" xfId="5904" xr:uid="{00000000-0005-0000-0000-00000F2E0000}"/>
    <cellStyle name="40 % - Accent4 4 4 2 2" xfId="17553" xr:uid="{00000000-0005-0000-0000-0000102E0000}"/>
    <cellStyle name="40 % - Accent4 4 4 3" xfId="5905" xr:uid="{00000000-0005-0000-0000-0000112E0000}"/>
    <cellStyle name="40 % - Accent4 4 4 3 2" xfId="17554" xr:uid="{00000000-0005-0000-0000-0000122E0000}"/>
    <cellStyle name="40 % - Accent4 4 4 4" xfId="5906" xr:uid="{00000000-0005-0000-0000-0000132E0000}"/>
    <cellStyle name="40 % - Accent4 4 4 4 2" xfId="17555" xr:uid="{00000000-0005-0000-0000-0000142E0000}"/>
    <cellStyle name="40 % - Accent4 4 4 5" xfId="17556" xr:uid="{00000000-0005-0000-0000-0000152E0000}"/>
    <cellStyle name="40 % - Accent4 4 5" xfId="5907" xr:uid="{00000000-0005-0000-0000-0000162E0000}"/>
    <cellStyle name="40 % - Accent4 4 5 2" xfId="5908" xr:uid="{00000000-0005-0000-0000-0000172E0000}"/>
    <cellStyle name="40 % - Accent4 4 5 2 2" xfId="17557" xr:uid="{00000000-0005-0000-0000-0000182E0000}"/>
    <cellStyle name="40 % - Accent4 4 5 3" xfId="5909" xr:uid="{00000000-0005-0000-0000-0000192E0000}"/>
    <cellStyle name="40 % - Accent4 4 5 3 2" xfId="17558" xr:uid="{00000000-0005-0000-0000-00001A2E0000}"/>
    <cellStyle name="40 % - Accent4 4 5 4" xfId="17559" xr:uid="{00000000-0005-0000-0000-00001B2E0000}"/>
    <cellStyle name="40 % - Accent4 4 6" xfId="5910" xr:uid="{00000000-0005-0000-0000-00001C2E0000}"/>
    <cellStyle name="40 % - Accent4 4 6 2" xfId="5911" xr:uid="{00000000-0005-0000-0000-00001D2E0000}"/>
    <cellStyle name="40 % - Accent4 4 6 2 2" xfId="17560" xr:uid="{00000000-0005-0000-0000-00001E2E0000}"/>
    <cellStyle name="40 % - Accent4 4 6 3" xfId="5912" xr:uid="{00000000-0005-0000-0000-00001F2E0000}"/>
    <cellStyle name="40 % - Accent4 4 6 3 2" xfId="17561" xr:uid="{00000000-0005-0000-0000-0000202E0000}"/>
    <cellStyle name="40 % - Accent4 4 6 4" xfId="17562" xr:uid="{00000000-0005-0000-0000-0000212E0000}"/>
    <cellStyle name="40 % - Accent4 4 7" xfId="5913" xr:uid="{00000000-0005-0000-0000-0000222E0000}"/>
    <cellStyle name="40 % - Accent4 4 7 2" xfId="17563" xr:uid="{00000000-0005-0000-0000-0000232E0000}"/>
    <cellStyle name="40 % - Accent4 4 8" xfId="5914" xr:uid="{00000000-0005-0000-0000-0000242E0000}"/>
    <cellStyle name="40 % - Accent4 4 8 2" xfId="17564" xr:uid="{00000000-0005-0000-0000-0000252E0000}"/>
    <cellStyle name="40 % - Accent4 4 9" xfId="5915" xr:uid="{00000000-0005-0000-0000-0000262E0000}"/>
    <cellStyle name="40 % - Accent4 4 9 2" xfId="17565" xr:uid="{00000000-0005-0000-0000-0000272E0000}"/>
    <cellStyle name="40 % - Accent4 5" xfId="5916" xr:uid="{00000000-0005-0000-0000-0000282E0000}"/>
    <cellStyle name="40 % - Accent4 5 10" xfId="17566" xr:uid="{00000000-0005-0000-0000-0000292E0000}"/>
    <cellStyle name="40 % - Accent4 5 2" xfId="5917" xr:uid="{00000000-0005-0000-0000-00002A2E0000}"/>
    <cellStyle name="40 % - Accent4 5 2 2" xfId="5918" xr:uid="{00000000-0005-0000-0000-00002B2E0000}"/>
    <cellStyle name="40 % - Accent4 5 2 2 2" xfId="5919" xr:uid="{00000000-0005-0000-0000-00002C2E0000}"/>
    <cellStyle name="40 % - Accent4 5 2 2 2 2" xfId="5920" xr:uid="{00000000-0005-0000-0000-00002D2E0000}"/>
    <cellStyle name="40 % - Accent4 5 2 2 2 2 2" xfId="17567" xr:uid="{00000000-0005-0000-0000-00002E2E0000}"/>
    <cellStyle name="40 % - Accent4 5 2 2 2 3" xfId="5921" xr:uid="{00000000-0005-0000-0000-00002F2E0000}"/>
    <cellStyle name="40 % - Accent4 5 2 2 2 3 2" xfId="17568" xr:uid="{00000000-0005-0000-0000-0000302E0000}"/>
    <cellStyle name="40 % - Accent4 5 2 2 2 4" xfId="5922" xr:uid="{00000000-0005-0000-0000-0000312E0000}"/>
    <cellStyle name="40 % - Accent4 5 2 2 2 4 2" xfId="17569" xr:uid="{00000000-0005-0000-0000-0000322E0000}"/>
    <cellStyle name="40 % - Accent4 5 2 2 2 5" xfId="17570" xr:uid="{00000000-0005-0000-0000-0000332E0000}"/>
    <cellStyle name="40 % - Accent4 5 2 2 3" xfId="5923" xr:uid="{00000000-0005-0000-0000-0000342E0000}"/>
    <cellStyle name="40 % - Accent4 5 2 2 3 2" xfId="5924" xr:uid="{00000000-0005-0000-0000-0000352E0000}"/>
    <cellStyle name="40 % - Accent4 5 2 2 3 2 2" xfId="17571" xr:uid="{00000000-0005-0000-0000-0000362E0000}"/>
    <cellStyle name="40 % - Accent4 5 2 2 3 3" xfId="5925" xr:uid="{00000000-0005-0000-0000-0000372E0000}"/>
    <cellStyle name="40 % - Accent4 5 2 2 3 3 2" xfId="17572" xr:uid="{00000000-0005-0000-0000-0000382E0000}"/>
    <cellStyle name="40 % - Accent4 5 2 2 3 4" xfId="17573" xr:uid="{00000000-0005-0000-0000-0000392E0000}"/>
    <cellStyle name="40 % - Accent4 5 2 2 4" xfId="5926" xr:uid="{00000000-0005-0000-0000-00003A2E0000}"/>
    <cellStyle name="40 % - Accent4 5 2 2 4 2" xfId="17574" xr:uid="{00000000-0005-0000-0000-00003B2E0000}"/>
    <cellStyle name="40 % - Accent4 5 2 2 5" xfId="5927" xr:uid="{00000000-0005-0000-0000-00003C2E0000}"/>
    <cellStyle name="40 % - Accent4 5 2 2 5 2" xfId="17575" xr:uid="{00000000-0005-0000-0000-00003D2E0000}"/>
    <cellStyle name="40 % - Accent4 5 2 2 6" xfId="5928" xr:uid="{00000000-0005-0000-0000-00003E2E0000}"/>
    <cellStyle name="40 % - Accent4 5 2 2 6 2" xfId="17576" xr:uid="{00000000-0005-0000-0000-00003F2E0000}"/>
    <cellStyle name="40 % - Accent4 5 2 2 7" xfId="17577" xr:uid="{00000000-0005-0000-0000-0000402E0000}"/>
    <cellStyle name="40 % - Accent4 5 2 3" xfId="5929" xr:uid="{00000000-0005-0000-0000-0000412E0000}"/>
    <cellStyle name="40 % - Accent4 5 2 3 2" xfId="5930" xr:uid="{00000000-0005-0000-0000-0000422E0000}"/>
    <cellStyle name="40 % - Accent4 5 2 3 2 2" xfId="17578" xr:uid="{00000000-0005-0000-0000-0000432E0000}"/>
    <cellStyle name="40 % - Accent4 5 2 3 3" xfId="5931" xr:uid="{00000000-0005-0000-0000-0000442E0000}"/>
    <cellStyle name="40 % - Accent4 5 2 3 3 2" xfId="17579" xr:uid="{00000000-0005-0000-0000-0000452E0000}"/>
    <cellStyle name="40 % - Accent4 5 2 3 4" xfId="5932" xr:uid="{00000000-0005-0000-0000-0000462E0000}"/>
    <cellStyle name="40 % - Accent4 5 2 3 4 2" xfId="17580" xr:uid="{00000000-0005-0000-0000-0000472E0000}"/>
    <cellStyle name="40 % - Accent4 5 2 3 5" xfId="17581" xr:uid="{00000000-0005-0000-0000-0000482E0000}"/>
    <cellStyle name="40 % - Accent4 5 2 4" xfId="5933" xr:uid="{00000000-0005-0000-0000-0000492E0000}"/>
    <cellStyle name="40 % - Accent4 5 2 4 2" xfId="5934" xr:uid="{00000000-0005-0000-0000-00004A2E0000}"/>
    <cellStyle name="40 % - Accent4 5 2 4 2 2" xfId="17582" xr:uid="{00000000-0005-0000-0000-00004B2E0000}"/>
    <cellStyle name="40 % - Accent4 5 2 4 3" xfId="5935" xr:uid="{00000000-0005-0000-0000-00004C2E0000}"/>
    <cellStyle name="40 % - Accent4 5 2 4 3 2" xfId="17583" xr:uid="{00000000-0005-0000-0000-00004D2E0000}"/>
    <cellStyle name="40 % - Accent4 5 2 4 4" xfId="17584" xr:uid="{00000000-0005-0000-0000-00004E2E0000}"/>
    <cellStyle name="40 % - Accent4 5 2 5" xfId="5936" xr:uid="{00000000-0005-0000-0000-00004F2E0000}"/>
    <cellStyle name="40 % - Accent4 5 2 5 2" xfId="5937" xr:uid="{00000000-0005-0000-0000-0000502E0000}"/>
    <cellStyle name="40 % - Accent4 5 2 5 2 2" xfId="17585" xr:uid="{00000000-0005-0000-0000-0000512E0000}"/>
    <cellStyle name="40 % - Accent4 5 2 5 3" xfId="5938" xr:uid="{00000000-0005-0000-0000-0000522E0000}"/>
    <cellStyle name="40 % - Accent4 5 2 5 3 2" xfId="17586" xr:uid="{00000000-0005-0000-0000-0000532E0000}"/>
    <cellStyle name="40 % - Accent4 5 2 5 4" xfId="17587" xr:uid="{00000000-0005-0000-0000-0000542E0000}"/>
    <cellStyle name="40 % - Accent4 5 2 6" xfId="5939" xr:uid="{00000000-0005-0000-0000-0000552E0000}"/>
    <cellStyle name="40 % - Accent4 5 2 6 2" xfId="17588" xr:uid="{00000000-0005-0000-0000-0000562E0000}"/>
    <cellStyle name="40 % - Accent4 5 2 7" xfId="5940" xr:uid="{00000000-0005-0000-0000-0000572E0000}"/>
    <cellStyle name="40 % - Accent4 5 2 7 2" xfId="17589" xr:uid="{00000000-0005-0000-0000-0000582E0000}"/>
    <cellStyle name="40 % - Accent4 5 2 8" xfId="5941" xr:uid="{00000000-0005-0000-0000-0000592E0000}"/>
    <cellStyle name="40 % - Accent4 5 2 8 2" xfId="17590" xr:uid="{00000000-0005-0000-0000-00005A2E0000}"/>
    <cellStyle name="40 % - Accent4 5 2 9" xfId="17591" xr:uid="{00000000-0005-0000-0000-00005B2E0000}"/>
    <cellStyle name="40 % - Accent4 5 3" xfId="5942" xr:uid="{00000000-0005-0000-0000-00005C2E0000}"/>
    <cellStyle name="40 % - Accent4 5 3 2" xfId="5943" xr:uid="{00000000-0005-0000-0000-00005D2E0000}"/>
    <cellStyle name="40 % - Accent4 5 3 2 2" xfId="5944" xr:uid="{00000000-0005-0000-0000-00005E2E0000}"/>
    <cellStyle name="40 % - Accent4 5 3 2 2 2" xfId="17592" xr:uid="{00000000-0005-0000-0000-00005F2E0000}"/>
    <cellStyle name="40 % - Accent4 5 3 2 3" xfId="5945" xr:uid="{00000000-0005-0000-0000-0000602E0000}"/>
    <cellStyle name="40 % - Accent4 5 3 2 3 2" xfId="17593" xr:uid="{00000000-0005-0000-0000-0000612E0000}"/>
    <cellStyle name="40 % - Accent4 5 3 2 4" xfId="5946" xr:uid="{00000000-0005-0000-0000-0000622E0000}"/>
    <cellStyle name="40 % - Accent4 5 3 2 4 2" xfId="17594" xr:uid="{00000000-0005-0000-0000-0000632E0000}"/>
    <cellStyle name="40 % - Accent4 5 3 2 5" xfId="17595" xr:uid="{00000000-0005-0000-0000-0000642E0000}"/>
    <cellStyle name="40 % - Accent4 5 3 3" xfId="5947" xr:uid="{00000000-0005-0000-0000-0000652E0000}"/>
    <cellStyle name="40 % - Accent4 5 3 3 2" xfId="5948" xr:uid="{00000000-0005-0000-0000-0000662E0000}"/>
    <cellStyle name="40 % - Accent4 5 3 3 2 2" xfId="17596" xr:uid="{00000000-0005-0000-0000-0000672E0000}"/>
    <cellStyle name="40 % - Accent4 5 3 3 3" xfId="5949" xr:uid="{00000000-0005-0000-0000-0000682E0000}"/>
    <cellStyle name="40 % - Accent4 5 3 3 3 2" xfId="17597" xr:uid="{00000000-0005-0000-0000-0000692E0000}"/>
    <cellStyle name="40 % - Accent4 5 3 3 4" xfId="17598" xr:uid="{00000000-0005-0000-0000-00006A2E0000}"/>
    <cellStyle name="40 % - Accent4 5 3 4" xfId="5950" xr:uid="{00000000-0005-0000-0000-00006B2E0000}"/>
    <cellStyle name="40 % - Accent4 5 3 4 2" xfId="17599" xr:uid="{00000000-0005-0000-0000-00006C2E0000}"/>
    <cellStyle name="40 % - Accent4 5 3 5" xfId="5951" xr:uid="{00000000-0005-0000-0000-00006D2E0000}"/>
    <cellStyle name="40 % - Accent4 5 3 5 2" xfId="17600" xr:uid="{00000000-0005-0000-0000-00006E2E0000}"/>
    <cellStyle name="40 % - Accent4 5 3 6" xfId="5952" xr:uid="{00000000-0005-0000-0000-00006F2E0000}"/>
    <cellStyle name="40 % - Accent4 5 3 6 2" xfId="17601" xr:uid="{00000000-0005-0000-0000-0000702E0000}"/>
    <cellStyle name="40 % - Accent4 5 3 7" xfId="17602" xr:uid="{00000000-0005-0000-0000-0000712E0000}"/>
    <cellStyle name="40 % - Accent4 5 4" xfId="5953" xr:uid="{00000000-0005-0000-0000-0000722E0000}"/>
    <cellStyle name="40 % - Accent4 5 4 2" xfId="5954" xr:uid="{00000000-0005-0000-0000-0000732E0000}"/>
    <cellStyle name="40 % - Accent4 5 4 2 2" xfId="17603" xr:uid="{00000000-0005-0000-0000-0000742E0000}"/>
    <cellStyle name="40 % - Accent4 5 4 3" xfId="5955" xr:uid="{00000000-0005-0000-0000-0000752E0000}"/>
    <cellStyle name="40 % - Accent4 5 4 3 2" xfId="17604" xr:uid="{00000000-0005-0000-0000-0000762E0000}"/>
    <cellStyle name="40 % - Accent4 5 4 4" xfId="5956" xr:uid="{00000000-0005-0000-0000-0000772E0000}"/>
    <cellStyle name="40 % - Accent4 5 4 4 2" xfId="17605" xr:uid="{00000000-0005-0000-0000-0000782E0000}"/>
    <cellStyle name="40 % - Accent4 5 4 5" xfId="17606" xr:uid="{00000000-0005-0000-0000-0000792E0000}"/>
    <cellStyle name="40 % - Accent4 5 5" xfId="5957" xr:uid="{00000000-0005-0000-0000-00007A2E0000}"/>
    <cellStyle name="40 % - Accent4 5 5 2" xfId="5958" xr:uid="{00000000-0005-0000-0000-00007B2E0000}"/>
    <cellStyle name="40 % - Accent4 5 5 2 2" xfId="17607" xr:uid="{00000000-0005-0000-0000-00007C2E0000}"/>
    <cellStyle name="40 % - Accent4 5 5 3" xfId="5959" xr:uid="{00000000-0005-0000-0000-00007D2E0000}"/>
    <cellStyle name="40 % - Accent4 5 5 3 2" xfId="17608" xr:uid="{00000000-0005-0000-0000-00007E2E0000}"/>
    <cellStyle name="40 % - Accent4 5 5 4" xfId="17609" xr:uid="{00000000-0005-0000-0000-00007F2E0000}"/>
    <cellStyle name="40 % - Accent4 5 6" xfId="5960" xr:uid="{00000000-0005-0000-0000-0000802E0000}"/>
    <cellStyle name="40 % - Accent4 5 6 2" xfId="5961" xr:uid="{00000000-0005-0000-0000-0000812E0000}"/>
    <cellStyle name="40 % - Accent4 5 6 2 2" xfId="17610" xr:uid="{00000000-0005-0000-0000-0000822E0000}"/>
    <cellStyle name="40 % - Accent4 5 6 3" xfId="5962" xr:uid="{00000000-0005-0000-0000-0000832E0000}"/>
    <cellStyle name="40 % - Accent4 5 6 3 2" xfId="17611" xr:uid="{00000000-0005-0000-0000-0000842E0000}"/>
    <cellStyle name="40 % - Accent4 5 6 4" xfId="17612" xr:uid="{00000000-0005-0000-0000-0000852E0000}"/>
    <cellStyle name="40 % - Accent4 5 7" xfId="5963" xr:uid="{00000000-0005-0000-0000-0000862E0000}"/>
    <cellStyle name="40 % - Accent4 5 7 2" xfId="17613" xr:uid="{00000000-0005-0000-0000-0000872E0000}"/>
    <cellStyle name="40 % - Accent4 5 8" xfId="5964" xr:uid="{00000000-0005-0000-0000-0000882E0000}"/>
    <cellStyle name="40 % - Accent4 5 8 2" xfId="17614" xr:uid="{00000000-0005-0000-0000-0000892E0000}"/>
    <cellStyle name="40 % - Accent4 5 9" xfId="5965" xr:uid="{00000000-0005-0000-0000-00008A2E0000}"/>
    <cellStyle name="40 % - Accent4 5 9 2" xfId="17615" xr:uid="{00000000-0005-0000-0000-00008B2E0000}"/>
    <cellStyle name="40 % - Accent4 6" xfId="5966" xr:uid="{00000000-0005-0000-0000-00008C2E0000}"/>
    <cellStyle name="40 % - Accent4 6 2" xfId="5967" xr:uid="{00000000-0005-0000-0000-00008D2E0000}"/>
    <cellStyle name="40 % - Accent4 6 2 2" xfId="5968" xr:uid="{00000000-0005-0000-0000-00008E2E0000}"/>
    <cellStyle name="40 % - Accent4 6 2 2 2" xfId="5969" xr:uid="{00000000-0005-0000-0000-00008F2E0000}"/>
    <cellStyle name="40 % - Accent4 6 2 2 2 2" xfId="17616" xr:uid="{00000000-0005-0000-0000-0000902E0000}"/>
    <cellStyle name="40 % - Accent4 6 2 2 3" xfId="5970" xr:uid="{00000000-0005-0000-0000-0000912E0000}"/>
    <cellStyle name="40 % - Accent4 6 2 2 3 2" xfId="17617" xr:uid="{00000000-0005-0000-0000-0000922E0000}"/>
    <cellStyle name="40 % - Accent4 6 2 2 4" xfId="5971" xr:uid="{00000000-0005-0000-0000-0000932E0000}"/>
    <cellStyle name="40 % - Accent4 6 2 2 4 2" xfId="17618" xr:uid="{00000000-0005-0000-0000-0000942E0000}"/>
    <cellStyle name="40 % - Accent4 6 2 2 5" xfId="17619" xr:uid="{00000000-0005-0000-0000-0000952E0000}"/>
    <cellStyle name="40 % - Accent4 6 2 3" xfId="5972" xr:uid="{00000000-0005-0000-0000-0000962E0000}"/>
    <cellStyle name="40 % - Accent4 6 2 3 2" xfId="5973" xr:uid="{00000000-0005-0000-0000-0000972E0000}"/>
    <cellStyle name="40 % - Accent4 6 2 3 2 2" xfId="17620" xr:uid="{00000000-0005-0000-0000-0000982E0000}"/>
    <cellStyle name="40 % - Accent4 6 2 3 3" xfId="5974" xr:uid="{00000000-0005-0000-0000-0000992E0000}"/>
    <cellStyle name="40 % - Accent4 6 2 3 3 2" xfId="17621" xr:uid="{00000000-0005-0000-0000-00009A2E0000}"/>
    <cellStyle name="40 % - Accent4 6 2 3 4" xfId="17622" xr:uid="{00000000-0005-0000-0000-00009B2E0000}"/>
    <cellStyle name="40 % - Accent4 6 2 4" xfId="5975" xr:uid="{00000000-0005-0000-0000-00009C2E0000}"/>
    <cellStyle name="40 % - Accent4 6 2 4 2" xfId="17623" xr:uid="{00000000-0005-0000-0000-00009D2E0000}"/>
    <cellStyle name="40 % - Accent4 6 2 5" xfId="5976" xr:uid="{00000000-0005-0000-0000-00009E2E0000}"/>
    <cellStyle name="40 % - Accent4 6 2 5 2" xfId="17624" xr:uid="{00000000-0005-0000-0000-00009F2E0000}"/>
    <cellStyle name="40 % - Accent4 6 2 6" xfId="5977" xr:uid="{00000000-0005-0000-0000-0000A02E0000}"/>
    <cellStyle name="40 % - Accent4 6 2 6 2" xfId="17625" xr:uid="{00000000-0005-0000-0000-0000A12E0000}"/>
    <cellStyle name="40 % - Accent4 6 2 7" xfId="17626" xr:uid="{00000000-0005-0000-0000-0000A22E0000}"/>
    <cellStyle name="40 % - Accent4 6 3" xfId="5978" xr:uid="{00000000-0005-0000-0000-0000A32E0000}"/>
    <cellStyle name="40 % - Accent4 6 3 2" xfId="5979" xr:uid="{00000000-0005-0000-0000-0000A42E0000}"/>
    <cellStyle name="40 % - Accent4 6 3 2 2" xfId="17627" xr:uid="{00000000-0005-0000-0000-0000A52E0000}"/>
    <cellStyle name="40 % - Accent4 6 3 3" xfId="5980" xr:uid="{00000000-0005-0000-0000-0000A62E0000}"/>
    <cellStyle name="40 % - Accent4 6 3 3 2" xfId="17628" xr:uid="{00000000-0005-0000-0000-0000A72E0000}"/>
    <cellStyle name="40 % - Accent4 6 3 4" xfId="5981" xr:uid="{00000000-0005-0000-0000-0000A82E0000}"/>
    <cellStyle name="40 % - Accent4 6 3 4 2" xfId="17629" xr:uid="{00000000-0005-0000-0000-0000A92E0000}"/>
    <cellStyle name="40 % - Accent4 6 3 5" xfId="17630" xr:uid="{00000000-0005-0000-0000-0000AA2E0000}"/>
    <cellStyle name="40 % - Accent4 6 4" xfId="5982" xr:uid="{00000000-0005-0000-0000-0000AB2E0000}"/>
    <cellStyle name="40 % - Accent4 6 4 2" xfId="5983" xr:uid="{00000000-0005-0000-0000-0000AC2E0000}"/>
    <cellStyle name="40 % - Accent4 6 4 2 2" xfId="17631" xr:uid="{00000000-0005-0000-0000-0000AD2E0000}"/>
    <cellStyle name="40 % - Accent4 6 4 3" xfId="5984" xr:uid="{00000000-0005-0000-0000-0000AE2E0000}"/>
    <cellStyle name="40 % - Accent4 6 4 3 2" xfId="17632" xr:uid="{00000000-0005-0000-0000-0000AF2E0000}"/>
    <cellStyle name="40 % - Accent4 6 4 4" xfId="17633" xr:uid="{00000000-0005-0000-0000-0000B02E0000}"/>
    <cellStyle name="40 % - Accent4 6 5" xfId="5985" xr:uid="{00000000-0005-0000-0000-0000B12E0000}"/>
    <cellStyle name="40 % - Accent4 6 5 2" xfId="5986" xr:uid="{00000000-0005-0000-0000-0000B22E0000}"/>
    <cellStyle name="40 % - Accent4 6 5 2 2" xfId="17634" xr:uid="{00000000-0005-0000-0000-0000B32E0000}"/>
    <cellStyle name="40 % - Accent4 6 5 3" xfId="5987" xr:uid="{00000000-0005-0000-0000-0000B42E0000}"/>
    <cellStyle name="40 % - Accent4 6 5 3 2" xfId="17635" xr:uid="{00000000-0005-0000-0000-0000B52E0000}"/>
    <cellStyle name="40 % - Accent4 6 5 4" xfId="17636" xr:uid="{00000000-0005-0000-0000-0000B62E0000}"/>
    <cellStyle name="40 % - Accent4 6 6" xfId="5988" xr:uid="{00000000-0005-0000-0000-0000B72E0000}"/>
    <cellStyle name="40 % - Accent4 6 6 2" xfId="17637" xr:uid="{00000000-0005-0000-0000-0000B82E0000}"/>
    <cellStyle name="40 % - Accent4 6 7" xfId="5989" xr:uid="{00000000-0005-0000-0000-0000B92E0000}"/>
    <cellStyle name="40 % - Accent4 6 7 2" xfId="17638" xr:uid="{00000000-0005-0000-0000-0000BA2E0000}"/>
    <cellStyle name="40 % - Accent4 6 8" xfId="5990" xr:uid="{00000000-0005-0000-0000-0000BB2E0000}"/>
    <cellStyle name="40 % - Accent4 6 8 2" xfId="17639" xr:uid="{00000000-0005-0000-0000-0000BC2E0000}"/>
    <cellStyle name="40 % - Accent4 6 9" xfId="17640" xr:uid="{00000000-0005-0000-0000-0000BD2E0000}"/>
    <cellStyle name="40 % - Accent4 7" xfId="5991" xr:uid="{00000000-0005-0000-0000-0000BE2E0000}"/>
    <cellStyle name="40 % - Accent4 7 2" xfId="5992" xr:uid="{00000000-0005-0000-0000-0000BF2E0000}"/>
    <cellStyle name="40 % - Accent4 7 2 2" xfId="5993" xr:uid="{00000000-0005-0000-0000-0000C02E0000}"/>
    <cellStyle name="40 % - Accent4 7 2 2 2" xfId="17641" xr:uid="{00000000-0005-0000-0000-0000C12E0000}"/>
    <cellStyle name="40 % - Accent4 7 2 3" xfId="5994" xr:uid="{00000000-0005-0000-0000-0000C22E0000}"/>
    <cellStyle name="40 % - Accent4 7 2 3 2" xfId="17642" xr:uid="{00000000-0005-0000-0000-0000C32E0000}"/>
    <cellStyle name="40 % - Accent4 7 2 4" xfId="5995" xr:uid="{00000000-0005-0000-0000-0000C42E0000}"/>
    <cellStyle name="40 % - Accent4 7 2 4 2" xfId="17643" xr:uid="{00000000-0005-0000-0000-0000C52E0000}"/>
    <cellStyle name="40 % - Accent4 7 2 5" xfId="17644" xr:uid="{00000000-0005-0000-0000-0000C62E0000}"/>
    <cellStyle name="40 % - Accent4 7 3" xfId="5996" xr:uid="{00000000-0005-0000-0000-0000C72E0000}"/>
    <cellStyle name="40 % - Accent4 7 3 2" xfId="5997" xr:uid="{00000000-0005-0000-0000-0000C82E0000}"/>
    <cellStyle name="40 % - Accent4 7 3 2 2" xfId="17645" xr:uid="{00000000-0005-0000-0000-0000C92E0000}"/>
    <cellStyle name="40 % - Accent4 7 3 3" xfId="5998" xr:uid="{00000000-0005-0000-0000-0000CA2E0000}"/>
    <cellStyle name="40 % - Accent4 7 3 3 2" xfId="17646" xr:uid="{00000000-0005-0000-0000-0000CB2E0000}"/>
    <cellStyle name="40 % - Accent4 7 3 4" xfId="17647" xr:uid="{00000000-0005-0000-0000-0000CC2E0000}"/>
    <cellStyle name="40 % - Accent4 7 4" xfId="5999" xr:uid="{00000000-0005-0000-0000-0000CD2E0000}"/>
    <cellStyle name="40 % - Accent4 7 4 2" xfId="17648" xr:uid="{00000000-0005-0000-0000-0000CE2E0000}"/>
    <cellStyle name="40 % - Accent4 7 5" xfId="6000" xr:uid="{00000000-0005-0000-0000-0000CF2E0000}"/>
    <cellStyle name="40 % - Accent4 7 5 2" xfId="17649" xr:uid="{00000000-0005-0000-0000-0000D02E0000}"/>
    <cellStyle name="40 % - Accent4 7 6" xfId="6001" xr:uid="{00000000-0005-0000-0000-0000D12E0000}"/>
    <cellStyle name="40 % - Accent4 7 6 2" xfId="17650" xr:uid="{00000000-0005-0000-0000-0000D22E0000}"/>
    <cellStyle name="40 % - Accent4 7 7" xfId="17651" xr:uid="{00000000-0005-0000-0000-0000D32E0000}"/>
    <cellStyle name="40 % - Accent4 8" xfId="6002" xr:uid="{00000000-0005-0000-0000-0000D42E0000}"/>
    <cellStyle name="40 % - Accent4 8 2" xfId="6003" xr:uid="{00000000-0005-0000-0000-0000D52E0000}"/>
    <cellStyle name="40 % - Accent4 8 2 2" xfId="17652" xr:uid="{00000000-0005-0000-0000-0000D62E0000}"/>
    <cellStyle name="40 % - Accent4 8 3" xfId="6004" xr:uid="{00000000-0005-0000-0000-0000D72E0000}"/>
    <cellStyle name="40 % - Accent4 8 3 2" xfId="17653" xr:uid="{00000000-0005-0000-0000-0000D82E0000}"/>
    <cellStyle name="40 % - Accent4 8 4" xfId="6005" xr:uid="{00000000-0005-0000-0000-0000D92E0000}"/>
    <cellStyle name="40 % - Accent4 8 4 2" xfId="17654" xr:uid="{00000000-0005-0000-0000-0000DA2E0000}"/>
    <cellStyle name="40 % - Accent4 8 5" xfId="17655" xr:uid="{00000000-0005-0000-0000-0000DB2E0000}"/>
    <cellStyle name="40 % - Accent4 9" xfId="6006" xr:uid="{00000000-0005-0000-0000-0000DC2E0000}"/>
    <cellStyle name="40 % - Accent4 9 2" xfId="6007" xr:uid="{00000000-0005-0000-0000-0000DD2E0000}"/>
    <cellStyle name="40 % - Accent4 9 2 2" xfId="17656" xr:uid="{00000000-0005-0000-0000-0000DE2E0000}"/>
    <cellStyle name="40 % - Accent4 9 3" xfId="6008" xr:uid="{00000000-0005-0000-0000-0000DF2E0000}"/>
    <cellStyle name="40 % - Accent4 9 3 2" xfId="17657" xr:uid="{00000000-0005-0000-0000-0000E02E0000}"/>
    <cellStyle name="40 % - Accent4 9 4" xfId="17658" xr:uid="{00000000-0005-0000-0000-0000E12E0000}"/>
    <cellStyle name="40 % - Accent5" xfId="6009" xr:uid="{00000000-0005-0000-0000-0000E22E0000}"/>
    <cellStyle name="40 % - Accent5 10" xfId="6010" xr:uid="{00000000-0005-0000-0000-0000E32E0000}"/>
    <cellStyle name="40 % - Accent5 10 2" xfId="6011" xr:uid="{00000000-0005-0000-0000-0000E42E0000}"/>
    <cellStyle name="40 % - Accent5 10 2 2" xfId="17659" xr:uid="{00000000-0005-0000-0000-0000E52E0000}"/>
    <cellStyle name="40 % - Accent5 10 3" xfId="6012" xr:uid="{00000000-0005-0000-0000-0000E62E0000}"/>
    <cellStyle name="40 % - Accent5 10 3 2" xfId="17660" xr:uid="{00000000-0005-0000-0000-0000E72E0000}"/>
    <cellStyle name="40 % - Accent5 10 4" xfId="17661" xr:uid="{00000000-0005-0000-0000-0000E82E0000}"/>
    <cellStyle name="40 % - Accent5 11" xfId="6013" xr:uid="{00000000-0005-0000-0000-0000E92E0000}"/>
    <cellStyle name="40 % - Accent5 11 2" xfId="17662" xr:uid="{00000000-0005-0000-0000-0000EA2E0000}"/>
    <cellStyle name="40 % - Accent5 12" xfId="6014" xr:uid="{00000000-0005-0000-0000-0000EB2E0000}"/>
    <cellStyle name="40 % - Accent5 12 2" xfId="17663" xr:uid="{00000000-0005-0000-0000-0000EC2E0000}"/>
    <cellStyle name="40 % - Accent5 13" xfId="6015" xr:uid="{00000000-0005-0000-0000-0000ED2E0000}"/>
    <cellStyle name="40 % - Accent5 13 2" xfId="17664" xr:uid="{00000000-0005-0000-0000-0000EE2E0000}"/>
    <cellStyle name="40 % - Accent5 2" xfId="6016" xr:uid="{00000000-0005-0000-0000-0000EF2E0000}"/>
    <cellStyle name="40 % - Accent5 2 10" xfId="6017" xr:uid="{00000000-0005-0000-0000-0000F02E0000}"/>
    <cellStyle name="40 % - Accent5 2 10 2" xfId="6018" xr:uid="{00000000-0005-0000-0000-0000F12E0000}"/>
    <cellStyle name="40 % - Accent5 2 10 2 2" xfId="17665" xr:uid="{00000000-0005-0000-0000-0000F22E0000}"/>
    <cellStyle name="40 % - Accent5 2 10 3" xfId="6019" xr:uid="{00000000-0005-0000-0000-0000F32E0000}"/>
    <cellStyle name="40 % - Accent5 2 10 3 2" xfId="17666" xr:uid="{00000000-0005-0000-0000-0000F42E0000}"/>
    <cellStyle name="40 % - Accent5 2 10 4" xfId="17667" xr:uid="{00000000-0005-0000-0000-0000F52E0000}"/>
    <cellStyle name="40 % - Accent5 2 11" xfId="6020" xr:uid="{00000000-0005-0000-0000-0000F62E0000}"/>
    <cellStyle name="40 % - Accent5 2 11 2" xfId="17668" xr:uid="{00000000-0005-0000-0000-0000F72E0000}"/>
    <cellStyle name="40 % - Accent5 2 12" xfId="6021" xr:uid="{00000000-0005-0000-0000-0000F82E0000}"/>
    <cellStyle name="40 % - Accent5 2 12 2" xfId="17669" xr:uid="{00000000-0005-0000-0000-0000F92E0000}"/>
    <cellStyle name="40 % - Accent5 2 13" xfId="6022" xr:uid="{00000000-0005-0000-0000-0000FA2E0000}"/>
    <cellStyle name="40 % - Accent5 2 13 2" xfId="17670" xr:uid="{00000000-0005-0000-0000-0000FB2E0000}"/>
    <cellStyle name="40 % - Accent5 2 14" xfId="17671" xr:uid="{00000000-0005-0000-0000-0000FC2E0000}"/>
    <cellStyle name="40 % - Accent5 2 2" xfId="6023" xr:uid="{00000000-0005-0000-0000-0000FD2E0000}"/>
    <cellStyle name="40 % - Accent5 2 2 10" xfId="6024" xr:uid="{00000000-0005-0000-0000-0000FE2E0000}"/>
    <cellStyle name="40 % - Accent5 2 2 10 2" xfId="17672" xr:uid="{00000000-0005-0000-0000-0000FF2E0000}"/>
    <cellStyle name="40 % - Accent5 2 2 11" xfId="17673" xr:uid="{00000000-0005-0000-0000-0000002F0000}"/>
    <cellStyle name="40 % - Accent5 2 2 2" xfId="6025" xr:uid="{00000000-0005-0000-0000-0000012F0000}"/>
    <cellStyle name="40 % - Accent5 2 2 2 10" xfId="17674" xr:uid="{00000000-0005-0000-0000-0000022F0000}"/>
    <cellStyle name="40 % - Accent5 2 2 2 2" xfId="6026" xr:uid="{00000000-0005-0000-0000-0000032F0000}"/>
    <cellStyle name="40 % - Accent5 2 2 2 2 2" xfId="6027" xr:uid="{00000000-0005-0000-0000-0000042F0000}"/>
    <cellStyle name="40 % - Accent5 2 2 2 2 2 2" xfId="6028" xr:uid="{00000000-0005-0000-0000-0000052F0000}"/>
    <cellStyle name="40 % - Accent5 2 2 2 2 2 2 2" xfId="6029" xr:uid="{00000000-0005-0000-0000-0000062F0000}"/>
    <cellStyle name="40 % - Accent5 2 2 2 2 2 2 2 2" xfId="17675" xr:uid="{00000000-0005-0000-0000-0000072F0000}"/>
    <cellStyle name="40 % - Accent5 2 2 2 2 2 2 3" xfId="6030" xr:uid="{00000000-0005-0000-0000-0000082F0000}"/>
    <cellStyle name="40 % - Accent5 2 2 2 2 2 2 3 2" xfId="17676" xr:uid="{00000000-0005-0000-0000-0000092F0000}"/>
    <cellStyle name="40 % - Accent5 2 2 2 2 2 2 4" xfId="6031" xr:uid="{00000000-0005-0000-0000-00000A2F0000}"/>
    <cellStyle name="40 % - Accent5 2 2 2 2 2 2 4 2" xfId="17677" xr:uid="{00000000-0005-0000-0000-00000B2F0000}"/>
    <cellStyle name="40 % - Accent5 2 2 2 2 2 2 5" xfId="17678" xr:uid="{00000000-0005-0000-0000-00000C2F0000}"/>
    <cellStyle name="40 % - Accent5 2 2 2 2 2 3" xfId="6032" xr:uid="{00000000-0005-0000-0000-00000D2F0000}"/>
    <cellStyle name="40 % - Accent5 2 2 2 2 2 3 2" xfId="6033" xr:uid="{00000000-0005-0000-0000-00000E2F0000}"/>
    <cellStyle name="40 % - Accent5 2 2 2 2 2 3 2 2" xfId="17679" xr:uid="{00000000-0005-0000-0000-00000F2F0000}"/>
    <cellStyle name="40 % - Accent5 2 2 2 2 2 3 3" xfId="6034" xr:uid="{00000000-0005-0000-0000-0000102F0000}"/>
    <cellStyle name="40 % - Accent5 2 2 2 2 2 3 3 2" xfId="17680" xr:uid="{00000000-0005-0000-0000-0000112F0000}"/>
    <cellStyle name="40 % - Accent5 2 2 2 2 2 3 4" xfId="17681" xr:uid="{00000000-0005-0000-0000-0000122F0000}"/>
    <cellStyle name="40 % - Accent5 2 2 2 2 2 4" xfId="6035" xr:uid="{00000000-0005-0000-0000-0000132F0000}"/>
    <cellStyle name="40 % - Accent5 2 2 2 2 2 4 2" xfId="17682" xr:uid="{00000000-0005-0000-0000-0000142F0000}"/>
    <cellStyle name="40 % - Accent5 2 2 2 2 2 5" xfId="6036" xr:uid="{00000000-0005-0000-0000-0000152F0000}"/>
    <cellStyle name="40 % - Accent5 2 2 2 2 2 5 2" xfId="17683" xr:uid="{00000000-0005-0000-0000-0000162F0000}"/>
    <cellStyle name="40 % - Accent5 2 2 2 2 2 6" xfId="6037" xr:uid="{00000000-0005-0000-0000-0000172F0000}"/>
    <cellStyle name="40 % - Accent5 2 2 2 2 2 6 2" xfId="17684" xr:uid="{00000000-0005-0000-0000-0000182F0000}"/>
    <cellStyle name="40 % - Accent5 2 2 2 2 2 7" xfId="17685" xr:uid="{00000000-0005-0000-0000-0000192F0000}"/>
    <cellStyle name="40 % - Accent5 2 2 2 2 3" xfId="6038" xr:uid="{00000000-0005-0000-0000-00001A2F0000}"/>
    <cellStyle name="40 % - Accent5 2 2 2 2 3 2" xfId="6039" xr:uid="{00000000-0005-0000-0000-00001B2F0000}"/>
    <cellStyle name="40 % - Accent5 2 2 2 2 3 2 2" xfId="17686" xr:uid="{00000000-0005-0000-0000-00001C2F0000}"/>
    <cellStyle name="40 % - Accent5 2 2 2 2 3 3" xfId="6040" xr:uid="{00000000-0005-0000-0000-00001D2F0000}"/>
    <cellStyle name="40 % - Accent5 2 2 2 2 3 3 2" xfId="17687" xr:uid="{00000000-0005-0000-0000-00001E2F0000}"/>
    <cellStyle name="40 % - Accent5 2 2 2 2 3 4" xfId="6041" xr:uid="{00000000-0005-0000-0000-00001F2F0000}"/>
    <cellStyle name="40 % - Accent5 2 2 2 2 3 4 2" xfId="17688" xr:uid="{00000000-0005-0000-0000-0000202F0000}"/>
    <cellStyle name="40 % - Accent5 2 2 2 2 3 5" xfId="17689" xr:uid="{00000000-0005-0000-0000-0000212F0000}"/>
    <cellStyle name="40 % - Accent5 2 2 2 2 4" xfId="6042" xr:uid="{00000000-0005-0000-0000-0000222F0000}"/>
    <cellStyle name="40 % - Accent5 2 2 2 2 4 2" xfId="6043" xr:uid="{00000000-0005-0000-0000-0000232F0000}"/>
    <cellStyle name="40 % - Accent5 2 2 2 2 4 2 2" xfId="17690" xr:uid="{00000000-0005-0000-0000-0000242F0000}"/>
    <cellStyle name="40 % - Accent5 2 2 2 2 4 3" xfId="6044" xr:uid="{00000000-0005-0000-0000-0000252F0000}"/>
    <cellStyle name="40 % - Accent5 2 2 2 2 4 3 2" xfId="17691" xr:uid="{00000000-0005-0000-0000-0000262F0000}"/>
    <cellStyle name="40 % - Accent5 2 2 2 2 4 4" xfId="17692" xr:uid="{00000000-0005-0000-0000-0000272F0000}"/>
    <cellStyle name="40 % - Accent5 2 2 2 2 5" xfId="6045" xr:uid="{00000000-0005-0000-0000-0000282F0000}"/>
    <cellStyle name="40 % - Accent5 2 2 2 2 5 2" xfId="6046" xr:uid="{00000000-0005-0000-0000-0000292F0000}"/>
    <cellStyle name="40 % - Accent5 2 2 2 2 5 2 2" xfId="17693" xr:uid="{00000000-0005-0000-0000-00002A2F0000}"/>
    <cellStyle name="40 % - Accent5 2 2 2 2 5 3" xfId="6047" xr:uid="{00000000-0005-0000-0000-00002B2F0000}"/>
    <cellStyle name="40 % - Accent5 2 2 2 2 5 3 2" xfId="17694" xr:uid="{00000000-0005-0000-0000-00002C2F0000}"/>
    <cellStyle name="40 % - Accent5 2 2 2 2 5 4" xfId="17695" xr:uid="{00000000-0005-0000-0000-00002D2F0000}"/>
    <cellStyle name="40 % - Accent5 2 2 2 2 6" xfId="6048" xr:uid="{00000000-0005-0000-0000-00002E2F0000}"/>
    <cellStyle name="40 % - Accent5 2 2 2 2 6 2" xfId="17696" xr:uid="{00000000-0005-0000-0000-00002F2F0000}"/>
    <cellStyle name="40 % - Accent5 2 2 2 2 7" xfId="6049" xr:uid="{00000000-0005-0000-0000-0000302F0000}"/>
    <cellStyle name="40 % - Accent5 2 2 2 2 7 2" xfId="17697" xr:uid="{00000000-0005-0000-0000-0000312F0000}"/>
    <cellStyle name="40 % - Accent5 2 2 2 2 8" xfId="6050" xr:uid="{00000000-0005-0000-0000-0000322F0000}"/>
    <cellStyle name="40 % - Accent5 2 2 2 2 8 2" xfId="17698" xr:uid="{00000000-0005-0000-0000-0000332F0000}"/>
    <cellStyle name="40 % - Accent5 2 2 2 2 9" xfId="17699" xr:uid="{00000000-0005-0000-0000-0000342F0000}"/>
    <cellStyle name="40 % - Accent5 2 2 2 3" xfId="6051" xr:uid="{00000000-0005-0000-0000-0000352F0000}"/>
    <cellStyle name="40 % - Accent5 2 2 2 3 2" xfId="6052" xr:uid="{00000000-0005-0000-0000-0000362F0000}"/>
    <cellStyle name="40 % - Accent5 2 2 2 3 2 2" xfId="6053" xr:uid="{00000000-0005-0000-0000-0000372F0000}"/>
    <cellStyle name="40 % - Accent5 2 2 2 3 2 2 2" xfId="17700" xr:uid="{00000000-0005-0000-0000-0000382F0000}"/>
    <cellStyle name="40 % - Accent5 2 2 2 3 2 3" xfId="6054" xr:uid="{00000000-0005-0000-0000-0000392F0000}"/>
    <cellStyle name="40 % - Accent5 2 2 2 3 2 3 2" xfId="17701" xr:uid="{00000000-0005-0000-0000-00003A2F0000}"/>
    <cellStyle name="40 % - Accent5 2 2 2 3 2 4" xfId="6055" xr:uid="{00000000-0005-0000-0000-00003B2F0000}"/>
    <cellStyle name="40 % - Accent5 2 2 2 3 2 4 2" xfId="17702" xr:uid="{00000000-0005-0000-0000-00003C2F0000}"/>
    <cellStyle name="40 % - Accent5 2 2 2 3 2 5" xfId="17703" xr:uid="{00000000-0005-0000-0000-00003D2F0000}"/>
    <cellStyle name="40 % - Accent5 2 2 2 3 3" xfId="6056" xr:uid="{00000000-0005-0000-0000-00003E2F0000}"/>
    <cellStyle name="40 % - Accent5 2 2 2 3 3 2" xfId="6057" xr:uid="{00000000-0005-0000-0000-00003F2F0000}"/>
    <cellStyle name="40 % - Accent5 2 2 2 3 3 2 2" xfId="17704" xr:uid="{00000000-0005-0000-0000-0000402F0000}"/>
    <cellStyle name="40 % - Accent5 2 2 2 3 3 3" xfId="6058" xr:uid="{00000000-0005-0000-0000-0000412F0000}"/>
    <cellStyle name="40 % - Accent5 2 2 2 3 3 3 2" xfId="17705" xr:uid="{00000000-0005-0000-0000-0000422F0000}"/>
    <cellStyle name="40 % - Accent5 2 2 2 3 3 4" xfId="17706" xr:uid="{00000000-0005-0000-0000-0000432F0000}"/>
    <cellStyle name="40 % - Accent5 2 2 2 3 4" xfId="6059" xr:uid="{00000000-0005-0000-0000-0000442F0000}"/>
    <cellStyle name="40 % - Accent5 2 2 2 3 4 2" xfId="17707" xr:uid="{00000000-0005-0000-0000-0000452F0000}"/>
    <cellStyle name="40 % - Accent5 2 2 2 3 5" xfId="6060" xr:uid="{00000000-0005-0000-0000-0000462F0000}"/>
    <cellStyle name="40 % - Accent5 2 2 2 3 5 2" xfId="17708" xr:uid="{00000000-0005-0000-0000-0000472F0000}"/>
    <cellStyle name="40 % - Accent5 2 2 2 3 6" xfId="6061" xr:uid="{00000000-0005-0000-0000-0000482F0000}"/>
    <cellStyle name="40 % - Accent5 2 2 2 3 6 2" xfId="17709" xr:uid="{00000000-0005-0000-0000-0000492F0000}"/>
    <cellStyle name="40 % - Accent5 2 2 2 3 7" xfId="17710" xr:uid="{00000000-0005-0000-0000-00004A2F0000}"/>
    <cellStyle name="40 % - Accent5 2 2 2 4" xfId="6062" xr:uid="{00000000-0005-0000-0000-00004B2F0000}"/>
    <cellStyle name="40 % - Accent5 2 2 2 4 2" xfId="6063" xr:uid="{00000000-0005-0000-0000-00004C2F0000}"/>
    <cellStyle name="40 % - Accent5 2 2 2 4 2 2" xfId="17711" xr:uid="{00000000-0005-0000-0000-00004D2F0000}"/>
    <cellStyle name="40 % - Accent5 2 2 2 4 3" xfId="6064" xr:uid="{00000000-0005-0000-0000-00004E2F0000}"/>
    <cellStyle name="40 % - Accent5 2 2 2 4 3 2" xfId="17712" xr:uid="{00000000-0005-0000-0000-00004F2F0000}"/>
    <cellStyle name="40 % - Accent5 2 2 2 4 4" xfId="6065" xr:uid="{00000000-0005-0000-0000-0000502F0000}"/>
    <cellStyle name="40 % - Accent5 2 2 2 4 4 2" xfId="17713" xr:uid="{00000000-0005-0000-0000-0000512F0000}"/>
    <cellStyle name="40 % - Accent5 2 2 2 4 5" xfId="17714" xr:uid="{00000000-0005-0000-0000-0000522F0000}"/>
    <cellStyle name="40 % - Accent5 2 2 2 5" xfId="6066" xr:uid="{00000000-0005-0000-0000-0000532F0000}"/>
    <cellStyle name="40 % - Accent5 2 2 2 5 2" xfId="6067" xr:uid="{00000000-0005-0000-0000-0000542F0000}"/>
    <cellStyle name="40 % - Accent5 2 2 2 5 2 2" xfId="17715" xr:uid="{00000000-0005-0000-0000-0000552F0000}"/>
    <cellStyle name="40 % - Accent5 2 2 2 5 3" xfId="6068" xr:uid="{00000000-0005-0000-0000-0000562F0000}"/>
    <cellStyle name="40 % - Accent5 2 2 2 5 3 2" xfId="17716" xr:uid="{00000000-0005-0000-0000-0000572F0000}"/>
    <cellStyle name="40 % - Accent5 2 2 2 5 4" xfId="17717" xr:uid="{00000000-0005-0000-0000-0000582F0000}"/>
    <cellStyle name="40 % - Accent5 2 2 2 6" xfId="6069" xr:uid="{00000000-0005-0000-0000-0000592F0000}"/>
    <cellStyle name="40 % - Accent5 2 2 2 6 2" xfId="6070" xr:uid="{00000000-0005-0000-0000-00005A2F0000}"/>
    <cellStyle name="40 % - Accent5 2 2 2 6 2 2" xfId="17718" xr:uid="{00000000-0005-0000-0000-00005B2F0000}"/>
    <cellStyle name="40 % - Accent5 2 2 2 6 3" xfId="6071" xr:uid="{00000000-0005-0000-0000-00005C2F0000}"/>
    <cellStyle name="40 % - Accent5 2 2 2 6 3 2" xfId="17719" xr:uid="{00000000-0005-0000-0000-00005D2F0000}"/>
    <cellStyle name="40 % - Accent5 2 2 2 6 4" xfId="17720" xr:uid="{00000000-0005-0000-0000-00005E2F0000}"/>
    <cellStyle name="40 % - Accent5 2 2 2 7" xfId="6072" xr:uid="{00000000-0005-0000-0000-00005F2F0000}"/>
    <cellStyle name="40 % - Accent5 2 2 2 7 2" xfId="17721" xr:uid="{00000000-0005-0000-0000-0000602F0000}"/>
    <cellStyle name="40 % - Accent5 2 2 2 8" xfId="6073" xr:uid="{00000000-0005-0000-0000-0000612F0000}"/>
    <cellStyle name="40 % - Accent5 2 2 2 8 2" xfId="17722" xr:uid="{00000000-0005-0000-0000-0000622F0000}"/>
    <cellStyle name="40 % - Accent5 2 2 2 9" xfId="6074" xr:uid="{00000000-0005-0000-0000-0000632F0000}"/>
    <cellStyle name="40 % - Accent5 2 2 2 9 2" xfId="17723" xr:uid="{00000000-0005-0000-0000-0000642F0000}"/>
    <cellStyle name="40 % - Accent5 2 2 3" xfId="6075" xr:uid="{00000000-0005-0000-0000-0000652F0000}"/>
    <cellStyle name="40 % - Accent5 2 2 3 2" xfId="6076" xr:uid="{00000000-0005-0000-0000-0000662F0000}"/>
    <cellStyle name="40 % - Accent5 2 2 3 2 2" xfId="6077" xr:uid="{00000000-0005-0000-0000-0000672F0000}"/>
    <cellStyle name="40 % - Accent5 2 2 3 2 2 2" xfId="6078" xr:uid="{00000000-0005-0000-0000-0000682F0000}"/>
    <cellStyle name="40 % - Accent5 2 2 3 2 2 2 2" xfId="17724" xr:uid="{00000000-0005-0000-0000-0000692F0000}"/>
    <cellStyle name="40 % - Accent5 2 2 3 2 2 3" xfId="6079" xr:uid="{00000000-0005-0000-0000-00006A2F0000}"/>
    <cellStyle name="40 % - Accent5 2 2 3 2 2 3 2" xfId="17725" xr:uid="{00000000-0005-0000-0000-00006B2F0000}"/>
    <cellStyle name="40 % - Accent5 2 2 3 2 2 4" xfId="6080" xr:uid="{00000000-0005-0000-0000-00006C2F0000}"/>
    <cellStyle name="40 % - Accent5 2 2 3 2 2 4 2" xfId="17726" xr:uid="{00000000-0005-0000-0000-00006D2F0000}"/>
    <cellStyle name="40 % - Accent5 2 2 3 2 2 5" xfId="17727" xr:uid="{00000000-0005-0000-0000-00006E2F0000}"/>
    <cellStyle name="40 % - Accent5 2 2 3 2 3" xfId="6081" xr:uid="{00000000-0005-0000-0000-00006F2F0000}"/>
    <cellStyle name="40 % - Accent5 2 2 3 2 3 2" xfId="6082" xr:uid="{00000000-0005-0000-0000-0000702F0000}"/>
    <cellStyle name="40 % - Accent5 2 2 3 2 3 2 2" xfId="17728" xr:uid="{00000000-0005-0000-0000-0000712F0000}"/>
    <cellStyle name="40 % - Accent5 2 2 3 2 3 3" xfId="6083" xr:uid="{00000000-0005-0000-0000-0000722F0000}"/>
    <cellStyle name="40 % - Accent5 2 2 3 2 3 3 2" xfId="17729" xr:uid="{00000000-0005-0000-0000-0000732F0000}"/>
    <cellStyle name="40 % - Accent5 2 2 3 2 3 4" xfId="17730" xr:uid="{00000000-0005-0000-0000-0000742F0000}"/>
    <cellStyle name="40 % - Accent5 2 2 3 2 4" xfId="6084" xr:uid="{00000000-0005-0000-0000-0000752F0000}"/>
    <cellStyle name="40 % - Accent5 2 2 3 2 4 2" xfId="17731" xr:uid="{00000000-0005-0000-0000-0000762F0000}"/>
    <cellStyle name="40 % - Accent5 2 2 3 2 5" xfId="6085" xr:uid="{00000000-0005-0000-0000-0000772F0000}"/>
    <cellStyle name="40 % - Accent5 2 2 3 2 5 2" xfId="17732" xr:uid="{00000000-0005-0000-0000-0000782F0000}"/>
    <cellStyle name="40 % - Accent5 2 2 3 2 6" xfId="6086" xr:uid="{00000000-0005-0000-0000-0000792F0000}"/>
    <cellStyle name="40 % - Accent5 2 2 3 2 6 2" xfId="17733" xr:uid="{00000000-0005-0000-0000-00007A2F0000}"/>
    <cellStyle name="40 % - Accent5 2 2 3 2 7" xfId="17734" xr:uid="{00000000-0005-0000-0000-00007B2F0000}"/>
    <cellStyle name="40 % - Accent5 2 2 3 3" xfId="6087" xr:uid="{00000000-0005-0000-0000-00007C2F0000}"/>
    <cellStyle name="40 % - Accent5 2 2 3 3 2" xfId="6088" xr:uid="{00000000-0005-0000-0000-00007D2F0000}"/>
    <cellStyle name="40 % - Accent5 2 2 3 3 2 2" xfId="17735" xr:uid="{00000000-0005-0000-0000-00007E2F0000}"/>
    <cellStyle name="40 % - Accent5 2 2 3 3 3" xfId="6089" xr:uid="{00000000-0005-0000-0000-00007F2F0000}"/>
    <cellStyle name="40 % - Accent5 2 2 3 3 3 2" xfId="17736" xr:uid="{00000000-0005-0000-0000-0000802F0000}"/>
    <cellStyle name="40 % - Accent5 2 2 3 3 4" xfId="6090" xr:uid="{00000000-0005-0000-0000-0000812F0000}"/>
    <cellStyle name="40 % - Accent5 2 2 3 3 4 2" xfId="17737" xr:uid="{00000000-0005-0000-0000-0000822F0000}"/>
    <cellStyle name="40 % - Accent5 2 2 3 3 5" xfId="17738" xr:uid="{00000000-0005-0000-0000-0000832F0000}"/>
    <cellStyle name="40 % - Accent5 2 2 3 4" xfId="6091" xr:uid="{00000000-0005-0000-0000-0000842F0000}"/>
    <cellStyle name="40 % - Accent5 2 2 3 4 2" xfId="6092" xr:uid="{00000000-0005-0000-0000-0000852F0000}"/>
    <cellStyle name="40 % - Accent5 2 2 3 4 2 2" xfId="17739" xr:uid="{00000000-0005-0000-0000-0000862F0000}"/>
    <cellStyle name="40 % - Accent5 2 2 3 4 3" xfId="6093" xr:uid="{00000000-0005-0000-0000-0000872F0000}"/>
    <cellStyle name="40 % - Accent5 2 2 3 4 3 2" xfId="17740" xr:uid="{00000000-0005-0000-0000-0000882F0000}"/>
    <cellStyle name="40 % - Accent5 2 2 3 4 4" xfId="17741" xr:uid="{00000000-0005-0000-0000-0000892F0000}"/>
    <cellStyle name="40 % - Accent5 2 2 3 5" xfId="6094" xr:uid="{00000000-0005-0000-0000-00008A2F0000}"/>
    <cellStyle name="40 % - Accent5 2 2 3 5 2" xfId="6095" xr:uid="{00000000-0005-0000-0000-00008B2F0000}"/>
    <cellStyle name="40 % - Accent5 2 2 3 5 2 2" xfId="17742" xr:uid="{00000000-0005-0000-0000-00008C2F0000}"/>
    <cellStyle name="40 % - Accent5 2 2 3 5 3" xfId="6096" xr:uid="{00000000-0005-0000-0000-00008D2F0000}"/>
    <cellStyle name="40 % - Accent5 2 2 3 5 3 2" xfId="17743" xr:uid="{00000000-0005-0000-0000-00008E2F0000}"/>
    <cellStyle name="40 % - Accent5 2 2 3 5 4" xfId="17744" xr:uid="{00000000-0005-0000-0000-00008F2F0000}"/>
    <cellStyle name="40 % - Accent5 2 2 3 6" xfId="6097" xr:uid="{00000000-0005-0000-0000-0000902F0000}"/>
    <cellStyle name="40 % - Accent5 2 2 3 6 2" xfId="17745" xr:uid="{00000000-0005-0000-0000-0000912F0000}"/>
    <cellStyle name="40 % - Accent5 2 2 3 7" xfId="6098" xr:uid="{00000000-0005-0000-0000-0000922F0000}"/>
    <cellStyle name="40 % - Accent5 2 2 3 7 2" xfId="17746" xr:uid="{00000000-0005-0000-0000-0000932F0000}"/>
    <cellStyle name="40 % - Accent5 2 2 3 8" xfId="6099" xr:uid="{00000000-0005-0000-0000-0000942F0000}"/>
    <cellStyle name="40 % - Accent5 2 2 3 8 2" xfId="17747" xr:uid="{00000000-0005-0000-0000-0000952F0000}"/>
    <cellStyle name="40 % - Accent5 2 2 3 9" xfId="17748" xr:uid="{00000000-0005-0000-0000-0000962F0000}"/>
    <cellStyle name="40 % - Accent5 2 2 4" xfId="6100" xr:uid="{00000000-0005-0000-0000-0000972F0000}"/>
    <cellStyle name="40 % - Accent5 2 2 4 2" xfId="6101" xr:uid="{00000000-0005-0000-0000-0000982F0000}"/>
    <cellStyle name="40 % - Accent5 2 2 4 2 2" xfId="6102" xr:uid="{00000000-0005-0000-0000-0000992F0000}"/>
    <cellStyle name="40 % - Accent5 2 2 4 2 2 2" xfId="17749" xr:uid="{00000000-0005-0000-0000-00009A2F0000}"/>
    <cellStyle name="40 % - Accent5 2 2 4 2 3" xfId="6103" xr:uid="{00000000-0005-0000-0000-00009B2F0000}"/>
    <cellStyle name="40 % - Accent5 2 2 4 2 3 2" xfId="17750" xr:uid="{00000000-0005-0000-0000-00009C2F0000}"/>
    <cellStyle name="40 % - Accent5 2 2 4 2 4" xfId="6104" xr:uid="{00000000-0005-0000-0000-00009D2F0000}"/>
    <cellStyle name="40 % - Accent5 2 2 4 2 4 2" xfId="17751" xr:uid="{00000000-0005-0000-0000-00009E2F0000}"/>
    <cellStyle name="40 % - Accent5 2 2 4 2 5" xfId="17752" xr:uid="{00000000-0005-0000-0000-00009F2F0000}"/>
    <cellStyle name="40 % - Accent5 2 2 4 3" xfId="6105" xr:uid="{00000000-0005-0000-0000-0000A02F0000}"/>
    <cellStyle name="40 % - Accent5 2 2 4 3 2" xfId="6106" xr:uid="{00000000-0005-0000-0000-0000A12F0000}"/>
    <cellStyle name="40 % - Accent5 2 2 4 3 2 2" xfId="17753" xr:uid="{00000000-0005-0000-0000-0000A22F0000}"/>
    <cellStyle name="40 % - Accent5 2 2 4 3 3" xfId="6107" xr:uid="{00000000-0005-0000-0000-0000A32F0000}"/>
    <cellStyle name="40 % - Accent5 2 2 4 3 3 2" xfId="17754" xr:uid="{00000000-0005-0000-0000-0000A42F0000}"/>
    <cellStyle name="40 % - Accent5 2 2 4 3 4" xfId="17755" xr:uid="{00000000-0005-0000-0000-0000A52F0000}"/>
    <cellStyle name="40 % - Accent5 2 2 4 4" xfId="6108" xr:uid="{00000000-0005-0000-0000-0000A62F0000}"/>
    <cellStyle name="40 % - Accent5 2 2 4 4 2" xfId="17756" xr:uid="{00000000-0005-0000-0000-0000A72F0000}"/>
    <cellStyle name="40 % - Accent5 2 2 4 5" xfId="6109" xr:uid="{00000000-0005-0000-0000-0000A82F0000}"/>
    <cellStyle name="40 % - Accent5 2 2 4 5 2" xfId="17757" xr:uid="{00000000-0005-0000-0000-0000A92F0000}"/>
    <cellStyle name="40 % - Accent5 2 2 4 6" xfId="6110" xr:uid="{00000000-0005-0000-0000-0000AA2F0000}"/>
    <cellStyle name="40 % - Accent5 2 2 4 6 2" xfId="17758" xr:uid="{00000000-0005-0000-0000-0000AB2F0000}"/>
    <cellStyle name="40 % - Accent5 2 2 4 7" xfId="17759" xr:uid="{00000000-0005-0000-0000-0000AC2F0000}"/>
    <cellStyle name="40 % - Accent5 2 2 5" xfId="6111" xr:uid="{00000000-0005-0000-0000-0000AD2F0000}"/>
    <cellStyle name="40 % - Accent5 2 2 5 2" xfId="6112" xr:uid="{00000000-0005-0000-0000-0000AE2F0000}"/>
    <cellStyle name="40 % - Accent5 2 2 5 2 2" xfId="17760" xr:uid="{00000000-0005-0000-0000-0000AF2F0000}"/>
    <cellStyle name="40 % - Accent5 2 2 5 3" xfId="6113" xr:uid="{00000000-0005-0000-0000-0000B02F0000}"/>
    <cellStyle name="40 % - Accent5 2 2 5 3 2" xfId="17761" xr:uid="{00000000-0005-0000-0000-0000B12F0000}"/>
    <cellStyle name="40 % - Accent5 2 2 5 4" xfId="6114" xr:uid="{00000000-0005-0000-0000-0000B22F0000}"/>
    <cellStyle name="40 % - Accent5 2 2 5 4 2" xfId="17762" xr:uid="{00000000-0005-0000-0000-0000B32F0000}"/>
    <cellStyle name="40 % - Accent5 2 2 5 5" xfId="17763" xr:uid="{00000000-0005-0000-0000-0000B42F0000}"/>
    <cellStyle name="40 % - Accent5 2 2 6" xfId="6115" xr:uid="{00000000-0005-0000-0000-0000B52F0000}"/>
    <cellStyle name="40 % - Accent5 2 2 6 2" xfId="6116" xr:uid="{00000000-0005-0000-0000-0000B62F0000}"/>
    <cellStyle name="40 % - Accent5 2 2 6 2 2" xfId="17764" xr:uid="{00000000-0005-0000-0000-0000B72F0000}"/>
    <cellStyle name="40 % - Accent5 2 2 6 3" xfId="6117" xr:uid="{00000000-0005-0000-0000-0000B82F0000}"/>
    <cellStyle name="40 % - Accent5 2 2 6 3 2" xfId="17765" xr:uid="{00000000-0005-0000-0000-0000B92F0000}"/>
    <cellStyle name="40 % - Accent5 2 2 6 4" xfId="17766" xr:uid="{00000000-0005-0000-0000-0000BA2F0000}"/>
    <cellStyle name="40 % - Accent5 2 2 7" xfId="6118" xr:uid="{00000000-0005-0000-0000-0000BB2F0000}"/>
    <cellStyle name="40 % - Accent5 2 2 7 2" xfId="6119" xr:uid="{00000000-0005-0000-0000-0000BC2F0000}"/>
    <cellStyle name="40 % - Accent5 2 2 7 2 2" xfId="17767" xr:uid="{00000000-0005-0000-0000-0000BD2F0000}"/>
    <cellStyle name="40 % - Accent5 2 2 7 3" xfId="6120" xr:uid="{00000000-0005-0000-0000-0000BE2F0000}"/>
    <cellStyle name="40 % - Accent5 2 2 7 3 2" xfId="17768" xr:uid="{00000000-0005-0000-0000-0000BF2F0000}"/>
    <cellStyle name="40 % - Accent5 2 2 7 4" xfId="17769" xr:uid="{00000000-0005-0000-0000-0000C02F0000}"/>
    <cellStyle name="40 % - Accent5 2 2 8" xfId="6121" xr:uid="{00000000-0005-0000-0000-0000C12F0000}"/>
    <cellStyle name="40 % - Accent5 2 2 8 2" xfId="17770" xr:uid="{00000000-0005-0000-0000-0000C22F0000}"/>
    <cellStyle name="40 % - Accent5 2 2 9" xfId="6122" xr:uid="{00000000-0005-0000-0000-0000C32F0000}"/>
    <cellStyle name="40 % - Accent5 2 2 9 2" xfId="17771" xr:uid="{00000000-0005-0000-0000-0000C42F0000}"/>
    <cellStyle name="40 % - Accent5 2 3" xfId="6123" xr:uid="{00000000-0005-0000-0000-0000C52F0000}"/>
    <cellStyle name="40 % - Accent5 2 3 10" xfId="6124" xr:uid="{00000000-0005-0000-0000-0000C62F0000}"/>
    <cellStyle name="40 % - Accent5 2 3 10 2" xfId="17772" xr:uid="{00000000-0005-0000-0000-0000C72F0000}"/>
    <cellStyle name="40 % - Accent5 2 3 11" xfId="17773" xr:uid="{00000000-0005-0000-0000-0000C82F0000}"/>
    <cellStyle name="40 % - Accent5 2 3 2" xfId="6125" xr:uid="{00000000-0005-0000-0000-0000C92F0000}"/>
    <cellStyle name="40 % - Accent5 2 3 2 10" xfId="17774" xr:uid="{00000000-0005-0000-0000-0000CA2F0000}"/>
    <cellStyle name="40 % - Accent5 2 3 2 2" xfId="6126" xr:uid="{00000000-0005-0000-0000-0000CB2F0000}"/>
    <cellStyle name="40 % - Accent5 2 3 2 2 2" xfId="6127" xr:uid="{00000000-0005-0000-0000-0000CC2F0000}"/>
    <cellStyle name="40 % - Accent5 2 3 2 2 2 2" xfId="6128" xr:uid="{00000000-0005-0000-0000-0000CD2F0000}"/>
    <cellStyle name="40 % - Accent5 2 3 2 2 2 2 2" xfId="6129" xr:uid="{00000000-0005-0000-0000-0000CE2F0000}"/>
    <cellStyle name="40 % - Accent5 2 3 2 2 2 2 2 2" xfId="17775" xr:uid="{00000000-0005-0000-0000-0000CF2F0000}"/>
    <cellStyle name="40 % - Accent5 2 3 2 2 2 2 3" xfId="6130" xr:uid="{00000000-0005-0000-0000-0000D02F0000}"/>
    <cellStyle name="40 % - Accent5 2 3 2 2 2 2 3 2" xfId="17776" xr:uid="{00000000-0005-0000-0000-0000D12F0000}"/>
    <cellStyle name="40 % - Accent5 2 3 2 2 2 2 4" xfId="6131" xr:uid="{00000000-0005-0000-0000-0000D22F0000}"/>
    <cellStyle name="40 % - Accent5 2 3 2 2 2 2 4 2" xfId="17777" xr:uid="{00000000-0005-0000-0000-0000D32F0000}"/>
    <cellStyle name="40 % - Accent5 2 3 2 2 2 2 5" xfId="17778" xr:uid="{00000000-0005-0000-0000-0000D42F0000}"/>
    <cellStyle name="40 % - Accent5 2 3 2 2 2 3" xfId="6132" xr:uid="{00000000-0005-0000-0000-0000D52F0000}"/>
    <cellStyle name="40 % - Accent5 2 3 2 2 2 3 2" xfId="6133" xr:uid="{00000000-0005-0000-0000-0000D62F0000}"/>
    <cellStyle name="40 % - Accent5 2 3 2 2 2 3 2 2" xfId="17779" xr:uid="{00000000-0005-0000-0000-0000D72F0000}"/>
    <cellStyle name="40 % - Accent5 2 3 2 2 2 3 3" xfId="6134" xr:uid="{00000000-0005-0000-0000-0000D82F0000}"/>
    <cellStyle name="40 % - Accent5 2 3 2 2 2 3 3 2" xfId="17780" xr:uid="{00000000-0005-0000-0000-0000D92F0000}"/>
    <cellStyle name="40 % - Accent5 2 3 2 2 2 3 4" xfId="17781" xr:uid="{00000000-0005-0000-0000-0000DA2F0000}"/>
    <cellStyle name="40 % - Accent5 2 3 2 2 2 4" xfId="6135" xr:uid="{00000000-0005-0000-0000-0000DB2F0000}"/>
    <cellStyle name="40 % - Accent5 2 3 2 2 2 4 2" xfId="17782" xr:uid="{00000000-0005-0000-0000-0000DC2F0000}"/>
    <cellStyle name="40 % - Accent5 2 3 2 2 2 5" xfId="6136" xr:uid="{00000000-0005-0000-0000-0000DD2F0000}"/>
    <cellStyle name="40 % - Accent5 2 3 2 2 2 5 2" xfId="17783" xr:uid="{00000000-0005-0000-0000-0000DE2F0000}"/>
    <cellStyle name="40 % - Accent5 2 3 2 2 2 6" xfId="6137" xr:uid="{00000000-0005-0000-0000-0000DF2F0000}"/>
    <cellStyle name="40 % - Accent5 2 3 2 2 2 6 2" xfId="17784" xr:uid="{00000000-0005-0000-0000-0000E02F0000}"/>
    <cellStyle name="40 % - Accent5 2 3 2 2 2 7" xfId="17785" xr:uid="{00000000-0005-0000-0000-0000E12F0000}"/>
    <cellStyle name="40 % - Accent5 2 3 2 2 3" xfId="6138" xr:uid="{00000000-0005-0000-0000-0000E22F0000}"/>
    <cellStyle name="40 % - Accent5 2 3 2 2 3 2" xfId="6139" xr:uid="{00000000-0005-0000-0000-0000E32F0000}"/>
    <cellStyle name="40 % - Accent5 2 3 2 2 3 2 2" xfId="17786" xr:uid="{00000000-0005-0000-0000-0000E42F0000}"/>
    <cellStyle name="40 % - Accent5 2 3 2 2 3 3" xfId="6140" xr:uid="{00000000-0005-0000-0000-0000E52F0000}"/>
    <cellStyle name="40 % - Accent5 2 3 2 2 3 3 2" xfId="17787" xr:uid="{00000000-0005-0000-0000-0000E62F0000}"/>
    <cellStyle name="40 % - Accent5 2 3 2 2 3 4" xfId="6141" xr:uid="{00000000-0005-0000-0000-0000E72F0000}"/>
    <cellStyle name="40 % - Accent5 2 3 2 2 3 4 2" xfId="17788" xr:uid="{00000000-0005-0000-0000-0000E82F0000}"/>
    <cellStyle name="40 % - Accent5 2 3 2 2 3 5" xfId="17789" xr:uid="{00000000-0005-0000-0000-0000E92F0000}"/>
    <cellStyle name="40 % - Accent5 2 3 2 2 4" xfId="6142" xr:uid="{00000000-0005-0000-0000-0000EA2F0000}"/>
    <cellStyle name="40 % - Accent5 2 3 2 2 4 2" xfId="6143" xr:uid="{00000000-0005-0000-0000-0000EB2F0000}"/>
    <cellStyle name="40 % - Accent5 2 3 2 2 4 2 2" xfId="17790" xr:uid="{00000000-0005-0000-0000-0000EC2F0000}"/>
    <cellStyle name="40 % - Accent5 2 3 2 2 4 3" xfId="6144" xr:uid="{00000000-0005-0000-0000-0000ED2F0000}"/>
    <cellStyle name="40 % - Accent5 2 3 2 2 4 3 2" xfId="17791" xr:uid="{00000000-0005-0000-0000-0000EE2F0000}"/>
    <cellStyle name="40 % - Accent5 2 3 2 2 4 4" xfId="17792" xr:uid="{00000000-0005-0000-0000-0000EF2F0000}"/>
    <cellStyle name="40 % - Accent5 2 3 2 2 5" xfId="6145" xr:uid="{00000000-0005-0000-0000-0000F02F0000}"/>
    <cellStyle name="40 % - Accent5 2 3 2 2 5 2" xfId="6146" xr:uid="{00000000-0005-0000-0000-0000F12F0000}"/>
    <cellStyle name="40 % - Accent5 2 3 2 2 5 2 2" xfId="17793" xr:uid="{00000000-0005-0000-0000-0000F22F0000}"/>
    <cellStyle name="40 % - Accent5 2 3 2 2 5 3" xfId="6147" xr:uid="{00000000-0005-0000-0000-0000F32F0000}"/>
    <cellStyle name="40 % - Accent5 2 3 2 2 5 3 2" xfId="17794" xr:uid="{00000000-0005-0000-0000-0000F42F0000}"/>
    <cellStyle name="40 % - Accent5 2 3 2 2 5 4" xfId="17795" xr:uid="{00000000-0005-0000-0000-0000F52F0000}"/>
    <cellStyle name="40 % - Accent5 2 3 2 2 6" xfId="6148" xr:uid="{00000000-0005-0000-0000-0000F62F0000}"/>
    <cellStyle name="40 % - Accent5 2 3 2 2 6 2" xfId="17796" xr:uid="{00000000-0005-0000-0000-0000F72F0000}"/>
    <cellStyle name="40 % - Accent5 2 3 2 2 7" xfId="6149" xr:uid="{00000000-0005-0000-0000-0000F82F0000}"/>
    <cellStyle name="40 % - Accent5 2 3 2 2 7 2" xfId="17797" xr:uid="{00000000-0005-0000-0000-0000F92F0000}"/>
    <cellStyle name="40 % - Accent5 2 3 2 2 8" xfId="6150" xr:uid="{00000000-0005-0000-0000-0000FA2F0000}"/>
    <cellStyle name="40 % - Accent5 2 3 2 2 8 2" xfId="17798" xr:uid="{00000000-0005-0000-0000-0000FB2F0000}"/>
    <cellStyle name="40 % - Accent5 2 3 2 2 9" xfId="17799" xr:uid="{00000000-0005-0000-0000-0000FC2F0000}"/>
    <cellStyle name="40 % - Accent5 2 3 2 3" xfId="6151" xr:uid="{00000000-0005-0000-0000-0000FD2F0000}"/>
    <cellStyle name="40 % - Accent5 2 3 2 3 2" xfId="6152" xr:uid="{00000000-0005-0000-0000-0000FE2F0000}"/>
    <cellStyle name="40 % - Accent5 2 3 2 3 2 2" xfId="6153" xr:uid="{00000000-0005-0000-0000-0000FF2F0000}"/>
    <cellStyle name="40 % - Accent5 2 3 2 3 2 2 2" xfId="17800" xr:uid="{00000000-0005-0000-0000-000000300000}"/>
    <cellStyle name="40 % - Accent5 2 3 2 3 2 3" xfId="6154" xr:uid="{00000000-0005-0000-0000-000001300000}"/>
    <cellStyle name="40 % - Accent5 2 3 2 3 2 3 2" xfId="17801" xr:uid="{00000000-0005-0000-0000-000002300000}"/>
    <cellStyle name="40 % - Accent5 2 3 2 3 2 4" xfId="6155" xr:uid="{00000000-0005-0000-0000-000003300000}"/>
    <cellStyle name="40 % - Accent5 2 3 2 3 2 4 2" xfId="17802" xr:uid="{00000000-0005-0000-0000-000004300000}"/>
    <cellStyle name="40 % - Accent5 2 3 2 3 2 5" xfId="17803" xr:uid="{00000000-0005-0000-0000-000005300000}"/>
    <cellStyle name="40 % - Accent5 2 3 2 3 3" xfId="6156" xr:uid="{00000000-0005-0000-0000-000006300000}"/>
    <cellStyle name="40 % - Accent5 2 3 2 3 3 2" xfId="6157" xr:uid="{00000000-0005-0000-0000-000007300000}"/>
    <cellStyle name="40 % - Accent5 2 3 2 3 3 2 2" xfId="17804" xr:uid="{00000000-0005-0000-0000-000008300000}"/>
    <cellStyle name="40 % - Accent5 2 3 2 3 3 3" xfId="6158" xr:uid="{00000000-0005-0000-0000-000009300000}"/>
    <cellStyle name="40 % - Accent5 2 3 2 3 3 3 2" xfId="17805" xr:uid="{00000000-0005-0000-0000-00000A300000}"/>
    <cellStyle name="40 % - Accent5 2 3 2 3 3 4" xfId="17806" xr:uid="{00000000-0005-0000-0000-00000B300000}"/>
    <cellStyle name="40 % - Accent5 2 3 2 3 4" xfId="6159" xr:uid="{00000000-0005-0000-0000-00000C300000}"/>
    <cellStyle name="40 % - Accent5 2 3 2 3 4 2" xfId="17807" xr:uid="{00000000-0005-0000-0000-00000D300000}"/>
    <cellStyle name="40 % - Accent5 2 3 2 3 5" xfId="6160" xr:uid="{00000000-0005-0000-0000-00000E300000}"/>
    <cellStyle name="40 % - Accent5 2 3 2 3 5 2" xfId="17808" xr:uid="{00000000-0005-0000-0000-00000F300000}"/>
    <cellStyle name="40 % - Accent5 2 3 2 3 6" xfId="6161" xr:uid="{00000000-0005-0000-0000-000010300000}"/>
    <cellStyle name="40 % - Accent5 2 3 2 3 6 2" xfId="17809" xr:uid="{00000000-0005-0000-0000-000011300000}"/>
    <cellStyle name="40 % - Accent5 2 3 2 3 7" xfId="17810" xr:uid="{00000000-0005-0000-0000-000012300000}"/>
    <cellStyle name="40 % - Accent5 2 3 2 4" xfId="6162" xr:uid="{00000000-0005-0000-0000-000013300000}"/>
    <cellStyle name="40 % - Accent5 2 3 2 4 2" xfId="6163" xr:uid="{00000000-0005-0000-0000-000014300000}"/>
    <cellStyle name="40 % - Accent5 2 3 2 4 2 2" xfId="17811" xr:uid="{00000000-0005-0000-0000-000015300000}"/>
    <cellStyle name="40 % - Accent5 2 3 2 4 3" xfId="6164" xr:uid="{00000000-0005-0000-0000-000016300000}"/>
    <cellStyle name="40 % - Accent5 2 3 2 4 3 2" xfId="17812" xr:uid="{00000000-0005-0000-0000-000017300000}"/>
    <cellStyle name="40 % - Accent5 2 3 2 4 4" xfId="6165" xr:uid="{00000000-0005-0000-0000-000018300000}"/>
    <cellStyle name="40 % - Accent5 2 3 2 4 4 2" xfId="17813" xr:uid="{00000000-0005-0000-0000-000019300000}"/>
    <cellStyle name="40 % - Accent5 2 3 2 4 5" xfId="17814" xr:uid="{00000000-0005-0000-0000-00001A300000}"/>
    <cellStyle name="40 % - Accent5 2 3 2 5" xfId="6166" xr:uid="{00000000-0005-0000-0000-00001B300000}"/>
    <cellStyle name="40 % - Accent5 2 3 2 5 2" xfId="6167" xr:uid="{00000000-0005-0000-0000-00001C300000}"/>
    <cellStyle name="40 % - Accent5 2 3 2 5 2 2" xfId="17815" xr:uid="{00000000-0005-0000-0000-00001D300000}"/>
    <cellStyle name="40 % - Accent5 2 3 2 5 3" xfId="6168" xr:uid="{00000000-0005-0000-0000-00001E300000}"/>
    <cellStyle name="40 % - Accent5 2 3 2 5 3 2" xfId="17816" xr:uid="{00000000-0005-0000-0000-00001F300000}"/>
    <cellStyle name="40 % - Accent5 2 3 2 5 4" xfId="17817" xr:uid="{00000000-0005-0000-0000-000020300000}"/>
    <cellStyle name="40 % - Accent5 2 3 2 6" xfId="6169" xr:uid="{00000000-0005-0000-0000-000021300000}"/>
    <cellStyle name="40 % - Accent5 2 3 2 6 2" xfId="6170" xr:uid="{00000000-0005-0000-0000-000022300000}"/>
    <cellStyle name="40 % - Accent5 2 3 2 6 2 2" xfId="17818" xr:uid="{00000000-0005-0000-0000-000023300000}"/>
    <cellStyle name="40 % - Accent5 2 3 2 6 3" xfId="6171" xr:uid="{00000000-0005-0000-0000-000024300000}"/>
    <cellStyle name="40 % - Accent5 2 3 2 6 3 2" xfId="17819" xr:uid="{00000000-0005-0000-0000-000025300000}"/>
    <cellStyle name="40 % - Accent5 2 3 2 6 4" xfId="17820" xr:uid="{00000000-0005-0000-0000-000026300000}"/>
    <cellStyle name="40 % - Accent5 2 3 2 7" xfId="6172" xr:uid="{00000000-0005-0000-0000-000027300000}"/>
    <cellStyle name="40 % - Accent5 2 3 2 7 2" xfId="17821" xr:uid="{00000000-0005-0000-0000-000028300000}"/>
    <cellStyle name="40 % - Accent5 2 3 2 8" xfId="6173" xr:uid="{00000000-0005-0000-0000-000029300000}"/>
    <cellStyle name="40 % - Accent5 2 3 2 8 2" xfId="17822" xr:uid="{00000000-0005-0000-0000-00002A300000}"/>
    <cellStyle name="40 % - Accent5 2 3 2 9" xfId="6174" xr:uid="{00000000-0005-0000-0000-00002B300000}"/>
    <cellStyle name="40 % - Accent5 2 3 2 9 2" xfId="17823" xr:uid="{00000000-0005-0000-0000-00002C300000}"/>
    <cellStyle name="40 % - Accent5 2 3 3" xfId="6175" xr:uid="{00000000-0005-0000-0000-00002D300000}"/>
    <cellStyle name="40 % - Accent5 2 3 3 2" xfId="6176" xr:uid="{00000000-0005-0000-0000-00002E300000}"/>
    <cellStyle name="40 % - Accent5 2 3 3 2 2" xfId="6177" xr:uid="{00000000-0005-0000-0000-00002F300000}"/>
    <cellStyle name="40 % - Accent5 2 3 3 2 2 2" xfId="6178" xr:uid="{00000000-0005-0000-0000-000030300000}"/>
    <cellStyle name="40 % - Accent5 2 3 3 2 2 2 2" xfId="17824" xr:uid="{00000000-0005-0000-0000-000031300000}"/>
    <cellStyle name="40 % - Accent5 2 3 3 2 2 3" xfId="6179" xr:uid="{00000000-0005-0000-0000-000032300000}"/>
    <cellStyle name="40 % - Accent5 2 3 3 2 2 3 2" xfId="17825" xr:uid="{00000000-0005-0000-0000-000033300000}"/>
    <cellStyle name="40 % - Accent5 2 3 3 2 2 4" xfId="6180" xr:uid="{00000000-0005-0000-0000-000034300000}"/>
    <cellStyle name="40 % - Accent5 2 3 3 2 2 4 2" xfId="17826" xr:uid="{00000000-0005-0000-0000-000035300000}"/>
    <cellStyle name="40 % - Accent5 2 3 3 2 2 5" xfId="17827" xr:uid="{00000000-0005-0000-0000-000036300000}"/>
    <cellStyle name="40 % - Accent5 2 3 3 2 3" xfId="6181" xr:uid="{00000000-0005-0000-0000-000037300000}"/>
    <cellStyle name="40 % - Accent5 2 3 3 2 3 2" xfId="6182" xr:uid="{00000000-0005-0000-0000-000038300000}"/>
    <cellStyle name="40 % - Accent5 2 3 3 2 3 2 2" xfId="17828" xr:uid="{00000000-0005-0000-0000-000039300000}"/>
    <cellStyle name="40 % - Accent5 2 3 3 2 3 3" xfId="6183" xr:uid="{00000000-0005-0000-0000-00003A300000}"/>
    <cellStyle name="40 % - Accent5 2 3 3 2 3 3 2" xfId="17829" xr:uid="{00000000-0005-0000-0000-00003B300000}"/>
    <cellStyle name="40 % - Accent5 2 3 3 2 3 4" xfId="17830" xr:uid="{00000000-0005-0000-0000-00003C300000}"/>
    <cellStyle name="40 % - Accent5 2 3 3 2 4" xfId="6184" xr:uid="{00000000-0005-0000-0000-00003D300000}"/>
    <cellStyle name="40 % - Accent5 2 3 3 2 4 2" xfId="17831" xr:uid="{00000000-0005-0000-0000-00003E300000}"/>
    <cellStyle name="40 % - Accent5 2 3 3 2 5" xfId="6185" xr:uid="{00000000-0005-0000-0000-00003F300000}"/>
    <cellStyle name="40 % - Accent5 2 3 3 2 5 2" xfId="17832" xr:uid="{00000000-0005-0000-0000-000040300000}"/>
    <cellStyle name="40 % - Accent5 2 3 3 2 6" xfId="6186" xr:uid="{00000000-0005-0000-0000-000041300000}"/>
    <cellStyle name="40 % - Accent5 2 3 3 2 6 2" xfId="17833" xr:uid="{00000000-0005-0000-0000-000042300000}"/>
    <cellStyle name="40 % - Accent5 2 3 3 2 7" xfId="17834" xr:uid="{00000000-0005-0000-0000-000043300000}"/>
    <cellStyle name="40 % - Accent5 2 3 3 3" xfId="6187" xr:uid="{00000000-0005-0000-0000-000044300000}"/>
    <cellStyle name="40 % - Accent5 2 3 3 3 2" xfId="6188" xr:uid="{00000000-0005-0000-0000-000045300000}"/>
    <cellStyle name="40 % - Accent5 2 3 3 3 2 2" xfId="17835" xr:uid="{00000000-0005-0000-0000-000046300000}"/>
    <cellStyle name="40 % - Accent5 2 3 3 3 3" xfId="6189" xr:uid="{00000000-0005-0000-0000-000047300000}"/>
    <cellStyle name="40 % - Accent5 2 3 3 3 3 2" xfId="17836" xr:uid="{00000000-0005-0000-0000-000048300000}"/>
    <cellStyle name="40 % - Accent5 2 3 3 3 4" xfId="6190" xr:uid="{00000000-0005-0000-0000-000049300000}"/>
    <cellStyle name="40 % - Accent5 2 3 3 3 4 2" xfId="17837" xr:uid="{00000000-0005-0000-0000-00004A300000}"/>
    <cellStyle name="40 % - Accent5 2 3 3 3 5" xfId="17838" xr:uid="{00000000-0005-0000-0000-00004B300000}"/>
    <cellStyle name="40 % - Accent5 2 3 3 4" xfId="6191" xr:uid="{00000000-0005-0000-0000-00004C300000}"/>
    <cellStyle name="40 % - Accent5 2 3 3 4 2" xfId="6192" xr:uid="{00000000-0005-0000-0000-00004D300000}"/>
    <cellStyle name="40 % - Accent5 2 3 3 4 2 2" xfId="17839" xr:uid="{00000000-0005-0000-0000-00004E300000}"/>
    <cellStyle name="40 % - Accent5 2 3 3 4 3" xfId="6193" xr:uid="{00000000-0005-0000-0000-00004F300000}"/>
    <cellStyle name="40 % - Accent5 2 3 3 4 3 2" xfId="17840" xr:uid="{00000000-0005-0000-0000-000050300000}"/>
    <cellStyle name="40 % - Accent5 2 3 3 4 4" xfId="17841" xr:uid="{00000000-0005-0000-0000-000051300000}"/>
    <cellStyle name="40 % - Accent5 2 3 3 5" xfId="6194" xr:uid="{00000000-0005-0000-0000-000052300000}"/>
    <cellStyle name="40 % - Accent5 2 3 3 5 2" xfId="6195" xr:uid="{00000000-0005-0000-0000-000053300000}"/>
    <cellStyle name="40 % - Accent5 2 3 3 5 2 2" xfId="17842" xr:uid="{00000000-0005-0000-0000-000054300000}"/>
    <cellStyle name="40 % - Accent5 2 3 3 5 3" xfId="6196" xr:uid="{00000000-0005-0000-0000-000055300000}"/>
    <cellStyle name="40 % - Accent5 2 3 3 5 3 2" xfId="17843" xr:uid="{00000000-0005-0000-0000-000056300000}"/>
    <cellStyle name="40 % - Accent5 2 3 3 5 4" xfId="17844" xr:uid="{00000000-0005-0000-0000-000057300000}"/>
    <cellStyle name="40 % - Accent5 2 3 3 6" xfId="6197" xr:uid="{00000000-0005-0000-0000-000058300000}"/>
    <cellStyle name="40 % - Accent5 2 3 3 6 2" xfId="17845" xr:uid="{00000000-0005-0000-0000-000059300000}"/>
    <cellStyle name="40 % - Accent5 2 3 3 7" xfId="6198" xr:uid="{00000000-0005-0000-0000-00005A300000}"/>
    <cellStyle name="40 % - Accent5 2 3 3 7 2" xfId="17846" xr:uid="{00000000-0005-0000-0000-00005B300000}"/>
    <cellStyle name="40 % - Accent5 2 3 3 8" xfId="6199" xr:uid="{00000000-0005-0000-0000-00005C300000}"/>
    <cellStyle name="40 % - Accent5 2 3 3 8 2" xfId="17847" xr:uid="{00000000-0005-0000-0000-00005D300000}"/>
    <cellStyle name="40 % - Accent5 2 3 3 9" xfId="17848" xr:uid="{00000000-0005-0000-0000-00005E300000}"/>
    <cellStyle name="40 % - Accent5 2 3 4" xfId="6200" xr:uid="{00000000-0005-0000-0000-00005F300000}"/>
    <cellStyle name="40 % - Accent5 2 3 4 2" xfId="6201" xr:uid="{00000000-0005-0000-0000-000060300000}"/>
    <cellStyle name="40 % - Accent5 2 3 4 2 2" xfId="6202" xr:uid="{00000000-0005-0000-0000-000061300000}"/>
    <cellStyle name="40 % - Accent5 2 3 4 2 2 2" xfId="17849" xr:uid="{00000000-0005-0000-0000-000062300000}"/>
    <cellStyle name="40 % - Accent5 2 3 4 2 3" xfId="6203" xr:uid="{00000000-0005-0000-0000-000063300000}"/>
    <cellStyle name="40 % - Accent5 2 3 4 2 3 2" xfId="17850" xr:uid="{00000000-0005-0000-0000-000064300000}"/>
    <cellStyle name="40 % - Accent5 2 3 4 2 4" xfId="6204" xr:uid="{00000000-0005-0000-0000-000065300000}"/>
    <cellStyle name="40 % - Accent5 2 3 4 2 4 2" xfId="17851" xr:uid="{00000000-0005-0000-0000-000066300000}"/>
    <cellStyle name="40 % - Accent5 2 3 4 2 5" xfId="17852" xr:uid="{00000000-0005-0000-0000-000067300000}"/>
    <cellStyle name="40 % - Accent5 2 3 4 3" xfId="6205" xr:uid="{00000000-0005-0000-0000-000068300000}"/>
    <cellStyle name="40 % - Accent5 2 3 4 3 2" xfId="6206" xr:uid="{00000000-0005-0000-0000-000069300000}"/>
    <cellStyle name="40 % - Accent5 2 3 4 3 2 2" xfId="17853" xr:uid="{00000000-0005-0000-0000-00006A300000}"/>
    <cellStyle name="40 % - Accent5 2 3 4 3 3" xfId="6207" xr:uid="{00000000-0005-0000-0000-00006B300000}"/>
    <cellStyle name="40 % - Accent5 2 3 4 3 3 2" xfId="17854" xr:uid="{00000000-0005-0000-0000-00006C300000}"/>
    <cellStyle name="40 % - Accent5 2 3 4 3 4" xfId="17855" xr:uid="{00000000-0005-0000-0000-00006D300000}"/>
    <cellStyle name="40 % - Accent5 2 3 4 4" xfId="6208" xr:uid="{00000000-0005-0000-0000-00006E300000}"/>
    <cellStyle name="40 % - Accent5 2 3 4 4 2" xfId="17856" xr:uid="{00000000-0005-0000-0000-00006F300000}"/>
    <cellStyle name="40 % - Accent5 2 3 4 5" xfId="6209" xr:uid="{00000000-0005-0000-0000-000070300000}"/>
    <cellStyle name="40 % - Accent5 2 3 4 5 2" xfId="17857" xr:uid="{00000000-0005-0000-0000-000071300000}"/>
    <cellStyle name="40 % - Accent5 2 3 4 6" xfId="6210" xr:uid="{00000000-0005-0000-0000-000072300000}"/>
    <cellStyle name="40 % - Accent5 2 3 4 6 2" xfId="17858" xr:uid="{00000000-0005-0000-0000-000073300000}"/>
    <cellStyle name="40 % - Accent5 2 3 4 7" xfId="17859" xr:uid="{00000000-0005-0000-0000-000074300000}"/>
    <cellStyle name="40 % - Accent5 2 3 5" xfId="6211" xr:uid="{00000000-0005-0000-0000-000075300000}"/>
    <cellStyle name="40 % - Accent5 2 3 5 2" xfId="6212" xr:uid="{00000000-0005-0000-0000-000076300000}"/>
    <cellStyle name="40 % - Accent5 2 3 5 2 2" xfId="17860" xr:uid="{00000000-0005-0000-0000-000077300000}"/>
    <cellStyle name="40 % - Accent5 2 3 5 3" xfId="6213" xr:uid="{00000000-0005-0000-0000-000078300000}"/>
    <cellStyle name="40 % - Accent5 2 3 5 3 2" xfId="17861" xr:uid="{00000000-0005-0000-0000-000079300000}"/>
    <cellStyle name="40 % - Accent5 2 3 5 4" xfId="6214" xr:uid="{00000000-0005-0000-0000-00007A300000}"/>
    <cellStyle name="40 % - Accent5 2 3 5 4 2" xfId="17862" xr:uid="{00000000-0005-0000-0000-00007B300000}"/>
    <cellStyle name="40 % - Accent5 2 3 5 5" xfId="17863" xr:uid="{00000000-0005-0000-0000-00007C300000}"/>
    <cellStyle name="40 % - Accent5 2 3 6" xfId="6215" xr:uid="{00000000-0005-0000-0000-00007D300000}"/>
    <cellStyle name="40 % - Accent5 2 3 6 2" xfId="6216" xr:uid="{00000000-0005-0000-0000-00007E300000}"/>
    <cellStyle name="40 % - Accent5 2 3 6 2 2" xfId="17864" xr:uid="{00000000-0005-0000-0000-00007F300000}"/>
    <cellStyle name="40 % - Accent5 2 3 6 3" xfId="6217" xr:uid="{00000000-0005-0000-0000-000080300000}"/>
    <cellStyle name="40 % - Accent5 2 3 6 3 2" xfId="17865" xr:uid="{00000000-0005-0000-0000-000081300000}"/>
    <cellStyle name="40 % - Accent5 2 3 6 4" xfId="17866" xr:uid="{00000000-0005-0000-0000-000082300000}"/>
    <cellStyle name="40 % - Accent5 2 3 7" xfId="6218" xr:uid="{00000000-0005-0000-0000-000083300000}"/>
    <cellStyle name="40 % - Accent5 2 3 7 2" xfId="6219" xr:uid="{00000000-0005-0000-0000-000084300000}"/>
    <cellStyle name="40 % - Accent5 2 3 7 2 2" xfId="17867" xr:uid="{00000000-0005-0000-0000-000085300000}"/>
    <cellStyle name="40 % - Accent5 2 3 7 3" xfId="6220" xr:uid="{00000000-0005-0000-0000-000086300000}"/>
    <cellStyle name="40 % - Accent5 2 3 7 3 2" xfId="17868" xr:uid="{00000000-0005-0000-0000-000087300000}"/>
    <cellStyle name="40 % - Accent5 2 3 7 4" xfId="17869" xr:uid="{00000000-0005-0000-0000-000088300000}"/>
    <cellStyle name="40 % - Accent5 2 3 8" xfId="6221" xr:uid="{00000000-0005-0000-0000-000089300000}"/>
    <cellStyle name="40 % - Accent5 2 3 8 2" xfId="17870" xr:uid="{00000000-0005-0000-0000-00008A300000}"/>
    <cellStyle name="40 % - Accent5 2 3 9" xfId="6222" xr:uid="{00000000-0005-0000-0000-00008B300000}"/>
    <cellStyle name="40 % - Accent5 2 3 9 2" xfId="17871" xr:uid="{00000000-0005-0000-0000-00008C300000}"/>
    <cellStyle name="40 % - Accent5 2 4" xfId="6223" xr:uid="{00000000-0005-0000-0000-00008D300000}"/>
    <cellStyle name="40 % - Accent5 2 4 10" xfId="17872" xr:uid="{00000000-0005-0000-0000-00008E300000}"/>
    <cellStyle name="40 % - Accent5 2 4 2" xfId="6224" xr:uid="{00000000-0005-0000-0000-00008F300000}"/>
    <cellStyle name="40 % - Accent5 2 4 2 2" xfId="6225" xr:uid="{00000000-0005-0000-0000-000090300000}"/>
    <cellStyle name="40 % - Accent5 2 4 2 2 2" xfId="6226" xr:uid="{00000000-0005-0000-0000-000091300000}"/>
    <cellStyle name="40 % - Accent5 2 4 2 2 2 2" xfId="6227" xr:uid="{00000000-0005-0000-0000-000092300000}"/>
    <cellStyle name="40 % - Accent5 2 4 2 2 2 2 2" xfId="17873" xr:uid="{00000000-0005-0000-0000-000093300000}"/>
    <cellStyle name="40 % - Accent5 2 4 2 2 2 3" xfId="6228" xr:uid="{00000000-0005-0000-0000-000094300000}"/>
    <cellStyle name="40 % - Accent5 2 4 2 2 2 3 2" xfId="17874" xr:uid="{00000000-0005-0000-0000-000095300000}"/>
    <cellStyle name="40 % - Accent5 2 4 2 2 2 4" xfId="6229" xr:uid="{00000000-0005-0000-0000-000096300000}"/>
    <cellStyle name="40 % - Accent5 2 4 2 2 2 4 2" xfId="17875" xr:uid="{00000000-0005-0000-0000-000097300000}"/>
    <cellStyle name="40 % - Accent5 2 4 2 2 2 5" xfId="17876" xr:uid="{00000000-0005-0000-0000-000098300000}"/>
    <cellStyle name="40 % - Accent5 2 4 2 2 3" xfId="6230" xr:uid="{00000000-0005-0000-0000-000099300000}"/>
    <cellStyle name="40 % - Accent5 2 4 2 2 3 2" xfId="6231" xr:uid="{00000000-0005-0000-0000-00009A300000}"/>
    <cellStyle name="40 % - Accent5 2 4 2 2 3 2 2" xfId="17877" xr:uid="{00000000-0005-0000-0000-00009B300000}"/>
    <cellStyle name="40 % - Accent5 2 4 2 2 3 3" xfId="6232" xr:uid="{00000000-0005-0000-0000-00009C300000}"/>
    <cellStyle name="40 % - Accent5 2 4 2 2 3 3 2" xfId="17878" xr:uid="{00000000-0005-0000-0000-00009D300000}"/>
    <cellStyle name="40 % - Accent5 2 4 2 2 3 4" xfId="17879" xr:uid="{00000000-0005-0000-0000-00009E300000}"/>
    <cellStyle name="40 % - Accent5 2 4 2 2 4" xfId="6233" xr:uid="{00000000-0005-0000-0000-00009F300000}"/>
    <cellStyle name="40 % - Accent5 2 4 2 2 4 2" xfId="17880" xr:uid="{00000000-0005-0000-0000-0000A0300000}"/>
    <cellStyle name="40 % - Accent5 2 4 2 2 5" xfId="6234" xr:uid="{00000000-0005-0000-0000-0000A1300000}"/>
    <cellStyle name="40 % - Accent5 2 4 2 2 5 2" xfId="17881" xr:uid="{00000000-0005-0000-0000-0000A2300000}"/>
    <cellStyle name="40 % - Accent5 2 4 2 2 6" xfId="6235" xr:uid="{00000000-0005-0000-0000-0000A3300000}"/>
    <cellStyle name="40 % - Accent5 2 4 2 2 6 2" xfId="17882" xr:uid="{00000000-0005-0000-0000-0000A4300000}"/>
    <cellStyle name="40 % - Accent5 2 4 2 2 7" xfId="17883" xr:uid="{00000000-0005-0000-0000-0000A5300000}"/>
    <cellStyle name="40 % - Accent5 2 4 2 3" xfId="6236" xr:uid="{00000000-0005-0000-0000-0000A6300000}"/>
    <cellStyle name="40 % - Accent5 2 4 2 3 2" xfId="6237" xr:uid="{00000000-0005-0000-0000-0000A7300000}"/>
    <cellStyle name="40 % - Accent5 2 4 2 3 2 2" xfId="17884" xr:uid="{00000000-0005-0000-0000-0000A8300000}"/>
    <cellStyle name="40 % - Accent5 2 4 2 3 3" xfId="6238" xr:uid="{00000000-0005-0000-0000-0000A9300000}"/>
    <cellStyle name="40 % - Accent5 2 4 2 3 3 2" xfId="17885" xr:uid="{00000000-0005-0000-0000-0000AA300000}"/>
    <cellStyle name="40 % - Accent5 2 4 2 3 4" xfId="6239" xr:uid="{00000000-0005-0000-0000-0000AB300000}"/>
    <cellStyle name="40 % - Accent5 2 4 2 3 4 2" xfId="17886" xr:uid="{00000000-0005-0000-0000-0000AC300000}"/>
    <cellStyle name="40 % - Accent5 2 4 2 3 5" xfId="17887" xr:uid="{00000000-0005-0000-0000-0000AD300000}"/>
    <cellStyle name="40 % - Accent5 2 4 2 4" xfId="6240" xr:uid="{00000000-0005-0000-0000-0000AE300000}"/>
    <cellStyle name="40 % - Accent5 2 4 2 4 2" xfId="6241" xr:uid="{00000000-0005-0000-0000-0000AF300000}"/>
    <cellStyle name="40 % - Accent5 2 4 2 4 2 2" xfId="17888" xr:uid="{00000000-0005-0000-0000-0000B0300000}"/>
    <cellStyle name="40 % - Accent5 2 4 2 4 3" xfId="6242" xr:uid="{00000000-0005-0000-0000-0000B1300000}"/>
    <cellStyle name="40 % - Accent5 2 4 2 4 3 2" xfId="17889" xr:uid="{00000000-0005-0000-0000-0000B2300000}"/>
    <cellStyle name="40 % - Accent5 2 4 2 4 4" xfId="17890" xr:uid="{00000000-0005-0000-0000-0000B3300000}"/>
    <cellStyle name="40 % - Accent5 2 4 2 5" xfId="6243" xr:uid="{00000000-0005-0000-0000-0000B4300000}"/>
    <cellStyle name="40 % - Accent5 2 4 2 5 2" xfId="6244" xr:uid="{00000000-0005-0000-0000-0000B5300000}"/>
    <cellStyle name="40 % - Accent5 2 4 2 5 2 2" xfId="17891" xr:uid="{00000000-0005-0000-0000-0000B6300000}"/>
    <cellStyle name="40 % - Accent5 2 4 2 5 3" xfId="6245" xr:uid="{00000000-0005-0000-0000-0000B7300000}"/>
    <cellStyle name="40 % - Accent5 2 4 2 5 3 2" xfId="17892" xr:uid="{00000000-0005-0000-0000-0000B8300000}"/>
    <cellStyle name="40 % - Accent5 2 4 2 5 4" xfId="17893" xr:uid="{00000000-0005-0000-0000-0000B9300000}"/>
    <cellStyle name="40 % - Accent5 2 4 2 6" xfId="6246" xr:uid="{00000000-0005-0000-0000-0000BA300000}"/>
    <cellStyle name="40 % - Accent5 2 4 2 6 2" xfId="17894" xr:uid="{00000000-0005-0000-0000-0000BB300000}"/>
    <cellStyle name="40 % - Accent5 2 4 2 7" xfId="6247" xr:uid="{00000000-0005-0000-0000-0000BC300000}"/>
    <cellStyle name="40 % - Accent5 2 4 2 7 2" xfId="17895" xr:uid="{00000000-0005-0000-0000-0000BD300000}"/>
    <cellStyle name="40 % - Accent5 2 4 2 8" xfId="6248" xr:uid="{00000000-0005-0000-0000-0000BE300000}"/>
    <cellStyle name="40 % - Accent5 2 4 2 8 2" xfId="17896" xr:uid="{00000000-0005-0000-0000-0000BF300000}"/>
    <cellStyle name="40 % - Accent5 2 4 2 9" xfId="17897" xr:uid="{00000000-0005-0000-0000-0000C0300000}"/>
    <cellStyle name="40 % - Accent5 2 4 3" xfId="6249" xr:uid="{00000000-0005-0000-0000-0000C1300000}"/>
    <cellStyle name="40 % - Accent5 2 4 3 2" xfId="6250" xr:uid="{00000000-0005-0000-0000-0000C2300000}"/>
    <cellStyle name="40 % - Accent5 2 4 3 2 2" xfId="6251" xr:uid="{00000000-0005-0000-0000-0000C3300000}"/>
    <cellStyle name="40 % - Accent5 2 4 3 2 2 2" xfId="17898" xr:uid="{00000000-0005-0000-0000-0000C4300000}"/>
    <cellStyle name="40 % - Accent5 2 4 3 2 3" xfId="6252" xr:uid="{00000000-0005-0000-0000-0000C5300000}"/>
    <cellStyle name="40 % - Accent5 2 4 3 2 3 2" xfId="17899" xr:uid="{00000000-0005-0000-0000-0000C6300000}"/>
    <cellStyle name="40 % - Accent5 2 4 3 2 4" xfId="6253" xr:uid="{00000000-0005-0000-0000-0000C7300000}"/>
    <cellStyle name="40 % - Accent5 2 4 3 2 4 2" xfId="17900" xr:uid="{00000000-0005-0000-0000-0000C8300000}"/>
    <cellStyle name="40 % - Accent5 2 4 3 2 5" xfId="17901" xr:uid="{00000000-0005-0000-0000-0000C9300000}"/>
    <cellStyle name="40 % - Accent5 2 4 3 3" xfId="6254" xr:uid="{00000000-0005-0000-0000-0000CA300000}"/>
    <cellStyle name="40 % - Accent5 2 4 3 3 2" xfId="6255" xr:uid="{00000000-0005-0000-0000-0000CB300000}"/>
    <cellStyle name="40 % - Accent5 2 4 3 3 2 2" xfId="17902" xr:uid="{00000000-0005-0000-0000-0000CC300000}"/>
    <cellStyle name="40 % - Accent5 2 4 3 3 3" xfId="6256" xr:uid="{00000000-0005-0000-0000-0000CD300000}"/>
    <cellStyle name="40 % - Accent5 2 4 3 3 3 2" xfId="17903" xr:uid="{00000000-0005-0000-0000-0000CE300000}"/>
    <cellStyle name="40 % - Accent5 2 4 3 3 4" xfId="17904" xr:uid="{00000000-0005-0000-0000-0000CF300000}"/>
    <cellStyle name="40 % - Accent5 2 4 3 4" xfId="6257" xr:uid="{00000000-0005-0000-0000-0000D0300000}"/>
    <cellStyle name="40 % - Accent5 2 4 3 4 2" xfId="17905" xr:uid="{00000000-0005-0000-0000-0000D1300000}"/>
    <cellStyle name="40 % - Accent5 2 4 3 5" xfId="6258" xr:uid="{00000000-0005-0000-0000-0000D2300000}"/>
    <cellStyle name="40 % - Accent5 2 4 3 5 2" xfId="17906" xr:uid="{00000000-0005-0000-0000-0000D3300000}"/>
    <cellStyle name="40 % - Accent5 2 4 3 6" xfId="6259" xr:uid="{00000000-0005-0000-0000-0000D4300000}"/>
    <cellStyle name="40 % - Accent5 2 4 3 6 2" xfId="17907" xr:uid="{00000000-0005-0000-0000-0000D5300000}"/>
    <cellStyle name="40 % - Accent5 2 4 3 7" xfId="17908" xr:uid="{00000000-0005-0000-0000-0000D6300000}"/>
    <cellStyle name="40 % - Accent5 2 4 4" xfId="6260" xr:uid="{00000000-0005-0000-0000-0000D7300000}"/>
    <cellStyle name="40 % - Accent5 2 4 4 2" xfId="6261" xr:uid="{00000000-0005-0000-0000-0000D8300000}"/>
    <cellStyle name="40 % - Accent5 2 4 4 2 2" xfId="17909" xr:uid="{00000000-0005-0000-0000-0000D9300000}"/>
    <cellStyle name="40 % - Accent5 2 4 4 3" xfId="6262" xr:uid="{00000000-0005-0000-0000-0000DA300000}"/>
    <cellStyle name="40 % - Accent5 2 4 4 3 2" xfId="17910" xr:uid="{00000000-0005-0000-0000-0000DB300000}"/>
    <cellStyle name="40 % - Accent5 2 4 4 4" xfId="6263" xr:uid="{00000000-0005-0000-0000-0000DC300000}"/>
    <cellStyle name="40 % - Accent5 2 4 4 4 2" xfId="17911" xr:uid="{00000000-0005-0000-0000-0000DD300000}"/>
    <cellStyle name="40 % - Accent5 2 4 4 5" xfId="17912" xr:uid="{00000000-0005-0000-0000-0000DE300000}"/>
    <cellStyle name="40 % - Accent5 2 4 5" xfId="6264" xr:uid="{00000000-0005-0000-0000-0000DF300000}"/>
    <cellStyle name="40 % - Accent5 2 4 5 2" xfId="6265" xr:uid="{00000000-0005-0000-0000-0000E0300000}"/>
    <cellStyle name="40 % - Accent5 2 4 5 2 2" xfId="17913" xr:uid="{00000000-0005-0000-0000-0000E1300000}"/>
    <cellStyle name="40 % - Accent5 2 4 5 3" xfId="6266" xr:uid="{00000000-0005-0000-0000-0000E2300000}"/>
    <cellStyle name="40 % - Accent5 2 4 5 3 2" xfId="17914" xr:uid="{00000000-0005-0000-0000-0000E3300000}"/>
    <cellStyle name="40 % - Accent5 2 4 5 4" xfId="17915" xr:uid="{00000000-0005-0000-0000-0000E4300000}"/>
    <cellStyle name="40 % - Accent5 2 4 6" xfId="6267" xr:uid="{00000000-0005-0000-0000-0000E5300000}"/>
    <cellStyle name="40 % - Accent5 2 4 6 2" xfId="6268" xr:uid="{00000000-0005-0000-0000-0000E6300000}"/>
    <cellStyle name="40 % - Accent5 2 4 6 2 2" xfId="17916" xr:uid="{00000000-0005-0000-0000-0000E7300000}"/>
    <cellStyle name="40 % - Accent5 2 4 6 3" xfId="6269" xr:uid="{00000000-0005-0000-0000-0000E8300000}"/>
    <cellStyle name="40 % - Accent5 2 4 6 3 2" xfId="17917" xr:uid="{00000000-0005-0000-0000-0000E9300000}"/>
    <cellStyle name="40 % - Accent5 2 4 6 4" xfId="17918" xr:uid="{00000000-0005-0000-0000-0000EA300000}"/>
    <cellStyle name="40 % - Accent5 2 4 7" xfId="6270" xr:uid="{00000000-0005-0000-0000-0000EB300000}"/>
    <cellStyle name="40 % - Accent5 2 4 7 2" xfId="17919" xr:uid="{00000000-0005-0000-0000-0000EC300000}"/>
    <cellStyle name="40 % - Accent5 2 4 8" xfId="6271" xr:uid="{00000000-0005-0000-0000-0000ED300000}"/>
    <cellStyle name="40 % - Accent5 2 4 8 2" xfId="17920" xr:uid="{00000000-0005-0000-0000-0000EE300000}"/>
    <cellStyle name="40 % - Accent5 2 4 9" xfId="6272" xr:uid="{00000000-0005-0000-0000-0000EF300000}"/>
    <cellStyle name="40 % - Accent5 2 4 9 2" xfId="17921" xr:uid="{00000000-0005-0000-0000-0000F0300000}"/>
    <cellStyle name="40 % - Accent5 2 5" xfId="6273" xr:uid="{00000000-0005-0000-0000-0000F1300000}"/>
    <cellStyle name="40 % - Accent5 2 5 10" xfId="17922" xr:uid="{00000000-0005-0000-0000-0000F2300000}"/>
    <cellStyle name="40 % - Accent5 2 5 2" xfId="6274" xr:uid="{00000000-0005-0000-0000-0000F3300000}"/>
    <cellStyle name="40 % - Accent5 2 5 2 2" xfId="6275" xr:uid="{00000000-0005-0000-0000-0000F4300000}"/>
    <cellStyle name="40 % - Accent5 2 5 2 2 2" xfId="6276" xr:uid="{00000000-0005-0000-0000-0000F5300000}"/>
    <cellStyle name="40 % - Accent5 2 5 2 2 2 2" xfId="6277" xr:uid="{00000000-0005-0000-0000-0000F6300000}"/>
    <cellStyle name="40 % - Accent5 2 5 2 2 2 2 2" xfId="17923" xr:uid="{00000000-0005-0000-0000-0000F7300000}"/>
    <cellStyle name="40 % - Accent5 2 5 2 2 2 3" xfId="6278" xr:uid="{00000000-0005-0000-0000-0000F8300000}"/>
    <cellStyle name="40 % - Accent5 2 5 2 2 2 3 2" xfId="17924" xr:uid="{00000000-0005-0000-0000-0000F9300000}"/>
    <cellStyle name="40 % - Accent5 2 5 2 2 2 4" xfId="6279" xr:uid="{00000000-0005-0000-0000-0000FA300000}"/>
    <cellStyle name="40 % - Accent5 2 5 2 2 2 4 2" xfId="17925" xr:uid="{00000000-0005-0000-0000-0000FB300000}"/>
    <cellStyle name="40 % - Accent5 2 5 2 2 2 5" xfId="17926" xr:uid="{00000000-0005-0000-0000-0000FC300000}"/>
    <cellStyle name="40 % - Accent5 2 5 2 2 3" xfId="6280" xr:uid="{00000000-0005-0000-0000-0000FD300000}"/>
    <cellStyle name="40 % - Accent5 2 5 2 2 3 2" xfId="6281" xr:uid="{00000000-0005-0000-0000-0000FE300000}"/>
    <cellStyle name="40 % - Accent5 2 5 2 2 3 2 2" xfId="17927" xr:uid="{00000000-0005-0000-0000-0000FF300000}"/>
    <cellStyle name="40 % - Accent5 2 5 2 2 3 3" xfId="6282" xr:uid="{00000000-0005-0000-0000-000000310000}"/>
    <cellStyle name="40 % - Accent5 2 5 2 2 3 3 2" xfId="17928" xr:uid="{00000000-0005-0000-0000-000001310000}"/>
    <cellStyle name="40 % - Accent5 2 5 2 2 3 4" xfId="17929" xr:uid="{00000000-0005-0000-0000-000002310000}"/>
    <cellStyle name="40 % - Accent5 2 5 2 2 4" xfId="6283" xr:uid="{00000000-0005-0000-0000-000003310000}"/>
    <cellStyle name="40 % - Accent5 2 5 2 2 4 2" xfId="17930" xr:uid="{00000000-0005-0000-0000-000004310000}"/>
    <cellStyle name="40 % - Accent5 2 5 2 2 5" xfId="6284" xr:uid="{00000000-0005-0000-0000-000005310000}"/>
    <cellStyle name="40 % - Accent5 2 5 2 2 5 2" xfId="17931" xr:uid="{00000000-0005-0000-0000-000006310000}"/>
    <cellStyle name="40 % - Accent5 2 5 2 2 6" xfId="6285" xr:uid="{00000000-0005-0000-0000-000007310000}"/>
    <cellStyle name="40 % - Accent5 2 5 2 2 6 2" xfId="17932" xr:uid="{00000000-0005-0000-0000-000008310000}"/>
    <cellStyle name="40 % - Accent5 2 5 2 2 7" xfId="17933" xr:uid="{00000000-0005-0000-0000-000009310000}"/>
    <cellStyle name="40 % - Accent5 2 5 2 3" xfId="6286" xr:uid="{00000000-0005-0000-0000-00000A310000}"/>
    <cellStyle name="40 % - Accent5 2 5 2 3 2" xfId="6287" xr:uid="{00000000-0005-0000-0000-00000B310000}"/>
    <cellStyle name="40 % - Accent5 2 5 2 3 2 2" xfId="17934" xr:uid="{00000000-0005-0000-0000-00000C310000}"/>
    <cellStyle name="40 % - Accent5 2 5 2 3 3" xfId="6288" xr:uid="{00000000-0005-0000-0000-00000D310000}"/>
    <cellStyle name="40 % - Accent5 2 5 2 3 3 2" xfId="17935" xr:uid="{00000000-0005-0000-0000-00000E310000}"/>
    <cellStyle name="40 % - Accent5 2 5 2 3 4" xfId="6289" xr:uid="{00000000-0005-0000-0000-00000F310000}"/>
    <cellStyle name="40 % - Accent5 2 5 2 3 4 2" xfId="17936" xr:uid="{00000000-0005-0000-0000-000010310000}"/>
    <cellStyle name="40 % - Accent5 2 5 2 3 5" xfId="17937" xr:uid="{00000000-0005-0000-0000-000011310000}"/>
    <cellStyle name="40 % - Accent5 2 5 2 4" xfId="6290" xr:uid="{00000000-0005-0000-0000-000012310000}"/>
    <cellStyle name="40 % - Accent5 2 5 2 4 2" xfId="6291" xr:uid="{00000000-0005-0000-0000-000013310000}"/>
    <cellStyle name="40 % - Accent5 2 5 2 4 2 2" xfId="17938" xr:uid="{00000000-0005-0000-0000-000014310000}"/>
    <cellStyle name="40 % - Accent5 2 5 2 4 3" xfId="6292" xr:uid="{00000000-0005-0000-0000-000015310000}"/>
    <cellStyle name="40 % - Accent5 2 5 2 4 3 2" xfId="17939" xr:uid="{00000000-0005-0000-0000-000016310000}"/>
    <cellStyle name="40 % - Accent5 2 5 2 4 4" xfId="17940" xr:uid="{00000000-0005-0000-0000-000017310000}"/>
    <cellStyle name="40 % - Accent5 2 5 2 5" xfId="6293" xr:uid="{00000000-0005-0000-0000-000018310000}"/>
    <cellStyle name="40 % - Accent5 2 5 2 5 2" xfId="6294" xr:uid="{00000000-0005-0000-0000-000019310000}"/>
    <cellStyle name="40 % - Accent5 2 5 2 5 2 2" xfId="17941" xr:uid="{00000000-0005-0000-0000-00001A310000}"/>
    <cellStyle name="40 % - Accent5 2 5 2 5 3" xfId="6295" xr:uid="{00000000-0005-0000-0000-00001B310000}"/>
    <cellStyle name="40 % - Accent5 2 5 2 5 3 2" xfId="17942" xr:uid="{00000000-0005-0000-0000-00001C310000}"/>
    <cellStyle name="40 % - Accent5 2 5 2 5 4" xfId="17943" xr:uid="{00000000-0005-0000-0000-00001D310000}"/>
    <cellStyle name="40 % - Accent5 2 5 2 6" xfId="6296" xr:uid="{00000000-0005-0000-0000-00001E310000}"/>
    <cellStyle name="40 % - Accent5 2 5 2 6 2" xfId="17944" xr:uid="{00000000-0005-0000-0000-00001F310000}"/>
    <cellStyle name="40 % - Accent5 2 5 2 7" xfId="6297" xr:uid="{00000000-0005-0000-0000-000020310000}"/>
    <cellStyle name="40 % - Accent5 2 5 2 7 2" xfId="17945" xr:uid="{00000000-0005-0000-0000-000021310000}"/>
    <cellStyle name="40 % - Accent5 2 5 2 8" xfId="6298" xr:uid="{00000000-0005-0000-0000-000022310000}"/>
    <cellStyle name="40 % - Accent5 2 5 2 8 2" xfId="17946" xr:uid="{00000000-0005-0000-0000-000023310000}"/>
    <cellStyle name="40 % - Accent5 2 5 2 9" xfId="17947" xr:uid="{00000000-0005-0000-0000-000024310000}"/>
    <cellStyle name="40 % - Accent5 2 5 3" xfId="6299" xr:uid="{00000000-0005-0000-0000-000025310000}"/>
    <cellStyle name="40 % - Accent5 2 5 3 2" xfId="6300" xr:uid="{00000000-0005-0000-0000-000026310000}"/>
    <cellStyle name="40 % - Accent5 2 5 3 2 2" xfId="6301" xr:uid="{00000000-0005-0000-0000-000027310000}"/>
    <cellStyle name="40 % - Accent5 2 5 3 2 2 2" xfId="17948" xr:uid="{00000000-0005-0000-0000-000028310000}"/>
    <cellStyle name="40 % - Accent5 2 5 3 2 3" xfId="6302" xr:uid="{00000000-0005-0000-0000-000029310000}"/>
    <cellStyle name="40 % - Accent5 2 5 3 2 3 2" xfId="17949" xr:uid="{00000000-0005-0000-0000-00002A310000}"/>
    <cellStyle name="40 % - Accent5 2 5 3 2 4" xfId="6303" xr:uid="{00000000-0005-0000-0000-00002B310000}"/>
    <cellStyle name="40 % - Accent5 2 5 3 2 4 2" xfId="17950" xr:uid="{00000000-0005-0000-0000-00002C310000}"/>
    <cellStyle name="40 % - Accent5 2 5 3 2 5" xfId="17951" xr:uid="{00000000-0005-0000-0000-00002D310000}"/>
    <cellStyle name="40 % - Accent5 2 5 3 3" xfId="6304" xr:uid="{00000000-0005-0000-0000-00002E310000}"/>
    <cellStyle name="40 % - Accent5 2 5 3 3 2" xfId="6305" xr:uid="{00000000-0005-0000-0000-00002F310000}"/>
    <cellStyle name="40 % - Accent5 2 5 3 3 2 2" xfId="17952" xr:uid="{00000000-0005-0000-0000-000030310000}"/>
    <cellStyle name="40 % - Accent5 2 5 3 3 3" xfId="6306" xr:uid="{00000000-0005-0000-0000-000031310000}"/>
    <cellStyle name="40 % - Accent5 2 5 3 3 3 2" xfId="17953" xr:uid="{00000000-0005-0000-0000-000032310000}"/>
    <cellStyle name="40 % - Accent5 2 5 3 3 4" xfId="17954" xr:uid="{00000000-0005-0000-0000-000033310000}"/>
    <cellStyle name="40 % - Accent5 2 5 3 4" xfId="6307" xr:uid="{00000000-0005-0000-0000-000034310000}"/>
    <cellStyle name="40 % - Accent5 2 5 3 4 2" xfId="17955" xr:uid="{00000000-0005-0000-0000-000035310000}"/>
    <cellStyle name="40 % - Accent5 2 5 3 5" xfId="6308" xr:uid="{00000000-0005-0000-0000-000036310000}"/>
    <cellStyle name="40 % - Accent5 2 5 3 5 2" xfId="17956" xr:uid="{00000000-0005-0000-0000-000037310000}"/>
    <cellStyle name="40 % - Accent5 2 5 3 6" xfId="6309" xr:uid="{00000000-0005-0000-0000-000038310000}"/>
    <cellStyle name="40 % - Accent5 2 5 3 6 2" xfId="17957" xr:uid="{00000000-0005-0000-0000-000039310000}"/>
    <cellStyle name="40 % - Accent5 2 5 3 7" xfId="17958" xr:uid="{00000000-0005-0000-0000-00003A310000}"/>
    <cellStyle name="40 % - Accent5 2 5 4" xfId="6310" xr:uid="{00000000-0005-0000-0000-00003B310000}"/>
    <cellStyle name="40 % - Accent5 2 5 4 2" xfId="6311" xr:uid="{00000000-0005-0000-0000-00003C310000}"/>
    <cellStyle name="40 % - Accent5 2 5 4 2 2" xfId="17959" xr:uid="{00000000-0005-0000-0000-00003D310000}"/>
    <cellStyle name="40 % - Accent5 2 5 4 3" xfId="6312" xr:uid="{00000000-0005-0000-0000-00003E310000}"/>
    <cellStyle name="40 % - Accent5 2 5 4 3 2" xfId="17960" xr:uid="{00000000-0005-0000-0000-00003F310000}"/>
    <cellStyle name="40 % - Accent5 2 5 4 4" xfId="6313" xr:uid="{00000000-0005-0000-0000-000040310000}"/>
    <cellStyle name="40 % - Accent5 2 5 4 4 2" xfId="17961" xr:uid="{00000000-0005-0000-0000-000041310000}"/>
    <cellStyle name="40 % - Accent5 2 5 4 5" xfId="17962" xr:uid="{00000000-0005-0000-0000-000042310000}"/>
    <cellStyle name="40 % - Accent5 2 5 5" xfId="6314" xr:uid="{00000000-0005-0000-0000-000043310000}"/>
    <cellStyle name="40 % - Accent5 2 5 5 2" xfId="6315" xr:uid="{00000000-0005-0000-0000-000044310000}"/>
    <cellStyle name="40 % - Accent5 2 5 5 2 2" xfId="17963" xr:uid="{00000000-0005-0000-0000-000045310000}"/>
    <cellStyle name="40 % - Accent5 2 5 5 3" xfId="6316" xr:uid="{00000000-0005-0000-0000-000046310000}"/>
    <cellStyle name="40 % - Accent5 2 5 5 3 2" xfId="17964" xr:uid="{00000000-0005-0000-0000-000047310000}"/>
    <cellStyle name="40 % - Accent5 2 5 5 4" xfId="17965" xr:uid="{00000000-0005-0000-0000-000048310000}"/>
    <cellStyle name="40 % - Accent5 2 5 6" xfId="6317" xr:uid="{00000000-0005-0000-0000-000049310000}"/>
    <cellStyle name="40 % - Accent5 2 5 6 2" xfId="6318" xr:uid="{00000000-0005-0000-0000-00004A310000}"/>
    <cellStyle name="40 % - Accent5 2 5 6 2 2" xfId="17966" xr:uid="{00000000-0005-0000-0000-00004B310000}"/>
    <cellStyle name="40 % - Accent5 2 5 6 3" xfId="6319" xr:uid="{00000000-0005-0000-0000-00004C310000}"/>
    <cellStyle name="40 % - Accent5 2 5 6 3 2" xfId="17967" xr:uid="{00000000-0005-0000-0000-00004D310000}"/>
    <cellStyle name="40 % - Accent5 2 5 6 4" xfId="17968" xr:uid="{00000000-0005-0000-0000-00004E310000}"/>
    <cellStyle name="40 % - Accent5 2 5 7" xfId="6320" xr:uid="{00000000-0005-0000-0000-00004F310000}"/>
    <cellStyle name="40 % - Accent5 2 5 7 2" xfId="17969" xr:uid="{00000000-0005-0000-0000-000050310000}"/>
    <cellStyle name="40 % - Accent5 2 5 8" xfId="6321" xr:uid="{00000000-0005-0000-0000-000051310000}"/>
    <cellStyle name="40 % - Accent5 2 5 8 2" xfId="17970" xr:uid="{00000000-0005-0000-0000-000052310000}"/>
    <cellStyle name="40 % - Accent5 2 5 9" xfId="6322" xr:uid="{00000000-0005-0000-0000-000053310000}"/>
    <cellStyle name="40 % - Accent5 2 5 9 2" xfId="17971" xr:uid="{00000000-0005-0000-0000-000054310000}"/>
    <cellStyle name="40 % - Accent5 2 6" xfId="6323" xr:uid="{00000000-0005-0000-0000-000055310000}"/>
    <cellStyle name="40 % - Accent5 2 6 2" xfId="6324" xr:uid="{00000000-0005-0000-0000-000056310000}"/>
    <cellStyle name="40 % - Accent5 2 6 2 2" xfId="6325" xr:uid="{00000000-0005-0000-0000-000057310000}"/>
    <cellStyle name="40 % - Accent5 2 6 2 2 2" xfId="6326" xr:uid="{00000000-0005-0000-0000-000058310000}"/>
    <cellStyle name="40 % - Accent5 2 6 2 2 2 2" xfId="17972" xr:uid="{00000000-0005-0000-0000-000059310000}"/>
    <cellStyle name="40 % - Accent5 2 6 2 2 3" xfId="6327" xr:uid="{00000000-0005-0000-0000-00005A310000}"/>
    <cellStyle name="40 % - Accent5 2 6 2 2 3 2" xfId="17973" xr:uid="{00000000-0005-0000-0000-00005B310000}"/>
    <cellStyle name="40 % - Accent5 2 6 2 2 4" xfId="6328" xr:uid="{00000000-0005-0000-0000-00005C310000}"/>
    <cellStyle name="40 % - Accent5 2 6 2 2 4 2" xfId="17974" xr:uid="{00000000-0005-0000-0000-00005D310000}"/>
    <cellStyle name="40 % - Accent5 2 6 2 2 5" xfId="17975" xr:uid="{00000000-0005-0000-0000-00005E310000}"/>
    <cellStyle name="40 % - Accent5 2 6 2 3" xfId="6329" xr:uid="{00000000-0005-0000-0000-00005F310000}"/>
    <cellStyle name="40 % - Accent5 2 6 2 3 2" xfId="6330" xr:uid="{00000000-0005-0000-0000-000060310000}"/>
    <cellStyle name="40 % - Accent5 2 6 2 3 2 2" xfId="17976" xr:uid="{00000000-0005-0000-0000-000061310000}"/>
    <cellStyle name="40 % - Accent5 2 6 2 3 3" xfId="6331" xr:uid="{00000000-0005-0000-0000-000062310000}"/>
    <cellStyle name="40 % - Accent5 2 6 2 3 3 2" xfId="17977" xr:uid="{00000000-0005-0000-0000-000063310000}"/>
    <cellStyle name="40 % - Accent5 2 6 2 3 4" xfId="17978" xr:uid="{00000000-0005-0000-0000-000064310000}"/>
    <cellStyle name="40 % - Accent5 2 6 2 4" xfId="6332" xr:uid="{00000000-0005-0000-0000-000065310000}"/>
    <cellStyle name="40 % - Accent5 2 6 2 4 2" xfId="17979" xr:uid="{00000000-0005-0000-0000-000066310000}"/>
    <cellStyle name="40 % - Accent5 2 6 2 5" xfId="6333" xr:uid="{00000000-0005-0000-0000-000067310000}"/>
    <cellStyle name="40 % - Accent5 2 6 2 5 2" xfId="17980" xr:uid="{00000000-0005-0000-0000-000068310000}"/>
    <cellStyle name="40 % - Accent5 2 6 2 6" xfId="6334" xr:uid="{00000000-0005-0000-0000-000069310000}"/>
    <cellStyle name="40 % - Accent5 2 6 2 6 2" xfId="17981" xr:uid="{00000000-0005-0000-0000-00006A310000}"/>
    <cellStyle name="40 % - Accent5 2 6 2 7" xfId="17982" xr:uid="{00000000-0005-0000-0000-00006B310000}"/>
    <cellStyle name="40 % - Accent5 2 6 3" xfId="6335" xr:uid="{00000000-0005-0000-0000-00006C310000}"/>
    <cellStyle name="40 % - Accent5 2 6 3 2" xfId="6336" xr:uid="{00000000-0005-0000-0000-00006D310000}"/>
    <cellStyle name="40 % - Accent5 2 6 3 2 2" xfId="17983" xr:uid="{00000000-0005-0000-0000-00006E310000}"/>
    <cellStyle name="40 % - Accent5 2 6 3 3" xfId="6337" xr:uid="{00000000-0005-0000-0000-00006F310000}"/>
    <cellStyle name="40 % - Accent5 2 6 3 3 2" xfId="17984" xr:uid="{00000000-0005-0000-0000-000070310000}"/>
    <cellStyle name="40 % - Accent5 2 6 3 4" xfId="6338" xr:uid="{00000000-0005-0000-0000-000071310000}"/>
    <cellStyle name="40 % - Accent5 2 6 3 4 2" xfId="17985" xr:uid="{00000000-0005-0000-0000-000072310000}"/>
    <cellStyle name="40 % - Accent5 2 6 3 5" xfId="17986" xr:uid="{00000000-0005-0000-0000-000073310000}"/>
    <cellStyle name="40 % - Accent5 2 6 4" xfId="6339" xr:uid="{00000000-0005-0000-0000-000074310000}"/>
    <cellStyle name="40 % - Accent5 2 6 4 2" xfId="6340" xr:uid="{00000000-0005-0000-0000-000075310000}"/>
    <cellStyle name="40 % - Accent5 2 6 4 2 2" xfId="17987" xr:uid="{00000000-0005-0000-0000-000076310000}"/>
    <cellStyle name="40 % - Accent5 2 6 4 3" xfId="6341" xr:uid="{00000000-0005-0000-0000-000077310000}"/>
    <cellStyle name="40 % - Accent5 2 6 4 3 2" xfId="17988" xr:uid="{00000000-0005-0000-0000-000078310000}"/>
    <cellStyle name="40 % - Accent5 2 6 4 4" xfId="17989" xr:uid="{00000000-0005-0000-0000-000079310000}"/>
    <cellStyle name="40 % - Accent5 2 6 5" xfId="6342" xr:uid="{00000000-0005-0000-0000-00007A310000}"/>
    <cellStyle name="40 % - Accent5 2 6 5 2" xfId="6343" xr:uid="{00000000-0005-0000-0000-00007B310000}"/>
    <cellStyle name="40 % - Accent5 2 6 5 2 2" xfId="17990" xr:uid="{00000000-0005-0000-0000-00007C310000}"/>
    <cellStyle name="40 % - Accent5 2 6 5 3" xfId="6344" xr:uid="{00000000-0005-0000-0000-00007D310000}"/>
    <cellStyle name="40 % - Accent5 2 6 5 3 2" xfId="17991" xr:uid="{00000000-0005-0000-0000-00007E310000}"/>
    <cellStyle name="40 % - Accent5 2 6 5 4" xfId="17992" xr:uid="{00000000-0005-0000-0000-00007F310000}"/>
    <cellStyle name="40 % - Accent5 2 6 6" xfId="6345" xr:uid="{00000000-0005-0000-0000-000080310000}"/>
    <cellStyle name="40 % - Accent5 2 6 6 2" xfId="17993" xr:uid="{00000000-0005-0000-0000-000081310000}"/>
    <cellStyle name="40 % - Accent5 2 6 7" xfId="6346" xr:uid="{00000000-0005-0000-0000-000082310000}"/>
    <cellStyle name="40 % - Accent5 2 6 7 2" xfId="17994" xr:uid="{00000000-0005-0000-0000-000083310000}"/>
    <cellStyle name="40 % - Accent5 2 6 8" xfId="6347" xr:uid="{00000000-0005-0000-0000-000084310000}"/>
    <cellStyle name="40 % - Accent5 2 6 8 2" xfId="17995" xr:uid="{00000000-0005-0000-0000-000085310000}"/>
    <cellStyle name="40 % - Accent5 2 6 9" xfId="17996" xr:uid="{00000000-0005-0000-0000-000086310000}"/>
    <cellStyle name="40 % - Accent5 2 7" xfId="6348" xr:uid="{00000000-0005-0000-0000-000087310000}"/>
    <cellStyle name="40 % - Accent5 2 7 2" xfId="6349" xr:uid="{00000000-0005-0000-0000-000088310000}"/>
    <cellStyle name="40 % - Accent5 2 7 2 2" xfId="6350" xr:uid="{00000000-0005-0000-0000-000089310000}"/>
    <cellStyle name="40 % - Accent5 2 7 2 2 2" xfId="17997" xr:uid="{00000000-0005-0000-0000-00008A310000}"/>
    <cellStyle name="40 % - Accent5 2 7 2 3" xfId="6351" xr:uid="{00000000-0005-0000-0000-00008B310000}"/>
    <cellStyle name="40 % - Accent5 2 7 2 3 2" xfId="17998" xr:uid="{00000000-0005-0000-0000-00008C310000}"/>
    <cellStyle name="40 % - Accent5 2 7 2 4" xfId="6352" xr:uid="{00000000-0005-0000-0000-00008D310000}"/>
    <cellStyle name="40 % - Accent5 2 7 2 4 2" xfId="17999" xr:uid="{00000000-0005-0000-0000-00008E310000}"/>
    <cellStyle name="40 % - Accent5 2 7 2 5" xfId="18000" xr:uid="{00000000-0005-0000-0000-00008F310000}"/>
    <cellStyle name="40 % - Accent5 2 7 3" xfId="6353" xr:uid="{00000000-0005-0000-0000-000090310000}"/>
    <cellStyle name="40 % - Accent5 2 7 3 2" xfId="6354" xr:uid="{00000000-0005-0000-0000-000091310000}"/>
    <cellStyle name="40 % - Accent5 2 7 3 2 2" xfId="18001" xr:uid="{00000000-0005-0000-0000-000092310000}"/>
    <cellStyle name="40 % - Accent5 2 7 3 3" xfId="6355" xr:uid="{00000000-0005-0000-0000-000093310000}"/>
    <cellStyle name="40 % - Accent5 2 7 3 3 2" xfId="18002" xr:uid="{00000000-0005-0000-0000-000094310000}"/>
    <cellStyle name="40 % - Accent5 2 7 3 4" xfId="18003" xr:uid="{00000000-0005-0000-0000-000095310000}"/>
    <cellStyle name="40 % - Accent5 2 7 4" xfId="6356" xr:uid="{00000000-0005-0000-0000-000096310000}"/>
    <cellStyle name="40 % - Accent5 2 7 4 2" xfId="18004" xr:uid="{00000000-0005-0000-0000-000097310000}"/>
    <cellStyle name="40 % - Accent5 2 7 5" xfId="6357" xr:uid="{00000000-0005-0000-0000-000098310000}"/>
    <cellStyle name="40 % - Accent5 2 7 5 2" xfId="18005" xr:uid="{00000000-0005-0000-0000-000099310000}"/>
    <cellStyle name="40 % - Accent5 2 7 6" xfId="6358" xr:uid="{00000000-0005-0000-0000-00009A310000}"/>
    <cellStyle name="40 % - Accent5 2 7 6 2" xfId="18006" xr:uid="{00000000-0005-0000-0000-00009B310000}"/>
    <cellStyle name="40 % - Accent5 2 7 7" xfId="18007" xr:uid="{00000000-0005-0000-0000-00009C310000}"/>
    <cellStyle name="40 % - Accent5 2 8" xfId="6359" xr:uid="{00000000-0005-0000-0000-00009D310000}"/>
    <cellStyle name="40 % - Accent5 2 8 2" xfId="6360" xr:uid="{00000000-0005-0000-0000-00009E310000}"/>
    <cellStyle name="40 % - Accent5 2 8 2 2" xfId="18008" xr:uid="{00000000-0005-0000-0000-00009F310000}"/>
    <cellStyle name="40 % - Accent5 2 8 3" xfId="6361" xr:uid="{00000000-0005-0000-0000-0000A0310000}"/>
    <cellStyle name="40 % - Accent5 2 8 3 2" xfId="18009" xr:uid="{00000000-0005-0000-0000-0000A1310000}"/>
    <cellStyle name="40 % - Accent5 2 8 4" xfId="6362" xr:uid="{00000000-0005-0000-0000-0000A2310000}"/>
    <cellStyle name="40 % - Accent5 2 8 4 2" xfId="18010" xr:uid="{00000000-0005-0000-0000-0000A3310000}"/>
    <cellStyle name="40 % - Accent5 2 8 5" xfId="18011" xr:uid="{00000000-0005-0000-0000-0000A4310000}"/>
    <cellStyle name="40 % - Accent5 2 9" xfId="6363" xr:uid="{00000000-0005-0000-0000-0000A5310000}"/>
    <cellStyle name="40 % - Accent5 2 9 2" xfId="6364" xr:uid="{00000000-0005-0000-0000-0000A6310000}"/>
    <cellStyle name="40 % - Accent5 2 9 2 2" xfId="18012" xr:uid="{00000000-0005-0000-0000-0000A7310000}"/>
    <cellStyle name="40 % - Accent5 2 9 3" xfId="6365" xr:uid="{00000000-0005-0000-0000-0000A8310000}"/>
    <cellStyle name="40 % - Accent5 2 9 3 2" xfId="18013" xr:uid="{00000000-0005-0000-0000-0000A9310000}"/>
    <cellStyle name="40 % - Accent5 2 9 4" xfId="18014" xr:uid="{00000000-0005-0000-0000-0000AA310000}"/>
    <cellStyle name="40 % - Accent5 3" xfId="6366" xr:uid="{00000000-0005-0000-0000-0000AB310000}"/>
    <cellStyle name="40 % - Accent5 3 10" xfId="6367" xr:uid="{00000000-0005-0000-0000-0000AC310000}"/>
    <cellStyle name="40 % - Accent5 3 10 2" xfId="18015" xr:uid="{00000000-0005-0000-0000-0000AD310000}"/>
    <cellStyle name="40 % - Accent5 3 11" xfId="18016" xr:uid="{00000000-0005-0000-0000-0000AE310000}"/>
    <cellStyle name="40 % - Accent5 3 2" xfId="6368" xr:uid="{00000000-0005-0000-0000-0000AF310000}"/>
    <cellStyle name="40 % - Accent5 3 2 10" xfId="18017" xr:uid="{00000000-0005-0000-0000-0000B0310000}"/>
    <cellStyle name="40 % - Accent5 3 2 2" xfId="6369" xr:uid="{00000000-0005-0000-0000-0000B1310000}"/>
    <cellStyle name="40 % - Accent5 3 2 2 2" xfId="6370" xr:uid="{00000000-0005-0000-0000-0000B2310000}"/>
    <cellStyle name="40 % - Accent5 3 2 2 2 2" xfId="6371" xr:uid="{00000000-0005-0000-0000-0000B3310000}"/>
    <cellStyle name="40 % - Accent5 3 2 2 2 2 2" xfId="6372" xr:uid="{00000000-0005-0000-0000-0000B4310000}"/>
    <cellStyle name="40 % - Accent5 3 2 2 2 2 2 2" xfId="18018" xr:uid="{00000000-0005-0000-0000-0000B5310000}"/>
    <cellStyle name="40 % - Accent5 3 2 2 2 2 3" xfId="6373" xr:uid="{00000000-0005-0000-0000-0000B6310000}"/>
    <cellStyle name="40 % - Accent5 3 2 2 2 2 3 2" xfId="18019" xr:uid="{00000000-0005-0000-0000-0000B7310000}"/>
    <cellStyle name="40 % - Accent5 3 2 2 2 2 4" xfId="6374" xr:uid="{00000000-0005-0000-0000-0000B8310000}"/>
    <cellStyle name="40 % - Accent5 3 2 2 2 2 4 2" xfId="18020" xr:uid="{00000000-0005-0000-0000-0000B9310000}"/>
    <cellStyle name="40 % - Accent5 3 2 2 2 2 5" xfId="18021" xr:uid="{00000000-0005-0000-0000-0000BA310000}"/>
    <cellStyle name="40 % - Accent5 3 2 2 2 3" xfId="6375" xr:uid="{00000000-0005-0000-0000-0000BB310000}"/>
    <cellStyle name="40 % - Accent5 3 2 2 2 3 2" xfId="6376" xr:uid="{00000000-0005-0000-0000-0000BC310000}"/>
    <cellStyle name="40 % - Accent5 3 2 2 2 3 2 2" xfId="18022" xr:uid="{00000000-0005-0000-0000-0000BD310000}"/>
    <cellStyle name="40 % - Accent5 3 2 2 2 3 3" xfId="6377" xr:uid="{00000000-0005-0000-0000-0000BE310000}"/>
    <cellStyle name="40 % - Accent5 3 2 2 2 3 3 2" xfId="18023" xr:uid="{00000000-0005-0000-0000-0000BF310000}"/>
    <cellStyle name="40 % - Accent5 3 2 2 2 3 4" xfId="18024" xr:uid="{00000000-0005-0000-0000-0000C0310000}"/>
    <cellStyle name="40 % - Accent5 3 2 2 2 4" xfId="6378" xr:uid="{00000000-0005-0000-0000-0000C1310000}"/>
    <cellStyle name="40 % - Accent5 3 2 2 2 4 2" xfId="18025" xr:uid="{00000000-0005-0000-0000-0000C2310000}"/>
    <cellStyle name="40 % - Accent5 3 2 2 2 5" xfId="6379" xr:uid="{00000000-0005-0000-0000-0000C3310000}"/>
    <cellStyle name="40 % - Accent5 3 2 2 2 5 2" xfId="18026" xr:uid="{00000000-0005-0000-0000-0000C4310000}"/>
    <cellStyle name="40 % - Accent5 3 2 2 2 6" xfId="6380" xr:uid="{00000000-0005-0000-0000-0000C5310000}"/>
    <cellStyle name="40 % - Accent5 3 2 2 2 6 2" xfId="18027" xr:uid="{00000000-0005-0000-0000-0000C6310000}"/>
    <cellStyle name="40 % - Accent5 3 2 2 2 7" xfId="18028" xr:uid="{00000000-0005-0000-0000-0000C7310000}"/>
    <cellStyle name="40 % - Accent5 3 2 2 3" xfId="6381" xr:uid="{00000000-0005-0000-0000-0000C8310000}"/>
    <cellStyle name="40 % - Accent5 3 2 2 3 2" xfId="6382" xr:uid="{00000000-0005-0000-0000-0000C9310000}"/>
    <cellStyle name="40 % - Accent5 3 2 2 3 2 2" xfId="18029" xr:uid="{00000000-0005-0000-0000-0000CA310000}"/>
    <cellStyle name="40 % - Accent5 3 2 2 3 3" xfId="6383" xr:uid="{00000000-0005-0000-0000-0000CB310000}"/>
    <cellStyle name="40 % - Accent5 3 2 2 3 3 2" xfId="18030" xr:uid="{00000000-0005-0000-0000-0000CC310000}"/>
    <cellStyle name="40 % - Accent5 3 2 2 3 4" xfId="6384" xr:uid="{00000000-0005-0000-0000-0000CD310000}"/>
    <cellStyle name="40 % - Accent5 3 2 2 3 4 2" xfId="18031" xr:uid="{00000000-0005-0000-0000-0000CE310000}"/>
    <cellStyle name="40 % - Accent5 3 2 2 3 5" xfId="18032" xr:uid="{00000000-0005-0000-0000-0000CF310000}"/>
    <cellStyle name="40 % - Accent5 3 2 2 4" xfId="6385" xr:uid="{00000000-0005-0000-0000-0000D0310000}"/>
    <cellStyle name="40 % - Accent5 3 2 2 4 2" xfId="6386" xr:uid="{00000000-0005-0000-0000-0000D1310000}"/>
    <cellStyle name="40 % - Accent5 3 2 2 4 2 2" xfId="18033" xr:uid="{00000000-0005-0000-0000-0000D2310000}"/>
    <cellStyle name="40 % - Accent5 3 2 2 4 3" xfId="6387" xr:uid="{00000000-0005-0000-0000-0000D3310000}"/>
    <cellStyle name="40 % - Accent5 3 2 2 4 3 2" xfId="18034" xr:uid="{00000000-0005-0000-0000-0000D4310000}"/>
    <cellStyle name="40 % - Accent5 3 2 2 4 4" xfId="18035" xr:uid="{00000000-0005-0000-0000-0000D5310000}"/>
    <cellStyle name="40 % - Accent5 3 2 2 5" xfId="6388" xr:uid="{00000000-0005-0000-0000-0000D6310000}"/>
    <cellStyle name="40 % - Accent5 3 2 2 5 2" xfId="6389" xr:uid="{00000000-0005-0000-0000-0000D7310000}"/>
    <cellStyle name="40 % - Accent5 3 2 2 5 2 2" xfId="18036" xr:uid="{00000000-0005-0000-0000-0000D8310000}"/>
    <cellStyle name="40 % - Accent5 3 2 2 5 3" xfId="6390" xr:uid="{00000000-0005-0000-0000-0000D9310000}"/>
    <cellStyle name="40 % - Accent5 3 2 2 5 3 2" xfId="18037" xr:uid="{00000000-0005-0000-0000-0000DA310000}"/>
    <cellStyle name="40 % - Accent5 3 2 2 5 4" xfId="18038" xr:uid="{00000000-0005-0000-0000-0000DB310000}"/>
    <cellStyle name="40 % - Accent5 3 2 2 6" xfId="6391" xr:uid="{00000000-0005-0000-0000-0000DC310000}"/>
    <cellStyle name="40 % - Accent5 3 2 2 6 2" xfId="18039" xr:uid="{00000000-0005-0000-0000-0000DD310000}"/>
    <cellStyle name="40 % - Accent5 3 2 2 7" xfId="6392" xr:uid="{00000000-0005-0000-0000-0000DE310000}"/>
    <cellStyle name="40 % - Accent5 3 2 2 7 2" xfId="18040" xr:uid="{00000000-0005-0000-0000-0000DF310000}"/>
    <cellStyle name="40 % - Accent5 3 2 2 8" xfId="6393" xr:uid="{00000000-0005-0000-0000-0000E0310000}"/>
    <cellStyle name="40 % - Accent5 3 2 2 8 2" xfId="18041" xr:uid="{00000000-0005-0000-0000-0000E1310000}"/>
    <cellStyle name="40 % - Accent5 3 2 2 9" xfId="18042" xr:uid="{00000000-0005-0000-0000-0000E2310000}"/>
    <cellStyle name="40 % - Accent5 3 2 3" xfId="6394" xr:uid="{00000000-0005-0000-0000-0000E3310000}"/>
    <cellStyle name="40 % - Accent5 3 2 3 2" xfId="6395" xr:uid="{00000000-0005-0000-0000-0000E4310000}"/>
    <cellStyle name="40 % - Accent5 3 2 3 2 2" xfId="6396" xr:uid="{00000000-0005-0000-0000-0000E5310000}"/>
    <cellStyle name="40 % - Accent5 3 2 3 2 2 2" xfId="18043" xr:uid="{00000000-0005-0000-0000-0000E6310000}"/>
    <cellStyle name="40 % - Accent5 3 2 3 2 3" xfId="6397" xr:uid="{00000000-0005-0000-0000-0000E7310000}"/>
    <cellStyle name="40 % - Accent5 3 2 3 2 3 2" xfId="18044" xr:uid="{00000000-0005-0000-0000-0000E8310000}"/>
    <cellStyle name="40 % - Accent5 3 2 3 2 4" xfId="6398" xr:uid="{00000000-0005-0000-0000-0000E9310000}"/>
    <cellStyle name="40 % - Accent5 3 2 3 2 4 2" xfId="18045" xr:uid="{00000000-0005-0000-0000-0000EA310000}"/>
    <cellStyle name="40 % - Accent5 3 2 3 2 5" xfId="18046" xr:uid="{00000000-0005-0000-0000-0000EB310000}"/>
    <cellStyle name="40 % - Accent5 3 2 3 3" xfId="6399" xr:uid="{00000000-0005-0000-0000-0000EC310000}"/>
    <cellStyle name="40 % - Accent5 3 2 3 3 2" xfId="6400" xr:uid="{00000000-0005-0000-0000-0000ED310000}"/>
    <cellStyle name="40 % - Accent5 3 2 3 3 2 2" xfId="18047" xr:uid="{00000000-0005-0000-0000-0000EE310000}"/>
    <cellStyle name="40 % - Accent5 3 2 3 3 3" xfId="6401" xr:uid="{00000000-0005-0000-0000-0000EF310000}"/>
    <cellStyle name="40 % - Accent5 3 2 3 3 3 2" xfId="18048" xr:uid="{00000000-0005-0000-0000-0000F0310000}"/>
    <cellStyle name="40 % - Accent5 3 2 3 3 4" xfId="18049" xr:uid="{00000000-0005-0000-0000-0000F1310000}"/>
    <cellStyle name="40 % - Accent5 3 2 3 4" xfId="6402" xr:uid="{00000000-0005-0000-0000-0000F2310000}"/>
    <cellStyle name="40 % - Accent5 3 2 3 4 2" xfId="18050" xr:uid="{00000000-0005-0000-0000-0000F3310000}"/>
    <cellStyle name="40 % - Accent5 3 2 3 5" xfId="6403" xr:uid="{00000000-0005-0000-0000-0000F4310000}"/>
    <cellStyle name="40 % - Accent5 3 2 3 5 2" xfId="18051" xr:uid="{00000000-0005-0000-0000-0000F5310000}"/>
    <cellStyle name="40 % - Accent5 3 2 3 6" xfId="6404" xr:uid="{00000000-0005-0000-0000-0000F6310000}"/>
    <cellStyle name="40 % - Accent5 3 2 3 6 2" xfId="18052" xr:uid="{00000000-0005-0000-0000-0000F7310000}"/>
    <cellStyle name="40 % - Accent5 3 2 3 7" xfId="18053" xr:uid="{00000000-0005-0000-0000-0000F8310000}"/>
    <cellStyle name="40 % - Accent5 3 2 4" xfId="6405" xr:uid="{00000000-0005-0000-0000-0000F9310000}"/>
    <cellStyle name="40 % - Accent5 3 2 4 2" xfId="6406" xr:uid="{00000000-0005-0000-0000-0000FA310000}"/>
    <cellStyle name="40 % - Accent5 3 2 4 2 2" xfId="18054" xr:uid="{00000000-0005-0000-0000-0000FB310000}"/>
    <cellStyle name="40 % - Accent5 3 2 4 3" xfId="6407" xr:uid="{00000000-0005-0000-0000-0000FC310000}"/>
    <cellStyle name="40 % - Accent5 3 2 4 3 2" xfId="18055" xr:uid="{00000000-0005-0000-0000-0000FD310000}"/>
    <cellStyle name="40 % - Accent5 3 2 4 4" xfId="6408" xr:uid="{00000000-0005-0000-0000-0000FE310000}"/>
    <cellStyle name="40 % - Accent5 3 2 4 4 2" xfId="18056" xr:uid="{00000000-0005-0000-0000-0000FF310000}"/>
    <cellStyle name="40 % - Accent5 3 2 4 5" xfId="18057" xr:uid="{00000000-0005-0000-0000-000000320000}"/>
    <cellStyle name="40 % - Accent5 3 2 5" xfId="6409" xr:uid="{00000000-0005-0000-0000-000001320000}"/>
    <cellStyle name="40 % - Accent5 3 2 5 2" xfId="6410" xr:uid="{00000000-0005-0000-0000-000002320000}"/>
    <cellStyle name="40 % - Accent5 3 2 5 2 2" xfId="18058" xr:uid="{00000000-0005-0000-0000-000003320000}"/>
    <cellStyle name="40 % - Accent5 3 2 5 3" xfId="6411" xr:uid="{00000000-0005-0000-0000-000004320000}"/>
    <cellStyle name="40 % - Accent5 3 2 5 3 2" xfId="18059" xr:uid="{00000000-0005-0000-0000-000005320000}"/>
    <cellStyle name="40 % - Accent5 3 2 5 4" xfId="18060" xr:uid="{00000000-0005-0000-0000-000006320000}"/>
    <cellStyle name="40 % - Accent5 3 2 6" xfId="6412" xr:uid="{00000000-0005-0000-0000-000007320000}"/>
    <cellStyle name="40 % - Accent5 3 2 6 2" xfId="6413" xr:uid="{00000000-0005-0000-0000-000008320000}"/>
    <cellStyle name="40 % - Accent5 3 2 6 2 2" xfId="18061" xr:uid="{00000000-0005-0000-0000-000009320000}"/>
    <cellStyle name="40 % - Accent5 3 2 6 3" xfId="6414" xr:uid="{00000000-0005-0000-0000-00000A320000}"/>
    <cellStyle name="40 % - Accent5 3 2 6 3 2" xfId="18062" xr:uid="{00000000-0005-0000-0000-00000B320000}"/>
    <cellStyle name="40 % - Accent5 3 2 6 4" xfId="18063" xr:uid="{00000000-0005-0000-0000-00000C320000}"/>
    <cellStyle name="40 % - Accent5 3 2 7" xfId="6415" xr:uid="{00000000-0005-0000-0000-00000D320000}"/>
    <cellStyle name="40 % - Accent5 3 2 7 2" xfId="18064" xr:uid="{00000000-0005-0000-0000-00000E320000}"/>
    <cellStyle name="40 % - Accent5 3 2 8" xfId="6416" xr:uid="{00000000-0005-0000-0000-00000F320000}"/>
    <cellStyle name="40 % - Accent5 3 2 8 2" xfId="18065" xr:uid="{00000000-0005-0000-0000-000010320000}"/>
    <cellStyle name="40 % - Accent5 3 2 9" xfId="6417" xr:uid="{00000000-0005-0000-0000-000011320000}"/>
    <cellStyle name="40 % - Accent5 3 2 9 2" xfId="18066" xr:uid="{00000000-0005-0000-0000-000012320000}"/>
    <cellStyle name="40 % - Accent5 3 3" xfId="6418" xr:uid="{00000000-0005-0000-0000-000013320000}"/>
    <cellStyle name="40 % - Accent5 3 3 2" xfId="6419" xr:uid="{00000000-0005-0000-0000-000014320000}"/>
    <cellStyle name="40 % - Accent5 3 3 2 2" xfId="6420" xr:uid="{00000000-0005-0000-0000-000015320000}"/>
    <cellStyle name="40 % - Accent5 3 3 2 2 2" xfId="6421" xr:uid="{00000000-0005-0000-0000-000016320000}"/>
    <cellStyle name="40 % - Accent5 3 3 2 2 2 2" xfId="18067" xr:uid="{00000000-0005-0000-0000-000017320000}"/>
    <cellStyle name="40 % - Accent5 3 3 2 2 3" xfId="6422" xr:uid="{00000000-0005-0000-0000-000018320000}"/>
    <cellStyle name="40 % - Accent5 3 3 2 2 3 2" xfId="18068" xr:uid="{00000000-0005-0000-0000-000019320000}"/>
    <cellStyle name="40 % - Accent5 3 3 2 2 4" xfId="6423" xr:uid="{00000000-0005-0000-0000-00001A320000}"/>
    <cellStyle name="40 % - Accent5 3 3 2 2 4 2" xfId="18069" xr:uid="{00000000-0005-0000-0000-00001B320000}"/>
    <cellStyle name="40 % - Accent5 3 3 2 2 5" xfId="18070" xr:uid="{00000000-0005-0000-0000-00001C320000}"/>
    <cellStyle name="40 % - Accent5 3 3 2 3" xfId="6424" xr:uid="{00000000-0005-0000-0000-00001D320000}"/>
    <cellStyle name="40 % - Accent5 3 3 2 3 2" xfId="6425" xr:uid="{00000000-0005-0000-0000-00001E320000}"/>
    <cellStyle name="40 % - Accent5 3 3 2 3 2 2" xfId="18071" xr:uid="{00000000-0005-0000-0000-00001F320000}"/>
    <cellStyle name="40 % - Accent5 3 3 2 3 3" xfId="6426" xr:uid="{00000000-0005-0000-0000-000020320000}"/>
    <cellStyle name="40 % - Accent5 3 3 2 3 3 2" xfId="18072" xr:uid="{00000000-0005-0000-0000-000021320000}"/>
    <cellStyle name="40 % - Accent5 3 3 2 3 4" xfId="18073" xr:uid="{00000000-0005-0000-0000-000022320000}"/>
    <cellStyle name="40 % - Accent5 3 3 2 4" xfId="6427" xr:uid="{00000000-0005-0000-0000-000023320000}"/>
    <cellStyle name="40 % - Accent5 3 3 2 4 2" xfId="18074" xr:uid="{00000000-0005-0000-0000-000024320000}"/>
    <cellStyle name="40 % - Accent5 3 3 2 5" xfId="6428" xr:uid="{00000000-0005-0000-0000-000025320000}"/>
    <cellStyle name="40 % - Accent5 3 3 2 5 2" xfId="18075" xr:uid="{00000000-0005-0000-0000-000026320000}"/>
    <cellStyle name="40 % - Accent5 3 3 2 6" xfId="6429" xr:uid="{00000000-0005-0000-0000-000027320000}"/>
    <cellStyle name="40 % - Accent5 3 3 2 6 2" xfId="18076" xr:uid="{00000000-0005-0000-0000-000028320000}"/>
    <cellStyle name="40 % - Accent5 3 3 2 7" xfId="18077" xr:uid="{00000000-0005-0000-0000-000029320000}"/>
    <cellStyle name="40 % - Accent5 3 3 3" xfId="6430" xr:uid="{00000000-0005-0000-0000-00002A320000}"/>
    <cellStyle name="40 % - Accent5 3 3 3 2" xfId="6431" xr:uid="{00000000-0005-0000-0000-00002B320000}"/>
    <cellStyle name="40 % - Accent5 3 3 3 2 2" xfId="18078" xr:uid="{00000000-0005-0000-0000-00002C320000}"/>
    <cellStyle name="40 % - Accent5 3 3 3 3" xfId="6432" xr:uid="{00000000-0005-0000-0000-00002D320000}"/>
    <cellStyle name="40 % - Accent5 3 3 3 3 2" xfId="18079" xr:uid="{00000000-0005-0000-0000-00002E320000}"/>
    <cellStyle name="40 % - Accent5 3 3 3 4" xfId="6433" xr:uid="{00000000-0005-0000-0000-00002F320000}"/>
    <cellStyle name="40 % - Accent5 3 3 3 4 2" xfId="18080" xr:uid="{00000000-0005-0000-0000-000030320000}"/>
    <cellStyle name="40 % - Accent5 3 3 3 5" xfId="18081" xr:uid="{00000000-0005-0000-0000-000031320000}"/>
    <cellStyle name="40 % - Accent5 3 3 4" xfId="6434" xr:uid="{00000000-0005-0000-0000-000032320000}"/>
    <cellStyle name="40 % - Accent5 3 3 4 2" xfId="6435" xr:uid="{00000000-0005-0000-0000-000033320000}"/>
    <cellStyle name="40 % - Accent5 3 3 4 2 2" xfId="18082" xr:uid="{00000000-0005-0000-0000-000034320000}"/>
    <cellStyle name="40 % - Accent5 3 3 4 3" xfId="6436" xr:uid="{00000000-0005-0000-0000-000035320000}"/>
    <cellStyle name="40 % - Accent5 3 3 4 3 2" xfId="18083" xr:uid="{00000000-0005-0000-0000-000036320000}"/>
    <cellStyle name="40 % - Accent5 3 3 4 4" xfId="18084" xr:uid="{00000000-0005-0000-0000-000037320000}"/>
    <cellStyle name="40 % - Accent5 3 3 5" xfId="6437" xr:uid="{00000000-0005-0000-0000-000038320000}"/>
    <cellStyle name="40 % - Accent5 3 3 5 2" xfId="6438" xr:uid="{00000000-0005-0000-0000-000039320000}"/>
    <cellStyle name="40 % - Accent5 3 3 5 2 2" xfId="18085" xr:uid="{00000000-0005-0000-0000-00003A320000}"/>
    <cellStyle name="40 % - Accent5 3 3 5 3" xfId="6439" xr:uid="{00000000-0005-0000-0000-00003B320000}"/>
    <cellStyle name="40 % - Accent5 3 3 5 3 2" xfId="18086" xr:uid="{00000000-0005-0000-0000-00003C320000}"/>
    <cellStyle name="40 % - Accent5 3 3 5 4" xfId="18087" xr:uid="{00000000-0005-0000-0000-00003D320000}"/>
    <cellStyle name="40 % - Accent5 3 3 6" xfId="6440" xr:uid="{00000000-0005-0000-0000-00003E320000}"/>
    <cellStyle name="40 % - Accent5 3 3 6 2" xfId="18088" xr:uid="{00000000-0005-0000-0000-00003F320000}"/>
    <cellStyle name="40 % - Accent5 3 3 7" xfId="6441" xr:uid="{00000000-0005-0000-0000-000040320000}"/>
    <cellStyle name="40 % - Accent5 3 3 7 2" xfId="18089" xr:uid="{00000000-0005-0000-0000-000041320000}"/>
    <cellStyle name="40 % - Accent5 3 3 8" xfId="6442" xr:uid="{00000000-0005-0000-0000-000042320000}"/>
    <cellStyle name="40 % - Accent5 3 3 8 2" xfId="18090" xr:uid="{00000000-0005-0000-0000-000043320000}"/>
    <cellStyle name="40 % - Accent5 3 3 9" xfId="18091" xr:uid="{00000000-0005-0000-0000-000044320000}"/>
    <cellStyle name="40 % - Accent5 3 4" xfId="6443" xr:uid="{00000000-0005-0000-0000-000045320000}"/>
    <cellStyle name="40 % - Accent5 3 4 2" xfId="6444" xr:uid="{00000000-0005-0000-0000-000046320000}"/>
    <cellStyle name="40 % - Accent5 3 4 2 2" xfId="6445" xr:uid="{00000000-0005-0000-0000-000047320000}"/>
    <cellStyle name="40 % - Accent5 3 4 2 2 2" xfId="18092" xr:uid="{00000000-0005-0000-0000-000048320000}"/>
    <cellStyle name="40 % - Accent5 3 4 2 3" xfId="6446" xr:uid="{00000000-0005-0000-0000-000049320000}"/>
    <cellStyle name="40 % - Accent5 3 4 2 3 2" xfId="18093" xr:uid="{00000000-0005-0000-0000-00004A320000}"/>
    <cellStyle name="40 % - Accent5 3 4 2 4" xfId="6447" xr:uid="{00000000-0005-0000-0000-00004B320000}"/>
    <cellStyle name="40 % - Accent5 3 4 2 4 2" xfId="18094" xr:uid="{00000000-0005-0000-0000-00004C320000}"/>
    <cellStyle name="40 % - Accent5 3 4 2 5" xfId="18095" xr:uid="{00000000-0005-0000-0000-00004D320000}"/>
    <cellStyle name="40 % - Accent5 3 4 3" xfId="6448" xr:uid="{00000000-0005-0000-0000-00004E320000}"/>
    <cellStyle name="40 % - Accent5 3 4 3 2" xfId="6449" xr:uid="{00000000-0005-0000-0000-00004F320000}"/>
    <cellStyle name="40 % - Accent5 3 4 3 2 2" xfId="18096" xr:uid="{00000000-0005-0000-0000-000050320000}"/>
    <cellStyle name="40 % - Accent5 3 4 3 3" xfId="6450" xr:uid="{00000000-0005-0000-0000-000051320000}"/>
    <cellStyle name="40 % - Accent5 3 4 3 3 2" xfId="18097" xr:uid="{00000000-0005-0000-0000-000052320000}"/>
    <cellStyle name="40 % - Accent5 3 4 3 4" xfId="18098" xr:uid="{00000000-0005-0000-0000-000053320000}"/>
    <cellStyle name="40 % - Accent5 3 4 4" xfId="6451" xr:uid="{00000000-0005-0000-0000-000054320000}"/>
    <cellStyle name="40 % - Accent5 3 4 4 2" xfId="18099" xr:uid="{00000000-0005-0000-0000-000055320000}"/>
    <cellStyle name="40 % - Accent5 3 4 5" xfId="6452" xr:uid="{00000000-0005-0000-0000-000056320000}"/>
    <cellStyle name="40 % - Accent5 3 4 5 2" xfId="18100" xr:uid="{00000000-0005-0000-0000-000057320000}"/>
    <cellStyle name="40 % - Accent5 3 4 6" xfId="6453" xr:uid="{00000000-0005-0000-0000-000058320000}"/>
    <cellStyle name="40 % - Accent5 3 4 6 2" xfId="18101" xr:uid="{00000000-0005-0000-0000-000059320000}"/>
    <cellStyle name="40 % - Accent5 3 4 7" xfId="18102" xr:uid="{00000000-0005-0000-0000-00005A320000}"/>
    <cellStyle name="40 % - Accent5 3 5" xfId="6454" xr:uid="{00000000-0005-0000-0000-00005B320000}"/>
    <cellStyle name="40 % - Accent5 3 5 2" xfId="6455" xr:uid="{00000000-0005-0000-0000-00005C320000}"/>
    <cellStyle name="40 % - Accent5 3 5 2 2" xfId="18103" xr:uid="{00000000-0005-0000-0000-00005D320000}"/>
    <cellStyle name="40 % - Accent5 3 5 3" xfId="6456" xr:uid="{00000000-0005-0000-0000-00005E320000}"/>
    <cellStyle name="40 % - Accent5 3 5 3 2" xfId="18104" xr:uid="{00000000-0005-0000-0000-00005F320000}"/>
    <cellStyle name="40 % - Accent5 3 5 4" xfId="6457" xr:uid="{00000000-0005-0000-0000-000060320000}"/>
    <cellStyle name="40 % - Accent5 3 5 4 2" xfId="18105" xr:uid="{00000000-0005-0000-0000-000061320000}"/>
    <cellStyle name="40 % - Accent5 3 5 5" xfId="18106" xr:uid="{00000000-0005-0000-0000-000062320000}"/>
    <cellStyle name="40 % - Accent5 3 6" xfId="6458" xr:uid="{00000000-0005-0000-0000-000063320000}"/>
    <cellStyle name="40 % - Accent5 3 6 2" xfId="6459" xr:uid="{00000000-0005-0000-0000-000064320000}"/>
    <cellStyle name="40 % - Accent5 3 6 2 2" xfId="18107" xr:uid="{00000000-0005-0000-0000-000065320000}"/>
    <cellStyle name="40 % - Accent5 3 6 3" xfId="6460" xr:uid="{00000000-0005-0000-0000-000066320000}"/>
    <cellStyle name="40 % - Accent5 3 6 3 2" xfId="18108" xr:uid="{00000000-0005-0000-0000-000067320000}"/>
    <cellStyle name="40 % - Accent5 3 6 4" xfId="18109" xr:uid="{00000000-0005-0000-0000-000068320000}"/>
    <cellStyle name="40 % - Accent5 3 7" xfId="6461" xr:uid="{00000000-0005-0000-0000-000069320000}"/>
    <cellStyle name="40 % - Accent5 3 7 2" xfId="6462" xr:uid="{00000000-0005-0000-0000-00006A320000}"/>
    <cellStyle name="40 % - Accent5 3 7 2 2" xfId="18110" xr:uid="{00000000-0005-0000-0000-00006B320000}"/>
    <cellStyle name="40 % - Accent5 3 7 3" xfId="6463" xr:uid="{00000000-0005-0000-0000-00006C320000}"/>
    <cellStyle name="40 % - Accent5 3 7 3 2" xfId="18111" xr:uid="{00000000-0005-0000-0000-00006D320000}"/>
    <cellStyle name="40 % - Accent5 3 7 4" xfId="18112" xr:uid="{00000000-0005-0000-0000-00006E320000}"/>
    <cellStyle name="40 % - Accent5 3 8" xfId="6464" xr:uid="{00000000-0005-0000-0000-00006F320000}"/>
    <cellStyle name="40 % - Accent5 3 8 2" xfId="18113" xr:uid="{00000000-0005-0000-0000-000070320000}"/>
    <cellStyle name="40 % - Accent5 3 9" xfId="6465" xr:uid="{00000000-0005-0000-0000-000071320000}"/>
    <cellStyle name="40 % - Accent5 3 9 2" xfId="18114" xr:uid="{00000000-0005-0000-0000-000072320000}"/>
    <cellStyle name="40 % - Accent5 4" xfId="6466" xr:uid="{00000000-0005-0000-0000-000073320000}"/>
    <cellStyle name="40 % - Accent5 4 10" xfId="18115" xr:uid="{00000000-0005-0000-0000-000074320000}"/>
    <cellStyle name="40 % - Accent5 4 2" xfId="6467" xr:uid="{00000000-0005-0000-0000-000075320000}"/>
    <cellStyle name="40 % - Accent5 4 2 2" xfId="6468" xr:uid="{00000000-0005-0000-0000-000076320000}"/>
    <cellStyle name="40 % - Accent5 4 2 2 2" xfId="6469" xr:uid="{00000000-0005-0000-0000-000077320000}"/>
    <cellStyle name="40 % - Accent5 4 2 2 2 2" xfId="6470" xr:uid="{00000000-0005-0000-0000-000078320000}"/>
    <cellStyle name="40 % - Accent5 4 2 2 2 2 2" xfId="18116" xr:uid="{00000000-0005-0000-0000-000079320000}"/>
    <cellStyle name="40 % - Accent5 4 2 2 2 3" xfId="6471" xr:uid="{00000000-0005-0000-0000-00007A320000}"/>
    <cellStyle name="40 % - Accent5 4 2 2 2 3 2" xfId="18117" xr:uid="{00000000-0005-0000-0000-00007B320000}"/>
    <cellStyle name="40 % - Accent5 4 2 2 2 4" xfId="6472" xr:uid="{00000000-0005-0000-0000-00007C320000}"/>
    <cellStyle name="40 % - Accent5 4 2 2 2 4 2" xfId="18118" xr:uid="{00000000-0005-0000-0000-00007D320000}"/>
    <cellStyle name="40 % - Accent5 4 2 2 2 5" xfId="18119" xr:uid="{00000000-0005-0000-0000-00007E320000}"/>
    <cellStyle name="40 % - Accent5 4 2 2 3" xfId="6473" xr:uid="{00000000-0005-0000-0000-00007F320000}"/>
    <cellStyle name="40 % - Accent5 4 2 2 3 2" xfId="6474" xr:uid="{00000000-0005-0000-0000-000080320000}"/>
    <cellStyle name="40 % - Accent5 4 2 2 3 2 2" xfId="18120" xr:uid="{00000000-0005-0000-0000-000081320000}"/>
    <cellStyle name="40 % - Accent5 4 2 2 3 3" xfId="6475" xr:uid="{00000000-0005-0000-0000-000082320000}"/>
    <cellStyle name="40 % - Accent5 4 2 2 3 3 2" xfId="18121" xr:uid="{00000000-0005-0000-0000-000083320000}"/>
    <cellStyle name="40 % - Accent5 4 2 2 3 4" xfId="18122" xr:uid="{00000000-0005-0000-0000-000084320000}"/>
    <cellStyle name="40 % - Accent5 4 2 2 4" xfId="6476" xr:uid="{00000000-0005-0000-0000-000085320000}"/>
    <cellStyle name="40 % - Accent5 4 2 2 4 2" xfId="18123" xr:uid="{00000000-0005-0000-0000-000086320000}"/>
    <cellStyle name="40 % - Accent5 4 2 2 5" xfId="6477" xr:uid="{00000000-0005-0000-0000-000087320000}"/>
    <cellStyle name="40 % - Accent5 4 2 2 5 2" xfId="18124" xr:uid="{00000000-0005-0000-0000-000088320000}"/>
    <cellStyle name="40 % - Accent5 4 2 2 6" xfId="6478" xr:uid="{00000000-0005-0000-0000-000089320000}"/>
    <cellStyle name="40 % - Accent5 4 2 2 6 2" xfId="18125" xr:uid="{00000000-0005-0000-0000-00008A320000}"/>
    <cellStyle name="40 % - Accent5 4 2 2 7" xfId="18126" xr:uid="{00000000-0005-0000-0000-00008B320000}"/>
    <cellStyle name="40 % - Accent5 4 2 3" xfId="6479" xr:uid="{00000000-0005-0000-0000-00008C320000}"/>
    <cellStyle name="40 % - Accent5 4 2 3 2" xfId="6480" xr:uid="{00000000-0005-0000-0000-00008D320000}"/>
    <cellStyle name="40 % - Accent5 4 2 3 2 2" xfId="18127" xr:uid="{00000000-0005-0000-0000-00008E320000}"/>
    <cellStyle name="40 % - Accent5 4 2 3 3" xfId="6481" xr:uid="{00000000-0005-0000-0000-00008F320000}"/>
    <cellStyle name="40 % - Accent5 4 2 3 3 2" xfId="18128" xr:uid="{00000000-0005-0000-0000-000090320000}"/>
    <cellStyle name="40 % - Accent5 4 2 3 4" xfId="6482" xr:uid="{00000000-0005-0000-0000-000091320000}"/>
    <cellStyle name="40 % - Accent5 4 2 3 4 2" xfId="18129" xr:uid="{00000000-0005-0000-0000-000092320000}"/>
    <cellStyle name="40 % - Accent5 4 2 3 5" xfId="18130" xr:uid="{00000000-0005-0000-0000-000093320000}"/>
    <cellStyle name="40 % - Accent5 4 2 4" xfId="6483" xr:uid="{00000000-0005-0000-0000-000094320000}"/>
    <cellStyle name="40 % - Accent5 4 2 4 2" xfId="6484" xr:uid="{00000000-0005-0000-0000-000095320000}"/>
    <cellStyle name="40 % - Accent5 4 2 4 2 2" xfId="18131" xr:uid="{00000000-0005-0000-0000-000096320000}"/>
    <cellStyle name="40 % - Accent5 4 2 4 3" xfId="6485" xr:uid="{00000000-0005-0000-0000-000097320000}"/>
    <cellStyle name="40 % - Accent5 4 2 4 3 2" xfId="18132" xr:uid="{00000000-0005-0000-0000-000098320000}"/>
    <cellStyle name="40 % - Accent5 4 2 4 4" xfId="18133" xr:uid="{00000000-0005-0000-0000-000099320000}"/>
    <cellStyle name="40 % - Accent5 4 2 5" xfId="6486" xr:uid="{00000000-0005-0000-0000-00009A320000}"/>
    <cellStyle name="40 % - Accent5 4 2 5 2" xfId="6487" xr:uid="{00000000-0005-0000-0000-00009B320000}"/>
    <cellStyle name="40 % - Accent5 4 2 5 2 2" xfId="18134" xr:uid="{00000000-0005-0000-0000-00009C320000}"/>
    <cellStyle name="40 % - Accent5 4 2 5 3" xfId="6488" xr:uid="{00000000-0005-0000-0000-00009D320000}"/>
    <cellStyle name="40 % - Accent5 4 2 5 3 2" xfId="18135" xr:uid="{00000000-0005-0000-0000-00009E320000}"/>
    <cellStyle name="40 % - Accent5 4 2 5 4" xfId="18136" xr:uid="{00000000-0005-0000-0000-00009F320000}"/>
    <cellStyle name="40 % - Accent5 4 2 6" xfId="6489" xr:uid="{00000000-0005-0000-0000-0000A0320000}"/>
    <cellStyle name="40 % - Accent5 4 2 6 2" xfId="18137" xr:uid="{00000000-0005-0000-0000-0000A1320000}"/>
    <cellStyle name="40 % - Accent5 4 2 7" xfId="6490" xr:uid="{00000000-0005-0000-0000-0000A2320000}"/>
    <cellStyle name="40 % - Accent5 4 2 7 2" xfId="18138" xr:uid="{00000000-0005-0000-0000-0000A3320000}"/>
    <cellStyle name="40 % - Accent5 4 2 8" xfId="6491" xr:uid="{00000000-0005-0000-0000-0000A4320000}"/>
    <cellStyle name="40 % - Accent5 4 2 8 2" xfId="18139" xr:uid="{00000000-0005-0000-0000-0000A5320000}"/>
    <cellStyle name="40 % - Accent5 4 2 9" xfId="18140" xr:uid="{00000000-0005-0000-0000-0000A6320000}"/>
    <cellStyle name="40 % - Accent5 4 3" xfId="6492" xr:uid="{00000000-0005-0000-0000-0000A7320000}"/>
    <cellStyle name="40 % - Accent5 4 3 2" xfId="6493" xr:uid="{00000000-0005-0000-0000-0000A8320000}"/>
    <cellStyle name="40 % - Accent5 4 3 2 2" xfId="6494" xr:uid="{00000000-0005-0000-0000-0000A9320000}"/>
    <cellStyle name="40 % - Accent5 4 3 2 2 2" xfId="18141" xr:uid="{00000000-0005-0000-0000-0000AA320000}"/>
    <cellStyle name="40 % - Accent5 4 3 2 3" xfId="6495" xr:uid="{00000000-0005-0000-0000-0000AB320000}"/>
    <cellStyle name="40 % - Accent5 4 3 2 3 2" xfId="18142" xr:uid="{00000000-0005-0000-0000-0000AC320000}"/>
    <cellStyle name="40 % - Accent5 4 3 2 4" xfId="6496" xr:uid="{00000000-0005-0000-0000-0000AD320000}"/>
    <cellStyle name="40 % - Accent5 4 3 2 4 2" xfId="18143" xr:uid="{00000000-0005-0000-0000-0000AE320000}"/>
    <cellStyle name="40 % - Accent5 4 3 2 5" xfId="18144" xr:uid="{00000000-0005-0000-0000-0000AF320000}"/>
    <cellStyle name="40 % - Accent5 4 3 3" xfId="6497" xr:uid="{00000000-0005-0000-0000-0000B0320000}"/>
    <cellStyle name="40 % - Accent5 4 3 3 2" xfId="6498" xr:uid="{00000000-0005-0000-0000-0000B1320000}"/>
    <cellStyle name="40 % - Accent5 4 3 3 2 2" xfId="18145" xr:uid="{00000000-0005-0000-0000-0000B2320000}"/>
    <cellStyle name="40 % - Accent5 4 3 3 3" xfId="6499" xr:uid="{00000000-0005-0000-0000-0000B3320000}"/>
    <cellStyle name="40 % - Accent5 4 3 3 3 2" xfId="18146" xr:uid="{00000000-0005-0000-0000-0000B4320000}"/>
    <cellStyle name="40 % - Accent5 4 3 3 4" xfId="18147" xr:uid="{00000000-0005-0000-0000-0000B5320000}"/>
    <cellStyle name="40 % - Accent5 4 3 4" xfId="6500" xr:uid="{00000000-0005-0000-0000-0000B6320000}"/>
    <cellStyle name="40 % - Accent5 4 3 4 2" xfId="18148" xr:uid="{00000000-0005-0000-0000-0000B7320000}"/>
    <cellStyle name="40 % - Accent5 4 3 5" xfId="6501" xr:uid="{00000000-0005-0000-0000-0000B8320000}"/>
    <cellStyle name="40 % - Accent5 4 3 5 2" xfId="18149" xr:uid="{00000000-0005-0000-0000-0000B9320000}"/>
    <cellStyle name="40 % - Accent5 4 3 6" xfId="6502" xr:uid="{00000000-0005-0000-0000-0000BA320000}"/>
    <cellStyle name="40 % - Accent5 4 3 6 2" xfId="18150" xr:uid="{00000000-0005-0000-0000-0000BB320000}"/>
    <cellStyle name="40 % - Accent5 4 3 7" xfId="18151" xr:uid="{00000000-0005-0000-0000-0000BC320000}"/>
    <cellStyle name="40 % - Accent5 4 4" xfId="6503" xr:uid="{00000000-0005-0000-0000-0000BD320000}"/>
    <cellStyle name="40 % - Accent5 4 4 2" xfId="6504" xr:uid="{00000000-0005-0000-0000-0000BE320000}"/>
    <cellStyle name="40 % - Accent5 4 4 2 2" xfId="18152" xr:uid="{00000000-0005-0000-0000-0000BF320000}"/>
    <cellStyle name="40 % - Accent5 4 4 3" xfId="6505" xr:uid="{00000000-0005-0000-0000-0000C0320000}"/>
    <cellStyle name="40 % - Accent5 4 4 3 2" xfId="18153" xr:uid="{00000000-0005-0000-0000-0000C1320000}"/>
    <cellStyle name="40 % - Accent5 4 4 4" xfId="6506" xr:uid="{00000000-0005-0000-0000-0000C2320000}"/>
    <cellStyle name="40 % - Accent5 4 4 4 2" xfId="18154" xr:uid="{00000000-0005-0000-0000-0000C3320000}"/>
    <cellStyle name="40 % - Accent5 4 4 5" xfId="18155" xr:uid="{00000000-0005-0000-0000-0000C4320000}"/>
    <cellStyle name="40 % - Accent5 4 5" xfId="6507" xr:uid="{00000000-0005-0000-0000-0000C5320000}"/>
    <cellStyle name="40 % - Accent5 4 5 2" xfId="6508" xr:uid="{00000000-0005-0000-0000-0000C6320000}"/>
    <cellStyle name="40 % - Accent5 4 5 2 2" xfId="18156" xr:uid="{00000000-0005-0000-0000-0000C7320000}"/>
    <cellStyle name="40 % - Accent5 4 5 3" xfId="6509" xr:uid="{00000000-0005-0000-0000-0000C8320000}"/>
    <cellStyle name="40 % - Accent5 4 5 3 2" xfId="18157" xr:uid="{00000000-0005-0000-0000-0000C9320000}"/>
    <cellStyle name="40 % - Accent5 4 5 4" xfId="18158" xr:uid="{00000000-0005-0000-0000-0000CA320000}"/>
    <cellStyle name="40 % - Accent5 4 6" xfId="6510" xr:uid="{00000000-0005-0000-0000-0000CB320000}"/>
    <cellStyle name="40 % - Accent5 4 6 2" xfId="6511" xr:uid="{00000000-0005-0000-0000-0000CC320000}"/>
    <cellStyle name="40 % - Accent5 4 6 2 2" xfId="18159" xr:uid="{00000000-0005-0000-0000-0000CD320000}"/>
    <cellStyle name="40 % - Accent5 4 6 3" xfId="6512" xr:uid="{00000000-0005-0000-0000-0000CE320000}"/>
    <cellStyle name="40 % - Accent5 4 6 3 2" xfId="18160" xr:uid="{00000000-0005-0000-0000-0000CF320000}"/>
    <cellStyle name="40 % - Accent5 4 6 4" xfId="18161" xr:uid="{00000000-0005-0000-0000-0000D0320000}"/>
    <cellStyle name="40 % - Accent5 4 7" xfId="6513" xr:uid="{00000000-0005-0000-0000-0000D1320000}"/>
    <cellStyle name="40 % - Accent5 4 7 2" xfId="18162" xr:uid="{00000000-0005-0000-0000-0000D2320000}"/>
    <cellStyle name="40 % - Accent5 4 8" xfId="6514" xr:uid="{00000000-0005-0000-0000-0000D3320000}"/>
    <cellStyle name="40 % - Accent5 4 8 2" xfId="18163" xr:uid="{00000000-0005-0000-0000-0000D4320000}"/>
    <cellStyle name="40 % - Accent5 4 9" xfId="6515" xr:uid="{00000000-0005-0000-0000-0000D5320000}"/>
    <cellStyle name="40 % - Accent5 4 9 2" xfId="18164" xr:uid="{00000000-0005-0000-0000-0000D6320000}"/>
    <cellStyle name="40 % - Accent5 5" xfId="6516" xr:uid="{00000000-0005-0000-0000-0000D7320000}"/>
    <cellStyle name="40 % - Accent5 5 10" xfId="18165" xr:uid="{00000000-0005-0000-0000-0000D8320000}"/>
    <cellStyle name="40 % - Accent5 5 2" xfId="6517" xr:uid="{00000000-0005-0000-0000-0000D9320000}"/>
    <cellStyle name="40 % - Accent5 5 2 2" xfId="6518" xr:uid="{00000000-0005-0000-0000-0000DA320000}"/>
    <cellStyle name="40 % - Accent5 5 2 2 2" xfId="6519" xr:uid="{00000000-0005-0000-0000-0000DB320000}"/>
    <cellStyle name="40 % - Accent5 5 2 2 2 2" xfId="6520" xr:uid="{00000000-0005-0000-0000-0000DC320000}"/>
    <cellStyle name="40 % - Accent5 5 2 2 2 2 2" xfId="18166" xr:uid="{00000000-0005-0000-0000-0000DD320000}"/>
    <cellStyle name="40 % - Accent5 5 2 2 2 3" xfId="6521" xr:uid="{00000000-0005-0000-0000-0000DE320000}"/>
    <cellStyle name="40 % - Accent5 5 2 2 2 3 2" xfId="18167" xr:uid="{00000000-0005-0000-0000-0000DF320000}"/>
    <cellStyle name="40 % - Accent5 5 2 2 2 4" xfId="6522" xr:uid="{00000000-0005-0000-0000-0000E0320000}"/>
    <cellStyle name="40 % - Accent5 5 2 2 2 4 2" xfId="18168" xr:uid="{00000000-0005-0000-0000-0000E1320000}"/>
    <cellStyle name="40 % - Accent5 5 2 2 2 5" xfId="18169" xr:uid="{00000000-0005-0000-0000-0000E2320000}"/>
    <cellStyle name="40 % - Accent5 5 2 2 3" xfId="6523" xr:uid="{00000000-0005-0000-0000-0000E3320000}"/>
    <cellStyle name="40 % - Accent5 5 2 2 3 2" xfId="6524" xr:uid="{00000000-0005-0000-0000-0000E4320000}"/>
    <cellStyle name="40 % - Accent5 5 2 2 3 2 2" xfId="18170" xr:uid="{00000000-0005-0000-0000-0000E5320000}"/>
    <cellStyle name="40 % - Accent5 5 2 2 3 3" xfId="6525" xr:uid="{00000000-0005-0000-0000-0000E6320000}"/>
    <cellStyle name="40 % - Accent5 5 2 2 3 3 2" xfId="18171" xr:uid="{00000000-0005-0000-0000-0000E7320000}"/>
    <cellStyle name="40 % - Accent5 5 2 2 3 4" xfId="18172" xr:uid="{00000000-0005-0000-0000-0000E8320000}"/>
    <cellStyle name="40 % - Accent5 5 2 2 4" xfId="6526" xr:uid="{00000000-0005-0000-0000-0000E9320000}"/>
    <cellStyle name="40 % - Accent5 5 2 2 4 2" xfId="18173" xr:uid="{00000000-0005-0000-0000-0000EA320000}"/>
    <cellStyle name="40 % - Accent5 5 2 2 5" xfId="6527" xr:uid="{00000000-0005-0000-0000-0000EB320000}"/>
    <cellStyle name="40 % - Accent5 5 2 2 5 2" xfId="18174" xr:uid="{00000000-0005-0000-0000-0000EC320000}"/>
    <cellStyle name="40 % - Accent5 5 2 2 6" xfId="6528" xr:uid="{00000000-0005-0000-0000-0000ED320000}"/>
    <cellStyle name="40 % - Accent5 5 2 2 6 2" xfId="18175" xr:uid="{00000000-0005-0000-0000-0000EE320000}"/>
    <cellStyle name="40 % - Accent5 5 2 2 7" xfId="18176" xr:uid="{00000000-0005-0000-0000-0000EF320000}"/>
    <cellStyle name="40 % - Accent5 5 2 3" xfId="6529" xr:uid="{00000000-0005-0000-0000-0000F0320000}"/>
    <cellStyle name="40 % - Accent5 5 2 3 2" xfId="6530" xr:uid="{00000000-0005-0000-0000-0000F1320000}"/>
    <cellStyle name="40 % - Accent5 5 2 3 2 2" xfId="18177" xr:uid="{00000000-0005-0000-0000-0000F2320000}"/>
    <cellStyle name="40 % - Accent5 5 2 3 3" xfId="6531" xr:uid="{00000000-0005-0000-0000-0000F3320000}"/>
    <cellStyle name="40 % - Accent5 5 2 3 3 2" xfId="18178" xr:uid="{00000000-0005-0000-0000-0000F4320000}"/>
    <cellStyle name="40 % - Accent5 5 2 3 4" xfId="6532" xr:uid="{00000000-0005-0000-0000-0000F5320000}"/>
    <cellStyle name="40 % - Accent5 5 2 3 4 2" xfId="18179" xr:uid="{00000000-0005-0000-0000-0000F6320000}"/>
    <cellStyle name="40 % - Accent5 5 2 3 5" xfId="18180" xr:uid="{00000000-0005-0000-0000-0000F7320000}"/>
    <cellStyle name="40 % - Accent5 5 2 4" xfId="6533" xr:uid="{00000000-0005-0000-0000-0000F8320000}"/>
    <cellStyle name="40 % - Accent5 5 2 4 2" xfId="6534" xr:uid="{00000000-0005-0000-0000-0000F9320000}"/>
    <cellStyle name="40 % - Accent5 5 2 4 2 2" xfId="18181" xr:uid="{00000000-0005-0000-0000-0000FA320000}"/>
    <cellStyle name="40 % - Accent5 5 2 4 3" xfId="6535" xr:uid="{00000000-0005-0000-0000-0000FB320000}"/>
    <cellStyle name="40 % - Accent5 5 2 4 3 2" xfId="18182" xr:uid="{00000000-0005-0000-0000-0000FC320000}"/>
    <cellStyle name="40 % - Accent5 5 2 4 4" xfId="18183" xr:uid="{00000000-0005-0000-0000-0000FD320000}"/>
    <cellStyle name="40 % - Accent5 5 2 5" xfId="6536" xr:uid="{00000000-0005-0000-0000-0000FE320000}"/>
    <cellStyle name="40 % - Accent5 5 2 5 2" xfId="6537" xr:uid="{00000000-0005-0000-0000-0000FF320000}"/>
    <cellStyle name="40 % - Accent5 5 2 5 2 2" xfId="18184" xr:uid="{00000000-0005-0000-0000-000000330000}"/>
    <cellStyle name="40 % - Accent5 5 2 5 3" xfId="6538" xr:uid="{00000000-0005-0000-0000-000001330000}"/>
    <cellStyle name="40 % - Accent5 5 2 5 3 2" xfId="18185" xr:uid="{00000000-0005-0000-0000-000002330000}"/>
    <cellStyle name="40 % - Accent5 5 2 5 4" xfId="18186" xr:uid="{00000000-0005-0000-0000-000003330000}"/>
    <cellStyle name="40 % - Accent5 5 2 6" xfId="6539" xr:uid="{00000000-0005-0000-0000-000004330000}"/>
    <cellStyle name="40 % - Accent5 5 2 6 2" xfId="18187" xr:uid="{00000000-0005-0000-0000-000005330000}"/>
    <cellStyle name="40 % - Accent5 5 2 7" xfId="6540" xr:uid="{00000000-0005-0000-0000-000006330000}"/>
    <cellStyle name="40 % - Accent5 5 2 7 2" xfId="18188" xr:uid="{00000000-0005-0000-0000-000007330000}"/>
    <cellStyle name="40 % - Accent5 5 2 8" xfId="6541" xr:uid="{00000000-0005-0000-0000-000008330000}"/>
    <cellStyle name="40 % - Accent5 5 2 8 2" xfId="18189" xr:uid="{00000000-0005-0000-0000-000009330000}"/>
    <cellStyle name="40 % - Accent5 5 2 9" xfId="18190" xr:uid="{00000000-0005-0000-0000-00000A330000}"/>
    <cellStyle name="40 % - Accent5 5 3" xfId="6542" xr:uid="{00000000-0005-0000-0000-00000B330000}"/>
    <cellStyle name="40 % - Accent5 5 3 2" xfId="6543" xr:uid="{00000000-0005-0000-0000-00000C330000}"/>
    <cellStyle name="40 % - Accent5 5 3 2 2" xfId="6544" xr:uid="{00000000-0005-0000-0000-00000D330000}"/>
    <cellStyle name="40 % - Accent5 5 3 2 2 2" xfId="18191" xr:uid="{00000000-0005-0000-0000-00000E330000}"/>
    <cellStyle name="40 % - Accent5 5 3 2 3" xfId="6545" xr:uid="{00000000-0005-0000-0000-00000F330000}"/>
    <cellStyle name="40 % - Accent5 5 3 2 3 2" xfId="18192" xr:uid="{00000000-0005-0000-0000-000010330000}"/>
    <cellStyle name="40 % - Accent5 5 3 2 4" xfId="6546" xr:uid="{00000000-0005-0000-0000-000011330000}"/>
    <cellStyle name="40 % - Accent5 5 3 2 4 2" xfId="18193" xr:uid="{00000000-0005-0000-0000-000012330000}"/>
    <cellStyle name="40 % - Accent5 5 3 2 5" xfId="18194" xr:uid="{00000000-0005-0000-0000-000013330000}"/>
    <cellStyle name="40 % - Accent5 5 3 3" xfId="6547" xr:uid="{00000000-0005-0000-0000-000014330000}"/>
    <cellStyle name="40 % - Accent5 5 3 3 2" xfId="6548" xr:uid="{00000000-0005-0000-0000-000015330000}"/>
    <cellStyle name="40 % - Accent5 5 3 3 2 2" xfId="18195" xr:uid="{00000000-0005-0000-0000-000016330000}"/>
    <cellStyle name="40 % - Accent5 5 3 3 3" xfId="6549" xr:uid="{00000000-0005-0000-0000-000017330000}"/>
    <cellStyle name="40 % - Accent5 5 3 3 3 2" xfId="18196" xr:uid="{00000000-0005-0000-0000-000018330000}"/>
    <cellStyle name="40 % - Accent5 5 3 3 4" xfId="18197" xr:uid="{00000000-0005-0000-0000-000019330000}"/>
    <cellStyle name="40 % - Accent5 5 3 4" xfId="6550" xr:uid="{00000000-0005-0000-0000-00001A330000}"/>
    <cellStyle name="40 % - Accent5 5 3 4 2" xfId="18198" xr:uid="{00000000-0005-0000-0000-00001B330000}"/>
    <cellStyle name="40 % - Accent5 5 3 5" xfId="6551" xr:uid="{00000000-0005-0000-0000-00001C330000}"/>
    <cellStyle name="40 % - Accent5 5 3 5 2" xfId="18199" xr:uid="{00000000-0005-0000-0000-00001D330000}"/>
    <cellStyle name="40 % - Accent5 5 3 6" xfId="6552" xr:uid="{00000000-0005-0000-0000-00001E330000}"/>
    <cellStyle name="40 % - Accent5 5 3 6 2" xfId="18200" xr:uid="{00000000-0005-0000-0000-00001F330000}"/>
    <cellStyle name="40 % - Accent5 5 3 7" xfId="18201" xr:uid="{00000000-0005-0000-0000-000020330000}"/>
    <cellStyle name="40 % - Accent5 5 4" xfId="6553" xr:uid="{00000000-0005-0000-0000-000021330000}"/>
    <cellStyle name="40 % - Accent5 5 4 2" xfId="6554" xr:uid="{00000000-0005-0000-0000-000022330000}"/>
    <cellStyle name="40 % - Accent5 5 4 2 2" xfId="18202" xr:uid="{00000000-0005-0000-0000-000023330000}"/>
    <cellStyle name="40 % - Accent5 5 4 3" xfId="6555" xr:uid="{00000000-0005-0000-0000-000024330000}"/>
    <cellStyle name="40 % - Accent5 5 4 3 2" xfId="18203" xr:uid="{00000000-0005-0000-0000-000025330000}"/>
    <cellStyle name="40 % - Accent5 5 4 4" xfId="6556" xr:uid="{00000000-0005-0000-0000-000026330000}"/>
    <cellStyle name="40 % - Accent5 5 4 4 2" xfId="18204" xr:uid="{00000000-0005-0000-0000-000027330000}"/>
    <cellStyle name="40 % - Accent5 5 4 5" xfId="18205" xr:uid="{00000000-0005-0000-0000-000028330000}"/>
    <cellStyle name="40 % - Accent5 5 5" xfId="6557" xr:uid="{00000000-0005-0000-0000-000029330000}"/>
    <cellStyle name="40 % - Accent5 5 5 2" xfId="6558" xr:uid="{00000000-0005-0000-0000-00002A330000}"/>
    <cellStyle name="40 % - Accent5 5 5 2 2" xfId="18206" xr:uid="{00000000-0005-0000-0000-00002B330000}"/>
    <cellStyle name="40 % - Accent5 5 5 3" xfId="6559" xr:uid="{00000000-0005-0000-0000-00002C330000}"/>
    <cellStyle name="40 % - Accent5 5 5 3 2" xfId="18207" xr:uid="{00000000-0005-0000-0000-00002D330000}"/>
    <cellStyle name="40 % - Accent5 5 5 4" xfId="18208" xr:uid="{00000000-0005-0000-0000-00002E330000}"/>
    <cellStyle name="40 % - Accent5 5 6" xfId="6560" xr:uid="{00000000-0005-0000-0000-00002F330000}"/>
    <cellStyle name="40 % - Accent5 5 6 2" xfId="6561" xr:uid="{00000000-0005-0000-0000-000030330000}"/>
    <cellStyle name="40 % - Accent5 5 6 2 2" xfId="18209" xr:uid="{00000000-0005-0000-0000-000031330000}"/>
    <cellStyle name="40 % - Accent5 5 6 3" xfId="6562" xr:uid="{00000000-0005-0000-0000-000032330000}"/>
    <cellStyle name="40 % - Accent5 5 6 3 2" xfId="18210" xr:uid="{00000000-0005-0000-0000-000033330000}"/>
    <cellStyle name="40 % - Accent5 5 6 4" xfId="18211" xr:uid="{00000000-0005-0000-0000-000034330000}"/>
    <cellStyle name="40 % - Accent5 5 7" xfId="6563" xr:uid="{00000000-0005-0000-0000-000035330000}"/>
    <cellStyle name="40 % - Accent5 5 7 2" xfId="18212" xr:uid="{00000000-0005-0000-0000-000036330000}"/>
    <cellStyle name="40 % - Accent5 5 8" xfId="6564" xr:uid="{00000000-0005-0000-0000-000037330000}"/>
    <cellStyle name="40 % - Accent5 5 8 2" xfId="18213" xr:uid="{00000000-0005-0000-0000-000038330000}"/>
    <cellStyle name="40 % - Accent5 5 9" xfId="6565" xr:uid="{00000000-0005-0000-0000-000039330000}"/>
    <cellStyle name="40 % - Accent5 5 9 2" xfId="18214" xr:uid="{00000000-0005-0000-0000-00003A330000}"/>
    <cellStyle name="40 % - Accent5 6" xfId="6566" xr:uid="{00000000-0005-0000-0000-00003B330000}"/>
    <cellStyle name="40 % - Accent5 6 2" xfId="6567" xr:uid="{00000000-0005-0000-0000-00003C330000}"/>
    <cellStyle name="40 % - Accent5 6 2 2" xfId="6568" xr:uid="{00000000-0005-0000-0000-00003D330000}"/>
    <cellStyle name="40 % - Accent5 6 2 2 2" xfId="6569" xr:uid="{00000000-0005-0000-0000-00003E330000}"/>
    <cellStyle name="40 % - Accent5 6 2 2 2 2" xfId="18215" xr:uid="{00000000-0005-0000-0000-00003F330000}"/>
    <cellStyle name="40 % - Accent5 6 2 2 3" xfId="6570" xr:uid="{00000000-0005-0000-0000-000040330000}"/>
    <cellStyle name="40 % - Accent5 6 2 2 3 2" xfId="18216" xr:uid="{00000000-0005-0000-0000-000041330000}"/>
    <cellStyle name="40 % - Accent5 6 2 2 4" xfId="6571" xr:uid="{00000000-0005-0000-0000-000042330000}"/>
    <cellStyle name="40 % - Accent5 6 2 2 4 2" xfId="18217" xr:uid="{00000000-0005-0000-0000-000043330000}"/>
    <cellStyle name="40 % - Accent5 6 2 2 5" xfId="18218" xr:uid="{00000000-0005-0000-0000-000044330000}"/>
    <cellStyle name="40 % - Accent5 6 2 3" xfId="6572" xr:uid="{00000000-0005-0000-0000-000045330000}"/>
    <cellStyle name="40 % - Accent5 6 2 3 2" xfId="6573" xr:uid="{00000000-0005-0000-0000-000046330000}"/>
    <cellStyle name="40 % - Accent5 6 2 3 2 2" xfId="18219" xr:uid="{00000000-0005-0000-0000-000047330000}"/>
    <cellStyle name="40 % - Accent5 6 2 3 3" xfId="6574" xr:uid="{00000000-0005-0000-0000-000048330000}"/>
    <cellStyle name="40 % - Accent5 6 2 3 3 2" xfId="18220" xr:uid="{00000000-0005-0000-0000-000049330000}"/>
    <cellStyle name="40 % - Accent5 6 2 3 4" xfId="18221" xr:uid="{00000000-0005-0000-0000-00004A330000}"/>
    <cellStyle name="40 % - Accent5 6 2 4" xfId="6575" xr:uid="{00000000-0005-0000-0000-00004B330000}"/>
    <cellStyle name="40 % - Accent5 6 2 4 2" xfId="18222" xr:uid="{00000000-0005-0000-0000-00004C330000}"/>
    <cellStyle name="40 % - Accent5 6 2 5" xfId="6576" xr:uid="{00000000-0005-0000-0000-00004D330000}"/>
    <cellStyle name="40 % - Accent5 6 2 5 2" xfId="18223" xr:uid="{00000000-0005-0000-0000-00004E330000}"/>
    <cellStyle name="40 % - Accent5 6 2 6" xfId="6577" xr:uid="{00000000-0005-0000-0000-00004F330000}"/>
    <cellStyle name="40 % - Accent5 6 2 6 2" xfId="18224" xr:uid="{00000000-0005-0000-0000-000050330000}"/>
    <cellStyle name="40 % - Accent5 6 2 7" xfId="18225" xr:uid="{00000000-0005-0000-0000-000051330000}"/>
    <cellStyle name="40 % - Accent5 6 3" xfId="6578" xr:uid="{00000000-0005-0000-0000-000052330000}"/>
    <cellStyle name="40 % - Accent5 6 3 2" xfId="6579" xr:uid="{00000000-0005-0000-0000-000053330000}"/>
    <cellStyle name="40 % - Accent5 6 3 2 2" xfId="18226" xr:uid="{00000000-0005-0000-0000-000054330000}"/>
    <cellStyle name="40 % - Accent5 6 3 3" xfId="6580" xr:uid="{00000000-0005-0000-0000-000055330000}"/>
    <cellStyle name="40 % - Accent5 6 3 3 2" xfId="18227" xr:uid="{00000000-0005-0000-0000-000056330000}"/>
    <cellStyle name="40 % - Accent5 6 3 4" xfId="6581" xr:uid="{00000000-0005-0000-0000-000057330000}"/>
    <cellStyle name="40 % - Accent5 6 3 4 2" xfId="18228" xr:uid="{00000000-0005-0000-0000-000058330000}"/>
    <cellStyle name="40 % - Accent5 6 3 5" xfId="18229" xr:uid="{00000000-0005-0000-0000-000059330000}"/>
    <cellStyle name="40 % - Accent5 6 4" xfId="6582" xr:uid="{00000000-0005-0000-0000-00005A330000}"/>
    <cellStyle name="40 % - Accent5 6 4 2" xfId="6583" xr:uid="{00000000-0005-0000-0000-00005B330000}"/>
    <cellStyle name="40 % - Accent5 6 4 2 2" xfId="18230" xr:uid="{00000000-0005-0000-0000-00005C330000}"/>
    <cellStyle name="40 % - Accent5 6 4 3" xfId="6584" xr:uid="{00000000-0005-0000-0000-00005D330000}"/>
    <cellStyle name="40 % - Accent5 6 4 3 2" xfId="18231" xr:uid="{00000000-0005-0000-0000-00005E330000}"/>
    <cellStyle name="40 % - Accent5 6 4 4" xfId="18232" xr:uid="{00000000-0005-0000-0000-00005F330000}"/>
    <cellStyle name="40 % - Accent5 6 5" xfId="6585" xr:uid="{00000000-0005-0000-0000-000060330000}"/>
    <cellStyle name="40 % - Accent5 6 5 2" xfId="6586" xr:uid="{00000000-0005-0000-0000-000061330000}"/>
    <cellStyle name="40 % - Accent5 6 5 2 2" xfId="18233" xr:uid="{00000000-0005-0000-0000-000062330000}"/>
    <cellStyle name="40 % - Accent5 6 5 3" xfId="6587" xr:uid="{00000000-0005-0000-0000-000063330000}"/>
    <cellStyle name="40 % - Accent5 6 5 3 2" xfId="18234" xr:uid="{00000000-0005-0000-0000-000064330000}"/>
    <cellStyle name="40 % - Accent5 6 5 4" xfId="18235" xr:uid="{00000000-0005-0000-0000-000065330000}"/>
    <cellStyle name="40 % - Accent5 6 6" xfId="6588" xr:uid="{00000000-0005-0000-0000-000066330000}"/>
    <cellStyle name="40 % - Accent5 6 6 2" xfId="18236" xr:uid="{00000000-0005-0000-0000-000067330000}"/>
    <cellStyle name="40 % - Accent5 6 7" xfId="6589" xr:uid="{00000000-0005-0000-0000-000068330000}"/>
    <cellStyle name="40 % - Accent5 6 7 2" xfId="18237" xr:uid="{00000000-0005-0000-0000-000069330000}"/>
    <cellStyle name="40 % - Accent5 6 8" xfId="6590" xr:uid="{00000000-0005-0000-0000-00006A330000}"/>
    <cellStyle name="40 % - Accent5 6 8 2" xfId="18238" xr:uid="{00000000-0005-0000-0000-00006B330000}"/>
    <cellStyle name="40 % - Accent5 6 9" xfId="18239" xr:uid="{00000000-0005-0000-0000-00006C330000}"/>
    <cellStyle name="40 % - Accent5 7" xfId="6591" xr:uid="{00000000-0005-0000-0000-00006D330000}"/>
    <cellStyle name="40 % - Accent5 7 2" xfId="6592" xr:uid="{00000000-0005-0000-0000-00006E330000}"/>
    <cellStyle name="40 % - Accent5 7 2 2" xfId="6593" xr:uid="{00000000-0005-0000-0000-00006F330000}"/>
    <cellStyle name="40 % - Accent5 7 2 2 2" xfId="18240" xr:uid="{00000000-0005-0000-0000-000070330000}"/>
    <cellStyle name="40 % - Accent5 7 2 3" xfId="6594" xr:uid="{00000000-0005-0000-0000-000071330000}"/>
    <cellStyle name="40 % - Accent5 7 2 3 2" xfId="18241" xr:uid="{00000000-0005-0000-0000-000072330000}"/>
    <cellStyle name="40 % - Accent5 7 2 4" xfId="6595" xr:uid="{00000000-0005-0000-0000-000073330000}"/>
    <cellStyle name="40 % - Accent5 7 2 4 2" xfId="18242" xr:uid="{00000000-0005-0000-0000-000074330000}"/>
    <cellStyle name="40 % - Accent5 7 2 5" xfId="18243" xr:uid="{00000000-0005-0000-0000-000075330000}"/>
    <cellStyle name="40 % - Accent5 7 3" xfId="6596" xr:uid="{00000000-0005-0000-0000-000076330000}"/>
    <cellStyle name="40 % - Accent5 7 3 2" xfId="6597" xr:uid="{00000000-0005-0000-0000-000077330000}"/>
    <cellStyle name="40 % - Accent5 7 3 2 2" xfId="18244" xr:uid="{00000000-0005-0000-0000-000078330000}"/>
    <cellStyle name="40 % - Accent5 7 3 3" xfId="6598" xr:uid="{00000000-0005-0000-0000-000079330000}"/>
    <cellStyle name="40 % - Accent5 7 3 3 2" xfId="18245" xr:uid="{00000000-0005-0000-0000-00007A330000}"/>
    <cellStyle name="40 % - Accent5 7 3 4" xfId="18246" xr:uid="{00000000-0005-0000-0000-00007B330000}"/>
    <cellStyle name="40 % - Accent5 7 4" xfId="6599" xr:uid="{00000000-0005-0000-0000-00007C330000}"/>
    <cellStyle name="40 % - Accent5 7 4 2" xfId="18247" xr:uid="{00000000-0005-0000-0000-00007D330000}"/>
    <cellStyle name="40 % - Accent5 7 5" xfId="6600" xr:uid="{00000000-0005-0000-0000-00007E330000}"/>
    <cellStyle name="40 % - Accent5 7 5 2" xfId="18248" xr:uid="{00000000-0005-0000-0000-00007F330000}"/>
    <cellStyle name="40 % - Accent5 7 6" xfId="6601" xr:uid="{00000000-0005-0000-0000-000080330000}"/>
    <cellStyle name="40 % - Accent5 7 6 2" xfId="18249" xr:uid="{00000000-0005-0000-0000-000081330000}"/>
    <cellStyle name="40 % - Accent5 7 7" xfId="18250" xr:uid="{00000000-0005-0000-0000-000082330000}"/>
    <cellStyle name="40 % - Accent5 8" xfId="6602" xr:uid="{00000000-0005-0000-0000-000083330000}"/>
    <cellStyle name="40 % - Accent5 8 2" xfId="6603" xr:uid="{00000000-0005-0000-0000-000084330000}"/>
    <cellStyle name="40 % - Accent5 8 2 2" xfId="18251" xr:uid="{00000000-0005-0000-0000-000085330000}"/>
    <cellStyle name="40 % - Accent5 8 3" xfId="6604" xr:uid="{00000000-0005-0000-0000-000086330000}"/>
    <cellStyle name="40 % - Accent5 8 3 2" xfId="18252" xr:uid="{00000000-0005-0000-0000-000087330000}"/>
    <cellStyle name="40 % - Accent5 8 4" xfId="6605" xr:uid="{00000000-0005-0000-0000-000088330000}"/>
    <cellStyle name="40 % - Accent5 8 4 2" xfId="18253" xr:uid="{00000000-0005-0000-0000-000089330000}"/>
    <cellStyle name="40 % - Accent5 8 5" xfId="18254" xr:uid="{00000000-0005-0000-0000-00008A330000}"/>
    <cellStyle name="40 % - Accent5 9" xfId="6606" xr:uid="{00000000-0005-0000-0000-00008B330000}"/>
    <cellStyle name="40 % - Accent5 9 2" xfId="6607" xr:uid="{00000000-0005-0000-0000-00008C330000}"/>
    <cellStyle name="40 % - Accent5 9 2 2" xfId="18255" xr:uid="{00000000-0005-0000-0000-00008D330000}"/>
    <cellStyle name="40 % - Accent5 9 3" xfId="6608" xr:uid="{00000000-0005-0000-0000-00008E330000}"/>
    <cellStyle name="40 % - Accent5 9 3 2" xfId="18256" xr:uid="{00000000-0005-0000-0000-00008F330000}"/>
    <cellStyle name="40 % - Accent5 9 4" xfId="18257" xr:uid="{00000000-0005-0000-0000-000090330000}"/>
    <cellStyle name="40 % - Accent6" xfId="6609" xr:uid="{00000000-0005-0000-0000-000091330000}"/>
    <cellStyle name="40 % - Accent6 10" xfId="6610" xr:uid="{00000000-0005-0000-0000-000092330000}"/>
    <cellStyle name="40 % - Accent6 10 2" xfId="6611" xr:uid="{00000000-0005-0000-0000-000093330000}"/>
    <cellStyle name="40 % - Accent6 10 2 2" xfId="18258" xr:uid="{00000000-0005-0000-0000-000094330000}"/>
    <cellStyle name="40 % - Accent6 10 3" xfId="6612" xr:uid="{00000000-0005-0000-0000-000095330000}"/>
    <cellStyle name="40 % - Accent6 10 3 2" xfId="18259" xr:uid="{00000000-0005-0000-0000-000096330000}"/>
    <cellStyle name="40 % - Accent6 10 4" xfId="18260" xr:uid="{00000000-0005-0000-0000-000097330000}"/>
    <cellStyle name="40 % - Accent6 11" xfId="6613" xr:uid="{00000000-0005-0000-0000-000098330000}"/>
    <cellStyle name="40 % - Accent6 11 2" xfId="18261" xr:uid="{00000000-0005-0000-0000-000099330000}"/>
    <cellStyle name="40 % - Accent6 12" xfId="6614" xr:uid="{00000000-0005-0000-0000-00009A330000}"/>
    <cellStyle name="40 % - Accent6 12 2" xfId="18262" xr:uid="{00000000-0005-0000-0000-00009B330000}"/>
    <cellStyle name="40 % - Accent6 13" xfId="6615" xr:uid="{00000000-0005-0000-0000-00009C330000}"/>
    <cellStyle name="40 % - Accent6 13 2" xfId="18263" xr:uid="{00000000-0005-0000-0000-00009D330000}"/>
    <cellStyle name="40 % - Accent6 2" xfId="6616" xr:uid="{00000000-0005-0000-0000-00009E330000}"/>
    <cellStyle name="40 % - Accent6 2 10" xfId="6617" xr:uid="{00000000-0005-0000-0000-00009F330000}"/>
    <cellStyle name="40 % - Accent6 2 10 2" xfId="6618" xr:uid="{00000000-0005-0000-0000-0000A0330000}"/>
    <cellStyle name="40 % - Accent6 2 10 2 2" xfId="18264" xr:uid="{00000000-0005-0000-0000-0000A1330000}"/>
    <cellStyle name="40 % - Accent6 2 10 3" xfId="6619" xr:uid="{00000000-0005-0000-0000-0000A2330000}"/>
    <cellStyle name="40 % - Accent6 2 10 3 2" xfId="18265" xr:uid="{00000000-0005-0000-0000-0000A3330000}"/>
    <cellStyle name="40 % - Accent6 2 10 4" xfId="18266" xr:uid="{00000000-0005-0000-0000-0000A4330000}"/>
    <cellStyle name="40 % - Accent6 2 11" xfId="6620" xr:uid="{00000000-0005-0000-0000-0000A5330000}"/>
    <cellStyle name="40 % - Accent6 2 11 2" xfId="18267" xr:uid="{00000000-0005-0000-0000-0000A6330000}"/>
    <cellStyle name="40 % - Accent6 2 12" xfId="6621" xr:uid="{00000000-0005-0000-0000-0000A7330000}"/>
    <cellStyle name="40 % - Accent6 2 12 2" xfId="18268" xr:uid="{00000000-0005-0000-0000-0000A8330000}"/>
    <cellStyle name="40 % - Accent6 2 13" xfId="6622" xr:uid="{00000000-0005-0000-0000-0000A9330000}"/>
    <cellStyle name="40 % - Accent6 2 13 2" xfId="18269" xr:uid="{00000000-0005-0000-0000-0000AA330000}"/>
    <cellStyle name="40 % - Accent6 2 14" xfId="18270" xr:uid="{00000000-0005-0000-0000-0000AB330000}"/>
    <cellStyle name="40 % - Accent6 2 2" xfId="6623" xr:uid="{00000000-0005-0000-0000-0000AC330000}"/>
    <cellStyle name="40 % - Accent6 2 2 10" xfId="6624" xr:uid="{00000000-0005-0000-0000-0000AD330000}"/>
    <cellStyle name="40 % - Accent6 2 2 10 2" xfId="18271" xr:uid="{00000000-0005-0000-0000-0000AE330000}"/>
    <cellStyle name="40 % - Accent6 2 2 11" xfId="18272" xr:uid="{00000000-0005-0000-0000-0000AF330000}"/>
    <cellStyle name="40 % - Accent6 2 2 2" xfId="6625" xr:uid="{00000000-0005-0000-0000-0000B0330000}"/>
    <cellStyle name="40 % - Accent6 2 2 2 10" xfId="18273" xr:uid="{00000000-0005-0000-0000-0000B1330000}"/>
    <cellStyle name="40 % - Accent6 2 2 2 2" xfId="6626" xr:uid="{00000000-0005-0000-0000-0000B2330000}"/>
    <cellStyle name="40 % - Accent6 2 2 2 2 2" xfId="6627" xr:uid="{00000000-0005-0000-0000-0000B3330000}"/>
    <cellStyle name="40 % - Accent6 2 2 2 2 2 2" xfId="6628" xr:uid="{00000000-0005-0000-0000-0000B4330000}"/>
    <cellStyle name="40 % - Accent6 2 2 2 2 2 2 2" xfId="6629" xr:uid="{00000000-0005-0000-0000-0000B5330000}"/>
    <cellStyle name="40 % - Accent6 2 2 2 2 2 2 2 2" xfId="18274" xr:uid="{00000000-0005-0000-0000-0000B6330000}"/>
    <cellStyle name="40 % - Accent6 2 2 2 2 2 2 3" xfId="6630" xr:uid="{00000000-0005-0000-0000-0000B7330000}"/>
    <cellStyle name="40 % - Accent6 2 2 2 2 2 2 3 2" xfId="18275" xr:uid="{00000000-0005-0000-0000-0000B8330000}"/>
    <cellStyle name="40 % - Accent6 2 2 2 2 2 2 4" xfId="6631" xr:uid="{00000000-0005-0000-0000-0000B9330000}"/>
    <cellStyle name="40 % - Accent6 2 2 2 2 2 2 4 2" xfId="18276" xr:uid="{00000000-0005-0000-0000-0000BA330000}"/>
    <cellStyle name="40 % - Accent6 2 2 2 2 2 2 5" xfId="18277" xr:uid="{00000000-0005-0000-0000-0000BB330000}"/>
    <cellStyle name="40 % - Accent6 2 2 2 2 2 3" xfId="6632" xr:uid="{00000000-0005-0000-0000-0000BC330000}"/>
    <cellStyle name="40 % - Accent6 2 2 2 2 2 3 2" xfId="6633" xr:uid="{00000000-0005-0000-0000-0000BD330000}"/>
    <cellStyle name="40 % - Accent6 2 2 2 2 2 3 2 2" xfId="18278" xr:uid="{00000000-0005-0000-0000-0000BE330000}"/>
    <cellStyle name="40 % - Accent6 2 2 2 2 2 3 3" xfId="6634" xr:uid="{00000000-0005-0000-0000-0000BF330000}"/>
    <cellStyle name="40 % - Accent6 2 2 2 2 2 3 3 2" xfId="18279" xr:uid="{00000000-0005-0000-0000-0000C0330000}"/>
    <cellStyle name="40 % - Accent6 2 2 2 2 2 3 4" xfId="18280" xr:uid="{00000000-0005-0000-0000-0000C1330000}"/>
    <cellStyle name="40 % - Accent6 2 2 2 2 2 4" xfId="6635" xr:uid="{00000000-0005-0000-0000-0000C2330000}"/>
    <cellStyle name="40 % - Accent6 2 2 2 2 2 4 2" xfId="18281" xr:uid="{00000000-0005-0000-0000-0000C3330000}"/>
    <cellStyle name="40 % - Accent6 2 2 2 2 2 5" xfId="6636" xr:uid="{00000000-0005-0000-0000-0000C4330000}"/>
    <cellStyle name="40 % - Accent6 2 2 2 2 2 5 2" xfId="18282" xr:uid="{00000000-0005-0000-0000-0000C5330000}"/>
    <cellStyle name="40 % - Accent6 2 2 2 2 2 6" xfId="6637" xr:uid="{00000000-0005-0000-0000-0000C6330000}"/>
    <cellStyle name="40 % - Accent6 2 2 2 2 2 6 2" xfId="18283" xr:uid="{00000000-0005-0000-0000-0000C7330000}"/>
    <cellStyle name="40 % - Accent6 2 2 2 2 2 7" xfId="18284" xr:uid="{00000000-0005-0000-0000-0000C8330000}"/>
    <cellStyle name="40 % - Accent6 2 2 2 2 3" xfId="6638" xr:uid="{00000000-0005-0000-0000-0000C9330000}"/>
    <cellStyle name="40 % - Accent6 2 2 2 2 3 2" xfId="6639" xr:uid="{00000000-0005-0000-0000-0000CA330000}"/>
    <cellStyle name="40 % - Accent6 2 2 2 2 3 2 2" xfId="18285" xr:uid="{00000000-0005-0000-0000-0000CB330000}"/>
    <cellStyle name="40 % - Accent6 2 2 2 2 3 3" xfId="6640" xr:uid="{00000000-0005-0000-0000-0000CC330000}"/>
    <cellStyle name="40 % - Accent6 2 2 2 2 3 3 2" xfId="18286" xr:uid="{00000000-0005-0000-0000-0000CD330000}"/>
    <cellStyle name="40 % - Accent6 2 2 2 2 3 4" xfId="6641" xr:uid="{00000000-0005-0000-0000-0000CE330000}"/>
    <cellStyle name="40 % - Accent6 2 2 2 2 3 4 2" xfId="18287" xr:uid="{00000000-0005-0000-0000-0000CF330000}"/>
    <cellStyle name="40 % - Accent6 2 2 2 2 3 5" xfId="18288" xr:uid="{00000000-0005-0000-0000-0000D0330000}"/>
    <cellStyle name="40 % - Accent6 2 2 2 2 4" xfId="6642" xr:uid="{00000000-0005-0000-0000-0000D1330000}"/>
    <cellStyle name="40 % - Accent6 2 2 2 2 4 2" xfId="6643" xr:uid="{00000000-0005-0000-0000-0000D2330000}"/>
    <cellStyle name="40 % - Accent6 2 2 2 2 4 2 2" xfId="18289" xr:uid="{00000000-0005-0000-0000-0000D3330000}"/>
    <cellStyle name="40 % - Accent6 2 2 2 2 4 3" xfId="6644" xr:uid="{00000000-0005-0000-0000-0000D4330000}"/>
    <cellStyle name="40 % - Accent6 2 2 2 2 4 3 2" xfId="18290" xr:uid="{00000000-0005-0000-0000-0000D5330000}"/>
    <cellStyle name="40 % - Accent6 2 2 2 2 4 4" xfId="18291" xr:uid="{00000000-0005-0000-0000-0000D6330000}"/>
    <cellStyle name="40 % - Accent6 2 2 2 2 5" xfId="6645" xr:uid="{00000000-0005-0000-0000-0000D7330000}"/>
    <cellStyle name="40 % - Accent6 2 2 2 2 5 2" xfId="6646" xr:uid="{00000000-0005-0000-0000-0000D8330000}"/>
    <cellStyle name="40 % - Accent6 2 2 2 2 5 2 2" xfId="18292" xr:uid="{00000000-0005-0000-0000-0000D9330000}"/>
    <cellStyle name="40 % - Accent6 2 2 2 2 5 3" xfId="6647" xr:uid="{00000000-0005-0000-0000-0000DA330000}"/>
    <cellStyle name="40 % - Accent6 2 2 2 2 5 3 2" xfId="18293" xr:uid="{00000000-0005-0000-0000-0000DB330000}"/>
    <cellStyle name="40 % - Accent6 2 2 2 2 5 4" xfId="18294" xr:uid="{00000000-0005-0000-0000-0000DC330000}"/>
    <cellStyle name="40 % - Accent6 2 2 2 2 6" xfId="6648" xr:uid="{00000000-0005-0000-0000-0000DD330000}"/>
    <cellStyle name="40 % - Accent6 2 2 2 2 6 2" xfId="18295" xr:uid="{00000000-0005-0000-0000-0000DE330000}"/>
    <cellStyle name="40 % - Accent6 2 2 2 2 7" xfId="6649" xr:uid="{00000000-0005-0000-0000-0000DF330000}"/>
    <cellStyle name="40 % - Accent6 2 2 2 2 7 2" xfId="18296" xr:uid="{00000000-0005-0000-0000-0000E0330000}"/>
    <cellStyle name="40 % - Accent6 2 2 2 2 8" xfId="6650" xr:uid="{00000000-0005-0000-0000-0000E1330000}"/>
    <cellStyle name="40 % - Accent6 2 2 2 2 8 2" xfId="18297" xr:uid="{00000000-0005-0000-0000-0000E2330000}"/>
    <cellStyle name="40 % - Accent6 2 2 2 2 9" xfId="18298" xr:uid="{00000000-0005-0000-0000-0000E3330000}"/>
    <cellStyle name="40 % - Accent6 2 2 2 3" xfId="6651" xr:uid="{00000000-0005-0000-0000-0000E4330000}"/>
    <cellStyle name="40 % - Accent6 2 2 2 3 2" xfId="6652" xr:uid="{00000000-0005-0000-0000-0000E5330000}"/>
    <cellStyle name="40 % - Accent6 2 2 2 3 2 2" xfId="6653" xr:uid="{00000000-0005-0000-0000-0000E6330000}"/>
    <cellStyle name="40 % - Accent6 2 2 2 3 2 2 2" xfId="18299" xr:uid="{00000000-0005-0000-0000-0000E7330000}"/>
    <cellStyle name="40 % - Accent6 2 2 2 3 2 3" xfId="6654" xr:uid="{00000000-0005-0000-0000-0000E8330000}"/>
    <cellStyle name="40 % - Accent6 2 2 2 3 2 3 2" xfId="18300" xr:uid="{00000000-0005-0000-0000-0000E9330000}"/>
    <cellStyle name="40 % - Accent6 2 2 2 3 2 4" xfId="6655" xr:uid="{00000000-0005-0000-0000-0000EA330000}"/>
    <cellStyle name="40 % - Accent6 2 2 2 3 2 4 2" xfId="18301" xr:uid="{00000000-0005-0000-0000-0000EB330000}"/>
    <cellStyle name="40 % - Accent6 2 2 2 3 2 5" xfId="18302" xr:uid="{00000000-0005-0000-0000-0000EC330000}"/>
    <cellStyle name="40 % - Accent6 2 2 2 3 3" xfId="6656" xr:uid="{00000000-0005-0000-0000-0000ED330000}"/>
    <cellStyle name="40 % - Accent6 2 2 2 3 3 2" xfId="6657" xr:uid="{00000000-0005-0000-0000-0000EE330000}"/>
    <cellStyle name="40 % - Accent6 2 2 2 3 3 2 2" xfId="18303" xr:uid="{00000000-0005-0000-0000-0000EF330000}"/>
    <cellStyle name="40 % - Accent6 2 2 2 3 3 3" xfId="6658" xr:uid="{00000000-0005-0000-0000-0000F0330000}"/>
    <cellStyle name="40 % - Accent6 2 2 2 3 3 3 2" xfId="18304" xr:uid="{00000000-0005-0000-0000-0000F1330000}"/>
    <cellStyle name="40 % - Accent6 2 2 2 3 3 4" xfId="18305" xr:uid="{00000000-0005-0000-0000-0000F2330000}"/>
    <cellStyle name="40 % - Accent6 2 2 2 3 4" xfId="6659" xr:uid="{00000000-0005-0000-0000-0000F3330000}"/>
    <cellStyle name="40 % - Accent6 2 2 2 3 4 2" xfId="18306" xr:uid="{00000000-0005-0000-0000-0000F4330000}"/>
    <cellStyle name="40 % - Accent6 2 2 2 3 5" xfId="6660" xr:uid="{00000000-0005-0000-0000-0000F5330000}"/>
    <cellStyle name="40 % - Accent6 2 2 2 3 5 2" xfId="18307" xr:uid="{00000000-0005-0000-0000-0000F6330000}"/>
    <cellStyle name="40 % - Accent6 2 2 2 3 6" xfId="6661" xr:uid="{00000000-0005-0000-0000-0000F7330000}"/>
    <cellStyle name="40 % - Accent6 2 2 2 3 6 2" xfId="18308" xr:uid="{00000000-0005-0000-0000-0000F8330000}"/>
    <cellStyle name="40 % - Accent6 2 2 2 3 7" xfId="18309" xr:uid="{00000000-0005-0000-0000-0000F9330000}"/>
    <cellStyle name="40 % - Accent6 2 2 2 4" xfId="6662" xr:uid="{00000000-0005-0000-0000-0000FA330000}"/>
    <cellStyle name="40 % - Accent6 2 2 2 4 2" xfId="6663" xr:uid="{00000000-0005-0000-0000-0000FB330000}"/>
    <cellStyle name="40 % - Accent6 2 2 2 4 2 2" xfId="18310" xr:uid="{00000000-0005-0000-0000-0000FC330000}"/>
    <cellStyle name="40 % - Accent6 2 2 2 4 3" xfId="6664" xr:uid="{00000000-0005-0000-0000-0000FD330000}"/>
    <cellStyle name="40 % - Accent6 2 2 2 4 3 2" xfId="18311" xr:uid="{00000000-0005-0000-0000-0000FE330000}"/>
    <cellStyle name="40 % - Accent6 2 2 2 4 4" xfId="6665" xr:uid="{00000000-0005-0000-0000-0000FF330000}"/>
    <cellStyle name="40 % - Accent6 2 2 2 4 4 2" xfId="18312" xr:uid="{00000000-0005-0000-0000-000000340000}"/>
    <cellStyle name="40 % - Accent6 2 2 2 4 5" xfId="18313" xr:uid="{00000000-0005-0000-0000-000001340000}"/>
    <cellStyle name="40 % - Accent6 2 2 2 5" xfId="6666" xr:uid="{00000000-0005-0000-0000-000002340000}"/>
    <cellStyle name="40 % - Accent6 2 2 2 5 2" xfId="6667" xr:uid="{00000000-0005-0000-0000-000003340000}"/>
    <cellStyle name="40 % - Accent6 2 2 2 5 2 2" xfId="18314" xr:uid="{00000000-0005-0000-0000-000004340000}"/>
    <cellStyle name="40 % - Accent6 2 2 2 5 3" xfId="6668" xr:uid="{00000000-0005-0000-0000-000005340000}"/>
    <cellStyle name="40 % - Accent6 2 2 2 5 3 2" xfId="18315" xr:uid="{00000000-0005-0000-0000-000006340000}"/>
    <cellStyle name="40 % - Accent6 2 2 2 5 4" xfId="18316" xr:uid="{00000000-0005-0000-0000-000007340000}"/>
    <cellStyle name="40 % - Accent6 2 2 2 6" xfId="6669" xr:uid="{00000000-0005-0000-0000-000008340000}"/>
    <cellStyle name="40 % - Accent6 2 2 2 6 2" xfId="6670" xr:uid="{00000000-0005-0000-0000-000009340000}"/>
    <cellStyle name="40 % - Accent6 2 2 2 6 2 2" xfId="18317" xr:uid="{00000000-0005-0000-0000-00000A340000}"/>
    <cellStyle name="40 % - Accent6 2 2 2 6 3" xfId="6671" xr:uid="{00000000-0005-0000-0000-00000B340000}"/>
    <cellStyle name="40 % - Accent6 2 2 2 6 3 2" xfId="18318" xr:uid="{00000000-0005-0000-0000-00000C340000}"/>
    <cellStyle name="40 % - Accent6 2 2 2 6 4" xfId="18319" xr:uid="{00000000-0005-0000-0000-00000D340000}"/>
    <cellStyle name="40 % - Accent6 2 2 2 7" xfId="6672" xr:uid="{00000000-0005-0000-0000-00000E340000}"/>
    <cellStyle name="40 % - Accent6 2 2 2 7 2" xfId="18320" xr:uid="{00000000-0005-0000-0000-00000F340000}"/>
    <cellStyle name="40 % - Accent6 2 2 2 8" xfId="6673" xr:uid="{00000000-0005-0000-0000-000010340000}"/>
    <cellStyle name="40 % - Accent6 2 2 2 8 2" xfId="18321" xr:uid="{00000000-0005-0000-0000-000011340000}"/>
    <cellStyle name="40 % - Accent6 2 2 2 9" xfId="6674" xr:uid="{00000000-0005-0000-0000-000012340000}"/>
    <cellStyle name="40 % - Accent6 2 2 2 9 2" xfId="18322" xr:uid="{00000000-0005-0000-0000-000013340000}"/>
    <cellStyle name="40 % - Accent6 2 2 3" xfId="6675" xr:uid="{00000000-0005-0000-0000-000014340000}"/>
    <cellStyle name="40 % - Accent6 2 2 3 2" xfId="6676" xr:uid="{00000000-0005-0000-0000-000015340000}"/>
    <cellStyle name="40 % - Accent6 2 2 3 2 2" xfId="6677" xr:uid="{00000000-0005-0000-0000-000016340000}"/>
    <cellStyle name="40 % - Accent6 2 2 3 2 2 2" xfId="6678" xr:uid="{00000000-0005-0000-0000-000017340000}"/>
    <cellStyle name="40 % - Accent6 2 2 3 2 2 2 2" xfId="18323" xr:uid="{00000000-0005-0000-0000-000018340000}"/>
    <cellStyle name="40 % - Accent6 2 2 3 2 2 3" xfId="6679" xr:uid="{00000000-0005-0000-0000-000019340000}"/>
    <cellStyle name="40 % - Accent6 2 2 3 2 2 3 2" xfId="18324" xr:uid="{00000000-0005-0000-0000-00001A340000}"/>
    <cellStyle name="40 % - Accent6 2 2 3 2 2 4" xfId="6680" xr:uid="{00000000-0005-0000-0000-00001B340000}"/>
    <cellStyle name="40 % - Accent6 2 2 3 2 2 4 2" xfId="18325" xr:uid="{00000000-0005-0000-0000-00001C340000}"/>
    <cellStyle name="40 % - Accent6 2 2 3 2 2 5" xfId="18326" xr:uid="{00000000-0005-0000-0000-00001D340000}"/>
    <cellStyle name="40 % - Accent6 2 2 3 2 3" xfId="6681" xr:uid="{00000000-0005-0000-0000-00001E340000}"/>
    <cellStyle name="40 % - Accent6 2 2 3 2 3 2" xfId="6682" xr:uid="{00000000-0005-0000-0000-00001F340000}"/>
    <cellStyle name="40 % - Accent6 2 2 3 2 3 2 2" xfId="18327" xr:uid="{00000000-0005-0000-0000-000020340000}"/>
    <cellStyle name="40 % - Accent6 2 2 3 2 3 3" xfId="6683" xr:uid="{00000000-0005-0000-0000-000021340000}"/>
    <cellStyle name="40 % - Accent6 2 2 3 2 3 3 2" xfId="18328" xr:uid="{00000000-0005-0000-0000-000022340000}"/>
    <cellStyle name="40 % - Accent6 2 2 3 2 3 4" xfId="18329" xr:uid="{00000000-0005-0000-0000-000023340000}"/>
    <cellStyle name="40 % - Accent6 2 2 3 2 4" xfId="6684" xr:uid="{00000000-0005-0000-0000-000024340000}"/>
    <cellStyle name="40 % - Accent6 2 2 3 2 4 2" xfId="18330" xr:uid="{00000000-0005-0000-0000-000025340000}"/>
    <cellStyle name="40 % - Accent6 2 2 3 2 5" xfId="6685" xr:uid="{00000000-0005-0000-0000-000026340000}"/>
    <cellStyle name="40 % - Accent6 2 2 3 2 5 2" xfId="18331" xr:uid="{00000000-0005-0000-0000-000027340000}"/>
    <cellStyle name="40 % - Accent6 2 2 3 2 6" xfId="6686" xr:uid="{00000000-0005-0000-0000-000028340000}"/>
    <cellStyle name="40 % - Accent6 2 2 3 2 6 2" xfId="18332" xr:uid="{00000000-0005-0000-0000-000029340000}"/>
    <cellStyle name="40 % - Accent6 2 2 3 2 7" xfId="18333" xr:uid="{00000000-0005-0000-0000-00002A340000}"/>
    <cellStyle name="40 % - Accent6 2 2 3 3" xfId="6687" xr:uid="{00000000-0005-0000-0000-00002B340000}"/>
    <cellStyle name="40 % - Accent6 2 2 3 3 2" xfId="6688" xr:uid="{00000000-0005-0000-0000-00002C340000}"/>
    <cellStyle name="40 % - Accent6 2 2 3 3 2 2" xfId="18334" xr:uid="{00000000-0005-0000-0000-00002D340000}"/>
    <cellStyle name="40 % - Accent6 2 2 3 3 3" xfId="6689" xr:uid="{00000000-0005-0000-0000-00002E340000}"/>
    <cellStyle name="40 % - Accent6 2 2 3 3 3 2" xfId="18335" xr:uid="{00000000-0005-0000-0000-00002F340000}"/>
    <cellStyle name="40 % - Accent6 2 2 3 3 4" xfId="6690" xr:uid="{00000000-0005-0000-0000-000030340000}"/>
    <cellStyle name="40 % - Accent6 2 2 3 3 4 2" xfId="18336" xr:uid="{00000000-0005-0000-0000-000031340000}"/>
    <cellStyle name="40 % - Accent6 2 2 3 3 5" xfId="18337" xr:uid="{00000000-0005-0000-0000-000032340000}"/>
    <cellStyle name="40 % - Accent6 2 2 3 4" xfId="6691" xr:uid="{00000000-0005-0000-0000-000033340000}"/>
    <cellStyle name="40 % - Accent6 2 2 3 4 2" xfId="6692" xr:uid="{00000000-0005-0000-0000-000034340000}"/>
    <cellStyle name="40 % - Accent6 2 2 3 4 2 2" xfId="18338" xr:uid="{00000000-0005-0000-0000-000035340000}"/>
    <cellStyle name="40 % - Accent6 2 2 3 4 3" xfId="6693" xr:uid="{00000000-0005-0000-0000-000036340000}"/>
    <cellStyle name="40 % - Accent6 2 2 3 4 3 2" xfId="18339" xr:uid="{00000000-0005-0000-0000-000037340000}"/>
    <cellStyle name="40 % - Accent6 2 2 3 4 4" xfId="18340" xr:uid="{00000000-0005-0000-0000-000038340000}"/>
    <cellStyle name="40 % - Accent6 2 2 3 5" xfId="6694" xr:uid="{00000000-0005-0000-0000-000039340000}"/>
    <cellStyle name="40 % - Accent6 2 2 3 5 2" xfId="6695" xr:uid="{00000000-0005-0000-0000-00003A340000}"/>
    <cellStyle name="40 % - Accent6 2 2 3 5 2 2" xfId="18341" xr:uid="{00000000-0005-0000-0000-00003B340000}"/>
    <cellStyle name="40 % - Accent6 2 2 3 5 3" xfId="6696" xr:uid="{00000000-0005-0000-0000-00003C340000}"/>
    <cellStyle name="40 % - Accent6 2 2 3 5 3 2" xfId="18342" xr:uid="{00000000-0005-0000-0000-00003D340000}"/>
    <cellStyle name="40 % - Accent6 2 2 3 5 4" xfId="18343" xr:uid="{00000000-0005-0000-0000-00003E340000}"/>
    <cellStyle name="40 % - Accent6 2 2 3 6" xfId="6697" xr:uid="{00000000-0005-0000-0000-00003F340000}"/>
    <cellStyle name="40 % - Accent6 2 2 3 6 2" xfId="18344" xr:uid="{00000000-0005-0000-0000-000040340000}"/>
    <cellStyle name="40 % - Accent6 2 2 3 7" xfId="6698" xr:uid="{00000000-0005-0000-0000-000041340000}"/>
    <cellStyle name="40 % - Accent6 2 2 3 7 2" xfId="18345" xr:uid="{00000000-0005-0000-0000-000042340000}"/>
    <cellStyle name="40 % - Accent6 2 2 3 8" xfId="6699" xr:uid="{00000000-0005-0000-0000-000043340000}"/>
    <cellStyle name="40 % - Accent6 2 2 3 8 2" xfId="18346" xr:uid="{00000000-0005-0000-0000-000044340000}"/>
    <cellStyle name="40 % - Accent6 2 2 3 9" xfId="18347" xr:uid="{00000000-0005-0000-0000-000045340000}"/>
    <cellStyle name="40 % - Accent6 2 2 4" xfId="6700" xr:uid="{00000000-0005-0000-0000-000046340000}"/>
    <cellStyle name="40 % - Accent6 2 2 4 2" xfId="6701" xr:uid="{00000000-0005-0000-0000-000047340000}"/>
    <cellStyle name="40 % - Accent6 2 2 4 2 2" xfId="6702" xr:uid="{00000000-0005-0000-0000-000048340000}"/>
    <cellStyle name="40 % - Accent6 2 2 4 2 2 2" xfId="18348" xr:uid="{00000000-0005-0000-0000-000049340000}"/>
    <cellStyle name="40 % - Accent6 2 2 4 2 3" xfId="6703" xr:uid="{00000000-0005-0000-0000-00004A340000}"/>
    <cellStyle name="40 % - Accent6 2 2 4 2 3 2" xfId="18349" xr:uid="{00000000-0005-0000-0000-00004B340000}"/>
    <cellStyle name="40 % - Accent6 2 2 4 2 4" xfId="6704" xr:uid="{00000000-0005-0000-0000-00004C340000}"/>
    <cellStyle name="40 % - Accent6 2 2 4 2 4 2" xfId="18350" xr:uid="{00000000-0005-0000-0000-00004D340000}"/>
    <cellStyle name="40 % - Accent6 2 2 4 2 5" xfId="18351" xr:uid="{00000000-0005-0000-0000-00004E340000}"/>
    <cellStyle name="40 % - Accent6 2 2 4 3" xfId="6705" xr:uid="{00000000-0005-0000-0000-00004F340000}"/>
    <cellStyle name="40 % - Accent6 2 2 4 3 2" xfId="6706" xr:uid="{00000000-0005-0000-0000-000050340000}"/>
    <cellStyle name="40 % - Accent6 2 2 4 3 2 2" xfId="18352" xr:uid="{00000000-0005-0000-0000-000051340000}"/>
    <cellStyle name="40 % - Accent6 2 2 4 3 3" xfId="6707" xr:uid="{00000000-0005-0000-0000-000052340000}"/>
    <cellStyle name="40 % - Accent6 2 2 4 3 3 2" xfId="18353" xr:uid="{00000000-0005-0000-0000-000053340000}"/>
    <cellStyle name="40 % - Accent6 2 2 4 3 4" xfId="18354" xr:uid="{00000000-0005-0000-0000-000054340000}"/>
    <cellStyle name="40 % - Accent6 2 2 4 4" xfId="6708" xr:uid="{00000000-0005-0000-0000-000055340000}"/>
    <cellStyle name="40 % - Accent6 2 2 4 4 2" xfId="18355" xr:uid="{00000000-0005-0000-0000-000056340000}"/>
    <cellStyle name="40 % - Accent6 2 2 4 5" xfId="6709" xr:uid="{00000000-0005-0000-0000-000057340000}"/>
    <cellStyle name="40 % - Accent6 2 2 4 5 2" xfId="18356" xr:uid="{00000000-0005-0000-0000-000058340000}"/>
    <cellStyle name="40 % - Accent6 2 2 4 6" xfId="6710" xr:uid="{00000000-0005-0000-0000-000059340000}"/>
    <cellStyle name="40 % - Accent6 2 2 4 6 2" xfId="18357" xr:uid="{00000000-0005-0000-0000-00005A340000}"/>
    <cellStyle name="40 % - Accent6 2 2 4 7" xfId="18358" xr:uid="{00000000-0005-0000-0000-00005B340000}"/>
    <cellStyle name="40 % - Accent6 2 2 5" xfId="6711" xr:uid="{00000000-0005-0000-0000-00005C340000}"/>
    <cellStyle name="40 % - Accent6 2 2 5 2" xfId="6712" xr:uid="{00000000-0005-0000-0000-00005D340000}"/>
    <cellStyle name="40 % - Accent6 2 2 5 2 2" xfId="18359" xr:uid="{00000000-0005-0000-0000-00005E340000}"/>
    <cellStyle name="40 % - Accent6 2 2 5 3" xfId="6713" xr:uid="{00000000-0005-0000-0000-00005F340000}"/>
    <cellStyle name="40 % - Accent6 2 2 5 3 2" xfId="18360" xr:uid="{00000000-0005-0000-0000-000060340000}"/>
    <cellStyle name="40 % - Accent6 2 2 5 4" xfId="6714" xr:uid="{00000000-0005-0000-0000-000061340000}"/>
    <cellStyle name="40 % - Accent6 2 2 5 4 2" xfId="18361" xr:uid="{00000000-0005-0000-0000-000062340000}"/>
    <cellStyle name="40 % - Accent6 2 2 5 5" xfId="18362" xr:uid="{00000000-0005-0000-0000-000063340000}"/>
    <cellStyle name="40 % - Accent6 2 2 6" xfId="6715" xr:uid="{00000000-0005-0000-0000-000064340000}"/>
    <cellStyle name="40 % - Accent6 2 2 6 2" xfId="6716" xr:uid="{00000000-0005-0000-0000-000065340000}"/>
    <cellStyle name="40 % - Accent6 2 2 6 2 2" xfId="18363" xr:uid="{00000000-0005-0000-0000-000066340000}"/>
    <cellStyle name="40 % - Accent6 2 2 6 3" xfId="6717" xr:uid="{00000000-0005-0000-0000-000067340000}"/>
    <cellStyle name="40 % - Accent6 2 2 6 3 2" xfId="18364" xr:uid="{00000000-0005-0000-0000-000068340000}"/>
    <cellStyle name="40 % - Accent6 2 2 6 4" xfId="18365" xr:uid="{00000000-0005-0000-0000-000069340000}"/>
    <cellStyle name="40 % - Accent6 2 2 7" xfId="6718" xr:uid="{00000000-0005-0000-0000-00006A340000}"/>
    <cellStyle name="40 % - Accent6 2 2 7 2" xfId="6719" xr:uid="{00000000-0005-0000-0000-00006B340000}"/>
    <cellStyle name="40 % - Accent6 2 2 7 2 2" xfId="18366" xr:uid="{00000000-0005-0000-0000-00006C340000}"/>
    <cellStyle name="40 % - Accent6 2 2 7 3" xfId="6720" xr:uid="{00000000-0005-0000-0000-00006D340000}"/>
    <cellStyle name="40 % - Accent6 2 2 7 3 2" xfId="18367" xr:uid="{00000000-0005-0000-0000-00006E340000}"/>
    <cellStyle name="40 % - Accent6 2 2 7 4" xfId="18368" xr:uid="{00000000-0005-0000-0000-00006F340000}"/>
    <cellStyle name="40 % - Accent6 2 2 8" xfId="6721" xr:uid="{00000000-0005-0000-0000-000070340000}"/>
    <cellStyle name="40 % - Accent6 2 2 8 2" xfId="18369" xr:uid="{00000000-0005-0000-0000-000071340000}"/>
    <cellStyle name="40 % - Accent6 2 2 9" xfId="6722" xr:uid="{00000000-0005-0000-0000-000072340000}"/>
    <cellStyle name="40 % - Accent6 2 2 9 2" xfId="18370" xr:uid="{00000000-0005-0000-0000-000073340000}"/>
    <cellStyle name="40 % - Accent6 2 3" xfId="6723" xr:uid="{00000000-0005-0000-0000-000074340000}"/>
    <cellStyle name="40 % - Accent6 2 3 10" xfId="6724" xr:uid="{00000000-0005-0000-0000-000075340000}"/>
    <cellStyle name="40 % - Accent6 2 3 10 2" xfId="18371" xr:uid="{00000000-0005-0000-0000-000076340000}"/>
    <cellStyle name="40 % - Accent6 2 3 11" xfId="18372" xr:uid="{00000000-0005-0000-0000-000077340000}"/>
    <cellStyle name="40 % - Accent6 2 3 2" xfId="6725" xr:uid="{00000000-0005-0000-0000-000078340000}"/>
    <cellStyle name="40 % - Accent6 2 3 2 10" xfId="18373" xr:uid="{00000000-0005-0000-0000-000079340000}"/>
    <cellStyle name="40 % - Accent6 2 3 2 2" xfId="6726" xr:uid="{00000000-0005-0000-0000-00007A340000}"/>
    <cellStyle name="40 % - Accent6 2 3 2 2 2" xfId="6727" xr:uid="{00000000-0005-0000-0000-00007B340000}"/>
    <cellStyle name="40 % - Accent6 2 3 2 2 2 2" xfId="6728" xr:uid="{00000000-0005-0000-0000-00007C340000}"/>
    <cellStyle name="40 % - Accent6 2 3 2 2 2 2 2" xfId="6729" xr:uid="{00000000-0005-0000-0000-00007D340000}"/>
    <cellStyle name="40 % - Accent6 2 3 2 2 2 2 2 2" xfId="18374" xr:uid="{00000000-0005-0000-0000-00007E340000}"/>
    <cellStyle name="40 % - Accent6 2 3 2 2 2 2 3" xfId="6730" xr:uid="{00000000-0005-0000-0000-00007F340000}"/>
    <cellStyle name="40 % - Accent6 2 3 2 2 2 2 3 2" xfId="18375" xr:uid="{00000000-0005-0000-0000-000080340000}"/>
    <cellStyle name="40 % - Accent6 2 3 2 2 2 2 4" xfId="6731" xr:uid="{00000000-0005-0000-0000-000081340000}"/>
    <cellStyle name="40 % - Accent6 2 3 2 2 2 2 4 2" xfId="18376" xr:uid="{00000000-0005-0000-0000-000082340000}"/>
    <cellStyle name="40 % - Accent6 2 3 2 2 2 2 5" xfId="18377" xr:uid="{00000000-0005-0000-0000-000083340000}"/>
    <cellStyle name="40 % - Accent6 2 3 2 2 2 3" xfId="6732" xr:uid="{00000000-0005-0000-0000-000084340000}"/>
    <cellStyle name="40 % - Accent6 2 3 2 2 2 3 2" xfId="6733" xr:uid="{00000000-0005-0000-0000-000085340000}"/>
    <cellStyle name="40 % - Accent6 2 3 2 2 2 3 2 2" xfId="18378" xr:uid="{00000000-0005-0000-0000-000086340000}"/>
    <cellStyle name="40 % - Accent6 2 3 2 2 2 3 3" xfId="6734" xr:uid="{00000000-0005-0000-0000-000087340000}"/>
    <cellStyle name="40 % - Accent6 2 3 2 2 2 3 3 2" xfId="18379" xr:uid="{00000000-0005-0000-0000-000088340000}"/>
    <cellStyle name="40 % - Accent6 2 3 2 2 2 3 4" xfId="18380" xr:uid="{00000000-0005-0000-0000-000089340000}"/>
    <cellStyle name="40 % - Accent6 2 3 2 2 2 4" xfId="6735" xr:uid="{00000000-0005-0000-0000-00008A340000}"/>
    <cellStyle name="40 % - Accent6 2 3 2 2 2 4 2" xfId="18381" xr:uid="{00000000-0005-0000-0000-00008B340000}"/>
    <cellStyle name="40 % - Accent6 2 3 2 2 2 5" xfId="6736" xr:uid="{00000000-0005-0000-0000-00008C340000}"/>
    <cellStyle name="40 % - Accent6 2 3 2 2 2 5 2" xfId="18382" xr:uid="{00000000-0005-0000-0000-00008D340000}"/>
    <cellStyle name="40 % - Accent6 2 3 2 2 2 6" xfId="6737" xr:uid="{00000000-0005-0000-0000-00008E340000}"/>
    <cellStyle name="40 % - Accent6 2 3 2 2 2 6 2" xfId="18383" xr:uid="{00000000-0005-0000-0000-00008F340000}"/>
    <cellStyle name="40 % - Accent6 2 3 2 2 2 7" xfId="18384" xr:uid="{00000000-0005-0000-0000-000090340000}"/>
    <cellStyle name="40 % - Accent6 2 3 2 2 3" xfId="6738" xr:uid="{00000000-0005-0000-0000-000091340000}"/>
    <cellStyle name="40 % - Accent6 2 3 2 2 3 2" xfId="6739" xr:uid="{00000000-0005-0000-0000-000092340000}"/>
    <cellStyle name="40 % - Accent6 2 3 2 2 3 2 2" xfId="18385" xr:uid="{00000000-0005-0000-0000-000093340000}"/>
    <cellStyle name="40 % - Accent6 2 3 2 2 3 3" xfId="6740" xr:uid="{00000000-0005-0000-0000-000094340000}"/>
    <cellStyle name="40 % - Accent6 2 3 2 2 3 3 2" xfId="18386" xr:uid="{00000000-0005-0000-0000-000095340000}"/>
    <cellStyle name="40 % - Accent6 2 3 2 2 3 4" xfId="6741" xr:uid="{00000000-0005-0000-0000-000096340000}"/>
    <cellStyle name="40 % - Accent6 2 3 2 2 3 4 2" xfId="18387" xr:uid="{00000000-0005-0000-0000-000097340000}"/>
    <cellStyle name="40 % - Accent6 2 3 2 2 3 5" xfId="18388" xr:uid="{00000000-0005-0000-0000-000098340000}"/>
    <cellStyle name="40 % - Accent6 2 3 2 2 4" xfId="6742" xr:uid="{00000000-0005-0000-0000-000099340000}"/>
    <cellStyle name="40 % - Accent6 2 3 2 2 4 2" xfId="6743" xr:uid="{00000000-0005-0000-0000-00009A340000}"/>
    <cellStyle name="40 % - Accent6 2 3 2 2 4 2 2" xfId="18389" xr:uid="{00000000-0005-0000-0000-00009B340000}"/>
    <cellStyle name="40 % - Accent6 2 3 2 2 4 3" xfId="6744" xr:uid="{00000000-0005-0000-0000-00009C340000}"/>
    <cellStyle name="40 % - Accent6 2 3 2 2 4 3 2" xfId="18390" xr:uid="{00000000-0005-0000-0000-00009D340000}"/>
    <cellStyle name="40 % - Accent6 2 3 2 2 4 4" xfId="18391" xr:uid="{00000000-0005-0000-0000-00009E340000}"/>
    <cellStyle name="40 % - Accent6 2 3 2 2 5" xfId="6745" xr:uid="{00000000-0005-0000-0000-00009F340000}"/>
    <cellStyle name="40 % - Accent6 2 3 2 2 5 2" xfId="6746" xr:uid="{00000000-0005-0000-0000-0000A0340000}"/>
    <cellStyle name="40 % - Accent6 2 3 2 2 5 2 2" xfId="18392" xr:uid="{00000000-0005-0000-0000-0000A1340000}"/>
    <cellStyle name="40 % - Accent6 2 3 2 2 5 3" xfId="6747" xr:uid="{00000000-0005-0000-0000-0000A2340000}"/>
    <cellStyle name="40 % - Accent6 2 3 2 2 5 3 2" xfId="18393" xr:uid="{00000000-0005-0000-0000-0000A3340000}"/>
    <cellStyle name="40 % - Accent6 2 3 2 2 5 4" xfId="18394" xr:uid="{00000000-0005-0000-0000-0000A4340000}"/>
    <cellStyle name="40 % - Accent6 2 3 2 2 6" xfId="6748" xr:uid="{00000000-0005-0000-0000-0000A5340000}"/>
    <cellStyle name="40 % - Accent6 2 3 2 2 6 2" xfId="18395" xr:uid="{00000000-0005-0000-0000-0000A6340000}"/>
    <cellStyle name="40 % - Accent6 2 3 2 2 7" xfId="6749" xr:uid="{00000000-0005-0000-0000-0000A7340000}"/>
    <cellStyle name="40 % - Accent6 2 3 2 2 7 2" xfId="18396" xr:uid="{00000000-0005-0000-0000-0000A8340000}"/>
    <cellStyle name="40 % - Accent6 2 3 2 2 8" xfId="6750" xr:uid="{00000000-0005-0000-0000-0000A9340000}"/>
    <cellStyle name="40 % - Accent6 2 3 2 2 8 2" xfId="18397" xr:uid="{00000000-0005-0000-0000-0000AA340000}"/>
    <cellStyle name="40 % - Accent6 2 3 2 2 9" xfId="18398" xr:uid="{00000000-0005-0000-0000-0000AB340000}"/>
    <cellStyle name="40 % - Accent6 2 3 2 3" xfId="6751" xr:uid="{00000000-0005-0000-0000-0000AC340000}"/>
    <cellStyle name="40 % - Accent6 2 3 2 3 2" xfId="6752" xr:uid="{00000000-0005-0000-0000-0000AD340000}"/>
    <cellStyle name="40 % - Accent6 2 3 2 3 2 2" xfId="6753" xr:uid="{00000000-0005-0000-0000-0000AE340000}"/>
    <cellStyle name="40 % - Accent6 2 3 2 3 2 2 2" xfId="18399" xr:uid="{00000000-0005-0000-0000-0000AF340000}"/>
    <cellStyle name="40 % - Accent6 2 3 2 3 2 3" xfId="6754" xr:uid="{00000000-0005-0000-0000-0000B0340000}"/>
    <cellStyle name="40 % - Accent6 2 3 2 3 2 3 2" xfId="18400" xr:uid="{00000000-0005-0000-0000-0000B1340000}"/>
    <cellStyle name="40 % - Accent6 2 3 2 3 2 4" xfId="6755" xr:uid="{00000000-0005-0000-0000-0000B2340000}"/>
    <cellStyle name="40 % - Accent6 2 3 2 3 2 4 2" xfId="18401" xr:uid="{00000000-0005-0000-0000-0000B3340000}"/>
    <cellStyle name="40 % - Accent6 2 3 2 3 2 5" xfId="18402" xr:uid="{00000000-0005-0000-0000-0000B4340000}"/>
    <cellStyle name="40 % - Accent6 2 3 2 3 3" xfId="6756" xr:uid="{00000000-0005-0000-0000-0000B5340000}"/>
    <cellStyle name="40 % - Accent6 2 3 2 3 3 2" xfId="6757" xr:uid="{00000000-0005-0000-0000-0000B6340000}"/>
    <cellStyle name="40 % - Accent6 2 3 2 3 3 2 2" xfId="18403" xr:uid="{00000000-0005-0000-0000-0000B7340000}"/>
    <cellStyle name="40 % - Accent6 2 3 2 3 3 3" xfId="6758" xr:uid="{00000000-0005-0000-0000-0000B8340000}"/>
    <cellStyle name="40 % - Accent6 2 3 2 3 3 3 2" xfId="18404" xr:uid="{00000000-0005-0000-0000-0000B9340000}"/>
    <cellStyle name="40 % - Accent6 2 3 2 3 3 4" xfId="18405" xr:uid="{00000000-0005-0000-0000-0000BA340000}"/>
    <cellStyle name="40 % - Accent6 2 3 2 3 4" xfId="6759" xr:uid="{00000000-0005-0000-0000-0000BB340000}"/>
    <cellStyle name="40 % - Accent6 2 3 2 3 4 2" xfId="18406" xr:uid="{00000000-0005-0000-0000-0000BC340000}"/>
    <cellStyle name="40 % - Accent6 2 3 2 3 5" xfId="6760" xr:uid="{00000000-0005-0000-0000-0000BD340000}"/>
    <cellStyle name="40 % - Accent6 2 3 2 3 5 2" xfId="18407" xr:uid="{00000000-0005-0000-0000-0000BE340000}"/>
    <cellStyle name="40 % - Accent6 2 3 2 3 6" xfId="6761" xr:uid="{00000000-0005-0000-0000-0000BF340000}"/>
    <cellStyle name="40 % - Accent6 2 3 2 3 6 2" xfId="18408" xr:uid="{00000000-0005-0000-0000-0000C0340000}"/>
    <cellStyle name="40 % - Accent6 2 3 2 3 7" xfId="18409" xr:uid="{00000000-0005-0000-0000-0000C1340000}"/>
    <cellStyle name="40 % - Accent6 2 3 2 4" xfId="6762" xr:uid="{00000000-0005-0000-0000-0000C2340000}"/>
    <cellStyle name="40 % - Accent6 2 3 2 4 2" xfId="6763" xr:uid="{00000000-0005-0000-0000-0000C3340000}"/>
    <cellStyle name="40 % - Accent6 2 3 2 4 2 2" xfId="18410" xr:uid="{00000000-0005-0000-0000-0000C4340000}"/>
    <cellStyle name="40 % - Accent6 2 3 2 4 3" xfId="6764" xr:uid="{00000000-0005-0000-0000-0000C5340000}"/>
    <cellStyle name="40 % - Accent6 2 3 2 4 3 2" xfId="18411" xr:uid="{00000000-0005-0000-0000-0000C6340000}"/>
    <cellStyle name="40 % - Accent6 2 3 2 4 4" xfId="6765" xr:uid="{00000000-0005-0000-0000-0000C7340000}"/>
    <cellStyle name="40 % - Accent6 2 3 2 4 4 2" xfId="18412" xr:uid="{00000000-0005-0000-0000-0000C8340000}"/>
    <cellStyle name="40 % - Accent6 2 3 2 4 5" xfId="18413" xr:uid="{00000000-0005-0000-0000-0000C9340000}"/>
    <cellStyle name="40 % - Accent6 2 3 2 5" xfId="6766" xr:uid="{00000000-0005-0000-0000-0000CA340000}"/>
    <cellStyle name="40 % - Accent6 2 3 2 5 2" xfId="6767" xr:uid="{00000000-0005-0000-0000-0000CB340000}"/>
    <cellStyle name="40 % - Accent6 2 3 2 5 2 2" xfId="18414" xr:uid="{00000000-0005-0000-0000-0000CC340000}"/>
    <cellStyle name="40 % - Accent6 2 3 2 5 3" xfId="6768" xr:uid="{00000000-0005-0000-0000-0000CD340000}"/>
    <cellStyle name="40 % - Accent6 2 3 2 5 3 2" xfId="18415" xr:uid="{00000000-0005-0000-0000-0000CE340000}"/>
    <cellStyle name="40 % - Accent6 2 3 2 5 4" xfId="18416" xr:uid="{00000000-0005-0000-0000-0000CF340000}"/>
    <cellStyle name="40 % - Accent6 2 3 2 6" xfId="6769" xr:uid="{00000000-0005-0000-0000-0000D0340000}"/>
    <cellStyle name="40 % - Accent6 2 3 2 6 2" xfId="6770" xr:uid="{00000000-0005-0000-0000-0000D1340000}"/>
    <cellStyle name="40 % - Accent6 2 3 2 6 2 2" xfId="18417" xr:uid="{00000000-0005-0000-0000-0000D2340000}"/>
    <cellStyle name="40 % - Accent6 2 3 2 6 3" xfId="6771" xr:uid="{00000000-0005-0000-0000-0000D3340000}"/>
    <cellStyle name="40 % - Accent6 2 3 2 6 3 2" xfId="18418" xr:uid="{00000000-0005-0000-0000-0000D4340000}"/>
    <cellStyle name="40 % - Accent6 2 3 2 6 4" xfId="18419" xr:uid="{00000000-0005-0000-0000-0000D5340000}"/>
    <cellStyle name="40 % - Accent6 2 3 2 7" xfId="6772" xr:uid="{00000000-0005-0000-0000-0000D6340000}"/>
    <cellStyle name="40 % - Accent6 2 3 2 7 2" xfId="18420" xr:uid="{00000000-0005-0000-0000-0000D7340000}"/>
    <cellStyle name="40 % - Accent6 2 3 2 8" xfId="6773" xr:uid="{00000000-0005-0000-0000-0000D8340000}"/>
    <cellStyle name="40 % - Accent6 2 3 2 8 2" xfId="18421" xr:uid="{00000000-0005-0000-0000-0000D9340000}"/>
    <cellStyle name="40 % - Accent6 2 3 2 9" xfId="6774" xr:uid="{00000000-0005-0000-0000-0000DA340000}"/>
    <cellStyle name="40 % - Accent6 2 3 2 9 2" xfId="18422" xr:uid="{00000000-0005-0000-0000-0000DB340000}"/>
    <cellStyle name="40 % - Accent6 2 3 3" xfId="6775" xr:uid="{00000000-0005-0000-0000-0000DC340000}"/>
    <cellStyle name="40 % - Accent6 2 3 3 2" xfId="6776" xr:uid="{00000000-0005-0000-0000-0000DD340000}"/>
    <cellStyle name="40 % - Accent6 2 3 3 2 2" xfId="6777" xr:uid="{00000000-0005-0000-0000-0000DE340000}"/>
    <cellStyle name="40 % - Accent6 2 3 3 2 2 2" xfId="6778" xr:uid="{00000000-0005-0000-0000-0000DF340000}"/>
    <cellStyle name="40 % - Accent6 2 3 3 2 2 2 2" xfId="18423" xr:uid="{00000000-0005-0000-0000-0000E0340000}"/>
    <cellStyle name="40 % - Accent6 2 3 3 2 2 3" xfId="6779" xr:uid="{00000000-0005-0000-0000-0000E1340000}"/>
    <cellStyle name="40 % - Accent6 2 3 3 2 2 3 2" xfId="18424" xr:uid="{00000000-0005-0000-0000-0000E2340000}"/>
    <cellStyle name="40 % - Accent6 2 3 3 2 2 4" xfId="6780" xr:uid="{00000000-0005-0000-0000-0000E3340000}"/>
    <cellStyle name="40 % - Accent6 2 3 3 2 2 4 2" xfId="18425" xr:uid="{00000000-0005-0000-0000-0000E4340000}"/>
    <cellStyle name="40 % - Accent6 2 3 3 2 2 5" xfId="18426" xr:uid="{00000000-0005-0000-0000-0000E5340000}"/>
    <cellStyle name="40 % - Accent6 2 3 3 2 3" xfId="6781" xr:uid="{00000000-0005-0000-0000-0000E6340000}"/>
    <cellStyle name="40 % - Accent6 2 3 3 2 3 2" xfId="6782" xr:uid="{00000000-0005-0000-0000-0000E7340000}"/>
    <cellStyle name="40 % - Accent6 2 3 3 2 3 2 2" xfId="18427" xr:uid="{00000000-0005-0000-0000-0000E8340000}"/>
    <cellStyle name="40 % - Accent6 2 3 3 2 3 3" xfId="6783" xr:uid="{00000000-0005-0000-0000-0000E9340000}"/>
    <cellStyle name="40 % - Accent6 2 3 3 2 3 3 2" xfId="18428" xr:uid="{00000000-0005-0000-0000-0000EA340000}"/>
    <cellStyle name="40 % - Accent6 2 3 3 2 3 4" xfId="18429" xr:uid="{00000000-0005-0000-0000-0000EB340000}"/>
    <cellStyle name="40 % - Accent6 2 3 3 2 4" xfId="6784" xr:uid="{00000000-0005-0000-0000-0000EC340000}"/>
    <cellStyle name="40 % - Accent6 2 3 3 2 4 2" xfId="18430" xr:uid="{00000000-0005-0000-0000-0000ED340000}"/>
    <cellStyle name="40 % - Accent6 2 3 3 2 5" xfId="6785" xr:uid="{00000000-0005-0000-0000-0000EE340000}"/>
    <cellStyle name="40 % - Accent6 2 3 3 2 5 2" xfId="18431" xr:uid="{00000000-0005-0000-0000-0000EF340000}"/>
    <cellStyle name="40 % - Accent6 2 3 3 2 6" xfId="6786" xr:uid="{00000000-0005-0000-0000-0000F0340000}"/>
    <cellStyle name="40 % - Accent6 2 3 3 2 6 2" xfId="18432" xr:uid="{00000000-0005-0000-0000-0000F1340000}"/>
    <cellStyle name="40 % - Accent6 2 3 3 2 7" xfId="18433" xr:uid="{00000000-0005-0000-0000-0000F2340000}"/>
    <cellStyle name="40 % - Accent6 2 3 3 3" xfId="6787" xr:uid="{00000000-0005-0000-0000-0000F3340000}"/>
    <cellStyle name="40 % - Accent6 2 3 3 3 2" xfId="6788" xr:uid="{00000000-0005-0000-0000-0000F4340000}"/>
    <cellStyle name="40 % - Accent6 2 3 3 3 2 2" xfId="18434" xr:uid="{00000000-0005-0000-0000-0000F5340000}"/>
    <cellStyle name="40 % - Accent6 2 3 3 3 3" xfId="6789" xr:uid="{00000000-0005-0000-0000-0000F6340000}"/>
    <cellStyle name="40 % - Accent6 2 3 3 3 3 2" xfId="18435" xr:uid="{00000000-0005-0000-0000-0000F7340000}"/>
    <cellStyle name="40 % - Accent6 2 3 3 3 4" xfId="6790" xr:uid="{00000000-0005-0000-0000-0000F8340000}"/>
    <cellStyle name="40 % - Accent6 2 3 3 3 4 2" xfId="18436" xr:uid="{00000000-0005-0000-0000-0000F9340000}"/>
    <cellStyle name="40 % - Accent6 2 3 3 3 5" xfId="18437" xr:uid="{00000000-0005-0000-0000-0000FA340000}"/>
    <cellStyle name="40 % - Accent6 2 3 3 4" xfId="6791" xr:uid="{00000000-0005-0000-0000-0000FB340000}"/>
    <cellStyle name="40 % - Accent6 2 3 3 4 2" xfId="6792" xr:uid="{00000000-0005-0000-0000-0000FC340000}"/>
    <cellStyle name="40 % - Accent6 2 3 3 4 2 2" xfId="18438" xr:uid="{00000000-0005-0000-0000-0000FD340000}"/>
    <cellStyle name="40 % - Accent6 2 3 3 4 3" xfId="6793" xr:uid="{00000000-0005-0000-0000-0000FE340000}"/>
    <cellStyle name="40 % - Accent6 2 3 3 4 3 2" xfId="18439" xr:uid="{00000000-0005-0000-0000-0000FF340000}"/>
    <cellStyle name="40 % - Accent6 2 3 3 4 4" xfId="18440" xr:uid="{00000000-0005-0000-0000-000000350000}"/>
    <cellStyle name="40 % - Accent6 2 3 3 5" xfId="6794" xr:uid="{00000000-0005-0000-0000-000001350000}"/>
    <cellStyle name="40 % - Accent6 2 3 3 5 2" xfId="6795" xr:uid="{00000000-0005-0000-0000-000002350000}"/>
    <cellStyle name="40 % - Accent6 2 3 3 5 2 2" xfId="18441" xr:uid="{00000000-0005-0000-0000-000003350000}"/>
    <cellStyle name="40 % - Accent6 2 3 3 5 3" xfId="6796" xr:uid="{00000000-0005-0000-0000-000004350000}"/>
    <cellStyle name="40 % - Accent6 2 3 3 5 3 2" xfId="18442" xr:uid="{00000000-0005-0000-0000-000005350000}"/>
    <cellStyle name="40 % - Accent6 2 3 3 5 4" xfId="18443" xr:uid="{00000000-0005-0000-0000-000006350000}"/>
    <cellStyle name="40 % - Accent6 2 3 3 6" xfId="6797" xr:uid="{00000000-0005-0000-0000-000007350000}"/>
    <cellStyle name="40 % - Accent6 2 3 3 6 2" xfId="18444" xr:uid="{00000000-0005-0000-0000-000008350000}"/>
    <cellStyle name="40 % - Accent6 2 3 3 7" xfId="6798" xr:uid="{00000000-0005-0000-0000-000009350000}"/>
    <cellStyle name="40 % - Accent6 2 3 3 7 2" xfId="18445" xr:uid="{00000000-0005-0000-0000-00000A350000}"/>
    <cellStyle name="40 % - Accent6 2 3 3 8" xfId="6799" xr:uid="{00000000-0005-0000-0000-00000B350000}"/>
    <cellStyle name="40 % - Accent6 2 3 3 8 2" xfId="18446" xr:uid="{00000000-0005-0000-0000-00000C350000}"/>
    <cellStyle name="40 % - Accent6 2 3 3 9" xfId="18447" xr:uid="{00000000-0005-0000-0000-00000D350000}"/>
    <cellStyle name="40 % - Accent6 2 3 4" xfId="6800" xr:uid="{00000000-0005-0000-0000-00000E350000}"/>
    <cellStyle name="40 % - Accent6 2 3 4 2" xfId="6801" xr:uid="{00000000-0005-0000-0000-00000F350000}"/>
    <cellStyle name="40 % - Accent6 2 3 4 2 2" xfId="6802" xr:uid="{00000000-0005-0000-0000-000010350000}"/>
    <cellStyle name="40 % - Accent6 2 3 4 2 2 2" xfId="18448" xr:uid="{00000000-0005-0000-0000-000011350000}"/>
    <cellStyle name="40 % - Accent6 2 3 4 2 3" xfId="6803" xr:uid="{00000000-0005-0000-0000-000012350000}"/>
    <cellStyle name="40 % - Accent6 2 3 4 2 3 2" xfId="18449" xr:uid="{00000000-0005-0000-0000-000013350000}"/>
    <cellStyle name="40 % - Accent6 2 3 4 2 4" xfId="6804" xr:uid="{00000000-0005-0000-0000-000014350000}"/>
    <cellStyle name="40 % - Accent6 2 3 4 2 4 2" xfId="18450" xr:uid="{00000000-0005-0000-0000-000015350000}"/>
    <cellStyle name="40 % - Accent6 2 3 4 2 5" xfId="18451" xr:uid="{00000000-0005-0000-0000-000016350000}"/>
    <cellStyle name="40 % - Accent6 2 3 4 3" xfId="6805" xr:uid="{00000000-0005-0000-0000-000017350000}"/>
    <cellStyle name="40 % - Accent6 2 3 4 3 2" xfId="6806" xr:uid="{00000000-0005-0000-0000-000018350000}"/>
    <cellStyle name="40 % - Accent6 2 3 4 3 2 2" xfId="18452" xr:uid="{00000000-0005-0000-0000-000019350000}"/>
    <cellStyle name="40 % - Accent6 2 3 4 3 3" xfId="6807" xr:uid="{00000000-0005-0000-0000-00001A350000}"/>
    <cellStyle name="40 % - Accent6 2 3 4 3 3 2" xfId="18453" xr:uid="{00000000-0005-0000-0000-00001B350000}"/>
    <cellStyle name="40 % - Accent6 2 3 4 3 4" xfId="18454" xr:uid="{00000000-0005-0000-0000-00001C350000}"/>
    <cellStyle name="40 % - Accent6 2 3 4 4" xfId="6808" xr:uid="{00000000-0005-0000-0000-00001D350000}"/>
    <cellStyle name="40 % - Accent6 2 3 4 4 2" xfId="18455" xr:uid="{00000000-0005-0000-0000-00001E350000}"/>
    <cellStyle name="40 % - Accent6 2 3 4 5" xfId="6809" xr:uid="{00000000-0005-0000-0000-00001F350000}"/>
    <cellStyle name="40 % - Accent6 2 3 4 5 2" xfId="18456" xr:uid="{00000000-0005-0000-0000-000020350000}"/>
    <cellStyle name="40 % - Accent6 2 3 4 6" xfId="6810" xr:uid="{00000000-0005-0000-0000-000021350000}"/>
    <cellStyle name="40 % - Accent6 2 3 4 6 2" xfId="18457" xr:uid="{00000000-0005-0000-0000-000022350000}"/>
    <cellStyle name="40 % - Accent6 2 3 4 7" xfId="18458" xr:uid="{00000000-0005-0000-0000-000023350000}"/>
    <cellStyle name="40 % - Accent6 2 3 5" xfId="6811" xr:uid="{00000000-0005-0000-0000-000024350000}"/>
    <cellStyle name="40 % - Accent6 2 3 5 2" xfId="6812" xr:uid="{00000000-0005-0000-0000-000025350000}"/>
    <cellStyle name="40 % - Accent6 2 3 5 2 2" xfId="18459" xr:uid="{00000000-0005-0000-0000-000026350000}"/>
    <cellStyle name="40 % - Accent6 2 3 5 3" xfId="6813" xr:uid="{00000000-0005-0000-0000-000027350000}"/>
    <cellStyle name="40 % - Accent6 2 3 5 3 2" xfId="18460" xr:uid="{00000000-0005-0000-0000-000028350000}"/>
    <cellStyle name="40 % - Accent6 2 3 5 4" xfId="6814" xr:uid="{00000000-0005-0000-0000-000029350000}"/>
    <cellStyle name="40 % - Accent6 2 3 5 4 2" xfId="18461" xr:uid="{00000000-0005-0000-0000-00002A350000}"/>
    <cellStyle name="40 % - Accent6 2 3 5 5" xfId="18462" xr:uid="{00000000-0005-0000-0000-00002B350000}"/>
    <cellStyle name="40 % - Accent6 2 3 6" xfId="6815" xr:uid="{00000000-0005-0000-0000-00002C350000}"/>
    <cellStyle name="40 % - Accent6 2 3 6 2" xfId="6816" xr:uid="{00000000-0005-0000-0000-00002D350000}"/>
    <cellStyle name="40 % - Accent6 2 3 6 2 2" xfId="18463" xr:uid="{00000000-0005-0000-0000-00002E350000}"/>
    <cellStyle name="40 % - Accent6 2 3 6 3" xfId="6817" xr:uid="{00000000-0005-0000-0000-00002F350000}"/>
    <cellStyle name="40 % - Accent6 2 3 6 3 2" xfId="18464" xr:uid="{00000000-0005-0000-0000-000030350000}"/>
    <cellStyle name="40 % - Accent6 2 3 6 4" xfId="18465" xr:uid="{00000000-0005-0000-0000-000031350000}"/>
    <cellStyle name="40 % - Accent6 2 3 7" xfId="6818" xr:uid="{00000000-0005-0000-0000-000032350000}"/>
    <cellStyle name="40 % - Accent6 2 3 7 2" xfId="6819" xr:uid="{00000000-0005-0000-0000-000033350000}"/>
    <cellStyle name="40 % - Accent6 2 3 7 2 2" xfId="18466" xr:uid="{00000000-0005-0000-0000-000034350000}"/>
    <cellStyle name="40 % - Accent6 2 3 7 3" xfId="6820" xr:uid="{00000000-0005-0000-0000-000035350000}"/>
    <cellStyle name="40 % - Accent6 2 3 7 3 2" xfId="18467" xr:uid="{00000000-0005-0000-0000-000036350000}"/>
    <cellStyle name="40 % - Accent6 2 3 7 4" xfId="18468" xr:uid="{00000000-0005-0000-0000-000037350000}"/>
    <cellStyle name="40 % - Accent6 2 3 8" xfId="6821" xr:uid="{00000000-0005-0000-0000-000038350000}"/>
    <cellStyle name="40 % - Accent6 2 3 8 2" xfId="18469" xr:uid="{00000000-0005-0000-0000-000039350000}"/>
    <cellStyle name="40 % - Accent6 2 3 9" xfId="6822" xr:uid="{00000000-0005-0000-0000-00003A350000}"/>
    <cellStyle name="40 % - Accent6 2 3 9 2" xfId="18470" xr:uid="{00000000-0005-0000-0000-00003B350000}"/>
    <cellStyle name="40 % - Accent6 2 4" xfId="6823" xr:uid="{00000000-0005-0000-0000-00003C350000}"/>
    <cellStyle name="40 % - Accent6 2 4 10" xfId="18471" xr:uid="{00000000-0005-0000-0000-00003D350000}"/>
    <cellStyle name="40 % - Accent6 2 4 2" xfId="6824" xr:uid="{00000000-0005-0000-0000-00003E350000}"/>
    <cellStyle name="40 % - Accent6 2 4 2 2" xfId="6825" xr:uid="{00000000-0005-0000-0000-00003F350000}"/>
    <cellStyle name="40 % - Accent6 2 4 2 2 2" xfId="6826" xr:uid="{00000000-0005-0000-0000-000040350000}"/>
    <cellStyle name="40 % - Accent6 2 4 2 2 2 2" xfId="6827" xr:uid="{00000000-0005-0000-0000-000041350000}"/>
    <cellStyle name="40 % - Accent6 2 4 2 2 2 2 2" xfId="18472" xr:uid="{00000000-0005-0000-0000-000042350000}"/>
    <cellStyle name="40 % - Accent6 2 4 2 2 2 3" xfId="6828" xr:uid="{00000000-0005-0000-0000-000043350000}"/>
    <cellStyle name="40 % - Accent6 2 4 2 2 2 3 2" xfId="18473" xr:uid="{00000000-0005-0000-0000-000044350000}"/>
    <cellStyle name="40 % - Accent6 2 4 2 2 2 4" xfId="6829" xr:uid="{00000000-0005-0000-0000-000045350000}"/>
    <cellStyle name="40 % - Accent6 2 4 2 2 2 4 2" xfId="18474" xr:uid="{00000000-0005-0000-0000-000046350000}"/>
    <cellStyle name="40 % - Accent6 2 4 2 2 2 5" xfId="18475" xr:uid="{00000000-0005-0000-0000-000047350000}"/>
    <cellStyle name="40 % - Accent6 2 4 2 2 3" xfId="6830" xr:uid="{00000000-0005-0000-0000-000048350000}"/>
    <cellStyle name="40 % - Accent6 2 4 2 2 3 2" xfId="6831" xr:uid="{00000000-0005-0000-0000-000049350000}"/>
    <cellStyle name="40 % - Accent6 2 4 2 2 3 2 2" xfId="18476" xr:uid="{00000000-0005-0000-0000-00004A350000}"/>
    <cellStyle name="40 % - Accent6 2 4 2 2 3 3" xfId="6832" xr:uid="{00000000-0005-0000-0000-00004B350000}"/>
    <cellStyle name="40 % - Accent6 2 4 2 2 3 3 2" xfId="18477" xr:uid="{00000000-0005-0000-0000-00004C350000}"/>
    <cellStyle name="40 % - Accent6 2 4 2 2 3 4" xfId="18478" xr:uid="{00000000-0005-0000-0000-00004D350000}"/>
    <cellStyle name="40 % - Accent6 2 4 2 2 4" xfId="6833" xr:uid="{00000000-0005-0000-0000-00004E350000}"/>
    <cellStyle name="40 % - Accent6 2 4 2 2 4 2" xfId="18479" xr:uid="{00000000-0005-0000-0000-00004F350000}"/>
    <cellStyle name="40 % - Accent6 2 4 2 2 5" xfId="6834" xr:uid="{00000000-0005-0000-0000-000050350000}"/>
    <cellStyle name="40 % - Accent6 2 4 2 2 5 2" xfId="18480" xr:uid="{00000000-0005-0000-0000-000051350000}"/>
    <cellStyle name="40 % - Accent6 2 4 2 2 6" xfId="6835" xr:uid="{00000000-0005-0000-0000-000052350000}"/>
    <cellStyle name="40 % - Accent6 2 4 2 2 6 2" xfId="18481" xr:uid="{00000000-0005-0000-0000-000053350000}"/>
    <cellStyle name="40 % - Accent6 2 4 2 2 7" xfId="18482" xr:uid="{00000000-0005-0000-0000-000054350000}"/>
    <cellStyle name="40 % - Accent6 2 4 2 3" xfId="6836" xr:uid="{00000000-0005-0000-0000-000055350000}"/>
    <cellStyle name="40 % - Accent6 2 4 2 3 2" xfId="6837" xr:uid="{00000000-0005-0000-0000-000056350000}"/>
    <cellStyle name="40 % - Accent6 2 4 2 3 2 2" xfId="18483" xr:uid="{00000000-0005-0000-0000-000057350000}"/>
    <cellStyle name="40 % - Accent6 2 4 2 3 3" xfId="6838" xr:uid="{00000000-0005-0000-0000-000058350000}"/>
    <cellStyle name="40 % - Accent6 2 4 2 3 3 2" xfId="18484" xr:uid="{00000000-0005-0000-0000-000059350000}"/>
    <cellStyle name="40 % - Accent6 2 4 2 3 4" xfId="6839" xr:uid="{00000000-0005-0000-0000-00005A350000}"/>
    <cellStyle name="40 % - Accent6 2 4 2 3 4 2" xfId="18485" xr:uid="{00000000-0005-0000-0000-00005B350000}"/>
    <cellStyle name="40 % - Accent6 2 4 2 3 5" xfId="18486" xr:uid="{00000000-0005-0000-0000-00005C350000}"/>
    <cellStyle name="40 % - Accent6 2 4 2 4" xfId="6840" xr:uid="{00000000-0005-0000-0000-00005D350000}"/>
    <cellStyle name="40 % - Accent6 2 4 2 4 2" xfId="6841" xr:uid="{00000000-0005-0000-0000-00005E350000}"/>
    <cellStyle name="40 % - Accent6 2 4 2 4 2 2" xfId="18487" xr:uid="{00000000-0005-0000-0000-00005F350000}"/>
    <cellStyle name="40 % - Accent6 2 4 2 4 3" xfId="6842" xr:uid="{00000000-0005-0000-0000-000060350000}"/>
    <cellStyle name="40 % - Accent6 2 4 2 4 3 2" xfId="18488" xr:uid="{00000000-0005-0000-0000-000061350000}"/>
    <cellStyle name="40 % - Accent6 2 4 2 4 4" xfId="18489" xr:uid="{00000000-0005-0000-0000-000062350000}"/>
    <cellStyle name="40 % - Accent6 2 4 2 5" xfId="6843" xr:uid="{00000000-0005-0000-0000-000063350000}"/>
    <cellStyle name="40 % - Accent6 2 4 2 5 2" xfId="6844" xr:uid="{00000000-0005-0000-0000-000064350000}"/>
    <cellStyle name="40 % - Accent6 2 4 2 5 2 2" xfId="18490" xr:uid="{00000000-0005-0000-0000-000065350000}"/>
    <cellStyle name="40 % - Accent6 2 4 2 5 3" xfId="6845" xr:uid="{00000000-0005-0000-0000-000066350000}"/>
    <cellStyle name="40 % - Accent6 2 4 2 5 3 2" xfId="18491" xr:uid="{00000000-0005-0000-0000-000067350000}"/>
    <cellStyle name="40 % - Accent6 2 4 2 5 4" xfId="18492" xr:uid="{00000000-0005-0000-0000-000068350000}"/>
    <cellStyle name="40 % - Accent6 2 4 2 6" xfId="6846" xr:uid="{00000000-0005-0000-0000-000069350000}"/>
    <cellStyle name="40 % - Accent6 2 4 2 6 2" xfId="18493" xr:uid="{00000000-0005-0000-0000-00006A350000}"/>
    <cellStyle name="40 % - Accent6 2 4 2 7" xfId="6847" xr:uid="{00000000-0005-0000-0000-00006B350000}"/>
    <cellStyle name="40 % - Accent6 2 4 2 7 2" xfId="18494" xr:uid="{00000000-0005-0000-0000-00006C350000}"/>
    <cellStyle name="40 % - Accent6 2 4 2 8" xfId="6848" xr:uid="{00000000-0005-0000-0000-00006D350000}"/>
    <cellStyle name="40 % - Accent6 2 4 2 8 2" xfId="18495" xr:uid="{00000000-0005-0000-0000-00006E350000}"/>
    <cellStyle name="40 % - Accent6 2 4 2 9" xfId="18496" xr:uid="{00000000-0005-0000-0000-00006F350000}"/>
    <cellStyle name="40 % - Accent6 2 4 3" xfId="6849" xr:uid="{00000000-0005-0000-0000-000070350000}"/>
    <cellStyle name="40 % - Accent6 2 4 3 2" xfId="6850" xr:uid="{00000000-0005-0000-0000-000071350000}"/>
    <cellStyle name="40 % - Accent6 2 4 3 2 2" xfId="6851" xr:uid="{00000000-0005-0000-0000-000072350000}"/>
    <cellStyle name="40 % - Accent6 2 4 3 2 2 2" xfId="18497" xr:uid="{00000000-0005-0000-0000-000073350000}"/>
    <cellStyle name="40 % - Accent6 2 4 3 2 3" xfId="6852" xr:uid="{00000000-0005-0000-0000-000074350000}"/>
    <cellStyle name="40 % - Accent6 2 4 3 2 3 2" xfId="18498" xr:uid="{00000000-0005-0000-0000-000075350000}"/>
    <cellStyle name="40 % - Accent6 2 4 3 2 4" xfId="6853" xr:uid="{00000000-0005-0000-0000-000076350000}"/>
    <cellStyle name="40 % - Accent6 2 4 3 2 4 2" xfId="18499" xr:uid="{00000000-0005-0000-0000-000077350000}"/>
    <cellStyle name="40 % - Accent6 2 4 3 2 5" xfId="18500" xr:uid="{00000000-0005-0000-0000-000078350000}"/>
    <cellStyle name="40 % - Accent6 2 4 3 3" xfId="6854" xr:uid="{00000000-0005-0000-0000-000079350000}"/>
    <cellStyle name="40 % - Accent6 2 4 3 3 2" xfId="6855" xr:uid="{00000000-0005-0000-0000-00007A350000}"/>
    <cellStyle name="40 % - Accent6 2 4 3 3 2 2" xfId="18501" xr:uid="{00000000-0005-0000-0000-00007B350000}"/>
    <cellStyle name="40 % - Accent6 2 4 3 3 3" xfId="6856" xr:uid="{00000000-0005-0000-0000-00007C350000}"/>
    <cellStyle name="40 % - Accent6 2 4 3 3 3 2" xfId="18502" xr:uid="{00000000-0005-0000-0000-00007D350000}"/>
    <cellStyle name="40 % - Accent6 2 4 3 3 4" xfId="18503" xr:uid="{00000000-0005-0000-0000-00007E350000}"/>
    <cellStyle name="40 % - Accent6 2 4 3 4" xfId="6857" xr:uid="{00000000-0005-0000-0000-00007F350000}"/>
    <cellStyle name="40 % - Accent6 2 4 3 4 2" xfId="18504" xr:uid="{00000000-0005-0000-0000-000080350000}"/>
    <cellStyle name="40 % - Accent6 2 4 3 5" xfId="6858" xr:uid="{00000000-0005-0000-0000-000081350000}"/>
    <cellStyle name="40 % - Accent6 2 4 3 5 2" xfId="18505" xr:uid="{00000000-0005-0000-0000-000082350000}"/>
    <cellStyle name="40 % - Accent6 2 4 3 6" xfId="6859" xr:uid="{00000000-0005-0000-0000-000083350000}"/>
    <cellStyle name="40 % - Accent6 2 4 3 6 2" xfId="18506" xr:uid="{00000000-0005-0000-0000-000084350000}"/>
    <cellStyle name="40 % - Accent6 2 4 3 7" xfId="18507" xr:uid="{00000000-0005-0000-0000-000085350000}"/>
    <cellStyle name="40 % - Accent6 2 4 4" xfId="6860" xr:uid="{00000000-0005-0000-0000-000086350000}"/>
    <cellStyle name="40 % - Accent6 2 4 4 2" xfId="6861" xr:uid="{00000000-0005-0000-0000-000087350000}"/>
    <cellStyle name="40 % - Accent6 2 4 4 2 2" xfId="18508" xr:uid="{00000000-0005-0000-0000-000088350000}"/>
    <cellStyle name="40 % - Accent6 2 4 4 3" xfId="6862" xr:uid="{00000000-0005-0000-0000-000089350000}"/>
    <cellStyle name="40 % - Accent6 2 4 4 3 2" xfId="18509" xr:uid="{00000000-0005-0000-0000-00008A350000}"/>
    <cellStyle name="40 % - Accent6 2 4 4 4" xfId="6863" xr:uid="{00000000-0005-0000-0000-00008B350000}"/>
    <cellStyle name="40 % - Accent6 2 4 4 4 2" xfId="18510" xr:uid="{00000000-0005-0000-0000-00008C350000}"/>
    <cellStyle name="40 % - Accent6 2 4 4 5" xfId="18511" xr:uid="{00000000-0005-0000-0000-00008D350000}"/>
    <cellStyle name="40 % - Accent6 2 4 5" xfId="6864" xr:uid="{00000000-0005-0000-0000-00008E350000}"/>
    <cellStyle name="40 % - Accent6 2 4 5 2" xfId="6865" xr:uid="{00000000-0005-0000-0000-00008F350000}"/>
    <cellStyle name="40 % - Accent6 2 4 5 2 2" xfId="18512" xr:uid="{00000000-0005-0000-0000-000090350000}"/>
    <cellStyle name="40 % - Accent6 2 4 5 3" xfId="6866" xr:uid="{00000000-0005-0000-0000-000091350000}"/>
    <cellStyle name="40 % - Accent6 2 4 5 3 2" xfId="18513" xr:uid="{00000000-0005-0000-0000-000092350000}"/>
    <cellStyle name="40 % - Accent6 2 4 5 4" xfId="18514" xr:uid="{00000000-0005-0000-0000-000093350000}"/>
    <cellStyle name="40 % - Accent6 2 4 6" xfId="6867" xr:uid="{00000000-0005-0000-0000-000094350000}"/>
    <cellStyle name="40 % - Accent6 2 4 6 2" xfId="6868" xr:uid="{00000000-0005-0000-0000-000095350000}"/>
    <cellStyle name="40 % - Accent6 2 4 6 2 2" xfId="18515" xr:uid="{00000000-0005-0000-0000-000096350000}"/>
    <cellStyle name="40 % - Accent6 2 4 6 3" xfId="6869" xr:uid="{00000000-0005-0000-0000-000097350000}"/>
    <cellStyle name="40 % - Accent6 2 4 6 3 2" xfId="18516" xr:uid="{00000000-0005-0000-0000-000098350000}"/>
    <cellStyle name="40 % - Accent6 2 4 6 4" xfId="18517" xr:uid="{00000000-0005-0000-0000-000099350000}"/>
    <cellStyle name="40 % - Accent6 2 4 7" xfId="6870" xr:uid="{00000000-0005-0000-0000-00009A350000}"/>
    <cellStyle name="40 % - Accent6 2 4 7 2" xfId="18518" xr:uid="{00000000-0005-0000-0000-00009B350000}"/>
    <cellStyle name="40 % - Accent6 2 4 8" xfId="6871" xr:uid="{00000000-0005-0000-0000-00009C350000}"/>
    <cellStyle name="40 % - Accent6 2 4 8 2" xfId="18519" xr:uid="{00000000-0005-0000-0000-00009D350000}"/>
    <cellStyle name="40 % - Accent6 2 4 9" xfId="6872" xr:uid="{00000000-0005-0000-0000-00009E350000}"/>
    <cellStyle name="40 % - Accent6 2 4 9 2" xfId="18520" xr:uid="{00000000-0005-0000-0000-00009F350000}"/>
    <cellStyle name="40 % - Accent6 2 5" xfId="6873" xr:uid="{00000000-0005-0000-0000-0000A0350000}"/>
    <cellStyle name="40 % - Accent6 2 5 10" xfId="18521" xr:uid="{00000000-0005-0000-0000-0000A1350000}"/>
    <cellStyle name="40 % - Accent6 2 5 2" xfId="6874" xr:uid="{00000000-0005-0000-0000-0000A2350000}"/>
    <cellStyle name="40 % - Accent6 2 5 2 2" xfId="6875" xr:uid="{00000000-0005-0000-0000-0000A3350000}"/>
    <cellStyle name="40 % - Accent6 2 5 2 2 2" xfId="6876" xr:uid="{00000000-0005-0000-0000-0000A4350000}"/>
    <cellStyle name="40 % - Accent6 2 5 2 2 2 2" xfId="6877" xr:uid="{00000000-0005-0000-0000-0000A5350000}"/>
    <cellStyle name="40 % - Accent6 2 5 2 2 2 2 2" xfId="18522" xr:uid="{00000000-0005-0000-0000-0000A6350000}"/>
    <cellStyle name="40 % - Accent6 2 5 2 2 2 3" xfId="6878" xr:uid="{00000000-0005-0000-0000-0000A7350000}"/>
    <cellStyle name="40 % - Accent6 2 5 2 2 2 3 2" xfId="18523" xr:uid="{00000000-0005-0000-0000-0000A8350000}"/>
    <cellStyle name="40 % - Accent6 2 5 2 2 2 4" xfId="6879" xr:uid="{00000000-0005-0000-0000-0000A9350000}"/>
    <cellStyle name="40 % - Accent6 2 5 2 2 2 4 2" xfId="18524" xr:uid="{00000000-0005-0000-0000-0000AA350000}"/>
    <cellStyle name="40 % - Accent6 2 5 2 2 2 5" xfId="18525" xr:uid="{00000000-0005-0000-0000-0000AB350000}"/>
    <cellStyle name="40 % - Accent6 2 5 2 2 3" xfId="6880" xr:uid="{00000000-0005-0000-0000-0000AC350000}"/>
    <cellStyle name="40 % - Accent6 2 5 2 2 3 2" xfId="6881" xr:uid="{00000000-0005-0000-0000-0000AD350000}"/>
    <cellStyle name="40 % - Accent6 2 5 2 2 3 2 2" xfId="18526" xr:uid="{00000000-0005-0000-0000-0000AE350000}"/>
    <cellStyle name="40 % - Accent6 2 5 2 2 3 3" xfId="6882" xr:uid="{00000000-0005-0000-0000-0000AF350000}"/>
    <cellStyle name="40 % - Accent6 2 5 2 2 3 3 2" xfId="18527" xr:uid="{00000000-0005-0000-0000-0000B0350000}"/>
    <cellStyle name="40 % - Accent6 2 5 2 2 3 4" xfId="18528" xr:uid="{00000000-0005-0000-0000-0000B1350000}"/>
    <cellStyle name="40 % - Accent6 2 5 2 2 4" xfId="6883" xr:uid="{00000000-0005-0000-0000-0000B2350000}"/>
    <cellStyle name="40 % - Accent6 2 5 2 2 4 2" xfId="18529" xr:uid="{00000000-0005-0000-0000-0000B3350000}"/>
    <cellStyle name="40 % - Accent6 2 5 2 2 5" xfId="6884" xr:uid="{00000000-0005-0000-0000-0000B4350000}"/>
    <cellStyle name="40 % - Accent6 2 5 2 2 5 2" xfId="18530" xr:uid="{00000000-0005-0000-0000-0000B5350000}"/>
    <cellStyle name="40 % - Accent6 2 5 2 2 6" xfId="6885" xr:uid="{00000000-0005-0000-0000-0000B6350000}"/>
    <cellStyle name="40 % - Accent6 2 5 2 2 6 2" xfId="18531" xr:uid="{00000000-0005-0000-0000-0000B7350000}"/>
    <cellStyle name="40 % - Accent6 2 5 2 2 7" xfId="18532" xr:uid="{00000000-0005-0000-0000-0000B8350000}"/>
    <cellStyle name="40 % - Accent6 2 5 2 3" xfId="6886" xr:uid="{00000000-0005-0000-0000-0000B9350000}"/>
    <cellStyle name="40 % - Accent6 2 5 2 3 2" xfId="6887" xr:uid="{00000000-0005-0000-0000-0000BA350000}"/>
    <cellStyle name="40 % - Accent6 2 5 2 3 2 2" xfId="18533" xr:uid="{00000000-0005-0000-0000-0000BB350000}"/>
    <cellStyle name="40 % - Accent6 2 5 2 3 3" xfId="6888" xr:uid="{00000000-0005-0000-0000-0000BC350000}"/>
    <cellStyle name="40 % - Accent6 2 5 2 3 3 2" xfId="18534" xr:uid="{00000000-0005-0000-0000-0000BD350000}"/>
    <cellStyle name="40 % - Accent6 2 5 2 3 4" xfId="6889" xr:uid="{00000000-0005-0000-0000-0000BE350000}"/>
    <cellStyle name="40 % - Accent6 2 5 2 3 4 2" xfId="18535" xr:uid="{00000000-0005-0000-0000-0000BF350000}"/>
    <cellStyle name="40 % - Accent6 2 5 2 3 5" xfId="18536" xr:uid="{00000000-0005-0000-0000-0000C0350000}"/>
    <cellStyle name="40 % - Accent6 2 5 2 4" xfId="6890" xr:uid="{00000000-0005-0000-0000-0000C1350000}"/>
    <cellStyle name="40 % - Accent6 2 5 2 4 2" xfId="6891" xr:uid="{00000000-0005-0000-0000-0000C2350000}"/>
    <cellStyle name="40 % - Accent6 2 5 2 4 2 2" xfId="18537" xr:uid="{00000000-0005-0000-0000-0000C3350000}"/>
    <cellStyle name="40 % - Accent6 2 5 2 4 3" xfId="6892" xr:uid="{00000000-0005-0000-0000-0000C4350000}"/>
    <cellStyle name="40 % - Accent6 2 5 2 4 3 2" xfId="18538" xr:uid="{00000000-0005-0000-0000-0000C5350000}"/>
    <cellStyle name="40 % - Accent6 2 5 2 4 4" xfId="18539" xr:uid="{00000000-0005-0000-0000-0000C6350000}"/>
    <cellStyle name="40 % - Accent6 2 5 2 5" xfId="6893" xr:uid="{00000000-0005-0000-0000-0000C7350000}"/>
    <cellStyle name="40 % - Accent6 2 5 2 5 2" xfId="6894" xr:uid="{00000000-0005-0000-0000-0000C8350000}"/>
    <cellStyle name="40 % - Accent6 2 5 2 5 2 2" xfId="18540" xr:uid="{00000000-0005-0000-0000-0000C9350000}"/>
    <cellStyle name="40 % - Accent6 2 5 2 5 3" xfId="6895" xr:uid="{00000000-0005-0000-0000-0000CA350000}"/>
    <cellStyle name="40 % - Accent6 2 5 2 5 3 2" xfId="18541" xr:uid="{00000000-0005-0000-0000-0000CB350000}"/>
    <cellStyle name="40 % - Accent6 2 5 2 5 4" xfId="18542" xr:uid="{00000000-0005-0000-0000-0000CC350000}"/>
    <cellStyle name="40 % - Accent6 2 5 2 6" xfId="6896" xr:uid="{00000000-0005-0000-0000-0000CD350000}"/>
    <cellStyle name="40 % - Accent6 2 5 2 6 2" xfId="18543" xr:uid="{00000000-0005-0000-0000-0000CE350000}"/>
    <cellStyle name="40 % - Accent6 2 5 2 7" xfId="6897" xr:uid="{00000000-0005-0000-0000-0000CF350000}"/>
    <cellStyle name="40 % - Accent6 2 5 2 7 2" xfId="18544" xr:uid="{00000000-0005-0000-0000-0000D0350000}"/>
    <cellStyle name="40 % - Accent6 2 5 2 8" xfId="6898" xr:uid="{00000000-0005-0000-0000-0000D1350000}"/>
    <cellStyle name="40 % - Accent6 2 5 2 8 2" xfId="18545" xr:uid="{00000000-0005-0000-0000-0000D2350000}"/>
    <cellStyle name="40 % - Accent6 2 5 2 9" xfId="18546" xr:uid="{00000000-0005-0000-0000-0000D3350000}"/>
    <cellStyle name="40 % - Accent6 2 5 3" xfId="6899" xr:uid="{00000000-0005-0000-0000-0000D4350000}"/>
    <cellStyle name="40 % - Accent6 2 5 3 2" xfId="6900" xr:uid="{00000000-0005-0000-0000-0000D5350000}"/>
    <cellStyle name="40 % - Accent6 2 5 3 2 2" xfId="6901" xr:uid="{00000000-0005-0000-0000-0000D6350000}"/>
    <cellStyle name="40 % - Accent6 2 5 3 2 2 2" xfId="18547" xr:uid="{00000000-0005-0000-0000-0000D7350000}"/>
    <cellStyle name="40 % - Accent6 2 5 3 2 3" xfId="6902" xr:uid="{00000000-0005-0000-0000-0000D8350000}"/>
    <cellStyle name="40 % - Accent6 2 5 3 2 3 2" xfId="18548" xr:uid="{00000000-0005-0000-0000-0000D9350000}"/>
    <cellStyle name="40 % - Accent6 2 5 3 2 4" xfId="6903" xr:uid="{00000000-0005-0000-0000-0000DA350000}"/>
    <cellStyle name="40 % - Accent6 2 5 3 2 4 2" xfId="18549" xr:uid="{00000000-0005-0000-0000-0000DB350000}"/>
    <cellStyle name="40 % - Accent6 2 5 3 2 5" xfId="18550" xr:uid="{00000000-0005-0000-0000-0000DC350000}"/>
    <cellStyle name="40 % - Accent6 2 5 3 3" xfId="6904" xr:uid="{00000000-0005-0000-0000-0000DD350000}"/>
    <cellStyle name="40 % - Accent6 2 5 3 3 2" xfId="6905" xr:uid="{00000000-0005-0000-0000-0000DE350000}"/>
    <cellStyle name="40 % - Accent6 2 5 3 3 2 2" xfId="18551" xr:uid="{00000000-0005-0000-0000-0000DF350000}"/>
    <cellStyle name="40 % - Accent6 2 5 3 3 3" xfId="6906" xr:uid="{00000000-0005-0000-0000-0000E0350000}"/>
    <cellStyle name="40 % - Accent6 2 5 3 3 3 2" xfId="18552" xr:uid="{00000000-0005-0000-0000-0000E1350000}"/>
    <cellStyle name="40 % - Accent6 2 5 3 3 4" xfId="18553" xr:uid="{00000000-0005-0000-0000-0000E2350000}"/>
    <cellStyle name="40 % - Accent6 2 5 3 4" xfId="6907" xr:uid="{00000000-0005-0000-0000-0000E3350000}"/>
    <cellStyle name="40 % - Accent6 2 5 3 4 2" xfId="18554" xr:uid="{00000000-0005-0000-0000-0000E4350000}"/>
    <cellStyle name="40 % - Accent6 2 5 3 5" xfId="6908" xr:uid="{00000000-0005-0000-0000-0000E5350000}"/>
    <cellStyle name="40 % - Accent6 2 5 3 5 2" xfId="18555" xr:uid="{00000000-0005-0000-0000-0000E6350000}"/>
    <cellStyle name="40 % - Accent6 2 5 3 6" xfId="6909" xr:uid="{00000000-0005-0000-0000-0000E7350000}"/>
    <cellStyle name="40 % - Accent6 2 5 3 6 2" xfId="18556" xr:uid="{00000000-0005-0000-0000-0000E8350000}"/>
    <cellStyle name="40 % - Accent6 2 5 3 7" xfId="18557" xr:uid="{00000000-0005-0000-0000-0000E9350000}"/>
    <cellStyle name="40 % - Accent6 2 5 4" xfId="6910" xr:uid="{00000000-0005-0000-0000-0000EA350000}"/>
    <cellStyle name="40 % - Accent6 2 5 4 2" xfId="6911" xr:uid="{00000000-0005-0000-0000-0000EB350000}"/>
    <cellStyle name="40 % - Accent6 2 5 4 2 2" xfId="18558" xr:uid="{00000000-0005-0000-0000-0000EC350000}"/>
    <cellStyle name="40 % - Accent6 2 5 4 3" xfId="6912" xr:uid="{00000000-0005-0000-0000-0000ED350000}"/>
    <cellStyle name="40 % - Accent6 2 5 4 3 2" xfId="18559" xr:uid="{00000000-0005-0000-0000-0000EE350000}"/>
    <cellStyle name="40 % - Accent6 2 5 4 4" xfId="6913" xr:uid="{00000000-0005-0000-0000-0000EF350000}"/>
    <cellStyle name="40 % - Accent6 2 5 4 4 2" xfId="18560" xr:uid="{00000000-0005-0000-0000-0000F0350000}"/>
    <cellStyle name="40 % - Accent6 2 5 4 5" xfId="18561" xr:uid="{00000000-0005-0000-0000-0000F1350000}"/>
    <cellStyle name="40 % - Accent6 2 5 5" xfId="6914" xr:uid="{00000000-0005-0000-0000-0000F2350000}"/>
    <cellStyle name="40 % - Accent6 2 5 5 2" xfId="6915" xr:uid="{00000000-0005-0000-0000-0000F3350000}"/>
    <cellStyle name="40 % - Accent6 2 5 5 2 2" xfId="18562" xr:uid="{00000000-0005-0000-0000-0000F4350000}"/>
    <cellStyle name="40 % - Accent6 2 5 5 3" xfId="6916" xr:uid="{00000000-0005-0000-0000-0000F5350000}"/>
    <cellStyle name="40 % - Accent6 2 5 5 3 2" xfId="18563" xr:uid="{00000000-0005-0000-0000-0000F6350000}"/>
    <cellStyle name="40 % - Accent6 2 5 5 4" xfId="18564" xr:uid="{00000000-0005-0000-0000-0000F7350000}"/>
    <cellStyle name="40 % - Accent6 2 5 6" xfId="6917" xr:uid="{00000000-0005-0000-0000-0000F8350000}"/>
    <cellStyle name="40 % - Accent6 2 5 6 2" xfId="6918" xr:uid="{00000000-0005-0000-0000-0000F9350000}"/>
    <cellStyle name="40 % - Accent6 2 5 6 2 2" xfId="18565" xr:uid="{00000000-0005-0000-0000-0000FA350000}"/>
    <cellStyle name="40 % - Accent6 2 5 6 3" xfId="6919" xr:uid="{00000000-0005-0000-0000-0000FB350000}"/>
    <cellStyle name="40 % - Accent6 2 5 6 3 2" xfId="18566" xr:uid="{00000000-0005-0000-0000-0000FC350000}"/>
    <cellStyle name="40 % - Accent6 2 5 6 4" xfId="18567" xr:uid="{00000000-0005-0000-0000-0000FD350000}"/>
    <cellStyle name="40 % - Accent6 2 5 7" xfId="6920" xr:uid="{00000000-0005-0000-0000-0000FE350000}"/>
    <cellStyle name="40 % - Accent6 2 5 7 2" xfId="18568" xr:uid="{00000000-0005-0000-0000-0000FF350000}"/>
    <cellStyle name="40 % - Accent6 2 5 8" xfId="6921" xr:uid="{00000000-0005-0000-0000-000000360000}"/>
    <cellStyle name="40 % - Accent6 2 5 8 2" xfId="18569" xr:uid="{00000000-0005-0000-0000-000001360000}"/>
    <cellStyle name="40 % - Accent6 2 5 9" xfId="6922" xr:uid="{00000000-0005-0000-0000-000002360000}"/>
    <cellStyle name="40 % - Accent6 2 5 9 2" xfId="18570" xr:uid="{00000000-0005-0000-0000-000003360000}"/>
    <cellStyle name="40 % - Accent6 2 6" xfId="6923" xr:uid="{00000000-0005-0000-0000-000004360000}"/>
    <cellStyle name="40 % - Accent6 2 6 2" xfId="6924" xr:uid="{00000000-0005-0000-0000-000005360000}"/>
    <cellStyle name="40 % - Accent6 2 6 2 2" xfId="6925" xr:uid="{00000000-0005-0000-0000-000006360000}"/>
    <cellStyle name="40 % - Accent6 2 6 2 2 2" xfId="6926" xr:uid="{00000000-0005-0000-0000-000007360000}"/>
    <cellStyle name="40 % - Accent6 2 6 2 2 2 2" xfId="18571" xr:uid="{00000000-0005-0000-0000-000008360000}"/>
    <cellStyle name="40 % - Accent6 2 6 2 2 3" xfId="6927" xr:uid="{00000000-0005-0000-0000-000009360000}"/>
    <cellStyle name="40 % - Accent6 2 6 2 2 3 2" xfId="18572" xr:uid="{00000000-0005-0000-0000-00000A360000}"/>
    <cellStyle name="40 % - Accent6 2 6 2 2 4" xfId="6928" xr:uid="{00000000-0005-0000-0000-00000B360000}"/>
    <cellStyle name="40 % - Accent6 2 6 2 2 4 2" xfId="18573" xr:uid="{00000000-0005-0000-0000-00000C360000}"/>
    <cellStyle name="40 % - Accent6 2 6 2 2 5" xfId="18574" xr:uid="{00000000-0005-0000-0000-00000D360000}"/>
    <cellStyle name="40 % - Accent6 2 6 2 3" xfId="6929" xr:uid="{00000000-0005-0000-0000-00000E360000}"/>
    <cellStyle name="40 % - Accent6 2 6 2 3 2" xfId="6930" xr:uid="{00000000-0005-0000-0000-00000F360000}"/>
    <cellStyle name="40 % - Accent6 2 6 2 3 2 2" xfId="18575" xr:uid="{00000000-0005-0000-0000-000010360000}"/>
    <cellStyle name="40 % - Accent6 2 6 2 3 3" xfId="6931" xr:uid="{00000000-0005-0000-0000-000011360000}"/>
    <cellStyle name="40 % - Accent6 2 6 2 3 3 2" xfId="18576" xr:uid="{00000000-0005-0000-0000-000012360000}"/>
    <cellStyle name="40 % - Accent6 2 6 2 3 4" xfId="18577" xr:uid="{00000000-0005-0000-0000-000013360000}"/>
    <cellStyle name="40 % - Accent6 2 6 2 4" xfId="6932" xr:uid="{00000000-0005-0000-0000-000014360000}"/>
    <cellStyle name="40 % - Accent6 2 6 2 4 2" xfId="18578" xr:uid="{00000000-0005-0000-0000-000015360000}"/>
    <cellStyle name="40 % - Accent6 2 6 2 5" xfId="6933" xr:uid="{00000000-0005-0000-0000-000016360000}"/>
    <cellStyle name="40 % - Accent6 2 6 2 5 2" xfId="18579" xr:uid="{00000000-0005-0000-0000-000017360000}"/>
    <cellStyle name="40 % - Accent6 2 6 2 6" xfId="6934" xr:uid="{00000000-0005-0000-0000-000018360000}"/>
    <cellStyle name="40 % - Accent6 2 6 2 6 2" xfId="18580" xr:uid="{00000000-0005-0000-0000-000019360000}"/>
    <cellStyle name="40 % - Accent6 2 6 2 7" xfId="18581" xr:uid="{00000000-0005-0000-0000-00001A360000}"/>
    <cellStyle name="40 % - Accent6 2 6 3" xfId="6935" xr:uid="{00000000-0005-0000-0000-00001B360000}"/>
    <cellStyle name="40 % - Accent6 2 6 3 2" xfId="6936" xr:uid="{00000000-0005-0000-0000-00001C360000}"/>
    <cellStyle name="40 % - Accent6 2 6 3 2 2" xfId="18582" xr:uid="{00000000-0005-0000-0000-00001D360000}"/>
    <cellStyle name="40 % - Accent6 2 6 3 3" xfId="6937" xr:uid="{00000000-0005-0000-0000-00001E360000}"/>
    <cellStyle name="40 % - Accent6 2 6 3 3 2" xfId="18583" xr:uid="{00000000-0005-0000-0000-00001F360000}"/>
    <cellStyle name="40 % - Accent6 2 6 3 4" xfId="6938" xr:uid="{00000000-0005-0000-0000-000020360000}"/>
    <cellStyle name="40 % - Accent6 2 6 3 4 2" xfId="18584" xr:uid="{00000000-0005-0000-0000-000021360000}"/>
    <cellStyle name="40 % - Accent6 2 6 3 5" xfId="18585" xr:uid="{00000000-0005-0000-0000-000022360000}"/>
    <cellStyle name="40 % - Accent6 2 6 4" xfId="6939" xr:uid="{00000000-0005-0000-0000-000023360000}"/>
    <cellStyle name="40 % - Accent6 2 6 4 2" xfId="6940" xr:uid="{00000000-0005-0000-0000-000024360000}"/>
    <cellStyle name="40 % - Accent6 2 6 4 2 2" xfId="18586" xr:uid="{00000000-0005-0000-0000-000025360000}"/>
    <cellStyle name="40 % - Accent6 2 6 4 3" xfId="6941" xr:uid="{00000000-0005-0000-0000-000026360000}"/>
    <cellStyle name="40 % - Accent6 2 6 4 3 2" xfId="18587" xr:uid="{00000000-0005-0000-0000-000027360000}"/>
    <cellStyle name="40 % - Accent6 2 6 4 4" xfId="18588" xr:uid="{00000000-0005-0000-0000-000028360000}"/>
    <cellStyle name="40 % - Accent6 2 6 5" xfId="6942" xr:uid="{00000000-0005-0000-0000-000029360000}"/>
    <cellStyle name="40 % - Accent6 2 6 5 2" xfId="6943" xr:uid="{00000000-0005-0000-0000-00002A360000}"/>
    <cellStyle name="40 % - Accent6 2 6 5 2 2" xfId="18589" xr:uid="{00000000-0005-0000-0000-00002B360000}"/>
    <cellStyle name="40 % - Accent6 2 6 5 3" xfId="6944" xr:uid="{00000000-0005-0000-0000-00002C360000}"/>
    <cellStyle name="40 % - Accent6 2 6 5 3 2" xfId="18590" xr:uid="{00000000-0005-0000-0000-00002D360000}"/>
    <cellStyle name="40 % - Accent6 2 6 5 4" xfId="18591" xr:uid="{00000000-0005-0000-0000-00002E360000}"/>
    <cellStyle name="40 % - Accent6 2 6 6" xfId="6945" xr:uid="{00000000-0005-0000-0000-00002F360000}"/>
    <cellStyle name="40 % - Accent6 2 6 6 2" xfId="18592" xr:uid="{00000000-0005-0000-0000-000030360000}"/>
    <cellStyle name="40 % - Accent6 2 6 7" xfId="6946" xr:uid="{00000000-0005-0000-0000-000031360000}"/>
    <cellStyle name="40 % - Accent6 2 6 7 2" xfId="18593" xr:uid="{00000000-0005-0000-0000-000032360000}"/>
    <cellStyle name="40 % - Accent6 2 6 8" xfId="6947" xr:uid="{00000000-0005-0000-0000-000033360000}"/>
    <cellStyle name="40 % - Accent6 2 6 8 2" xfId="18594" xr:uid="{00000000-0005-0000-0000-000034360000}"/>
    <cellStyle name="40 % - Accent6 2 6 9" xfId="18595" xr:uid="{00000000-0005-0000-0000-000035360000}"/>
    <cellStyle name="40 % - Accent6 2 7" xfId="6948" xr:uid="{00000000-0005-0000-0000-000036360000}"/>
    <cellStyle name="40 % - Accent6 2 7 2" xfId="6949" xr:uid="{00000000-0005-0000-0000-000037360000}"/>
    <cellStyle name="40 % - Accent6 2 7 2 2" xfId="6950" xr:uid="{00000000-0005-0000-0000-000038360000}"/>
    <cellStyle name="40 % - Accent6 2 7 2 2 2" xfId="18596" xr:uid="{00000000-0005-0000-0000-000039360000}"/>
    <cellStyle name="40 % - Accent6 2 7 2 3" xfId="6951" xr:uid="{00000000-0005-0000-0000-00003A360000}"/>
    <cellStyle name="40 % - Accent6 2 7 2 3 2" xfId="18597" xr:uid="{00000000-0005-0000-0000-00003B360000}"/>
    <cellStyle name="40 % - Accent6 2 7 2 4" xfId="6952" xr:uid="{00000000-0005-0000-0000-00003C360000}"/>
    <cellStyle name="40 % - Accent6 2 7 2 4 2" xfId="18598" xr:uid="{00000000-0005-0000-0000-00003D360000}"/>
    <cellStyle name="40 % - Accent6 2 7 2 5" xfId="18599" xr:uid="{00000000-0005-0000-0000-00003E360000}"/>
    <cellStyle name="40 % - Accent6 2 7 3" xfId="6953" xr:uid="{00000000-0005-0000-0000-00003F360000}"/>
    <cellStyle name="40 % - Accent6 2 7 3 2" xfId="6954" xr:uid="{00000000-0005-0000-0000-000040360000}"/>
    <cellStyle name="40 % - Accent6 2 7 3 2 2" xfId="18600" xr:uid="{00000000-0005-0000-0000-000041360000}"/>
    <cellStyle name="40 % - Accent6 2 7 3 3" xfId="6955" xr:uid="{00000000-0005-0000-0000-000042360000}"/>
    <cellStyle name="40 % - Accent6 2 7 3 3 2" xfId="18601" xr:uid="{00000000-0005-0000-0000-000043360000}"/>
    <cellStyle name="40 % - Accent6 2 7 3 4" xfId="18602" xr:uid="{00000000-0005-0000-0000-000044360000}"/>
    <cellStyle name="40 % - Accent6 2 7 4" xfId="6956" xr:uid="{00000000-0005-0000-0000-000045360000}"/>
    <cellStyle name="40 % - Accent6 2 7 4 2" xfId="18603" xr:uid="{00000000-0005-0000-0000-000046360000}"/>
    <cellStyle name="40 % - Accent6 2 7 5" xfId="6957" xr:uid="{00000000-0005-0000-0000-000047360000}"/>
    <cellStyle name="40 % - Accent6 2 7 5 2" xfId="18604" xr:uid="{00000000-0005-0000-0000-000048360000}"/>
    <cellStyle name="40 % - Accent6 2 7 6" xfId="6958" xr:uid="{00000000-0005-0000-0000-000049360000}"/>
    <cellStyle name="40 % - Accent6 2 7 6 2" xfId="18605" xr:uid="{00000000-0005-0000-0000-00004A360000}"/>
    <cellStyle name="40 % - Accent6 2 7 7" xfId="18606" xr:uid="{00000000-0005-0000-0000-00004B360000}"/>
    <cellStyle name="40 % - Accent6 2 8" xfId="6959" xr:uid="{00000000-0005-0000-0000-00004C360000}"/>
    <cellStyle name="40 % - Accent6 2 8 2" xfId="6960" xr:uid="{00000000-0005-0000-0000-00004D360000}"/>
    <cellStyle name="40 % - Accent6 2 8 2 2" xfId="18607" xr:uid="{00000000-0005-0000-0000-00004E360000}"/>
    <cellStyle name="40 % - Accent6 2 8 3" xfId="6961" xr:uid="{00000000-0005-0000-0000-00004F360000}"/>
    <cellStyle name="40 % - Accent6 2 8 3 2" xfId="18608" xr:uid="{00000000-0005-0000-0000-000050360000}"/>
    <cellStyle name="40 % - Accent6 2 8 4" xfId="6962" xr:uid="{00000000-0005-0000-0000-000051360000}"/>
    <cellStyle name="40 % - Accent6 2 8 4 2" xfId="18609" xr:uid="{00000000-0005-0000-0000-000052360000}"/>
    <cellStyle name="40 % - Accent6 2 8 5" xfId="18610" xr:uid="{00000000-0005-0000-0000-000053360000}"/>
    <cellStyle name="40 % - Accent6 2 9" xfId="6963" xr:uid="{00000000-0005-0000-0000-000054360000}"/>
    <cellStyle name="40 % - Accent6 2 9 2" xfId="6964" xr:uid="{00000000-0005-0000-0000-000055360000}"/>
    <cellStyle name="40 % - Accent6 2 9 2 2" xfId="18611" xr:uid="{00000000-0005-0000-0000-000056360000}"/>
    <cellStyle name="40 % - Accent6 2 9 3" xfId="6965" xr:uid="{00000000-0005-0000-0000-000057360000}"/>
    <cellStyle name="40 % - Accent6 2 9 3 2" xfId="18612" xr:uid="{00000000-0005-0000-0000-000058360000}"/>
    <cellStyle name="40 % - Accent6 2 9 4" xfId="18613" xr:uid="{00000000-0005-0000-0000-000059360000}"/>
    <cellStyle name="40 % - Accent6 3" xfId="6966" xr:uid="{00000000-0005-0000-0000-00005A360000}"/>
    <cellStyle name="40 % - Accent6 3 10" xfId="6967" xr:uid="{00000000-0005-0000-0000-00005B360000}"/>
    <cellStyle name="40 % - Accent6 3 10 2" xfId="18614" xr:uid="{00000000-0005-0000-0000-00005C360000}"/>
    <cellStyle name="40 % - Accent6 3 11" xfId="18615" xr:uid="{00000000-0005-0000-0000-00005D360000}"/>
    <cellStyle name="40 % - Accent6 3 2" xfId="6968" xr:uid="{00000000-0005-0000-0000-00005E360000}"/>
    <cellStyle name="40 % - Accent6 3 2 10" xfId="18616" xr:uid="{00000000-0005-0000-0000-00005F360000}"/>
    <cellStyle name="40 % - Accent6 3 2 2" xfId="6969" xr:uid="{00000000-0005-0000-0000-000060360000}"/>
    <cellStyle name="40 % - Accent6 3 2 2 2" xfId="6970" xr:uid="{00000000-0005-0000-0000-000061360000}"/>
    <cellStyle name="40 % - Accent6 3 2 2 2 2" xfId="6971" xr:uid="{00000000-0005-0000-0000-000062360000}"/>
    <cellStyle name="40 % - Accent6 3 2 2 2 2 2" xfId="6972" xr:uid="{00000000-0005-0000-0000-000063360000}"/>
    <cellStyle name="40 % - Accent6 3 2 2 2 2 2 2" xfId="18617" xr:uid="{00000000-0005-0000-0000-000064360000}"/>
    <cellStyle name="40 % - Accent6 3 2 2 2 2 3" xfId="6973" xr:uid="{00000000-0005-0000-0000-000065360000}"/>
    <cellStyle name="40 % - Accent6 3 2 2 2 2 3 2" xfId="18618" xr:uid="{00000000-0005-0000-0000-000066360000}"/>
    <cellStyle name="40 % - Accent6 3 2 2 2 2 4" xfId="6974" xr:uid="{00000000-0005-0000-0000-000067360000}"/>
    <cellStyle name="40 % - Accent6 3 2 2 2 2 4 2" xfId="18619" xr:uid="{00000000-0005-0000-0000-000068360000}"/>
    <cellStyle name="40 % - Accent6 3 2 2 2 2 5" xfId="18620" xr:uid="{00000000-0005-0000-0000-000069360000}"/>
    <cellStyle name="40 % - Accent6 3 2 2 2 3" xfId="6975" xr:uid="{00000000-0005-0000-0000-00006A360000}"/>
    <cellStyle name="40 % - Accent6 3 2 2 2 3 2" xfId="6976" xr:uid="{00000000-0005-0000-0000-00006B360000}"/>
    <cellStyle name="40 % - Accent6 3 2 2 2 3 2 2" xfId="18621" xr:uid="{00000000-0005-0000-0000-00006C360000}"/>
    <cellStyle name="40 % - Accent6 3 2 2 2 3 3" xfId="6977" xr:uid="{00000000-0005-0000-0000-00006D360000}"/>
    <cellStyle name="40 % - Accent6 3 2 2 2 3 3 2" xfId="18622" xr:uid="{00000000-0005-0000-0000-00006E360000}"/>
    <cellStyle name="40 % - Accent6 3 2 2 2 3 4" xfId="18623" xr:uid="{00000000-0005-0000-0000-00006F360000}"/>
    <cellStyle name="40 % - Accent6 3 2 2 2 4" xfId="6978" xr:uid="{00000000-0005-0000-0000-000070360000}"/>
    <cellStyle name="40 % - Accent6 3 2 2 2 4 2" xfId="18624" xr:uid="{00000000-0005-0000-0000-000071360000}"/>
    <cellStyle name="40 % - Accent6 3 2 2 2 5" xfId="6979" xr:uid="{00000000-0005-0000-0000-000072360000}"/>
    <cellStyle name="40 % - Accent6 3 2 2 2 5 2" xfId="18625" xr:uid="{00000000-0005-0000-0000-000073360000}"/>
    <cellStyle name="40 % - Accent6 3 2 2 2 6" xfId="6980" xr:uid="{00000000-0005-0000-0000-000074360000}"/>
    <cellStyle name="40 % - Accent6 3 2 2 2 6 2" xfId="18626" xr:uid="{00000000-0005-0000-0000-000075360000}"/>
    <cellStyle name="40 % - Accent6 3 2 2 2 7" xfId="18627" xr:uid="{00000000-0005-0000-0000-000076360000}"/>
    <cellStyle name="40 % - Accent6 3 2 2 3" xfId="6981" xr:uid="{00000000-0005-0000-0000-000077360000}"/>
    <cellStyle name="40 % - Accent6 3 2 2 3 2" xfId="6982" xr:uid="{00000000-0005-0000-0000-000078360000}"/>
    <cellStyle name="40 % - Accent6 3 2 2 3 2 2" xfId="18628" xr:uid="{00000000-0005-0000-0000-000079360000}"/>
    <cellStyle name="40 % - Accent6 3 2 2 3 3" xfId="6983" xr:uid="{00000000-0005-0000-0000-00007A360000}"/>
    <cellStyle name="40 % - Accent6 3 2 2 3 3 2" xfId="18629" xr:uid="{00000000-0005-0000-0000-00007B360000}"/>
    <cellStyle name="40 % - Accent6 3 2 2 3 4" xfId="6984" xr:uid="{00000000-0005-0000-0000-00007C360000}"/>
    <cellStyle name="40 % - Accent6 3 2 2 3 4 2" xfId="18630" xr:uid="{00000000-0005-0000-0000-00007D360000}"/>
    <cellStyle name="40 % - Accent6 3 2 2 3 5" xfId="18631" xr:uid="{00000000-0005-0000-0000-00007E360000}"/>
    <cellStyle name="40 % - Accent6 3 2 2 4" xfId="6985" xr:uid="{00000000-0005-0000-0000-00007F360000}"/>
    <cellStyle name="40 % - Accent6 3 2 2 4 2" xfId="6986" xr:uid="{00000000-0005-0000-0000-000080360000}"/>
    <cellStyle name="40 % - Accent6 3 2 2 4 2 2" xfId="18632" xr:uid="{00000000-0005-0000-0000-000081360000}"/>
    <cellStyle name="40 % - Accent6 3 2 2 4 3" xfId="6987" xr:uid="{00000000-0005-0000-0000-000082360000}"/>
    <cellStyle name="40 % - Accent6 3 2 2 4 3 2" xfId="18633" xr:uid="{00000000-0005-0000-0000-000083360000}"/>
    <cellStyle name="40 % - Accent6 3 2 2 4 4" xfId="18634" xr:uid="{00000000-0005-0000-0000-000084360000}"/>
    <cellStyle name="40 % - Accent6 3 2 2 5" xfId="6988" xr:uid="{00000000-0005-0000-0000-000085360000}"/>
    <cellStyle name="40 % - Accent6 3 2 2 5 2" xfId="6989" xr:uid="{00000000-0005-0000-0000-000086360000}"/>
    <cellStyle name="40 % - Accent6 3 2 2 5 2 2" xfId="18635" xr:uid="{00000000-0005-0000-0000-000087360000}"/>
    <cellStyle name="40 % - Accent6 3 2 2 5 3" xfId="6990" xr:uid="{00000000-0005-0000-0000-000088360000}"/>
    <cellStyle name="40 % - Accent6 3 2 2 5 3 2" xfId="18636" xr:uid="{00000000-0005-0000-0000-000089360000}"/>
    <cellStyle name="40 % - Accent6 3 2 2 5 4" xfId="18637" xr:uid="{00000000-0005-0000-0000-00008A360000}"/>
    <cellStyle name="40 % - Accent6 3 2 2 6" xfId="6991" xr:uid="{00000000-0005-0000-0000-00008B360000}"/>
    <cellStyle name="40 % - Accent6 3 2 2 6 2" xfId="18638" xr:uid="{00000000-0005-0000-0000-00008C360000}"/>
    <cellStyle name="40 % - Accent6 3 2 2 7" xfId="6992" xr:uid="{00000000-0005-0000-0000-00008D360000}"/>
    <cellStyle name="40 % - Accent6 3 2 2 7 2" xfId="18639" xr:uid="{00000000-0005-0000-0000-00008E360000}"/>
    <cellStyle name="40 % - Accent6 3 2 2 8" xfId="6993" xr:uid="{00000000-0005-0000-0000-00008F360000}"/>
    <cellStyle name="40 % - Accent6 3 2 2 8 2" xfId="18640" xr:uid="{00000000-0005-0000-0000-000090360000}"/>
    <cellStyle name="40 % - Accent6 3 2 2 9" xfId="18641" xr:uid="{00000000-0005-0000-0000-000091360000}"/>
    <cellStyle name="40 % - Accent6 3 2 3" xfId="6994" xr:uid="{00000000-0005-0000-0000-000092360000}"/>
    <cellStyle name="40 % - Accent6 3 2 3 2" xfId="6995" xr:uid="{00000000-0005-0000-0000-000093360000}"/>
    <cellStyle name="40 % - Accent6 3 2 3 2 2" xfId="6996" xr:uid="{00000000-0005-0000-0000-000094360000}"/>
    <cellStyle name="40 % - Accent6 3 2 3 2 2 2" xfId="18642" xr:uid="{00000000-0005-0000-0000-000095360000}"/>
    <cellStyle name="40 % - Accent6 3 2 3 2 3" xfId="6997" xr:uid="{00000000-0005-0000-0000-000096360000}"/>
    <cellStyle name="40 % - Accent6 3 2 3 2 3 2" xfId="18643" xr:uid="{00000000-0005-0000-0000-000097360000}"/>
    <cellStyle name="40 % - Accent6 3 2 3 2 4" xfId="6998" xr:uid="{00000000-0005-0000-0000-000098360000}"/>
    <cellStyle name="40 % - Accent6 3 2 3 2 4 2" xfId="18644" xr:uid="{00000000-0005-0000-0000-000099360000}"/>
    <cellStyle name="40 % - Accent6 3 2 3 2 5" xfId="18645" xr:uid="{00000000-0005-0000-0000-00009A360000}"/>
    <cellStyle name="40 % - Accent6 3 2 3 3" xfId="6999" xr:uid="{00000000-0005-0000-0000-00009B360000}"/>
    <cellStyle name="40 % - Accent6 3 2 3 3 2" xfId="7000" xr:uid="{00000000-0005-0000-0000-00009C360000}"/>
    <cellStyle name="40 % - Accent6 3 2 3 3 2 2" xfId="18646" xr:uid="{00000000-0005-0000-0000-00009D360000}"/>
    <cellStyle name="40 % - Accent6 3 2 3 3 3" xfId="7001" xr:uid="{00000000-0005-0000-0000-00009E360000}"/>
    <cellStyle name="40 % - Accent6 3 2 3 3 3 2" xfId="18647" xr:uid="{00000000-0005-0000-0000-00009F360000}"/>
    <cellStyle name="40 % - Accent6 3 2 3 3 4" xfId="18648" xr:uid="{00000000-0005-0000-0000-0000A0360000}"/>
    <cellStyle name="40 % - Accent6 3 2 3 4" xfId="7002" xr:uid="{00000000-0005-0000-0000-0000A1360000}"/>
    <cellStyle name="40 % - Accent6 3 2 3 4 2" xfId="18649" xr:uid="{00000000-0005-0000-0000-0000A2360000}"/>
    <cellStyle name="40 % - Accent6 3 2 3 5" xfId="7003" xr:uid="{00000000-0005-0000-0000-0000A3360000}"/>
    <cellStyle name="40 % - Accent6 3 2 3 5 2" xfId="18650" xr:uid="{00000000-0005-0000-0000-0000A4360000}"/>
    <cellStyle name="40 % - Accent6 3 2 3 6" xfId="7004" xr:uid="{00000000-0005-0000-0000-0000A5360000}"/>
    <cellStyle name="40 % - Accent6 3 2 3 6 2" xfId="18651" xr:uid="{00000000-0005-0000-0000-0000A6360000}"/>
    <cellStyle name="40 % - Accent6 3 2 3 7" xfId="18652" xr:uid="{00000000-0005-0000-0000-0000A7360000}"/>
    <cellStyle name="40 % - Accent6 3 2 4" xfId="7005" xr:uid="{00000000-0005-0000-0000-0000A8360000}"/>
    <cellStyle name="40 % - Accent6 3 2 4 2" xfId="7006" xr:uid="{00000000-0005-0000-0000-0000A9360000}"/>
    <cellStyle name="40 % - Accent6 3 2 4 2 2" xfId="18653" xr:uid="{00000000-0005-0000-0000-0000AA360000}"/>
    <cellStyle name="40 % - Accent6 3 2 4 3" xfId="7007" xr:uid="{00000000-0005-0000-0000-0000AB360000}"/>
    <cellStyle name="40 % - Accent6 3 2 4 3 2" xfId="18654" xr:uid="{00000000-0005-0000-0000-0000AC360000}"/>
    <cellStyle name="40 % - Accent6 3 2 4 4" xfId="7008" xr:uid="{00000000-0005-0000-0000-0000AD360000}"/>
    <cellStyle name="40 % - Accent6 3 2 4 4 2" xfId="18655" xr:uid="{00000000-0005-0000-0000-0000AE360000}"/>
    <cellStyle name="40 % - Accent6 3 2 4 5" xfId="18656" xr:uid="{00000000-0005-0000-0000-0000AF360000}"/>
    <cellStyle name="40 % - Accent6 3 2 5" xfId="7009" xr:uid="{00000000-0005-0000-0000-0000B0360000}"/>
    <cellStyle name="40 % - Accent6 3 2 5 2" xfId="7010" xr:uid="{00000000-0005-0000-0000-0000B1360000}"/>
    <cellStyle name="40 % - Accent6 3 2 5 2 2" xfId="18657" xr:uid="{00000000-0005-0000-0000-0000B2360000}"/>
    <cellStyle name="40 % - Accent6 3 2 5 3" xfId="7011" xr:uid="{00000000-0005-0000-0000-0000B3360000}"/>
    <cellStyle name="40 % - Accent6 3 2 5 3 2" xfId="18658" xr:uid="{00000000-0005-0000-0000-0000B4360000}"/>
    <cellStyle name="40 % - Accent6 3 2 5 4" xfId="18659" xr:uid="{00000000-0005-0000-0000-0000B5360000}"/>
    <cellStyle name="40 % - Accent6 3 2 6" xfId="7012" xr:uid="{00000000-0005-0000-0000-0000B6360000}"/>
    <cellStyle name="40 % - Accent6 3 2 6 2" xfId="7013" xr:uid="{00000000-0005-0000-0000-0000B7360000}"/>
    <cellStyle name="40 % - Accent6 3 2 6 2 2" xfId="18660" xr:uid="{00000000-0005-0000-0000-0000B8360000}"/>
    <cellStyle name="40 % - Accent6 3 2 6 3" xfId="7014" xr:uid="{00000000-0005-0000-0000-0000B9360000}"/>
    <cellStyle name="40 % - Accent6 3 2 6 3 2" xfId="18661" xr:uid="{00000000-0005-0000-0000-0000BA360000}"/>
    <cellStyle name="40 % - Accent6 3 2 6 4" xfId="18662" xr:uid="{00000000-0005-0000-0000-0000BB360000}"/>
    <cellStyle name="40 % - Accent6 3 2 7" xfId="7015" xr:uid="{00000000-0005-0000-0000-0000BC360000}"/>
    <cellStyle name="40 % - Accent6 3 2 7 2" xfId="18663" xr:uid="{00000000-0005-0000-0000-0000BD360000}"/>
    <cellStyle name="40 % - Accent6 3 2 8" xfId="7016" xr:uid="{00000000-0005-0000-0000-0000BE360000}"/>
    <cellStyle name="40 % - Accent6 3 2 8 2" xfId="18664" xr:uid="{00000000-0005-0000-0000-0000BF360000}"/>
    <cellStyle name="40 % - Accent6 3 2 9" xfId="7017" xr:uid="{00000000-0005-0000-0000-0000C0360000}"/>
    <cellStyle name="40 % - Accent6 3 2 9 2" xfId="18665" xr:uid="{00000000-0005-0000-0000-0000C1360000}"/>
    <cellStyle name="40 % - Accent6 3 3" xfId="7018" xr:uid="{00000000-0005-0000-0000-0000C2360000}"/>
    <cellStyle name="40 % - Accent6 3 3 2" xfId="7019" xr:uid="{00000000-0005-0000-0000-0000C3360000}"/>
    <cellStyle name="40 % - Accent6 3 3 2 2" xfId="7020" xr:uid="{00000000-0005-0000-0000-0000C4360000}"/>
    <cellStyle name="40 % - Accent6 3 3 2 2 2" xfId="7021" xr:uid="{00000000-0005-0000-0000-0000C5360000}"/>
    <cellStyle name="40 % - Accent6 3 3 2 2 2 2" xfId="18666" xr:uid="{00000000-0005-0000-0000-0000C6360000}"/>
    <cellStyle name="40 % - Accent6 3 3 2 2 3" xfId="7022" xr:uid="{00000000-0005-0000-0000-0000C7360000}"/>
    <cellStyle name="40 % - Accent6 3 3 2 2 3 2" xfId="18667" xr:uid="{00000000-0005-0000-0000-0000C8360000}"/>
    <cellStyle name="40 % - Accent6 3 3 2 2 4" xfId="7023" xr:uid="{00000000-0005-0000-0000-0000C9360000}"/>
    <cellStyle name="40 % - Accent6 3 3 2 2 4 2" xfId="18668" xr:uid="{00000000-0005-0000-0000-0000CA360000}"/>
    <cellStyle name="40 % - Accent6 3 3 2 2 5" xfId="18669" xr:uid="{00000000-0005-0000-0000-0000CB360000}"/>
    <cellStyle name="40 % - Accent6 3 3 2 3" xfId="7024" xr:uid="{00000000-0005-0000-0000-0000CC360000}"/>
    <cellStyle name="40 % - Accent6 3 3 2 3 2" xfId="7025" xr:uid="{00000000-0005-0000-0000-0000CD360000}"/>
    <cellStyle name="40 % - Accent6 3 3 2 3 2 2" xfId="18670" xr:uid="{00000000-0005-0000-0000-0000CE360000}"/>
    <cellStyle name="40 % - Accent6 3 3 2 3 3" xfId="7026" xr:uid="{00000000-0005-0000-0000-0000CF360000}"/>
    <cellStyle name="40 % - Accent6 3 3 2 3 3 2" xfId="18671" xr:uid="{00000000-0005-0000-0000-0000D0360000}"/>
    <cellStyle name="40 % - Accent6 3 3 2 3 4" xfId="18672" xr:uid="{00000000-0005-0000-0000-0000D1360000}"/>
    <cellStyle name="40 % - Accent6 3 3 2 4" xfId="7027" xr:uid="{00000000-0005-0000-0000-0000D2360000}"/>
    <cellStyle name="40 % - Accent6 3 3 2 4 2" xfId="18673" xr:uid="{00000000-0005-0000-0000-0000D3360000}"/>
    <cellStyle name="40 % - Accent6 3 3 2 5" xfId="7028" xr:uid="{00000000-0005-0000-0000-0000D4360000}"/>
    <cellStyle name="40 % - Accent6 3 3 2 5 2" xfId="18674" xr:uid="{00000000-0005-0000-0000-0000D5360000}"/>
    <cellStyle name="40 % - Accent6 3 3 2 6" xfId="7029" xr:uid="{00000000-0005-0000-0000-0000D6360000}"/>
    <cellStyle name="40 % - Accent6 3 3 2 6 2" xfId="18675" xr:uid="{00000000-0005-0000-0000-0000D7360000}"/>
    <cellStyle name="40 % - Accent6 3 3 2 7" xfId="18676" xr:uid="{00000000-0005-0000-0000-0000D8360000}"/>
    <cellStyle name="40 % - Accent6 3 3 3" xfId="7030" xr:uid="{00000000-0005-0000-0000-0000D9360000}"/>
    <cellStyle name="40 % - Accent6 3 3 3 2" xfId="7031" xr:uid="{00000000-0005-0000-0000-0000DA360000}"/>
    <cellStyle name="40 % - Accent6 3 3 3 2 2" xfId="18677" xr:uid="{00000000-0005-0000-0000-0000DB360000}"/>
    <cellStyle name="40 % - Accent6 3 3 3 3" xfId="7032" xr:uid="{00000000-0005-0000-0000-0000DC360000}"/>
    <cellStyle name="40 % - Accent6 3 3 3 3 2" xfId="18678" xr:uid="{00000000-0005-0000-0000-0000DD360000}"/>
    <cellStyle name="40 % - Accent6 3 3 3 4" xfId="7033" xr:uid="{00000000-0005-0000-0000-0000DE360000}"/>
    <cellStyle name="40 % - Accent6 3 3 3 4 2" xfId="18679" xr:uid="{00000000-0005-0000-0000-0000DF360000}"/>
    <cellStyle name="40 % - Accent6 3 3 3 5" xfId="18680" xr:uid="{00000000-0005-0000-0000-0000E0360000}"/>
    <cellStyle name="40 % - Accent6 3 3 4" xfId="7034" xr:uid="{00000000-0005-0000-0000-0000E1360000}"/>
    <cellStyle name="40 % - Accent6 3 3 4 2" xfId="7035" xr:uid="{00000000-0005-0000-0000-0000E2360000}"/>
    <cellStyle name="40 % - Accent6 3 3 4 2 2" xfId="18681" xr:uid="{00000000-0005-0000-0000-0000E3360000}"/>
    <cellStyle name="40 % - Accent6 3 3 4 3" xfId="7036" xr:uid="{00000000-0005-0000-0000-0000E4360000}"/>
    <cellStyle name="40 % - Accent6 3 3 4 3 2" xfId="18682" xr:uid="{00000000-0005-0000-0000-0000E5360000}"/>
    <cellStyle name="40 % - Accent6 3 3 4 4" xfId="18683" xr:uid="{00000000-0005-0000-0000-0000E6360000}"/>
    <cellStyle name="40 % - Accent6 3 3 5" xfId="7037" xr:uid="{00000000-0005-0000-0000-0000E7360000}"/>
    <cellStyle name="40 % - Accent6 3 3 5 2" xfId="7038" xr:uid="{00000000-0005-0000-0000-0000E8360000}"/>
    <cellStyle name="40 % - Accent6 3 3 5 2 2" xfId="18684" xr:uid="{00000000-0005-0000-0000-0000E9360000}"/>
    <cellStyle name="40 % - Accent6 3 3 5 3" xfId="7039" xr:uid="{00000000-0005-0000-0000-0000EA360000}"/>
    <cellStyle name="40 % - Accent6 3 3 5 3 2" xfId="18685" xr:uid="{00000000-0005-0000-0000-0000EB360000}"/>
    <cellStyle name="40 % - Accent6 3 3 5 4" xfId="18686" xr:uid="{00000000-0005-0000-0000-0000EC360000}"/>
    <cellStyle name="40 % - Accent6 3 3 6" xfId="7040" xr:uid="{00000000-0005-0000-0000-0000ED360000}"/>
    <cellStyle name="40 % - Accent6 3 3 6 2" xfId="18687" xr:uid="{00000000-0005-0000-0000-0000EE360000}"/>
    <cellStyle name="40 % - Accent6 3 3 7" xfId="7041" xr:uid="{00000000-0005-0000-0000-0000EF360000}"/>
    <cellStyle name="40 % - Accent6 3 3 7 2" xfId="18688" xr:uid="{00000000-0005-0000-0000-0000F0360000}"/>
    <cellStyle name="40 % - Accent6 3 3 8" xfId="7042" xr:uid="{00000000-0005-0000-0000-0000F1360000}"/>
    <cellStyle name="40 % - Accent6 3 3 8 2" xfId="18689" xr:uid="{00000000-0005-0000-0000-0000F2360000}"/>
    <cellStyle name="40 % - Accent6 3 3 9" xfId="18690" xr:uid="{00000000-0005-0000-0000-0000F3360000}"/>
    <cellStyle name="40 % - Accent6 3 4" xfId="7043" xr:uid="{00000000-0005-0000-0000-0000F4360000}"/>
    <cellStyle name="40 % - Accent6 3 4 2" xfId="7044" xr:uid="{00000000-0005-0000-0000-0000F5360000}"/>
    <cellStyle name="40 % - Accent6 3 4 2 2" xfId="7045" xr:uid="{00000000-0005-0000-0000-0000F6360000}"/>
    <cellStyle name="40 % - Accent6 3 4 2 2 2" xfId="18691" xr:uid="{00000000-0005-0000-0000-0000F7360000}"/>
    <cellStyle name="40 % - Accent6 3 4 2 3" xfId="7046" xr:uid="{00000000-0005-0000-0000-0000F8360000}"/>
    <cellStyle name="40 % - Accent6 3 4 2 3 2" xfId="18692" xr:uid="{00000000-0005-0000-0000-0000F9360000}"/>
    <cellStyle name="40 % - Accent6 3 4 2 4" xfId="7047" xr:uid="{00000000-0005-0000-0000-0000FA360000}"/>
    <cellStyle name="40 % - Accent6 3 4 2 4 2" xfId="18693" xr:uid="{00000000-0005-0000-0000-0000FB360000}"/>
    <cellStyle name="40 % - Accent6 3 4 2 5" xfId="18694" xr:uid="{00000000-0005-0000-0000-0000FC360000}"/>
    <cellStyle name="40 % - Accent6 3 4 3" xfId="7048" xr:uid="{00000000-0005-0000-0000-0000FD360000}"/>
    <cellStyle name="40 % - Accent6 3 4 3 2" xfId="7049" xr:uid="{00000000-0005-0000-0000-0000FE360000}"/>
    <cellStyle name="40 % - Accent6 3 4 3 2 2" xfId="18695" xr:uid="{00000000-0005-0000-0000-0000FF360000}"/>
    <cellStyle name="40 % - Accent6 3 4 3 3" xfId="7050" xr:uid="{00000000-0005-0000-0000-000000370000}"/>
    <cellStyle name="40 % - Accent6 3 4 3 3 2" xfId="18696" xr:uid="{00000000-0005-0000-0000-000001370000}"/>
    <cellStyle name="40 % - Accent6 3 4 3 4" xfId="18697" xr:uid="{00000000-0005-0000-0000-000002370000}"/>
    <cellStyle name="40 % - Accent6 3 4 4" xfId="7051" xr:uid="{00000000-0005-0000-0000-000003370000}"/>
    <cellStyle name="40 % - Accent6 3 4 4 2" xfId="18698" xr:uid="{00000000-0005-0000-0000-000004370000}"/>
    <cellStyle name="40 % - Accent6 3 4 5" xfId="7052" xr:uid="{00000000-0005-0000-0000-000005370000}"/>
    <cellStyle name="40 % - Accent6 3 4 5 2" xfId="18699" xr:uid="{00000000-0005-0000-0000-000006370000}"/>
    <cellStyle name="40 % - Accent6 3 4 6" xfId="7053" xr:uid="{00000000-0005-0000-0000-000007370000}"/>
    <cellStyle name="40 % - Accent6 3 4 6 2" xfId="18700" xr:uid="{00000000-0005-0000-0000-000008370000}"/>
    <cellStyle name="40 % - Accent6 3 4 7" xfId="18701" xr:uid="{00000000-0005-0000-0000-000009370000}"/>
    <cellStyle name="40 % - Accent6 3 5" xfId="7054" xr:uid="{00000000-0005-0000-0000-00000A370000}"/>
    <cellStyle name="40 % - Accent6 3 5 2" xfId="7055" xr:uid="{00000000-0005-0000-0000-00000B370000}"/>
    <cellStyle name="40 % - Accent6 3 5 2 2" xfId="18702" xr:uid="{00000000-0005-0000-0000-00000C370000}"/>
    <cellStyle name="40 % - Accent6 3 5 3" xfId="7056" xr:uid="{00000000-0005-0000-0000-00000D370000}"/>
    <cellStyle name="40 % - Accent6 3 5 3 2" xfId="18703" xr:uid="{00000000-0005-0000-0000-00000E370000}"/>
    <cellStyle name="40 % - Accent6 3 5 4" xfId="7057" xr:uid="{00000000-0005-0000-0000-00000F370000}"/>
    <cellStyle name="40 % - Accent6 3 5 4 2" xfId="18704" xr:uid="{00000000-0005-0000-0000-000010370000}"/>
    <cellStyle name="40 % - Accent6 3 5 5" xfId="18705" xr:uid="{00000000-0005-0000-0000-000011370000}"/>
    <cellStyle name="40 % - Accent6 3 6" xfId="7058" xr:uid="{00000000-0005-0000-0000-000012370000}"/>
    <cellStyle name="40 % - Accent6 3 6 2" xfId="7059" xr:uid="{00000000-0005-0000-0000-000013370000}"/>
    <cellStyle name="40 % - Accent6 3 6 2 2" xfId="18706" xr:uid="{00000000-0005-0000-0000-000014370000}"/>
    <cellStyle name="40 % - Accent6 3 6 3" xfId="7060" xr:uid="{00000000-0005-0000-0000-000015370000}"/>
    <cellStyle name="40 % - Accent6 3 6 3 2" xfId="18707" xr:uid="{00000000-0005-0000-0000-000016370000}"/>
    <cellStyle name="40 % - Accent6 3 6 4" xfId="18708" xr:uid="{00000000-0005-0000-0000-000017370000}"/>
    <cellStyle name="40 % - Accent6 3 7" xfId="7061" xr:uid="{00000000-0005-0000-0000-000018370000}"/>
    <cellStyle name="40 % - Accent6 3 7 2" xfId="7062" xr:uid="{00000000-0005-0000-0000-000019370000}"/>
    <cellStyle name="40 % - Accent6 3 7 2 2" xfId="18709" xr:uid="{00000000-0005-0000-0000-00001A370000}"/>
    <cellStyle name="40 % - Accent6 3 7 3" xfId="7063" xr:uid="{00000000-0005-0000-0000-00001B370000}"/>
    <cellStyle name="40 % - Accent6 3 7 3 2" xfId="18710" xr:uid="{00000000-0005-0000-0000-00001C370000}"/>
    <cellStyle name="40 % - Accent6 3 7 4" xfId="18711" xr:uid="{00000000-0005-0000-0000-00001D370000}"/>
    <cellStyle name="40 % - Accent6 3 8" xfId="7064" xr:uid="{00000000-0005-0000-0000-00001E370000}"/>
    <cellStyle name="40 % - Accent6 3 8 2" xfId="18712" xr:uid="{00000000-0005-0000-0000-00001F370000}"/>
    <cellStyle name="40 % - Accent6 3 9" xfId="7065" xr:uid="{00000000-0005-0000-0000-000020370000}"/>
    <cellStyle name="40 % - Accent6 3 9 2" xfId="18713" xr:uid="{00000000-0005-0000-0000-000021370000}"/>
    <cellStyle name="40 % - Accent6 4" xfId="7066" xr:uid="{00000000-0005-0000-0000-000022370000}"/>
    <cellStyle name="40 % - Accent6 4 10" xfId="18714" xr:uid="{00000000-0005-0000-0000-000023370000}"/>
    <cellStyle name="40 % - Accent6 4 2" xfId="7067" xr:uid="{00000000-0005-0000-0000-000024370000}"/>
    <cellStyle name="40 % - Accent6 4 2 2" xfId="7068" xr:uid="{00000000-0005-0000-0000-000025370000}"/>
    <cellStyle name="40 % - Accent6 4 2 2 2" xfId="7069" xr:uid="{00000000-0005-0000-0000-000026370000}"/>
    <cellStyle name="40 % - Accent6 4 2 2 2 2" xfId="7070" xr:uid="{00000000-0005-0000-0000-000027370000}"/>
    <cellStyle name="40 % - Accent6 4 2 2 2 2 2" xfId="18715" xr:uid="{00000000-0005-0000-0000-000028370000}"/>
    <cellStyle name="40 % - Accent6 4 2 2 2 3" xfId="7071" xr:uid="{00000000-0005-0000-0000-000029370000}"/>
    <cellStyle name="40 % - Accent6 4 2 2 2 3 2" xfId="18716" xr:uid="{00000000-0005-0000-0000-00002A370000}"/>
    <cellStyle name="40 % - Accent6 4 2 2 2 4" xfId="7072" xr:uid="{00000000-0005-0000-0000-00002B370000}"/>
    <cellStyle name="40 % - Accent6 4 2 2 2 4 2" xfId="18717" xr:uid="{00000000-0005-0000-0000-00002C370000}"/>
    <cellStyle name="40 % - Accent6 4 2 2 2 5" xfId="18718" xr:uid="{00000000-0005-0000-0000-00002D370000}"/>
    <cellStyle name="40 % - Accent6 4 2 2 3" xfId="7073" xr:uid="{00000000-0005-0000-0000-00002E370000}"/>
    <cellStyle name="40 % - Accent6 4 2 2 3 2" xfId="7074" xr:uid="{00000000-0005-0000-0000-00002F370000}"/>
    <cellStyle name="40 % - Accent6 4 2 2 3 2 2" xfId="18719" xr:uid="{00000000-0005-0000-0000-000030370000}"/>
    <cellStyle name="40 % - Accent6 4 2 2 3 3" xfId="7075" xr:uid="{00000000-0005-0000-0000-000031370000}"/>
    <cellStyle name="40 % - Accent6 4 2 2 3 3 2" xfId="18720" xr:uid="{00000000-0005-0000-0000-000032370000}"/>
    <cellStyle name="40 % - Accent6 4 2 2 3 4" xfId="18721" xr:uid="{00000000-0005-0000-0000-000033370000}"/>
    <cellStyle name="40 % - Accent6 4 2 2 4" xfId="7076" xr:uid="{00000000-0005-0000-0000-000034370000}"/>
    <cellStyle name="40 % - Accent6 4 2 2 4 2" xfId="18722" xr:uid="{00000000-0005-0000-0000-000035370000}"/>
    <cellStyle name="40 % - Accent6 4 2 2 5" xfId="7077" xr:uid="{00000000-0005-0000-0000-000036370000}"/>
    <cellStyle name="40 % - Accent6 4 2 2 5 2" xfId="18723" xr:uid="{00000000-0005-0000-0000-000037370000}"/>
    <cellStyle name="40 % - Accent6 4 2 2 6" xfId="7078" xr:uid="{00000000-0005-0000-0000-000038370000}"/>
    <cellStyle name="40 % - Accent6 4 2 2 6 2" xfId="18724" xr:uid="{00000000-0005-0000-0000-000039370000}"/>
    <cellStyle name="40 % - Accent6 4 2 2 7" xfId="18725" xr:uid="{00000000-0005-0000-0000-00003A370000}"/>
    <cellStyle name="40 % - Accent6 4 2 3" xfId="7079" xr:uid="{00000000-0005-0000-0000-00003B370000}"/>
    <cellStyle name="40 % - Accent6 4 2 3 2" xfId="7080" xr:uid="{00000000-0005-0000-0000-00003C370000}"/>
    <cellStyle name="40 % - Accent6 4 2 3 2 2" xfId="18726" xr:uid="{00000000-0005-0000-0000-00003D370000}"/>
    <cellStyle name="40 % - Accent6 4 2 3 3" xfId="7081" xr:uid="{00000000-0005-0000-0000-00003E370000}"/>
    <cellStyle name="40 % - Accent6 4 2 3 3 2" xfId="18727" xr:uid="{00000000-0005-0000-0000-00003F370000}"/>
    <cellStyle name="40 % - Accent6 4 2 3 4" xfId="7082" xr:uid="{00000000-0005-0000-0000-000040370000}"/>
    <cellStyle name="40 % - Accent6 4 2 3 4 2" xfId="18728" xr:uid="{00000000-0005-0000-0000-000041370000}"/>
    <cellStyle name="40 % - Accent6 4 2 3 5" xfId="18729" xr:uid="{00000000-0005-0000-0000-000042370000}"/>
    <cellStyle name="40 % - Accent6 4 2 4" xfId="7083" xr:uid="{00000000-0005-0000-0000-000043370000}"/>
    <cellStyle name="40 % - Accent6 4 2 4 2" xfId="7084" xr:uid="{00000000-0005-0000-0000-000044370000}"/>
    <cellStyle name="40 % - Accent6 4 2 4 2 2" xfId="18730" xr:uid="{00000000-0005-0000-0000-000045370000}"/>
    <cellStyle name="40 % - Accent6 4 2 4 3" xfId="7085" xr:uid="{00000000-0005-0000-0000-000046370000}"/>
    <cellStyle name="40 % - Accent6 4 2 4 3 2" xfId="18731" xr:uid="{00000000-0005-0000-0000-000047370000}"/>
    <cellStyle name="40 % - Accent6 4 2 4 4" xfId="18732" xr:uid="{00000000-0005-0000-0000-000048370000}"/>
    <cellStyle name="40 % - Accent6 4 2 5" xfId="7086" xr:uid="{00000000-0005-0000-0000-000049370000}"/>
    <cellStyle name="40 % - Accent6 4 2 5 2" xfId="7087" xr:uid="{00000000-0005-0000-0000-00004A370000}"/>
    <cellStyle name="40 % - Accent6 4 2 5 2 2" xfId="18733" xr:uid="{00000000-0005-0000-0000-00004B370000}"/>
    <cellStyle name="40 % - Accent6 4 2 5 3" xfId="7088" xr:uid="{00000000-0005-0000-0000-00004C370000}"/>
    <cellStyle name="40 % - Accent6 4 2 5 3 2" xfId="18734" xr:uid="{00000000-0005-0000-0000-00004D370000}"/>
    <cellStyle name="40 % - Accent6 4 2 5 4" xfId="18735" xr:uid="{00000000-0005-0000-0000-00004E370000}"/>
    <cellStyle name="40 % - Accent6 4 2 6" xfId="7089" xr:uid="{00000000-0005-0000-0000-00004F370000}"/>
    <cellStyle name="40 % - Accent6 4 2 6 2" xfId="18736" xr:uid="{00000000-0005-0000-0000-000050370000}"/>
    <cellStyle name="40 % - Accent6 4 2 7" xfId="7090" xr:uid="{00000000-0005-0000-0000-000051370000}"/>
    <cellStyle name="40 % - Accent6 4 2 7 2" xfId="18737" xr:uid="{00000000-0005-0000-0000-000052370000}"/>
    <cellStyle name="40 % - Accent6 4 2 8" xfId="7091" xr:uid="{00000000-0005-0000-0000-000053370000}"/>
    <cellStyle name="40 % - Accent6 4 2 8 2" xfId="18738" xr:uid="{00000000-0005-0000-0000-000054370000}"/>
    <cellStyle name="40 % - Accent6 4 2 9" xfId="18739" xr:uid="{00000000-0005-0000-0000-000055370000}"/>
    <cellStyle name="40 % - Accent6 4 3" xfId="7092" xr:uid="{00000000-0005-0000-0000-000056370000}"/>
    <cellStyle name="40 % - Accent6 4 3 2" xfId="7093" xr:uid="{00000000-0005-0000-0000-000057370000}"/>
    <cellStyle name="40 % - Accent6 4 3 2 2" xfId="7094" xr:uid="{00000000-0005-0000-0000-000058370000}"/>
    <cellStyle name="40 % - Accent6 4 3 2 2 2" xfId="18740" xr:uid="{00000000-0005-0000-0000-000059370000}"/>
    <cellStyle name="40 % - Accent6 4 3 2 3" xfId="7095" xr:uid="{00000000-0005-0000-0000-00005A370000}"/>
    <cellStyle name="40 % - Accent6 4 3 2 3 2" xfId="18741" xr:uid="{00000000-0005-0000-0000-00005B370000}"/>
    <cellStyle name="40 % - Accent6 4 3 2 4" xfId="7096" xr:uid="{00000000-0005-0000-0000-00005C370000}"/>
    <cellStyle name="40 % - Accent6 4 3 2 4 2" xfId="18742" xr:uid="{00000000-0005-0000-0000-00005D370000}"/>
    <cellStyle name="40 % - Accent6 4 3 2 5" xfId="18743" xr:uid="{00000000-0005-0000-0000-00005E370000}"/>
    <cellStyle name="40 % - Accent6 4 3 3" xfId="7097" xr:uid="{00000000-0005-0000-0000-00005F370000}"/>
    <cellStyle name="40 % - Accent6 4 3 3 2" xfId="7098" xr:uid="{00000000-0005-0000-0000-000060370000}"/>
    <cellStyle name="40 % - Accent6 4 3 3 2 2" xfId="18744" xr:uid="{00000000-0005-0000-0000-000061370000}"/>
    <cellStyle name="40 % - Accent6 4 3 3 3" xfId="7099" xr:uid="{00000000-0005-0000-0000-000062370000}"/>
    <cellStyle name="40 % - Accent6 4 3 3 3 2" xfId="18745" xr:uid="{00000000-0005-0000-0000-000063370000}"/>
    <cellStyle name="40 % - Accent6 4 3 3 4" xfId="18746" xr:uid="{00000000-0005-0000-0000-000064370000}"/>
    <cellStyle name="40 % - Accent6 4 3 4" xfId="7100" xr:uid="{00000000-0005-0000-0000-000065370000}"/>
    <cellStyle name="40 % - Accent6 4 3 4 2" xfId="18747" xr:uid="{00000000-0005-0000-0000-000066370000}"/>
    <cellStyle name="40 % - Accent6 4 3 5" xfId="7101" xr:uid="{00000000-0005-0000-0000-000067370000}"/>
    <cellStyle name="40 % - Accent6 4 3 5 2" xfId="18748" xr:uid="{00000000-0005-0000-0000-000068370000}"/>
    <cellStyle name="40 % - Accent6 4 3 6" xfId="7102" xr:uid="{00000000-0005-0000-0000-000069370000}"/>
    <cellStyle name="40 % - Accent6 4 3 6 2" xfId="18749" xr:uid="{00000000-0005-0000-0000-00006A370000}"/>
    <cellStyle name="40 % - Accent6 4 3 7" xfId="18750" xr:uid="{00000000-0005-0000-0000-00006B370000}"/>
    <cellStyle name="40 % - Accent6 4 4" xfId="7103" xr:uid="{00000000-0005-0000-0000-00006C370000}"/>
    <cellStyle name="40 % - Accent6 4 4 2" xfId="7104" xr:uid="{00000000-0005-0000-0000-00006D370000}"/>
    <cellStyle name="40 % - Accent6 4 4 2 2" xfId="18751" xr:uid="{00000000-0005-0000-0000-00006E370000}"/>
    <cellStyle name="40 % - Accent6 4 4 3" xfId="7105" xr:uid="{00000000-0005-0000-0000-00006F370000}"/>
    <cellStyle name="40 % - Accent6 4 4 3 2" xfId="18752" xr:uid="{00000000-0005-0000-0000-000070370000}"/>
    <cellStyle name="40 % - Accent6 4 4 4" xfId="7106" xr:uid="{00000000-0005-0000-0000-000071370000}"/>
    <cellStyle name="40 % - Accent6 4 4 4 2" xfId="18753" xr:uid="{00000000-0005-0000-0000-000072370000}"/>
    <cellStyle name="40 % - Accent6 4 4 5" xfId="18754" xr:uid="{00000000-0005-0000-0000-000073370000}"/>
    <cellStyle name="40 % - Accent6 4 5" xfId="7107" xr:uid="{00000000-0005-0000-0000-000074370000}"/>
    <cellStyle name="40 % - Accent6 4 5 2" xfId="7108" xr:uid="{00000000-0005-0000-0000-000075370000}"/>
    <cellStyle name="40 % - Accent6 4 5 2 2" xfId="18755" xr:uid="{00000000-0005-0000-0000-000076370000}"/>
    <cellStyle name="40 % - Accent6 4 5 3" xfId="7109" xr:uid="{00000000-0005-0000-0000-000077370000}"/>
    <cellStyle name="40 % - Accent6 4 5 3 2" xfId="18756" xr:uid="{00000000-0005-0000-0000-000078370000}"/>
    <cellStyle name="40 % - Accent6 4 5 4" xfId="18757" xr:uid="{00000000-0005-0000-0000-000079370000}"/>
    <cellStyle name="40 % - Accent6 4 6" xfId="7110" xr:uid="{00000000-0005-0000-0000-00007A370000}"/>
    <cellStyle name="40 % - Accent6 4 6 2" xfId="7111" xr:uid="{00000000-0005-0000-0000-00007B370000}"/>
    <cellStyle name="40 % - Accent6 4 6 2 2" xfId="18758" xr:uid="{00000000-0005-0000-0000-00007C370000}"/>
    <cellStyle name="40 % - Accent6 4 6 3" xfId="7112" xr:uid="{00000000-0005-0000-0000-00007D370000}"/>
    <cellStyle name="40 % - Accent6 4 6 3 2" xfId="18759" xr:uid="{00000000-0005-0000-0000-00007E370000}"/>
    <cellStyle name="40 % - Accent6 4 6 4" xfId="18760" xr:uid="{00000000-0005-0000-0000-00007F370000}"/>
    <cellStyle name="40 % - Accent6 4 7" xfId="7113" xr:uid="{00000000-0005-0000-0000-000080370000}"/>
    <cellStyle name="40 % - Accent6 4 7 2" xfId="18761" xr:uid="{00000000-0005-0000-0000-000081370000}"/>
    <cellStyle name="40 % - Accent6 4 8" xfId="7114" xr:uid="{00000000-0005-0000-0000-000082370000}"/>
    <cellStyle name="40 % - Accent6 4 8 2" xfId="18762" xr:uid="{00000000-0005-0000-0000-000083370000}"/>
    <cellStyle name="40 % - Accent6 4 9" xfId="7115" xr:uid="{00000000-0005-0000-0000-000084370000}"/>
    <cellStyle name="40 % - Accent6 4 9 2" xfId="18763" xr:uid="{00000000-0005-0000-0000-000085370000}"/>
    <cellStyle name="40 % - Accent6 5" xfId="7116" xr:uid="{00000000-0005-0000-0000-000086370000}"/>
    <cellStyle name="40 % - Accent6 5 10" xfId="18764" xr:uid="{00000000-0005-0000-0000-000087370000}"/>
    <cellStyle name="40 % - Accent6 5 2" xfId="7117" xr:uid="{00000000-0005-0000-0000-000088370000}"/>
    <cellStyle name="40 % - Accent6 5 2 2" xfId="7118" xr:uid="{00000000-0005-0000-0000-000089370000}"/>
    <cellStyle name="40 % - Accent6 5 2 2 2" xfId="7119" xr:uid="{00000000-0005-0000-0000-00008A370000}"/>
    <cellStyle name="40 % - Accent6 5 2 2 2 2" xfId="7120" xr:uid="{00000000-0005-0000-0000-00008B370000}"/>
    <cellStyle name="40 % - Accent6 5 2 2 2 2 2" xfId="18765" xr:uid="{00000000-0005-0000-0000-00008C370000}"/>
    <cellStyle name="40 % - Accent6 5 2 2 2 3" xfId="7121" xr:uid="{00000000-0005-0000-0000-00008D370000}"/>
    <cellStyle name="40 % - Accent6 5 2 2 2 3 2" xfId="18766" xr:uid="{00000000-0005-0000-0000-00008E370000}"/>
    <cellStyle name="40 % - Accent6 5 2 2 2 4" xfId="7122" xr:uid="{00000000-0005-0000-0000-00008F370000}"/>
    <cellStyle name="40 % - Accent6 5 2 2 2 4 2" xfId="18767" xr:uid="{00000000-0005-0000-0000-000090370000}"/>
    <cellStyle name="40 % - Accent6 5 2 2 2 5" xfId="18768" xr:uid="{00000000-0005-0000-0000-000091370000}"/>
    <cellStyle name="40 % - Accent6 5 2 2 3" xfId="7123" xr:uid="{00000000-0005-0000-0000-000092370000}"/>
    <cellStyle name="40 % - Accent6 5 2 2 3 2" xfId="7124" xr:uid="{00000000-0005-0000-0000-000093370000}"/>
    <cellStyle name="40 % - Accent6 5 2 2 3 2 2" xfId="18769" xr:uid="{00000000-0005-0000-0000-000094370000}"/>
    <cellStyle name="40 % - Accent6 5 2 2 3 3" xfId="7125" xr:uid="{00000000-0005-0000-0000-000095370000}"/>
    <cellStyle name="40 % - Accent6 5 2 2 3 3 2" xfId="18770" xr:uid="{00000000-0005-0000-0000-000096370000}"/>
    <cellStyle name="40 % - Accent6 5 2 2 3 4" xfId="18771" xr:uid="{00000000-0005-0000-0000-000097370000}"/>
    <cellStyle name="40 % - Accent6 5 2 2 4" xfId="7126" xr:uid="{00000000-0005-0000-0000-000098370000}"/>
    <cellStyle name="40 % - Accent6 5 2 2 4 2" xfId="18772" xr:uid="{00000000-0005-0000-0000-000099370000}"/>
    <cellStyle name="40 % - Accent6 5 2 2 5" xfId="7127" xr:uid="{00000000-0005-0000-0000-00009A370000}"/>
    <cellStyle name="40 % - Accent6 5 2 2 5 2" xfId="18773" xr:uid="{00000000-0005-0000-0000-00009B370000}"/>
    <cellStyle name="40 % - Accent6 5 2 2 6" xfId="7128" xr:uid="{00000000-0005-0000-0000-00009C370000}"/>
    <cellStyle name="40 % - Accent6 5 2 2 6 2" xfId="18774" xr:uid="{00000000-0005-0000-0000-00009D370000}"/>
    <cellStyle name="40 % - Accent6 5 2 2 7" xfId="18775" xr:uid="{00000000-0005-0000-0000-00009E370000}"/>
    <cellStyle name="40 % - Accent6 5 2 3" xfId="7129" xr:uid="{00000000-0005-0000-0000-00009F370000}"/>
    <cellStyle name="40 % - Accent6 5 2 3 2" xfId="7130" xr:uid="{00000000-0005-0000-0000-0000A0370000}"/>
    <cellStyle name="40 % - Accent6 5 2 3 2 2" xfId="18776" xr:uid="{00000000-0005-0000-0000-0000A1370000}"/>
    <cellStyle name="40 % - Accent6 5 2 3 3" xfId="7131" xr:uid="{00000000-0005-0000-0000-0000A2370000}"/>
    <cellStyle name="40 % - Accent6 5 2 3 3 2" xfId="18777" xr:uid="{00000000-0005-0000-0000-0000A3370000}"/>
    <cellStyle name="40 % - Accent6 5 2 3 4" xfId="7132" xr:uid="{00000000-0005-0000-0000-0000A4370000}"/>
    <cellStyle name="40 % - Accent6 5 2 3 4 2" xfId="18778" xr:uid="{00000000-0005-0000-0000-0000A5370000}"/>
    <cellStyle name="40 % - Accent6 5 2 3 5" xfId="18779" xr:uid="{00000000-0005-0000-0000-0000A6370000}"/>
    <cellStyle name="40 % - Accent6 5 2 4" xfId="7133" xr:uid="{00000000-0005-0000-0000-0000A7370000}"/>
    <cellStyle name="40 % - Accent6 5 2 4 2" xfId="7134" xr:uid="{00000000-0005-0000-0000-0000A8370000}"/>
    <cellStyle name="40 % - Accent6 5 2 4 2 2" xfId="18780" xr:uid="{00000000-0005-0000-0000-0000A9370000}"/>
    <cellStyle name="40 % - Accent6 5 2 4 3" xfId="7135" xr:uid="{00000000-0005-0000-0000-0000AA370000}"/>
    <cellStyle name="40 % - Accent6 5 2 4 3 2" xfId="18781" xr:uid="{00000000-0005-0000-0000-0000AB370000}"/>
    <cellStyle name="40 % - Accent6 5 2 4 4" xfId="18782" xr:uid="{00000000-0005-0000-0000-0000AC370000}"/>
    <cellStyle name="40 % - Accent6 5 2 5" xfId="7136" xr:uid="{00000000-0005-0000-0000-0000AD370000}"/>
    <cellStyle name="40 % - Accent6 5 2 5 2" xfId="7137" xr:uid="{00000000-0005-0000-0000-0000AE370000}"/>
    <cellStyle name="40 % - Accent6 5 2 5 2 2" xfId="18783" xr:uid="{00000000-0005-0000-0000-0000AF370000}"/>
    <cellStyle name="40 % - Accent6 5 2 5 3" xfId="7138" xr:uid="{00000000-0005-0000-0000-0000B0370000}"/>
    <cellStyle name="40 % - Accent6 5 2 5 3 2" xfId="18784" xr:uid="{00000000-0005-0000-0000-0000B1370000}"/>
    <cellStyle name="40 % - Accent6 5 2 5 4" xfId="18785" xr:uid="{00000000-0005-0000-0000-0000B2370000}"/>
    <cellStyle name="40 % - Accent6 5 2 6" xfId="7139" xr:uid="{00000000-0005-0000-0000-0000B3370000}"/>
    <cellStyle name="40 % - Accent6 5 2 6 2" xfId="18786" xr:uid="{00000000-0005-0000-0000-0000B4370000}"/>
    <cellStyle name="40 % - Accent6 5 2 7" xfId="7140" xr:uid="{00000000-0005-0000-0000-0000B5370000}"/>
    <cellStyle name="40 % - Accent6 5 2 7 2" xfId="18787" xr:uid="{00000000-0005-0000-0000-0000B6370000}"/>
    <cellStyle name="40 % - Accent6 5 2 8" xfId="7141" xr:uid="{00000000-0005-0000-0000-0000B7370000}"/>
    <cellStyle name="40 % - Accent6 5 2 8 2" xfId="18788" xr:uid="{00000000-0005-0000-0000-0000B8370000}"/>
    <cellStyle name="40 % - Accent6 5 2 9" xfId="18789" xr:uid="{00000000-0005-0000-0000-0000B9370000}"/>
    <cellStyle name="40 % - Accent6 5 3" xfId="7142" xr:uid="{00000000-0005-0000-0000-0000BA370000}"/>
    <cellStyle name="40 % - Accent6 5 3 2" xfId="7143" xr:uid="{00000000-0005-0000-0000-0000BB370000}"/>
    <cellStyle name="40 % - Accent6 5 3 2 2" xfId="7144" xr:uid="{00000000-0005-0000-0000-0000BC370000}"/>
    <cellStyle name="40 % - Accent6 5 3 2 2 2" xfId="18790" xr:uid="{00000000-0005-0000-0000-0000BD370000}"/>
    <cellStyle name="40 % - Accent6 5 3 2 3" xfId="7145" xr:uid="{00000000-0005-0000-0000-0000BE370000}"/>
    <cellStyle name="40 % - Accent6 5 3 2 3 2" xfId="18791" xr:uid="{00000000-0005-0000-0000-0000BF370000}"/>
    <cellStyle name="40 % - Accent6 5 3 2 4" xfId="7146" xr:uid="{00000000-0005-0000-0000-0000C0370000}"/>
    <cellStyle name="40 % - Accent6 5 3 2 4 2" xfId="18792" xr:uid="{00000000-0005-0000-0000-0000C1370000}"/>
    <cellStyle name="40 % - Accent6 5 3 2 5" xfId="18793" xr:uid="{00000000-0005-0000-0000-0000C2370000}"/>
    <cellStyle name="40 % - Accent6 5 3 3" xfId="7147" xr:uid="{00000000-0005-0000-0000-0000C3370000}"/>
    <cellStyle name="40 % - Accent6 5 3 3 2" xfId="7148" xr:uid="{00000000-0005-0000-0000-0000C4370000}"/>
    <cellStyle name="40 % - Accent6 5 3 3 2 2" xfId="18794" xr:uid="{00000000-0005-0000-0000-0000C5370000}"/>
    <cellStyle name="40 % - Accent6 5 3 3 3" xfId="7149" xr:uid="{00000000-0005-0000-0000-0000C6370000}"/>
    <cellStyle name="40 % - Accent6 5 3 3 3 2" xfId="18795" xr:uid="{00000000-0005-0000-0000-0000C7370000}"/>
    <cellStyle name="40 % - Accent6 5 3 3 4" xfId="18796" xr:uid="{00000000-0005-0000-0000-0000C8370000}"/>
    <cellStyle name="40 % - Accent6 5 3 4" xfId="7150" xr:uid="{00000000-0005-0000-0000-0000C9370000}"/>
    <cellStyle name="40 % - Accent6 5 3 4 2" xfId="18797" xr:uid="{00000000-0005-0000-0000-0000CA370000}"/>
    <cellStyle name="40 % - Accent6 5 3 5" xfId="7151" xr:uid="{00000000-0005-0000-0000-0000CB370000}"/>
    <cellStyle name="40 % - Accent6 5 3 5 2" xfId="18798" xr:uid="{00000000-0005-0000-0000-0000CC370000}"/>
    <cellStyle name="40 % - Accent6 5 3 6" xfId="7152" xr:uid="{00000000-0005-0000-0000-0000CD370000}"/>
    <cellStyle name="40 % - Accent6 5 3 6 2" xfId="18799" xr:uid="{00000000-0005-0000-0000-0000CE370000}"/>
    <cellStyle name="40 % - Accent6 5 3 7" xfId="18800" xr:uid="{00000000-0005-0000-0000-0000CF370000}"/>
    <cellStyle name="40 % - Accent6 5 4" xfId="7153" xr:uid="{00000000-0005-0000-0000-0000D0370000}"/>
    <cellStyle name="40 % - Accent6 5 4 2" xfId="7154" xr:uid="{00000000-0005-0000-0000-0000D1370000}"/>
    <cellStyle name="40 % - Accent6 5 4 2 2" xfId="18801" xr:uid="{00000000-0005-0000-0000-0000D2370000}"/>
    <cellStyle name="40 % - Accent6 5 4 3" xfId="7155" xr:uid="{00000000-0005-0000-0000-0000D3370000}"/>
    <cellStyle name="40 % - Accent6 5 4 3 2" xfId="18802" xr:uid="{00000000-0005-0000-0000-0000D4370000}"/>
    <cellStyle name="40 % - Accent6 5 4 4" xfId="7156" xr:uid="{00000000-0005-0000-0000-0000D5370000}"/>
    <cellStyle name="40 % - Accent6 5 4 4 2" xfId="18803" xr:uid="{00000000-0005-0000-0000-0000D6370000}"/>
    <cellStyle name="40 % - Accent6 5 4 5" xfId="18804" xr:uid="{00000000-0005-0000-0000-0000D7370000}"/>
    <cellStyle name="40 % - Accent6 5 5" xfId="7157" xr:uid="{00000000-0005-0000-0000-0000D8370000}"/>
    <cellStyle name="40 % - Accent6 5 5 2" xfId="7158" xr:uid="{00000000-0005-0000-0000-0000D9370000}"/>
    <cellStyle name="40 % - Accent6 5 5 2 2" xfId="18805" xr:uid="{00000000-0005-0000-0000-0000DA370000}"/>
    <cellStyle name="40 % - Accent6 5 5 3" xfId="7159" xr:uid="{00000000-0005-0000-0000-0000DB370000}"/>
    <cellStyle name="40 % - Accent6 5 5 3 2" xfId="18806" xr:uid="{00000000-0005-0000-0000-0000DC370000}"/>
    <cellStyle name="40 % - Accent6 5 5 4" xfId="18807" xr:uid="{00000000-0005-0000-0000-0000DD370000}"/>
    <cellStyle name="40 % - Accent6 5 6" xfId="7160" xr:uid="{00000000-0005-0000-0000-0000DE370000}"/>
    <cellStyle name="40 % - Accent6 5 6 2" xfId="7161" xr:uid="{00000000-0005-0000-0000-0000DF370000}"/>
    <cellStyle name="40 % - Accent6 5 6 2 2" xfId="18808" xr:uid="{00000000-0005-0000-0000-0000E0370000}"/>
    <cellStyle name="40 % - Accent6 5 6 3" xfId="7162" xr:uid="{00000000-0005-0000-0000-0000E1370000}"/>
    <cellStyle name="40 % - Accent6 5 6 3 2" xfId="18809" xr:uid="{00000000-0005-0000-0000-0000E2370000}"/>
    <cellStyle name="40 % - Accent6 5 6 4" xfId="18810" xr:uid="{00000000-0005-0000-0000-0000E3370000}"/>
    <cellStyle name="40 % - Accent6 5 7" xfId="7163" xr:uid="{00000000-0005-0000-0000-0000E4370000}"/>
    <cellStyle name="40 % - Accent6 5 7 2" xfId="18811" xr:uid="{00000000-0005-0000-0000-0000E5370000}"/>
    <cellStyle name="40 % - Accent6 5 8" xfId="7164" xr:uid="{00000000-0005-0000-0000-0000E6370000}"/>
    <cellStyle name="40 % - Accent6 5 8 2" xfId="18812" xr:uid="{00000000-0005-0000-0000-0000E7370000}"/>
    <cellStyle name="40 % - Accent6 5 9" xfId="7165" xr:uid="{00000000-0005-0000-0000-0000E8370000}"/>
    <cellStyle name="40 % - Accent6 5 9 2" xfId="18813" xr:uid="{00000000-0005-0000-0000-0000E9370000}"/>
    <cellStyle name="40 % - Accent6 6" xfId="7166" xr:uid="{00000000-0005-0000-0000-0000EA370000}"/>
    <cellStyle name="40 % - Accent6 6 2" xfId="7167" xr:uid="{00000000-0005-0000-0000-0000EB370000}"/>
    <cellStyle name="40 % - Accent6 6 2 2" xfId="7168" xr:uid="{00000000-0005-0000-0000-0000EC370000}"/>
    <cellStyle name="40 % - Accent6 6 2 2 2" xfId="7169" xr:uid="{00000000-0005-0000-0000-0000ED370000}"/>
    <cellStyle name="40 % - Accent6 6 2 2 2 2" xfId="18814" xr:uid="{00000000-0005-0000-0000-0000EE370000}"/>
    <cellStyle name="40 % - Accent6 6 2 2 3" xfId="7170" xr:uid="{00000000-0005-0000-0000-0000EF370000}"/>
    <cellStyle name="40 % - Accent6 6 2 2 3 2" xfId="18815" xr:uid="{00000000-0005-0000-0000-0000F0370000}"/>
    <cellStyle name="40 % - Accent6 6 2 2 4" xfId="7171" xr:uid="{00000000-0005-0000-0000-0000F1370000}"/>
    <cellStyle name="40 % - Accent6 6 2 2 4 2" xfId="18816" xr:uid="{00000000-0005-0000-0000-0000F2370000}"/>
    <cellStyle name="40 % - Accent6 6 2 2 5" xfId="18817" xr:uid="{00000000-0005-0000-0000-0000F3370000}"/>
    <cellStyle name="40 % - Accent6 6 2 3" xfId="7172" xr:uid="{00000000-0005-0000-0000-0000F4370000}"/>
    <cellStyle name="40 % - Accent6 6 2 3 2" xfId="7173" xr:uid="{00000000-0005-0000-0000-0000F5370000}"/>
    <cellStyle name="40 % - Accent6 6 2 3 2 2" xfId="18818" xr:uid="{00000000-0005-0000-0000-0000F6370000}"/>
    <cellStyle name="40 % - Accent6 6 2 3 3" xfId="7174" xr:uid="{00000000-0005-0000-0000-0000F7370000}"/>
    <cellStyle name="40 % - Accent6 6 2 3 3 2" xfId="18819" xr:uid="{00000000-0005-0000-0000-0000F8370000}"/>
    <cellStyle name="40 % - Accent6 6 2 3 4" xfId="18820" xr:uid="{00000000-0005-0000-0000-0000F9370000}"/>
    <cellStyle name="40 % - Accent6 6 2 4" xfId="7175" xr:uid="{00000000-0005-0000-0000-0000FA370000}"/>
    <cellStyle name="40 % - Accent6 6 2 4 2" xfId="18821" xr:uid="{00000000-0005-0000-0000-0000FB370000}"/>
    <cellStyle name="40 % - Accent6 6 2 5" xfId="7176" xr:uid="{00000000-0005-0000-0000-0000FC370000}"/>
    <cellStyle name="40 % - Accent6 6 2 5 2" xfId="18822" xr:uid="{00000000-0005-0000-0000-0000FD370000}"/>
    <cellStyle name="40 % - Accent6 6 2 6" xfId="7177" xr:uid="{00000000-0005-0000-0000-0000FE370000}"/>
    <cellStyle name="40 % - Accent6 6 2 6 2" xfId="18823" xr:uid="{00000000-0005-0000-0000-0000FF370000}"/>
    <cellStyle name="40 % - Accent6 6 2 7" xfId="18824" xr:uid="{00000000-0005-0000-0000-000000380000}"/>
    <cellStyle name="40 % - Accent6 6 3" xfId="7178" xr:uid="{00000000-0005-0000-0000-000001380000}"/>
    <cellStyle name="40 % - Accent6 6 3 2" xfId="7179" xr:uid="{00000000-0005-0000-0000-000002380000}"/>
    <cellStyle name="40 % - Accent6 6 3 2 2" xfId="18825" xr:uid="{00000000-0005-0000-0000-000003380000}"/>
    <cellStyle name="40 % - Accent6 6 3 3" xfId="7180" xr:uid="{00000000-0005-0000-0000-000004380000}"/>
    <cellStyle name="40 % - Accent6 6 3 3 2" xfId="18826" xr:uid="{00000000-0005-0000-0000-000005380000}"/>
    <cellStyle name="40 % - Accent6 6 3 4" xfId="7181" xr:uid="{00000000-0005-0000-0000-000006380000}"/>
    <cellStyle name="40 % - Accent6 6 3 4 2" xfId="18827" xr:uid="{00000000-0005-0000-0000-000007380000}"/>
    <cellStyle name="40 % - Accent6 6 3 5" xfId="18828" xr:uid="{00000000-0005-0000-0000-000008380000}"/>
    <cellStyle name="40 % - Accent6 6 4" xfId="7182" xr:uid="{00000000-0005-0000-0000-000009380000}"/>
    <cellStyle name="40 % - Accent6 6 4 2" xfId="7183" xr:uid="{00000000-0005-0000-0000-00000A380000}"/>
    <cellStyle name="40 % - Accent6 6 4 2 2" xfId="18829" xr:uid="{00000000-0005-0000-0000-00000B380000}"/>
    <cellStyle name="40 % - Accent6 6 4 3" xfId="7184" xr:uid="{00000000-0005-0000-0000-00000C380000}"/>
    <cellStyle name="40 % - Accent6 6 4 3 2" xfId="18830" xr:uid="{00000000-0005-0000-0000-00000D380000}"/>
    <cellStyle name="40 % - Accent6 6 4 4" xfId="18831" xr:uid="{00000000-0005-0000-0000-00000E380000}"/>
    <cellStyle name="40 % - Accent6 6 5" xfId="7185" xr:uid="{00000000-0005-0000-0000-00000F380000}"/>
    <cellStyle name="40 % - Accent6 6 5 2" xfId="7186" xr:uid="{00000000-0005-0000-0000-000010380000}"/>
    <cellStyle name="40 % - Accent6 6 5 2 2" xfId="18832" xr:uid="{00000000-0005-0000-0000-000011380000}"/>
    <cellStyle name="40 % - Accent6 6 5 3" xfId="7187" xr:uid="{00000000-0005-0000-0000-000012380000}"/>
    <cellStyle name="40 % - Accent6 6 5 3 2" xfId="18833" xr:uid="{00000000-0005-0000-0000-000013380000}"/>
    <cellStyle name="40 % - Accent6 6 5 4" xfId="18834" xr:uid="{00000000-0005-0000-0000-000014380000}"/>
    <cellStyle name="40 % - Accent6 6 6" xfId="7188" xr:uid="{00000000-0005-0000-0000-000015380000}"/>
    <cellStyle name="40 % - Accent6 6 6 2" xfId="18835" xr:uid="{00000000-0005-0000-0000-000016380000}"/>
    <cellStyle name="40 % - Accent6 6 7" xfId="7189" xr:uid="{00000000-0005-0000-0000-000017380000}"/>
    <cellStyle name="40 % - Accent6 6 7 2" xfId="18836" xr:uid="{00000000-0005-0000-0000-000018380000}"/>
    <cellStyle name="40 % - Accent6 6 8" xfId="7190" xr:uid="{00000000-0005-0000-0000-000019380000}"/>
    <cellStyle name="40 % - Accent6 6 8 2" xfId="18837" xr:uid="{00000000-0005-0000-0000-00001A380000}"/>
    <cellStyle name="40 % - Accent6 6 9" xfId="18838" xr:uid="{00000000-0005-0000-0000-00001B380000}"/>
    <cellStyle name="40 % - Accent6 7" xfId="7191" xr:uid="{00000000-0005-0000-0000-00001C380000}"/>
    <cellStyle name="40 % - Accent6 7 2" xfId="7192" xr:uid="{00000000-0005-0000-0000-00001D380000}"/>
    <cellStyle name="40 % - Accent6 7 2 2" xfId="7193" xr:uid="{00000000-0005-0000-0000-00001E380000}"/>
    <cellStyle name="40 % - Accent6 7 2 2 2" xfId="18839" xr:uid="{00000000-0005-0000-0000-00001F380000}"/>
    <cellStyle name="40 % - Accent6 7 2 3" xfId="7194" xr:uid="{00000000-0005-0000-0000-000020380000}"/>
    <cellStyle name="40 % - Accent6 7 2 3 2" xfId="18840" xr:uid="{00000000-0005-0000-0000-000021380000}"/>
    <cellStyle name="40 % - Accent6 7 2 4" xfId="7195" xr:uid="{00000000-0005-0000-0000-000022380000}"/>
    <cellStyle name="40 % - Accent6 7 2 4 2" xfId="18841" xr:uid="{00000000-0005-0000-0000-000023380000}"/>
    <cellStyle name="40 % - Accent6 7 2 5" xfId="18842" xr:uid="{00000000-0005-0000-0000-000024380000}"/>
    <cellStyle name="40 % - Accent6 7 3" xfId="7196" xr:uid="{00000000-0005-0000-0000-000025380000}"/>
    <cellStyle name="40 % - Accent6 7 3 2" xfId="7197" xr:uid="{00000000-0005-0000-0000-000026380000}"/>
    <cellStyle name="40 % - Accent6 7 3 2 2" xfId="18843" xr:uid="{00000000-0005-0000-0000-000027380000}"/>
    <cellStyle name="40 % - Accent6 7 3 3" xfId="7198" xr:uid="{00000000-0005-0000-0000-000028380000}"/>
    <cellStyle name="40 % - Accent6 7 3 3 2" xfId="18844" xr:uid="{00000000-0005-0000-0000-000029380000}"/>
    <cellStyle name="40 % - Accent6 7 3 4" xfId="18845" xr:uid="{00000000-0005-0000-0000-00002A380000}"/>
    <cellStyle name="40 % - Accent6 7 4" xfId="7199" xr:uid="{00000000-0005-0000-0000-00002B380000}"/>
    <cellStyle name="40 % - Accent6 7 4 2" xfId="18846" xr:uid="{00000000-0005-0000-0000-00002C380000}"/>
    <cellStyle name="40 % - Accent6 7 5" xfId="7200" xr:uid="{00000000-0005-0000-0000-00002D380000}"/>
    <cellStyle name="40 % - Accent6 7 5 2" xfId="18847" xr:uid="{00000000-0005-0000-0000-00002E380000}"/>
    <cellStyle name="40 % - Accent6 7 6" xfId="7201" xr:uid="{00000000-0005-0000-0000-00002F380000}"/>
    <cellStyle name="40 % - Accent6 7 6 2" xfId="18848" xr:uid="{00000000-0005-0000-0000-000030380000}"/>
    <cellStyle name="40 % - Accent6 7 7" xfId="18849" xr:uid="{00000000-0005-0000-0000-000031380000}"/>
    <cellStyle name="40 % - Accent6 8" xfId="7202" xr:uid="{00000000-0005-0000-0000-000032380000}"/>
    <cellStyle name="40 % - Accent6 8 2" xfId="7203" xr:uid="{00000000-0005-0000-0000-000033380000}"/>
    <cellStyle name="40 % - Accent6 8 2 2" xfId="18850" xr:uid="{00000000-0005-0000-0000-000034380000}"/>
    <cellStyle name="40 % - Accent6 8 3" xfId="7204" xr:uid="{00000000-0005-0000-0000-000035380000}"/>
    <cellStyle name="40 % - Accent6 8 3 2" xfId="18851" xr:uid="{00000000-0005-0000-0000-000036380000}"/>
    <cellStyle name="40 % - Accent6 8 4" xfId="7205" xr:uid="{00000000-0005-0000-0000-000037380000}"/>
    <cellStyle name="40 % - Accent6 8 4 2" xfId="18852" xr:uid="{00000000-0005-0000-0000-000038380000}"/>
    <cellStyle name="40 % - Accent6 8 5" xfId="18853" xr:uid="{00000000-0005-0000-0000-000039380000}"/>
    <cellStyle name="40 % - Accent6 9" xfId="7206" xr:uid="{00000000-0005-0000-0000-00003A380000}"/>
    <cellStyle name="40 % - Accent6 9 2" xfId="7207" xr:uid="{00000000-0005-0000-0000-00003B380000}"/>
    <cellStyle name="40 % - Accent6 9 2 2" xfId="18854" xr:uid="{00000000-0005-0000-0000-00003C380000}"/>
    <cellStyle name="40 % - Accent6 9 3" xfId="7208" xr:uid="{00000000-0005-0000-0000-00003D380000}"/>
    <cellStyle name="40 % - Accent6 9 3 2" xfId="18855" xr:uid="{00000000-0005-0000-0000-00003E380000}"/>
    <cellStyle name="40 % - Accent6 9 4" xfId="18856" xr:uid="{00000000-0005-0000-0000-00003F380000}"/>
    <cellStyle name="40% - Énfasis1 2" xfId="7209" xr:uid="{00000000-0005-0000-0000-000040380000}"/>
    <cellStyle name="40% - Énfasis1 2 2" xfId="18857" xr:uid="{00000000-0005-0000-0000-000041380000}"/>
    <cellStyle name="40% - Énfasis2 2" xfId="7210" xr:uid="{00000000-0005-0000-0000-000042380000}"/>
    <cellStyle name="40% - Énfasis2 2 2" xfId="18858" xr:uid="{00000000-0005-0000-0000-000043380000}"/>
    <cellStyle name="40% - Énfasis3 2" xfId="7211" xr:uid="{00000000-0005-0000-0000-000044380000}"/>
    <cellStyle name="40% - Énfasis3 2 2" xfId="18859" xr:uid="{00000000-0005-0000-0000-000045380000}"/>
    <cellStyle name="40% - Énfasis4 2" xfId="7212" xr:uid="{00000000-0005-0000-0000-000046380000}"/>
    <cellStyle name="40% - Énfasis4 2 2" xfId="18860" xr:uid="{00000000-0005-0000-0000-000047380000}"/>
    <cellStyle name="40% - Énfasis5 2" xfId="7213" xr:uid="{00000000-0005-0000-0000-000048380000}"/>
    <cellStyle name="40% - Énfasis5 2 2" xfId="18861" xr:uid="{00000000-0005-0000-0000-000049380000}"/>
    <cellStyle name="40% - Énfasis6 2" xfId="7214" xr:uid="{00000000-0005-0000-0000-00004A380000}"/>
    <cellStyle name="40% - Énfasis6 2 2" xfId="18862" xr:uid="{00000000-0005-0000-0000-00004B380000}"/>
    <cellStyle name="60 % - Accent1" xfId="7215" xr:uid="{00000000-0005-0000-0000-00004C380000}"/>
    <cellStyle name="60 % - Accent1 2" xfId="7216" xr:uid="{00000000-0005-0000-0000-00004D380000}"/>
    <cellStyle name="60 % - Accent1 2 2" xfId="7217" xr:uid="{00000000-0005-0000-0000-00004E380000}"/>
    <cellStyle name="60 % - Accent2" xfId="7218" xr:uid="{00000000-0005-0000-0000-00004F380000}"/>
    <cellStyle name="60 % - Accent2 2" xfId="7219" xr:uid="{00000000-0005-0000-0000-000050380000}"/>
    <cellStyle name="60 % - Accent2 2 2" xfId="7220" xr:uid="{00000000-0005-0000-0000-000051380000}"/>
    <cellStyle name="60 % - Accent3" xfId="7221" xr:uid="{00000000-0005-0000-0000-000052380000}"/>
    <cellStyle name="60 % - Accent3 2" xfId="7222" xr:uid="{00000000-0005-0000-0000-000053380000}"/>
    <cellStyle name="60 % - Accent3 2 2" xfId="7223" xr:uid="{00000000-0005-0000-0000-000054380000}"/>
    <cellStyle name="60 % - Accent4" xfId="7224" xr:uid="{00000000-0005-0000-0000-000055380000}"/>
    <cellStyle name="60 % - Accent4 2" xfId="7225" xr:uid="{00000000-0005-0000-0000-000056380000}"/>
    <cellStyle name="60 % - Accent4 2 2" xfId="7226" xr:uid="{00000000-0005-0000-0000-000057380000}"/>
    <cellStyle name="60 % - Accent5" xfId="7227" xr:uid="{00000000-0005-0000-0000-000058380000}"/>
    <cellStyle name="60 % - Accent5 2" xfId="7228" xr:uid="{00000000-0005-0000-0000-000059380000}"/>
    <cellStyle name="60 % - Accent5 2 2" xfId="7229" xr:uid="{00000000-0005-0000-0000-00005A380000}"/>
    <cellStyle name="60 % - Accent6" xfId="7230" xr:uid="{00000000-0005-0000-0000-00005B380000}"/>
    <cellStyle name="60 % - Accent6 2" xfId="7231" xr:uid="{00000000-0005-0000-0000-00005C380000}"/>
    <cellStyle name="60 % - Accent6 2 2" xfId="7232" xr:uid="{00000000-0005-0000-0000-00005D380000}"/>
    <cellStyle name="60% - Énfasis1 2" xfId="7233" xr:uid="{00000000-0005-0000-0000-00005E380000}"/>
    <cellStyle name="60% - Énfasis2 2" xfId="7234" xr:uid="{00000000-0005-0000-0000-00005F380000}"/>
    <cellStyle name="60% - Énfasis3 2" xfId="7235" xr:uid="{00000000-0005-0000-0000-000060380000}"/>
    <cellStyle name="60% - Énfasis4 2" xfId="7236" xr:uid="{00000000-0005-0000-0000-000061380000}"/>
    <cellStyle name="60% - Énfasis5 2" xfId="7237" xr:uid="{00000000-0005-0000-0000-000062380000}"/>
    <cellStyle name="60% - Énfasis6 2" xfId="7238" xr:uid="{00000000-0005-0000-0000-000063380000}"/>
    <cellStyle name="Accent1 2" xfId="7239" xr:uid="{00000000-0005-0000-0000-000064380000}"/>
    <cellStyle name="Accent2 2" xfId="7240" xr:uid="{00000000-0005-0000-0000-000065380000}"/>
    <cellStyle name="Accent3 2" xfId="7241" xr:uid="{00000000-0005-0000-0000-000066380000}"/>
    <cellStyle name="Accent4 2" xfId="7242" xr:uid="{00000000-0005-0000-0000-000067380000}"/>
    <cellStyle name="Accent5 2" xfId="7243" xr:uid="{00000000-0005-0000-0000-000068380000}"/>
    <cellStyle name="Accent6 2" xfId="7244" xr:uid="{00000000-0005-0000-0000-000069380000}"/>
    <cellStyle name="Avertissement" xfId="7245" xr:uid="{00000000-0005-0000-0000-00006A380000}"/>
    <cellStyle name="Avertissement 2" xfId="7246" xr:uid="{00000000-0005-0000-0000-00006B380000}"/>
    <cellStyle name="Avertissement 2 2" xfId="7247" xr:uid="{00000000-0005-0000-0000-00006C380000}"/>
    <cellStyle name="Buena 2" xfId="7248" xr:uid="{00000000-0005-0000-0000-00006D380000}"/>
    <cellStyle name="Calcul" xfId="7249" xr:uid="{00000000-0005-0000-0000-00006E380000}"/>
    <cellStyle name="Calcul 2" xfId="7250" xr:uid="{00000000-0005-0000-0000-00006F380000}"/>
    <cellStyle name="Calcul 2 2" xfId="7251" xr:uid="{00000000-0005-0000-0000-000070380000}"/>
    <cellStyle name="Calcul 2 2 10" xfId="18863" xr:uid="{00000000-0005-0000-0000-000071380000}"/>
    <cellStyle name="Calcul 2 2 10 2" xfId="18864" xr:uid="{00000000-0005-0000-0000-000072380000}"/>
    <cellStyle name="Calcul 2 2 11" xfId="18865" xr:uid="{00000000-0005-0000-0000-000073380000}"/>
    <cellStyle name="Calcul 2 2 11 2" xfId="18866" xr:uid="{00000000-0005-0000-0000-000074380000}"/>
    <cellStyle name="Calcul 2 2 12" xfId="18867" xr:uid="{00000000-0005-0000-0000-000075380000}"/>
    <cellStyle name="Calcul 2 2 2" xfId="18868" xr:uid="{00000000-0005-0000-0000-000076380000}"/>
    <cellStyle name="Calcul 2 2 2 10" xfId="18869" xr:uid="{00000000-0005-0000-0000-000077380000}"/>
    <cellStyle name="Calcul 2 2 2 2" xfId="18870" xr:uid="{00000000-0005-0000-0000-000078380000}"/>
    <cellStyle name="Calcul 2 2 2 2 10" xfId="18871" xr:uid="{00000000-0005-0000-0000-000079380000}"/>
    <cellStyle name="Calcul 2 2 2 2 2" xfId="18872" xr:uid="{00000000-0005-0000-0000-00007A380000}"/>
    <cellStyle name="Calcul 2 2 2 2 2 2" xfId="18873" xr:uid="{00000000-0005-0000-0000-00007B380000}"/>
    <cellStyle name="Calcul 2 2 2 2 2 2 2" xfId="18874" xr:uid="{00000000-0005-0000-0000-00007C380000}"/>
    <cellStyle name="Calcul 2 2 2 2 2 3" xfId="18875" xr:uid="{00000000-0005-0000-0000-00007D380000}"/>
    <cellStyle name="Calcul 2 2 2 2 2 3 2" xfId="18876" xr:uid="{00000000-0005-0000-0000-00007E380000}"/>
    <cellStyle name="Calcul 2 2 2 2 2 4" xfId="18877" xr:uid="{00000000-0005-0000-0000-00007F380000}"/>
    <cellStyle name="Calcul 2 2 2 2 2 4 2" xfId="18878" xr:uid="{00000000-0005-0000-0000-000080380000}"/>
    <cellStyle name="Calcul 2 2 2 2 2 5" xfId="18879" xr:uid="{00000000-0005-0000-0000-000081380000}"/>
    <cellStyle name="Calcul 2 2 2 2 2 5 2" xfId="18880" xr:uid="{00000000-0005-0000-0000-000082380000}"/>
    <cellStyle name="Calcul 2 2 2 2 2 6" xfId="18881" xr:uid="{00000000-0005-0000-0000-000083380000}"/>
    <cellStyle name="Calcul 2 2 2 2 3" xfId="18882" xr:uid="{00000000-0005-0000-0000-000084380000}"/>
    <cellStyle name="Calcul 2 2 2 2 3 2" xfId="18883" xr:uid="{00000000-0005-0000-0000-000085380000}"/>
    <cellStyle name="Calcul 2 2 2 2 4" xfId="18884" xr:uid="{00000000-0005-0000-0000-000086380000}"/>
    <cellStyle name="Calcul 2 2 2 2 4 2" xfId="18885" xr:uid="{00000000-0005-0000-0000-000087380000}"/>
    <cellStyle name="Calcul 2 2 2 2 5" xfId="18886" xr:uid="{00000000-0005-0000-0000-000088380000}"/>
    <cellStyle name="Calcul 2 2 2 2 5 2" xfId="18887" xr:uid="{00000000-0005-0000-0000-000089380000}"/>
    <cellStyle name="Calcul 2 2 2 2 6" xfId="18888" xr:uid="{00000000-0005-0000-0000-00008A380000}"/>
    <cellStyle name="Calcul 2 2 2 2 6 2" xfId="18889" xr:uid="{00000000-0005-0000-0000-00008B380000}"/>
    <cellStyle name="Calcul 2 2 2 2 6 2 2" xfId="18890" xr:uid="{00000000-0005-0000-0000-00008C380000}"/>
    <cellStyle name="Calcul 2 2 2 2 6 3" xfId="18891" xr:uid="{00000000-0005-0000-0000-00008D380000}"/>
    <cellStyle name="Calcul 2 2 2 2 6 4" xfId="18892" xr:uid="{00000000-0005-0000-0000-00008E380000}"/>
    <cellStyle name="Calcul 2 2 2 2 7" xfId="18893" xr:uid="{00000000-0005-0000-0000-00008F380000}"/>
    <cellStyle name="Calcul 2 2 2 2 7 2" xfId="18894" xr:uid="{00000000-0005-0000-0000-000090380000}"/>
    <cellStyle name="Calcul 2 2 2 2 8" xfId="18895" xr:uid="{00000000-0005-0000-0000-000091380000}"/>
    <cellStyle name="Calcul 2 2 2 2 8 2" xfId="18896" xr:uid="{00000000-0005-0000-0000-000092380000}"/>
    <cellStyle name="Calcul 2 2 2 2 9" xfId="18897" xr:uid="{00000000-0005-0000-0000-000093380000}"/>
    <cellStyle name="Calcul 2 2 2 2 9 2" xfId="18898" xr:uid="{00000000-0005-0000-0000-000094380000}"/>
    <cellStyle name="Calcul 2 2 2 3" xfId="18899" xr:uid="{00000000-0005-0000-0000-000095380000}"/>
    <cellStyle name="Calcul 2 2 2 3 2" xfId="18900" xr:uid="{00000000-0005-0000-0000-000096380000}"/>
    <cellStyle name="Calcul 2 2 2 4" xfId="18901" xr:uid="{00000000-0005-0000-0000-000097380000}"/>
    <cellStyle name="Calcul 2 2 2 4 2" xfId="18902" xr:uid="{00000000-0005-0000-0000-000098380000}"/>
    <cellStyle name="Calcul 2 2 2 5" xfId="18903" xr:uid="{00000000-0005-0000-0000-000099380000}"/>
    <cellStyle name="Calcul 2 2 2 5 2" xfId="18904" xr:uid="{00000000-0005-0000-0000-00009A380000}"/>
    <cellStyle name="Calcul 2 2 2 6" xfId="18905" xr:uid="{00000000-0005-0000-0000-00009B380000}"/>
    <cellStyle name="Calcul 2 2 2 6 2" xfId="18906" xr:uid="{00000000-0005-0000-0000-00009C380000}"/>
    <cellStyle name="Calcul 2 2 2 6 2 2" xfId="18907" xr:uid="{00000000-0005-0000-0000-00009D380000}"/>
    <cellStyle name="Calcul 2 2 2 6 3" xfId="18908" xr:uid="{00000000-0005-0000-0000-00009E380000}"/>
    <cellStyle name="Calcul 2 2 2 6 4" xfId="18909" xr:uid="{00000000-0005-0000-0000-00009F380000}"/>
    <cellStyle name="Calcul 2 2 2 7" xfId="18910" xr:uid="{00000000-0005-0000-0000-0000A0380000}"/>
    <cellStyle name="Calcul 2 2 2 7 2" xfId="18911" xr:uid="{00000000-0005-0000-0000-0000A1380000}"/>
    <cellStyle name="Calcul 2 2 2 8" xfId="18912" xr:uid="{00000000-0005-0000-0000-0000A2380000}"/>
    <cellStyle name="Calcul 2 2 2 8 2" xfId="18913" xr:uid="{00000000-0005-0000-0000-0000A3380000}"/>
    <cellStyle name="Calcul 2 2 2 9" xfId="18914" xr:uid="{00000000-0005-0000-0000-0000A4380000}"/>
    <cellStyle name="Calcul 2 2 2 9 2" xfId="18915" xr:uid="{00000000-0005-0000-0000-0000A5380000}"/>
    <cellStyle name="Calcul 2 2 3" xfId="18916" xr:uid="{00000000-0005-0000-0000-0000A6380000}"/>
    <cellStyle name="Calcul 2 2 3 10" xfId="18917" xr:uid="{00000000-0005-0000-0000-0000A7380000}"/>
    <cellStyle name="Calcul 2 2 3 10 2" xfId="18918" xr:uid="{00000000-0005-0000-0000-0000A8380000}"/>
    <cellStyle name="Calcul 2 2 3 11" xfId="18919" xr:uid="{00000000-0005-0000-0000-0000A9380000}"/>
    <cellStyle name="Calcul 2 2 3 2" xfId="18920" xr:uid="{00000000-0005-0000-0000-0000AA380000}"/>
    <cellStyle name="Calcul 2 2 3 2 2" xfId="18921" xr:uid="{00000000-0005-0000-0000-0000AB380000}"/>
    <cellStyle name="Calcul 2 2 3 2 2 2" xfId="18922" xr:uid="{00000000-0005-0000-0000-0000AC380000}"/>
    <cellStyle name="Calcul 2 2 3 2 3" xfId="18923" xr:uid="{00000000-0005-0000-0000-0000AD380000}"/>
    <cellStyle name="Calcul 2 2 3 2 3 2" xfId="18924" xr:uid="{00000000-0005-0000-0000-0000AE380000}"/>
    <cellStyle name="Calcul 2 2 3 2 4" xfId="18925" xr:uid="{00000000-0005-0000-0000-0000AF380000}"/>
    <cellStyle name="Calcul 2 2 3 2 4 2" xfId="18926" xr:uid="{00000000-0005-0000-0000-0000B0380000}"/>
    <cellStyle name="Calcul 2 2 3 2 5" xfId="18927" xr:uid="{00000000-0005-0000-0000-0000B1380000}"/>
    <cellStyle name="Calcul 2 2 3 3" xfId="18928" xr:uid="{00000000-0005-0000-0000-0000B2380000}"/>
    <cellStyle name="Calcul 2 2 3 3 2" xfId="18929" xr:uid="{00000000-0005-0000-0000-0000B3380000}"/>
    <cellStyle name="Calcul 2 2 3 3 2 2" xfId="18930" xr:uid="{00000000-0005-0000-0000-0000B4380000}"/>
    <cellStyle name="Calcul 2 2 3 3 3" xfId="18931" xr:uid="{00000000-0005-0000-0000-0000B5380000}"/>
    <cellStyle name="Calcul 2 2 3 3 3 2" xfId="18932" xr:uid="{00000000-0005-0000-0000-0000B6380000}"/>
    <cellStyle name="Calcul 2 2 3 3 4" xfId="18933" xr:uid="{00000000-0005-0000-0000-0000B7380000}"/>
    <cellStyle name="Calcul 2 2 3 3 4 2" xfId="18934" xr:uid="{00000000-0005-0000-0000-0000B8380000}"/>
    <cellStyle name="Calcul 2 2 3 3 5" xfId="18935" xr:uid="{00000000-0005-0000-0000-0000B9380000}"/>
    <cellStyle name="Calcul 2 2 3 3 5 2" xfId="18936" xr:uid="{00000000-0005-0000-0000-0000BA380000}"/>
    <cellStyle name="Calcul 2 2 3 3 6" xfId="18937" xr:uid="{00000000-0005-0000-0000-0000BB380000}"/>
    <cellStyle name="Calcul 2 2 3 4" xfId="18938" xr:uid="{00000000-0005-0000-0000-0000BC380000}"/>
    <cellStyle name="Calcul 2 2 3 4 2" xfId="18939" xr:uid="{00000000-0005-0000-0000-0000BD380000}"/>
    <cellStyle name="Calcul 2 2 3 5" xfId="18940" xr:uid="{00000000-0005-0000-0000-0000BE380000}"/>
    <cellStyle name="Calcul 2 2 3 5 2" xfId="18941" xr:uid="{00000000-0005-0000-0000-0000BF380000}"/>
    <cellStyle name="Calcul 2 2 3 6" xfId="18942" xr:uid="{00000000-0005-0000-0000-0000C0380000}"/>
    <cellStyle name="Calcul 2 2 3 6 2" xfId="18943" xr:uid="{00000000-0005-0000-0000-0000C1380000}"/>
    <cellStyle name="Calcul 2 2 3 7" xfId="18944" xr:uid="{00000000-0005-0000-0000-0000C2380000}"/>
    <cellStyle name="Calcul 2 2 3 7 2" xfId="18945" xr:uid="{00000000-0005-0000-0000-0000C3380000}"/>
    <cellStyle name="Calcul 2 2 3 7 2 2" xfId="18946" xr:uid="{00000000-0005-0000-0000-0000C4380000}"/>
    <cellStyle name="Calcul 2 2 3 7 3" xfId="18947" xr:uid="{00000000-0005-0000-0000-0000C5380000}"/>
    <cellStyle name="Calcul 2 2 3 7 4" xfId="18948" xr:uid="{00000000-0005-0000-0000-0000C6380000}"/>
    <cellStyle name="Calcul 2 2 3 8" xfId="18949" xr:uid="{00000000-0005-0000-0000-0000C7380000}"/>
    <cellStyle name="Calcul 2 2 3 8 2" xfId="18950" xr:uid="{00000000-0005-0000-0000-0000C8380000}"/>
    <cellStyle name="Calcul 2 2 3 9" xfId="18951" xr:uid="{00000000-0005-0000-0000-0000C9380000}"/>
    <cellStyle name="Calcul 2 2 3 9 2" xfId="18952" xr:uid="{00000000-0005-0000-0000-0000CA380000}"/>
    <cellStyle name="Calcul 2 2 4" xfId="18953" xr:uid="{00000000-0005-0000-0000-0000CB380000}"/>
    <cellStyle name="Calcul 2 2 4 2" xfId="18954" xr:uid="{00000000-0005-0000-0000-0000CC380000}"/>
    <cellStyle name="Calcul 2 2 4 2 2" xfId="18955" xr:uid="{00000000-0005-0000-0000-0000CD380000}"/>
    <cellStyle name="Calcul 2 2 4 3" xfId="18956" xr:uid="{00000000-0005-0000-0000-0000CE380000}"/>
    <cellStyle name="Calcul 2 2 4 3 2" xfId="18957" xr:uid="{00000000-0005-0000-0000-0000CF380000}"/>
    <cellStyle name="Calcul 2 2 4 4" xfId="18958" xr:uid="{00000000-0005-0000-0000-0000D0380000}"/>
    <cellStyle name="Calcul 2 2 4 4 2" xfId="18959" xr:uid="{00000000-0005-0000-0000-0000D1380000}"/>
    <cellStyle name="Calcul 2 2 4 5" xfId="18960" xr:uid="{00000000-0005-0000-0000-0000D2380000}"/>
    <cellStyle name="Calcul 2 2 5" xfId="18961" xr:uid="{00000000-0005-0000-0000-0000D3380000}"/>
    <cellStyle name="Calcul 2 2 5 2" xfId="18962" xr:uid="{00000000-0005-0000-0000-0000D4380000}"/>
    <cellStyle name="Calcul 2 2 6" xfId="18963" xr:uid="{00000000-0005-0000-0000-0000D5380000}"/>
    <cellStyle name="Calcul 2 2 6 2" xfId="18964" xr:uid="{00000000-0005-0000-0000-0000D6380000}"/>
    <cellStyle name="Calcul 2 2 7" xfId="18965" xr:uid="{00000000-0005-0000-0000-0000D7380000}"/>
    <cellStyle name="Calcul 2 2 7 2" xfId="18966" xr:uid="{00000000-0005-0000-0000-0000D8380000}"/>
    <cellStyle name="Calcul 2 2 8" xfId="18967" xr:uid="{00000000-0005-0000-0000-0000D9380000}"/>
    <cellStyle name="Calcul 2 2 8 2" xfId="18968" xr:uid="{00000000-0005-0000-0000-0000DA380000}"/>
    <cellStyle name="Calcul 2 2 8 2 2" xfId="18969" xr:uid="{00000000-0005-0000-0000-0000DB380000}"/>
    <cellStyle name="Calcul 2 2 8 3" xfId="18970" xr:uid="{00000000-0005-0000-0000-0000DC380000}"/>
    <cellStyle name="Calcul 2 2 8 4" xfId="18971" xr:uid="{00000000-0005-0000-0000-0000DD380000}"/>
    <cellStyle name="Calcul 2 2 9" xfId="18972" xr:uid="{00000000-0005-0000-0000-0000DE380000}"/>
    <cellStyle name="Calcul 2 2 9 2" xfId="18973" xr:uid="{00000000-0005-0000-0000-0000DF380000}"/>
    <cellStyle name="Cálculo 2" xfId="7252" xr:uid="{00000000-0005-0000-0000-0000E0380000}"/>
    <cellStyle name="Celda de comprobación 2" xfId="7253" xr:uid="{00000000-0005-0000-0000-0000E1380000}"/>
    <cellStyle name="Celda vinculada 2" xfId="7254" xr:uid="{00000000-0005-0000-0000-0000E2380000}"/>
    <cellStyle name="Cellule liée" xfId="7255" xr:uid="{00000000-0005-0000-0000-0000E3380000}"/>
    <cellStyle name="Cellule liée 2" xfId="7256" xr:uid="{00000000-0005-0000-0000-0000E4380000}"/>
    <cellStyle name="Cellule liée 2 2" xfId="7257" xr:uid="{00000000-0005-0000-0000-0000E5380000}"/>
    <cellStyle name="Comma 2" xfId="7258" xr:uid="{00000000-0005-0000-0000-0000E6380000}"/>
    <cellStyle name="Comma 2 2" xfId="7259" xr:uid="{00000000-0005-0000-0000-0000E7380000}"/>
    <cellStyle name="Comma 2 2 2" xfId="18974" xr:uid="{00000000-0005-0000-0000-0000E8380000}"/>
    <cellStyle name="Comma 2 3" xfId="18975" xr:uid="{00000000-0005-0000-0000-0000E9380000}"/>
    <cellStyle name="Commentaire" xfId="7260" xr:uid="{00000000-0005-0000-0000-0000EA380000}"/>
    <cellStyle name="Commentaire 2" xfId="7261" xr:uid="{00000000-0005-0000-0000-0000EB380000}"/>
    <cellStyle name="Commentaire 2 10" xfId="7262" xr:uid="{00000000-0005-0000-0000-0000EC380000}"/>
    <cellStyle name="Commentaire 2 10 2" xfId="7263" xr:uid="{00000000-0005-0000-0000-0000ED380000}"/>
    <cellStyle name="Commentaire 2 10 2 2" xfId="18976" xr:uid="{00000000-0005-0000-0000-0000EE380000}"/>
    <cellStyle name="Commentaire 2 10 3" xfId="7264" xr:uid="{00000000-0005-0000-0000-0000EF380000}"/>
    <cellStyle name="Commentaire 2 10 3 2" xfId="18977" xr:uid="{00000000-0005-0000-0000-0000F0380000}"/>
    <cellStyle name="Commentaire 2 10 4" xfId="18978" xr:uid="{00000000-0005-0000-0000-0000F1380000}"/>
    <cellStyle name="Commentaire 2 11" xfId="7265" xr:uid="{00000000-0005-0000-0000-0000F2380000}"/>
    <cellStyle name="Commentaire 2 11 2" xfId="18979" xr:uid="{00000000-0005-0000-0000-0000F3380000}"/>
    <cellStyle name="Commentaire 2 12" xfId="7266" xr:uid="{00000000-0005-0000-0000-0000F4380000}"/>
    <cellStyle name="Commentaire 2 12 2" xfId="18980" xr:uid="{00000000-0005-0000-0000-0000F5380000}"/>
    <cellStyle name="Commentaire 2 13" xfId="7267" xr:uid="{00000000-0005-0000-0000-0000F6380000}"/>
    <cellStyle name="Commentaire 2 13 2" xfId="18981" xr:uid="{00000000-0005-0000-0000-0000F7380000}"/>
    <cellStyle name="Commentaire 2 14" xfId="18982" xr:uid="{00000000-0005-0000-0000-0000F8380000}"/>
    <cellStyle name="Commentaire 2 2" xfId="7268" xr:uid="{00000000-0005-0000-0000-0000F9380000}"/>
    <cellStyle name="Commentaire 2 2 10" xfId="7269" xr:uid="{00000000-0005-0000-0000-0000FA380000}"/>
    <cellStyle name="Commentaire 2 2 10 2" xfId="18983" xr:uid="{00000000-0005-0000-0000-0000FB380000}"/>
    <cellStyle name="Commentaire 2 2 11" xfId="18984" xr:uid="{00000000-0005-0000-0000-0000FC380000}"/>
    <cellStyle name="Commentaire 2 2 2" xfId="7270" xr:uid="{00000000-0005-0000-0000-0000FD380000}"/>
    <cellStyle name="Commentaire 2 2 2 10" xfId="18985" xr:uid="{00000000-0005-0000-0000-0000FE380000}"/>
    <cellStyle name="Commentaire 2 2 2 2" xfId="7271" xr:uid="{00000000-0005-0000-0000-0000FF380000}"/>
    <cellStyle name="Commentaire 2 2 2 2 2" xfId="7272" xr:uid="{00000000-0005-0000-0000-000000390000}"/>
    <cellStyle name="Commentaire 2 2 2 2 2 2" xfId="7273" xr:uid="{00000000-0005-0000-0000-000001390000}"/>
    <cellStyle name="Commentaire 2 2 2 2 2 2 2" xfId="7274" xr:uid="{00000000-0005-0000-0000-000002390000}"/>
    <cellStyle name="Commentaire 2 2 2 2 2 2 2 2" xfId="18986" xr:uid="{00000000-0005-0000-0000-000003390000}"/>
    <cellStyle name="Commentaire 2 2 2 2 2 2 3" xfId="7275" xr:uid="{00000000-0005-0000-0000-000004390000}"/>
    <cellStyle name="Commentaire 2 2 2 2 2 2 3 2" xfId="18987" xr:uid="{00000000-0005-0000-0000-000005390000}"/>
    <cellStyle name="Commentaire 2 2 2 2 2 2 4" xfId="7276" xr:uid="{00000000-0005-0000-0000-000006390000}"/>
    <cellStyle name="Commentaire 2 2 2 2 2 2 4 2" xfId="18988" xr:uid="{00000000-0005-0000-0000-000007390000}"/>
    <cellStyle name="Commentaire 2 2 2 2 2 2 5" xfId="18989" xr:uid="{00000000-0005-0000-0000-000008390000}"/>
    <cellStyle name="Commentaire 2 2 2 2 2 3" xfId="7277" xr:uid="{00000000-0005-0000-0000-000009390000}"/>
    <cellStyle name="Commentaire 2 2 2 2 2 3 2" xfId="7278" xr:uid="{00000000-0005-0000-0000-00000A390000}"/>
    <cellStyle name="Commentaire 2 2 2 2 2 3 2 2" xfId="18990" xr:uid="{00000000-0005-0000-0000-00000B390000}"/>
    <cellStyle name="Commentaire 2 2 2 2 2 3 3" xfId="7279" xr:uid="{00000000-0005-0000-0000-00000C390000}"/>
    <cellStyle name="Commentaire 2 2 2 2 2 3 3 2" xfId="18991" xr:uid="{00000000-0005-0000-0000-00000D390000}"/>
    <cellStyle name="Commentaire 2 2 2 2 2 3 4" xfId="18992" xr:uid="{00000000-0005-0000-0000-00000E390000}"/>
    <cellStyle name="Commentaire 2 2 2 2 2 4" xfId="7280" xr:uid="{00000000-0005-0000-0000-00000F390000}"/>
    <cellStyle name="Commentaire 2 2 2 2 2 4 2" xfId="18993" xr:uid="{00000000-0005-0000-0000-000010390000}"/>
    <cellStyle name="Commentaire 2 2 2 2 2 5" xfId="7281" xr:uid="{00000000-0005-0000-0000-000011390000}"/>
    <cellStyle name="Commentaire 2 2 2 2 2 5 2" xfId="18994" xr:uid="{00000000-0005-0000-0000-000012390000}"/>
    <cellStyle name="Commentaire 2 2 2 2 2 6" xfId="7282" xr:uid="{00000000-0005-0000-0000-000013390000}"/>
    <cellStyle name="Commentaire 2 2 2 2 2 6 2" xfId="18995" xr:uid="{00000000-0005-0000-0000-000014390000}"/>
    <cellStyle name="Commentaire 2 2 2 2 2 7" xfId="18996" xr:uid="{00000000-0005-0000-0000-000015390000}"/>
    <cellStyle name="Commentaire 2 2 2 2 3" xfId="7283" xr:uid="{00000000-0005-0000-0000-000016390000}"/>
    <cellStyle name="Commentaire 2 2 2 2 3 2" xfId="7284" xr:uid="{00000000-0005-0000-0000-000017390000}"/>
    <cellStyle name="Commentaire 2 2 2 2 3 2 2" xfId="18997" xr:uid="{00000000-0005-0000-0000-000018390000}"/>
    <cellStyle name="Commentaire 2 2 2 2 3 3" xfId="7285" xr:uid="{00000000-0005-0000-0000-000019390000}"/>
    <cellStyle name="Commentaire 2 2 2 2 3 3 2" xfId="18998" xr:uid="{00000000-0005-0000-0000-00001A390000}"/>
    <cellStyle name="Commentaire 2 2 2 2 3 4" xfId="7286" xr:uid="{00000000-0005-0000-0000-00001B390000}"/>
    <cellStyle name="Commentaire 2 2 2 2 3 4 2" xfId="18999" xr:uid="{00000000-0005-0000-0000-00001C390000}"/>
    <cellStyle name="Commentaire 2 2 2 2 3 5" xfId="19000" xr:uid="{00000000-0005-0000-0000-00001D390000}"/>
    <cellStyle name="Commentaire 2 2 2 2 4" xfId="7287" xr:uid="{00000000-0005-0000-0000-00001E390000}"/>
    <cellStyle name="Commentaire 2 2 2 2 4 2" xfId="7288" xr:uid="{00000000-0005-0000-0000-00001F390000}"/>
    <cellStyle name="Commentaire 2 2 2 2 4 2 2" xfId="19001" xr:uid="{00000000-0005-0000-0000-000020390000}"/>
    <cellStyle name="Commentaire 2 2 2 2 4 3" xfId="7289" xr:uid="{00000000-0005-0000-0000-000021390000}"/>
    <cellStyle name="Commentaire 2 2 2 2 4 3 2" xfId="19002" xr:uid="{00000000-0005-0000-0000-000022390000}"/>
    <cellStyle name="Commentaire 2 2 2 2 4 4" xfId="19003" xr:uid="{00000000-0005-0000-0000-000023390000}"/>
    <cellStyle name="Commentaire 2 2 2 2 5" xfId="7290" xr:uid="{00000000-0005-0000-0000-000024390000}"/>
    <cellStyle name="Commentaire 2 2 2 2 5 2" xfId="7291" xr:uid="{00000000-0005-0000-0000-000025390000}"/>
    <cellStyle name="Commentaire 2 2 2 2 5 2 2" xfId="19004" xr:uid="{00000000-0005-0000-0000-000026390000}"/>
    <cellStyle name="Commentaire 2 2 2 2 5 3" xfId="7292" xr:uid="{00000000-0005-0000-0000-000027390000}"/>
    <cellStyle name="Commentaire 2 2 2 2 5 3 2" xfId="19005" xr:uid="{00000000-0005-0000-0000-000028390000}"/>
    <cellStyle name="Commentaire 2 2 2 2 5 4" xfId="19006" xr:uid="{00000000-0005-0000-0000-000029390000}"/>
    <cellStyle name="Commentaire 2 2 2 2 6" xfId="7293" xr:uid="{00000000-0005-0000-0000-00002A390000}"/>
    <cellStyle name="Commentaire 2 2 2 2 6 2" xfId="19007" xr:uid="{00000000-0005-0000-0000-00002B390000}"/>
    <cellStyle name="Commentaire 2 2 2 2 7" xfId="7294" xr:uid="{00000000-0005-0000-0000-00002C390000}"/>
    <cellStyle name="Commentaire 2 2 2 2 7 2" xfId="19008" xr:uid="{00000000-0005-0000-0000-00002D390000}"/>
    <cellStyle name="Commentaire 2 2 2 2 8" xfId="7295" xr:uid="{00000000-0005-0000-0000-00002E390000}"/>
    <cellStyle name="Commentaire 2 2 2 2 8 2" xfId="19009" xr:uid="{00000000-0005-0000-0000-00002F390000}"/>
    <cellStyle name="Commentaire 2 2 2 2 9" xfId="19010" xr:uid="{00000000-0005-0000-0000-000030390000}"/>
    <cellStyle name="Commentaire 2 2 2 3" xfId="7296" xr:uid="{00000000-0005-0000-0000-000031390000}"/>
    <cellStyle name="Commentaire 2 2 2 3 2" xfId="7297" xr:uid="{00000000-0005-0000-0000-000032390000}"/>
    <cellStyle name="Commentaire 2 2 2 3 2 2" xfId="7298" xr:uid="{00000000-0005-0000-0000-000033390000}"/>
    <cellStyle name="Commentaire 2 2 2 3 2 2 2" xfId="19011" xr:uid="{00000000-0005-0000-0000-000034390000}"/>
    <cellStyle name="Commentaire 2 2 2 3 2 3" xfId="7299" xr:uid="{00000000-0005-0000-0000-000035390000}"/>
    <cellStyle name="Commentaire 2 2 2 3 2 3 2" xfId="19012" xr:uid="{00000000-0005-0000-0000-000036390000}"/>
    <cellStyle name="Commentaire 2 2 2 3 2 4" xfId="7300" xr:uid="{00000000-0005-0000-0000-000037390000}"/>
    <cellStyle name="Commentaire 2 2 2 3 2 4 2" xfId="19013" xr:uid="{00000000-0005-0000-0000-000038390000}"/>
    <cellStyle name="Commentaire 2 2 2 3 2 5" xfId="19014" xr:uid="{00000000-0005-0000-0000-000039390000}"/>
    <cellStyle name="Commentaire 2 2 2 3 3" xfId="7301" xr:uid="{00000000-0005-0000-0000-00003A390000}"/>
    <cellStyle name="Commentaire 2 2 2 3 3 2" xfId="7302" xr:uid="{00000000-0005-0000-0000-00003B390000}"/>
    <cellStyle name="Commentaire 2 2 2 3 3 2 2" xfId="19015" xr:uid="{00000000-0005-0000-0000-00003C390000}"/>
    <cellStyle name="Commentaire 2 2 2 3 3 3" xfId="7303" xr:uid="{00000000-0005-0000-0000-00003D390000}"/>
    <cellStyle name="Commentaire 2 2 2 3 3 3 2" xfId="19016" xr:uid="{00000000-0005-0000-0000-00003E390000}"/>
    <cellStyle name="Commentaire 2 2 2 3 3 4" xfId="19017" xr:uid="{00000000-0005-0000-0000-00003F390000}"/>
    <cellStyle name="Commentaire 2 2 2 3 4" xfId="7304" xr:uid="{00000000-0005-0000-0000-000040390000}"/>
    <cellStyle name="Commentaire 2 2 2 3 4 2" xfId="19018" xr:uid="{00000000-0005-0000-0000-000041390000}"/>
    <cellStyle name="Commentaire 2 2 2 3 5" xfId="7305" xr:uid="{00000000-0005-0000-0000-000042390000}"/>
    <cellStyle name="Commentaire 2 2 2 3 5 2" xfId="19019" xr:uid="{00000000-0005-0000-0000-000043390000}"/>
    <cellStyle name="Commentaire 2 2 2 3 6" xfId="7306" xr:uid="{00000000-0005-0000-0000-000044390000}"/>
    <cellStyle name="Commentaire 2 2 2 3 6 2" xfId="19020" xr:uid="{00000000-0005-0000-0000-000045390000}"/>
    <cellStyle name="Commentaire 2 2 2 3 7" xfId="19021" xr:uid="{00000000-0005-0000-0000-000046390000}"/>
    <cellStyle name="Commentaire 2 2 2 4" xfId="7307" xr:uid="{00000000-0005-0000-0000-000047390000}"/>
    <cellStyle name="Commentaire 2 2 2 4 2" xfId="7308" xr:uid="{00000000-0005-0000-0000-000048390000}"/>
    <cellStyle name="Commentaire 2 2 2 4 2 2" xfId="19022" xr:uid="{00000000-0005-0000-0000-000049390000}"/>
    <cellStyle name="Commentaire 2 2 2 4 3" xfId="7309" xr:uid="{00000000-0005-0000-0000-00004A390000}"/>
    <cellStyle name="Commentaire 2 2 2 4 3 2" xfId="19023" xr:uid="{00000000-0005-0000-0000-00004B390000}"/>
    <cellStyle name="Commentaire 2 2 2 4 4" xfId="7310" xr:uid="{00000000-0005-0000-0000-00004C390000}"/>
    <cellStyle name="Commentaire 2 2 2 4 4 2" xfId="19024" xr:uid="{00000000-0005-0000-0000-00004D390000}"/>
    <cellStyle name="Commentaire 2 2 2 4 5" xfId="19025" xr:uid="{00000000-0005-0000-0000-00004E390000}"/>
    <cellStyle name="Commentaire 2 2 2 5" xfId="7311" xr:uid="{00000000-0005-0000-0000-00004F390000}"/>
    <cellStyle name="Commentaire 2 2 2 5 2" xfId="7312" xr:uid="{00000000-0005-0000-0000-000050390000}"/>
    <cellStyle name="Commentaire 2 2 2 5 2 2" xfId="19026" xr:uid="{00000000-0005-0000-0000-000051390000}"/>
    <cellStyle name="Commentaire 2 2 2 5 3" xfId="7313" xr:uid="{00000000-0005-0000-0000-000052390000}"/>
    <cellStyle name="Commentaire 2 2 2 5 3 2" xfId="19027" xr:uid="{00000000-0005-0000-0000-000053390000}"/>
    <cellStyle name="Commentaire 2 2 2 5 4" xfId="19028" xr:uid="{00000000-0005-0000-0000-000054390000}"/>
    <cellStyle name="Commentaire 2 2 2 6" xfId="7314" xr:uid="{00000000-0005-0000-0000-000055390000}"/>
    <cellStyle name="Commentaire 2 2 2 6 2" xfId="7315" xr:uid="{00000000-0005-0000-0000-000056390000}"/>
    <cellStyle name="Commentaire 2 2 2 6 2 2" xfId="19029" xr:uid="{00000000-0005-0000-0000-000057390000}"/>
    <cellStyle name="Commentaire 2 2 2 6 3" xfId="7316" xr:uid="{00000000-0005-0000-0000-000058390000}"/>
    <cellStyle name="Commentaire 2 2 2 6 3 2" xfId="19030" xr:uid="{00000000-0005-0000-0000-000059390000}"/>
    <cellStyle name="Commentaire 2 2 2 6 4" xfId="19031" xr:uid="{00000000-0005-0000-0000-00005A390000}"/>
    <cellStyle name="Commentaire 2 2 2 7" xfId="7317" xr:uid="{00000000-0005-0000-0000-00005B390000}"/>
    <cellStyle name="Commentaire 2 2 2 7 2" xfId="19032" xr:uid="{00000000-0005-0000-0000-00005C390000}"/>
    <cellStyle name="Commentaire 2 2 2 8" xfId="7318" xr:uid="{00000000-0005-0000-0000-00005D390000}"/>
    <cellStyle name="Commentaire 2 2 2 8 2" xfId="19033" xr:uid="{00000000-0005-0000-0000-00005E390000}"/>
    <cellStyle name="Commentaire 2 2 2 9" xfId="7319" xr:uid="{00000000-0005-0000-0000-00005F390000}"/>
    <cellStyle name="Commentaire 2 2 2 9 2" xfId="19034" xr:uid="{00000000-0005-0000-0000-000060390000}"/>
    <cellStyle name="Commentaire 2 2 3" xfId="7320" xr:uid="{00000000-0005-0000-0000-000061390000}"/>
    <cellStyle name="Commentaire 2 2 3 2" xfId="7321" xr:uid="{00000000-0005-0000-0000-000062390000}"/>
    <cellStyle name="Commentaire 2 2 3 2 2" xfId="7322" xr:uid="{00000000-0005-0000-0000-000063390000}"/>
    <cellStyle name="Commentaire 2 2 3 2 2 2" xfId="7323" xr:uid="{00000000-0005-0000-0000-000064390000}"/>
    <cellStyle name="Commentaire 2 2 3 2 2 2 2" xfId="19035" xr:uid="{00000000-0005-0000-0000-000065390000}"/>
    <cellStyle name="Commentaire 2 2 3 2 2 3" xfId="7324" xr:uid="{00000000-0005-0000-0000-000066390000}"/>
    <cellStyle name="Commentaire 2 2 3 2 2 3 2" xfId="19036" xr:uid="{00000000-0005-0000-0000-000067390000}"/>
    <cellStyle name="Commentaire 2 2 3 2 2 4" xfId="7325" xr:uid="{00000000-0005-0000-0000-000068390000}"/>
    <cellStyle name="Commentaire 2 2 3 2 2 4 2" xfId="19037" xr:uid="{00000000-0005-0000-0000-000069390000}"/>
    <cellStyle name="Commentaire 2 2 3 2 2 5" xfId="19038" xr:uid="{00000000-0005-0000-0000-00006A390000}"/>
    <cellStyle name="Commentaire 2 2 3 2 3" xfId="7326" xr:uid="{00000000-0005-0000-0000-00006B390000}"/>
    <cellStyle name="Commentaire 2 2 3 2 3 2" xfId="7327" xr:uid="{00000000-0005-0000-0000-00006C390000}"/>
    <cellStyle name="Commentaire 2 2 3 2 3 2 2" xfId="19039" xr:uid="{00000000-0005-0000-0000-00006D390000}"/>
    <cellStyle name="Commentaire 2 2 3 2 3 3" xfId="7328" xr:uid="{00000000-0005-0000-0000-00006E390000}"/>
    <cellStyle name="Commentaire 2 2 3 2 3 3 2" xfId="19040" xr:uid="{00000000-0005-0000-0000-00006F390000}"/>
    <cellStyle name="Commentaire 2 2 3 2 3 4" xfId="19041" xr:uid="{00000000-0005-0000-0000-000070390000}"/>
    <cellStyle name="Commentaire 2 2 3 2 4" xfId="7329" xr:uid="{00000000-0005-0000-0000-000071390000}"/>
    <cellStyle name="Commentaire 2 2 3 2 4 2" xfId="19042" xr:uid="{00000000-0005-0000-0000-000072390000}"/>
    <cellStyle name="Commentaire 2 2 3 2 5" xfId="7330" xr:uid="{00000000-0005-0000-0000-000073390000}"/>
    <cellStyle name="Commentaire 2 2 3 2 5 2" xfId="19043" xr:uid="{00000000-0005-0000-0000-000074390000}"/>
    <cellStyle name="Commentaire 2 2 3 2 6" xfId="7331" xr:uid="{00000000-0005-0000-0000-000075390000}"/>
    <cellStyle name="Commentaire 2 2 3 2 6 2" xfId="19044" xr:uid="{00000000-0005-0000-0000-000076390000}"/>
    <cellStyle name="Commentaire 2 2 3 2 7" xfId="19045" xr:uid="{00000000-0005-0000-0000-000077390000}"/>
    <cellStyle name="Commentaire 2 2 3 3" xfId="7332" xr:uid="{00000000-0005-0000-0000-000078390000}"/>
    <cellStyle name="Commentaire 2 2 3 3 2" xfId="7333" xr:uid="{00000000-0005-0000-0000-000079390000}"/>
    <cellStyle name="Commentaire 2 2 3 3 2 2" xfId="19046" xr:uid="{00000000-0005-0000-0000-00007A390000}"/>
    <cellStyle name="Commentaire 2 2 3 3 3" xfId="7334" xr:uid="{00000000-0005-0000-0000-00007B390000}"/>
    <cellStyle name="Commentaire 2 2 3 3 3 2" xfId="19047" xr:uid="{00000000-0005-0000-0000-00007C390000}"/>
    <cellStyle name="Commentaire 2 2 3 3 4" xfId="7335" xr:uid="{00000000-0005-0000-0000-00007D390000}"/>
    <cellStyle name="Commentaire 2 2 3 3 4 2" xfId="19048" xr:uid="{00000000-0005-0000-0000-00007E390000}"/>
    <cellStyle name="Commentaire 2 2 3 3 5" xfId="19049" xr:uid="{00000000-0005-0000-0000-00007F390000}"/>
    <cellStyle name="Commentaire 2 2 3 4" xfId="7336" xr:uid="{00000000-0005-0000-0000-000080390000}"/>
    <cellStyle name="Commentaire 2 2 3 4 2" xfId="7337" xr:uid="{00000000-0005-0000-0000-000081390000}"/>
    <cellStyle name="Commentaire 2 2 3 4 2 2" xfId="19050" xr:uid="{00000000-0005-0000-0000-000082390000}"/>
    <cellStyle name="Commentaire 2 2 3 4 3" xfId="7338" xr:uid="{00000000-0005-0000-0000-000083390000}"/>
    <cellStyle name="Commentaire 2 2 3 4 3 2" xfId="19051" xr:uid="{00000000-0005-0000-0000-000084390000}"/>
    <cellStyle name="Commentaire 2 2 3 4 4" xfId="19052" xr:uid="{00000000-0005-0000-0000-000085390000}"/>
    <cellStyle name="Commentaire 2 2 3 5" xfId="7339" xr:uid="{00000000-0005-0000-0000-000086390000}"/>
    <cellStyle name="Commentaire 2 2 3 5 2" xfId="7340" xr:uid="{00000000-0005-0000-0000-000087390000}"/>
    <cellStyle name="Commentaire 2 2 3 5 2 2" xfId="19053" xr:uid="{00000000-0005-0000-0000-000088390000}"/>
    <cellStyle name="Commentaire 2 2 3 5 3" xfId="7341" xr:uid="{00000000-0005-0000-0000-000089390000}"/>
    <cellStyle name="Commentaire 2 2 3 5 3 2" xfId="19054" xr:uid="{00000000-0005-0000-0000-00008A390000}"/>
    <cellStyle name="Commentaire 2 2 3 5 4" xfId="19055" xr:uid="{00000000-0005-0000-0000-00008B390000}"/>
    <cellStyle name="Commentaire 2 2 3 6" xfId="7342" xr:uid="{00000000-0005-0000-0000-00008C390000}"/>
    <cellStyle name="Commentaire 2 2 3 6 2" xfId="19056" xr:uid="{00000000-0005-0000-0000-00008D390000}"/>
    <cellStyle name="Commentaire 2 2 3 7" xfId="7343" xr:uid="{00000000-0005-0000-0000-00008E390000}"/>
    <cellStyle name="Commentaire 2 2 3 7 2" xfId="19057" xr:uid="{00000000-0005-0000-0000-00008F390000}"/>
    <cellStyle name="Commentaire 2 2 3 8" xfId="7344" xr:uid="{00000000-0005-0000-0000-000090390000}"/>
    <cellStyle name="Commentaire 2 2 3 8 2" xfId="19058" xr:uid="{00000000-0005-0000-0000-000091390000}"/>
    <cellStyle name="Commentaire 2 2 3 9" xfId="19059" xr:uid="{00000000-0005-0000-0000-000092390000}"/>
    <cellStyle name="Commentaire 2 2 4" xfId="7345" xr:uid="{00000000-0005-0000-0000-000093390000}"/>
    <cellStyle name="Commentaire 2 2 4 2" xfId="7346" xr:uid="{00000000-0005-0000-0000-000094390000}"/>
    <cellStyle name="Commentaire 2 2 4 2 2" xfId="7347" xr:uid="{00000000-0005-0000-0000-000095390000}"/>
    <cellStyle name="Commentaire 2 2 4 2 2 2" xfId="19060" xr:uid="{00000000-0005-0000-0000-000096390000}"/>
    <cellStyle name="Commentaire 2 2 4 2 3" xfId="7348" xr:uid="{00000000-0005-0000-0000-000097390000}"/>
    <cellStyle name="Commentaire 2 2 4 2 3 2" xfId="19061" xr:uid="{00000000-0005-0000-0000-000098390000}"/>
    <cellStyle name="Commentaire 2 2 4 2 4" xfId="7349" xr:uid="{00000000-0005-0000-0000-000099390000}"/>
    <cellStyle name="Commentaire 2 2 4 2 4 2" xfId="19062" xr:uid="{00000000-0005-0000-0000-00009A390000}"/>
    <cellStyle name="Commentaire 2 2 4 2 5" xfId="19063" xr:uid="{00000000-0005-0000-0000-00009B390000}"/>
    <cellStyle name="Commentaire 2 2 4 3" xfId="7350" xr:uid="{00000000-0005-0000-0000-00009C390000}"/>
    <cellStyle name="Commentaire 2 2 4 3 2" xfId="7351" xr:uid="{00000000-0005-0000-0000-00009D390000}"/>
    <cellStyle name="Commentaire 2 2 4 3 2 2" xfId="19064" xr:uid="{00000000-0005-0000-0000-00009E390000}"/>
    <cellStyle name="Commentaire 2 2 4 3 3" xfId="7352" xr:uid="{00000000-0005-0000-0000-00009F390000}"/>
    <cellStyle name="Commentaire 2 2 4 3 3 2" xfId="19065" xr:uid="{00000000-0005-0000-0000-0000A0390000}"/>
    <cellStyle name="Commentaire 2 2 4 3 4" xfId="19066" xr:uid="{00000000-0005-0000-0000-0000A1390000}"/>
    <cellStyle name="Commentaire 2 2 4 4" xfId="7353" xr:uid="{00000000-0005-0000-0000-0000A2390000}"/>
    <cellStyle name="Commentaire 2 2 4 4 2" xfId="19067" xr:uid="{00000000-0005-0000-0000-0000A3390000}"/>
    <cellStyle name="Commentaire 2 2 4 5" xfId="7354" xr:uid="{00000000-0005-0000-0000-0000A4390000}"/>
    <cellStyle name="Commentaire 2 2 4 5 2" xfId="19068" xr:uid="{00000000-0005-0000-0000-0000A5390000}"/>
    <cellStyle name="Commentaire 2 2 4 6" xfId="7355" xr:uid="{00000000-0005-0000-0000-0000A6390000}"/>
    <cellStyle name="Commentaire 2 2 4 6 2" xfId="19069" xr:uid="{00000000-0005-0000-0000-0000A7390000}"/>
    <cellStyle name="Commentaire 2 2 4 7" xfId="19070" xr:uid="{00000000-0005-0000-0000-0000A8390000}"/>
    <cellStyle name="Commentaire 2 2 5" xfId="7356" xr:uid="{00000000-0005-0000-0000-0000A9390000}"/>
    <cellStyle name="Commentaire 2 2 5 2" xfId="7357" xr:uid="{00000000-0005-0000-0000-0000AA390000}"/>
    <cellStyle name="Commentaire 2 2 5 2 2" xfId="19071" xr:uid="{00000000-0005-0000-0000-0000AB390000}"/>
    <cellStyle name="Commentaire 2 2 5 3" xfId="7358" xr:uid="{00000000-0005-0000-0000-0000AC390000}"/>
    <cellStyle name="Commentaire 2 2 5 3 2" xfId="19072" xr:uid="{00000000-0005-0000-0000-0000AD390000}"/>
    <cellStyle name="Commentaire 2 2 5 4" xfId="7359" xr:uid="{00000000-0005-0000-0000-0000AE390000}"/>
    <cellStyle name="Commentaire 2 2 5 4 2" xfId="19073" xr:uid="{00000000-0005-0000-0000-0000AF390000}"/>
    <cellStyle name="Commentaire 2 2 5 5" xfId="19074" xr:uid="{00000000-0005-0000-0000-0000B0390000}"/>
    <cellStyle name="Commentaire 2 2 6" xfId="7360" xr:uid="{00000000-0005-0000-0000-0000B1390000}"/>
    <cellStyle name="Commentaire 2 2 6 2" xfId="7361" xr:uid="{00000000-0005-0000-0000-0000B2390000}"/>
    <cellStyle name="Commentaire 2 2 6 2 2" xfId="19075" xr:uid="{00000000-0005-0000-0000-0000B3390000}"/>
    <cellStyle name="Commentaire 2 2 6 3" xfId="7362" xr:uid="{00000000-0005-0000-0000-0000B4390000}"/>
    <cellStyle name="Commentaire 2 2 6 3 2" xfId="19076" xr:uid="{00000000-0005-0000-0000-0000B5390000}"/>
    <cellStyle name="Commentaire 2 2 6 4" xfId="19077" xr:uid="{00000000-0005-0000-0000-0000B6390000}"/>
    <cellStyle name="Commentaire 2 2 7" xfId="7363" xr:uid="{00000000-0005-0000-0000-0000B7390000}"/>
    <cellStyle name="Commentaire 2 2 7 2" xfId="7364" xr:uid="{00000000-0005-0000-0000-0000B8390000}"/>
    <cellStyle name="Commentaire 2 2 7 2 2" xfId="19078" xr:uid="{00000000-0005-0000-0000-0000B9390000}"/>
    <cellStyle name="Commentaire 2 2 7 3" xfId="7365" xr:uid="{00000000-0005-0000-0000-0000BA390000}"/>
    <cellStyle name="Commentaire 2 2 7 3 2" xfId="19079" xr:uid="{00000000-0005-0000-0000-0000BB390000}"/>
    <cellStyle name="Commentaire 2 2 7 4" xfId="19080" xr:uid="{00000000-0005-0000-0000-0000BC390000}"/>
    <cellStyle name="Commentaire 2 2 8" xfId="7366" xr:uid="{00000000-0005-0000-0000-0000BD390000}"/>
    <cellStyle name="Commentaire 2 2 8 2" xfId="19081" xr:uid="{00000000-0005-0000-0000-0000BE390000}"/>
    <cellStyle name="Commentaire 2 2 9" xfId="7367" xr:uid="{00000000-0005-0000-0000-0000BF390000}"/>
    <cellStyle name="Commentaire 2 2 9 2" xfId="19082" xr:uid="{00000000-0005-0000-0000-0000C0390000}"/>
    <cellStyle name="Commentaire 2 3" xfId="7368" xr:uid="{00000000-0005-0000-0000-0000C1390000}"/>
    <cellStyle name="Commentaire 2 3 10" xfId="7369" xr:uid="{00000000-0005-0000-0000-0000C2390000}"/>
    <cellStyle name="Commentaire 2 3 10 2" xfId="19083" xr:uid="{00000000-0005-0000-0000-0000C3390000}"/>
    <cellStyle name="Commentaire 2 3 11" xfId="19084" xr:uid="{00000000-0005-0000-0000-0000C4390000}"/>
    <cellStyle name="Commentaire 2 3 2" xfId="7370" xr:uid="{00000000-0005-0000-0000-0000C5390000}"/>
    <cellStyle name="Commentaire 2 3 2 10" xfId="19085" xr:uid="{00000000-0005-0000-0000-0000C6390000}"/>
    <cellStyle name="Commentaire 2 3 2 2" xfId="7371" xr:uid="{00000000-0005-0000-0000-0000C7390000}"/>
    <cellStyle name="Commentaire 2 3 2 2 2" xfId="7372" xr:uid="{00000000-0005-0000-0000-0000C8390000}"/>
    <cellStyle name="Commentaire 2 3 2 2 2 2" xfId="7373" xr:uid="{00000000-0005-0000-0000-0000C9390000}"/>
    <cellStyle name="Commentaire 2 3 2 2 2 2 2" xfId="7374" xr:uid="{00000000-0005-0000-0000-0000CA390000}"/>
    <cellStyle name="Commentaire 2 3 2 2 2 2 2 2" xfId="19086" xr:uid="{00000000-0005-0000-0000-0000CB390000}"/>
    <cellStyle name="Commentaire 2 3 2 2 2 2 3" xfId="7375" xr:uid="{00000000-0005-0000-0000-0000CC390000}"/>
    <cellStyle name="Commentaire 2 3 2 2 2 2 3 2" xfId="19087" xr:uid="{00000000-0005-0000-0000-0000CD390000}"/>
    <cellStyle name="Commentaire 2 3 2 2 2 2 4" xfId="7376" xr:uid="{00000000-0005-0000-0000-0000CE390000}"/>
    <cellStyle name="Commentaire 2 3 2 2 2 2 4 2" xfId="19088" xr:uid="{00000000-0005-0000-0000-0000CF390000}"/>
    <cellStyle name="Commentaire 2 3 2 2 2 2 5" xfId="19089" xr:uid="{00000000-0005-0000-0000-0000D0390000}"/>
    <cellStyle name="Commentaire 2 3 2 2 2 3" xfId="7377" xr:uid="{00000000-0005-0000-0000-0000D1390000}"/>
    <cellStyle name="Commentaire 2 3 2 2 2 3 2" xfId="7378" xr:uid="{00000000-0005-0000-0000-0000D2390000}"/>
    <cellStyle name="Commentaire 2 3 2 2 2 3 2 2" xfId="19090" xr:uid="{00000000-0005-0000-0000-0000D3390000}"/>
    <cellStyle name="Commentaire 2 3 2 2 2 3 3" xfId="7379" xr:uid="{00000000-0005-0000-0000-0000D4390000}"/>
    <cellStyle name="Commentaire 2 3 2 2 2 3 3 2" xfId="19091" xr:uid="{00000000-0005-0000-0000-0000D5390000}"/>
    <cellStyle name="Commentaire 2 3 2 2 2 3 4" xfId="19092" xr:uid="{00000000-0005-0000-0000-0000D6390000}"/>
    <cellStyle name="Commentaire 2 3 2 2 2 4" xfId="7380" xr:uid="{00000000-0005-0000-0000-0000D7390000}"/>
    <cellStyle name="Commentaire 2 3 2 2 2 4 2" xfId="19093" xr:uid="{00000000-0005-0000-0000-0000D8390000}"/>
    <cellStyle name="Commentaire 2 3 2 2 2 5" xfId="7381" xr:uid="{00000000-0005-0000-0000-0000D9390000}"/>
    <cellStyle name="Commentaire 2 3 2 2 2 5 2" xfId="19094" xr:uid="{00000000-0005-0000-0000-0000DA390000}"/>
    <cellStyle name="Commentaire 2 3 2 2 2 6" xfId="7382" xr:uid="{00000000-0005-0000-0000-0000DB390000}"/>
    <cellStyle name="Commentaire 2 3 2 2 2 6 2" xfId="19095" xr:uid="{00000000-0005-0000-0000-0000DC390000}"/>
    <cellStyle name="Commentaire 2 3 2 2 2 7" xfId="19096" xr:uid="{00000000-0005-0000-0000-0000DD390000}"/>
    <cellStyle name="Commentaire 2 3 2 2 3" xfId="7383" xr:uid="{00000000-0005-0000-0000-0000DE390000}"/>
    <cellStyle name="Commentaire 2 3 2 2 3 2" xfId="7384" xr:uid="{00000000-0005-0000-0000-0000DF390000}"/>
    <cellStyle name="Commentaire 2 3 2 2 3 2 2" xfId="19097" xr:uid="{00000000-0005-0000-0000-0000E0390000}"/>
    <cellStyle name="Commentaire 2 3 2 2 3 3" xfId="7385" xr:uid="{00000000-0005-0000-0000-0000E1390000}"/>
    <cellStyle name="Commentaire 2 3 2 2 3 3 2" xfId="19098" xr:uid="{00000000-0005-0000-0000-0000E2390000}"/>
    <cellStyle name="Commentaire 2 3 2 2 3 4" xfId="7386" xr:uid="{00000000-0005-0000-0000-0000E3390000}"/>
    <cellStyle name="Commentaire 2 3 2 2 3 4 2" xfId="19099" xr:uid="{00000000-0005-0000-0000-0000E4390000}"/>
    <cellStyle name="Commentaire 2 3 2 2 3 5" xfId="19100" xr:uid="{00000000-0005-0000-0000-0000E5390000}"/>
    <cellStyle name="Commentaire 2 3 2 2 4" xfId="7387" xr:uid="{00000000-0005-0000-0000-0000E6390000}"/>
    <cellStyle name="Commentaire 2 3 2 2 4 2" xfId="7388" xr:uid="{00000000-0005-0000-0000-0000E7390000}"/>
    <cellStyle name="Commentaire 2 3 2 2 4 2 2" xfId="19101" xr:uid="{00000000-0005-0000-0000-0000E8390000}"/>
    <cellStyle name="Commentaire 2 3 2 2 4 3" xfId="7389" xr:uid="{00000000-0005-0000-0000-0000E9390000}"/>
    <cellStyle name="Commentaire 2 3 2 2 4 3 2" xfId="19102" xr:uid="{00000000-0005-0000-0000-0000EA390000}"/>
    <cellStyle name="Commentaire 2 3 2 2 4 4" xfId="19103" xr:uid="{00000000-0005-0000-0000-0000EB390000}"/>
    <cellStyle name="Commentaire 2 3 2 2 5" xfId="7390" xr:uid="{00000000-0005-0000-0000-0000EC390000}"/>
    <cellStyle name="Commentaire 2 3 2 2 5 2" xfId="7391" xr:uid="{00000000-0005-0000-0000-0000ED390000}"/>
    <cellStyle name="Commentaire 2 3 2 2 5 2 2" xfId="19104" xr:uid="{00000000-0005-0000-0000-0000EE390000}"/>
    <cellStyle name="Commentaire 2 3 2 2 5 3" xfId="7392" xr:uid="{00000000-0005-0000-0000-0000EF390000}"/>
    <cellStyle name="Commentaire 2 3 2 2 5 3 2" xfId="19105" xr:uid="{00000000-0005-0000-0000-0000F0390000}"/>
    <cellStyle name="Commentaire 2 3 2 2 5 4" xfId="19106" xr:uid="{00000000-0005-0000-0000-0000F1390000}"/>
    <cellStyle name="Commentaire 2 3 2 2 6" xfId="7393" xr:uid="{00000000-0005-0000-0000-0000F2390000}"/>
    <cellStyle name="Commentaire 2 3 2 2 6 2" xfId="19107" xr:uid="{00000000-0005-0000-0000-0000F3390000}"/>
    <cellStyle name="Commentaire 2 3 2 2 7" xfId="7394" xr:uid="{00000000-0005-0000-0000-0000F4390000}"/>
    <cellStyle name="Commentaire 2 3 2 2 7 2" xfId="19108" xr:uid="{00000000-0005-0000-0000-0000F5390000}"/>
    <cellStyle name="Commentaire 2 3 2 2 8" xfId="7395" xr:uid="{00000000-0005-0000-0000-0000F6390000}"/>
    <cellStyle name="Commentaire 2 3 2 2 8 2" xfId="19109" xr:uid="{00000000-0005-0000-0000-0000F7390000}"/>
    <cellStyle name="Commentaire 2 3 2 2 9" xfId="19110" xr:uid="{00000000-0005-0000-0000-0000F8390000}"/>
    <cellStyle name="Commentaire 2 3 2 3" xfId="7396" xr:uid="{00000000-0005-0000-0000-0000F9390000}"/>
    <cellStyle name="Commentaire 2 3 2 3 2" xfId="7397" xr:uid="{00000000-0005-0000-0000-0000FA390000}"/>
    <cellStyle name="Commentaire 2 3 2 3 2 2" xfId="7398" xr:uid="{00000000-0005-0000-0000-0000FB390000}"/>
    <cellStyle name="Commentaire 2 3 2 3 2 2 2" xfId="19111" xr:uid="{00000000-0005-0000-0000-0000FC390000}"/>
    <cellStyle name="Commentaire 2 3 2 3 2 3" xfId="7399" xr:uid="{00000000-0005-0000-0000-0000FD390000}"/>
    <cellStyle name="Commentaire 2 3 2 3 2 3 2" xfId="19112" xr:uid="{00000000-0005-0000-0000-0000FE390000}"/>
    <cellStyle name="Commentaire 2 3 2 3 2 4" xfId="7400" xr:uid="{00000000-0005-0000-0000-0000FF390000}"/>
    <cellStyle name="Commentaire 2 3 2 3 2 4 2" xfId="19113" xr:uid="{00000000-0005-0000-0000-0000003A0000}"/>
    <cellStyle name="Commentaire 2 3 2 3 2 5" xfId="19114" xr:uid="{00000000-0005-0000-0000-0000013A0000}"/>
    <cellStyle name="Commentaire 2 3 2 3 3" xfId="7401" xr:uid="{00000000-0005-0000-0000-0000023A0000}"/>
    <cellStyle name="Commentaire 2 3 2 3 3 2" xfId="7402" xr:uid="{00000000-0005-0000-0000-0000033A0000}"/>
    <cellStyle name="Commentaire 2 3 2 3 3 2 2" xfId="19115" xr:uid="{00000000-0005-0000-0000-0000043A0000}"/>
    <cellStyle name="Commentaire 2 3 2 3 3 3" xfId="7403" xr:uid="{00000000-0005-0000-0000-0000053A0000}"/>
    <cellStyle name="Commentaire 2 3 2 3 3 3 2" xfId="19116" xr:uid="{00000000-0005-0000-0000-0000063A0000}"/>
    <cellStyle name="Commentaire 2 3 2 3 3 4" xfId="19117" xr:uid="{00000000-0005-0000-0000-0000073A0000}"/>
    <cellStyle name="Commentaire 2 3 2 3 4" xfId="7404" xr:uid="{00000000-0005-0000-0000-0000083A0000}"/>
    <cellStyle name="Commentaire 2 3 2 3 4 2" xfId="19118" xr:uid="{00000000-0005-0000-0000-0000093A0000}"/>
    <cellStyle name="Commentaire 2 3 2 3 5" xfId="7405" xr:uid="{00000000-0005-0000-0000-00000A3A0000}"/>
    <cellStyle name="Commentaire 2 3 2 3 5 2" xfId="19119" xr:uid="{00000000-0005-0000-0000-00000B3A0000}"/>
    <cellStyle name="Commentaire 2 3 2 3 6" xfId="7406" xr:uid="{00000000-0005-0000-0000-00000C3A0000}"/>
    <cellStyle name="Commentaire 2 3 2 3 6 2" xfId="19120" xr:uid="{00000000-0005-0000-0000-00000D3A0000}"/>
    <cellStyle name="Commentaire 2 3 2 3 7" xfId="19121" xr:uid="{00000000-0005-0000-0000-00000E3A0000}"/>
    <cellStyle name="Commentaire 2 3 2 4" xfId="7407" xr:uid="{00000000-0005-0000-0000-00000F3A0000}"/>
    <cellStyle name="Commentaire 2 3 2 4 2" xfId="7408" xr:uid="{00000000-0005-0000-0000-0000103A0000}"/>
    <cellStyle name="Commentaire 2 3 2 4 2 2" xfId="19122" xr:uid="{00000000-0005-0000-0000-0000113A0000}"/>
    <cellStyle name="Commentaire 2 3 2 4 3" xfId="7409" xr:uid="{00000000-0005-0000-0000-0000123A0000}"/>
    <cellStyle name="Commentaire 2 3 2 4 3 2" xfId="19123" xr:uid="{00000000-0005-0000-0000-0000133A0000}"/>
    <cellStyle name="Commentaire 2 3 2 4 4" xfId="7410" xr:uid="{00000000-0005-0000-0000-0000143A0000}"/>
    <cellStyle name="Commentaire 2 3 2 4 4 2" xfId="19124" xr:uid="{00000000-0005-0000-0000-0000153A0000}"/>
    <cellStyle name="Commentaire 2 3 2 4 5" xfId="19125" xr:uid="{00000000-0005-0000-0000-0000163A0000}"/>
    <cellStyle name="Commentaire 2 3 2 5" xfId="7411" xr:uid="{00000000-0005-0000-0000-0000173A0000}"/>
    <cellStyle name="Commentaire 2 3 2 5 2" xfId="7412" xr:uid="{00000000-0005-0000-0000-0000183A0000}"/>
    <cellStyle name="Commentaire 2 3 2 5 2 2" xfId="19126" xr:uid="{00000000-0005-0000-0000-0000193A0000}"/>
    <cellStyle name="Commentaire 2 3 2 5 3" xfId="7413" xr:uid="{00000000-0005-0000-0000-00001A3A0000}"/>
    <cellStyle name="Commentaire 2 3 2 5 3 2" xfId="19127" xr:uid="{00000000-0005-0000-0000-00001B3A0000}"/>
    <cellStyle name="Commentaire 2 3 2 5 4" xfId="19128" xr:uid="{00000000-0005-0000-0000-00001C3A0000}"/>
    <cellStyle name="Commentaire 2 3 2 6" xfId="7414" xr:uid="{00000000-0005-0000-0000-00001D3A0000}"/>
    <cellStyle name="Commentaire 2 3 2 6 2" xfId="7415" xr:uid="{00000000-0005-0000-0000-00001E3A0000}"/>
    <cellStyle name="Commentaire 2 3 2 6 2 2" xfId="19129" xr:uid="{00000000-0005-0000-0000-00001F3A0000}"/>
    <cellStyle name="Commentaire 2 3 2 6 3" xfId="7416" xr:uid="{00000000-0005-0000-0000-0000203A0000}"/>
    <cellStyle name="Commentaire 2 3 2 6 3 2" xfId="19130" xr:uid="{00000000-0005-0000-0000-0000213A0000}"/>
    <cellStyle name="Commentaire 2 3 2 6 4" xfId="19131" xr:uid="{00000000-0005-0000-0000-0000223A0000}"/>
    <cellStyle name="Commentaire 2 3 2 7" xfId="7417" xr:uid="{00000000-0005-0000-0000-0000233A0000}"/>
    <cellStyle name="Commentaire 2 3 2 7 2" xfId="19132" xr:uid="{00000000-0005-0000-0000-0000243A0000}"/>
    <cellStyle name="Commentaire 2 3 2 8" xfId="7418" xr:uid="{00000000-0005-0000-0000-0000253A0000}"/>
    <cellStyle name="Commentaire 2 3 2 8 2" xfId="19133" xr:uid="{00000000-0005-0000-0000-0000263A0000}"/>
    <cellStyle name="Commentaire 2 3 2 9" xfId="7419" xr:uid="{00000000-0005-0000-0000-0000273A0000}"/>
    <cellStyle name="Commentaire 2 3 2 9 2" xfId="19134" xr:uid="{00000000-0005-0000-0000-0000283A0000}"/>
    <cellStyle name="Commentaire 2 3 3" xfId="7420" xr:uid="{00000000-0005-0000-0000-0000293A0000}"/>
    <cellStyle name="Commentaire 2 3 3 2" xfId="7421" xr:uid="{00000000-0005-0000-0000-00002A3A0000}"/>
    <cellStyle name="Commentaire 2 3 3 2 2" xfId="7422" xr:uid="{00000000-0005-0000-0000-00002B3A0000}"/>
    <cellStyle name="Commentaire 2 3 3 2 2 2" xfId="7423" xr:uid="{00000000-0005-0000-0000-00002C3A0000}"/>
    <cellStyle name="Commentaire 2 3 3 2 2 2 2" xfId="19135" xr:uid="{00000000-0005-0000-0000-00002D3A0000}"/>
    <cellStyle name="Commentaire 2 3 3 2 2 3" xfId="7424" xr:uid="{00000000-0005-0000-0000-00002E3A0000}"/>
    <cellStyle name="Commentaire 2 3 3 2 2 3 2" xfId="19136" xr:uid="{00000000-0005-0000-0000-00002F3A0000}"/>
    <cellStyle name="Commentaire 2 3 3 2 2 4" xfId="7425" xr:uid="{00000000-0005-0000-0000-0000303A0000}"/>
    <cellStyle name="Commentaire 2 3 3 2 2 4 2" xfId="19137" xr:uid="{00000000-0005-0000-0000-0000313A0000}"/>
    <cellStyle name="Commentaire 2 3 3 2 2 5" xfId="19138" xr:uid="{00000000-0005-0000-0000-0000323A0000}"/>
    <cellStyle name="Commentaire 2 3 3 2 3" xfId="7426" xr:uid="{00000000-0005-0000-0000-0000333A0000}"/>
    <cellStyle name="Commentaire 2 3 3 2 3 2" xfId="7427" xr:uid="{00000000-0005-0000-0000-0000343A0000}"/>
    <cellStyle name="Commentaire 2 3 3 2 3 2 2" xfId="19139" xr:uid="{00000000-0005-0000-0000-0000353A0000}"/>
    <cellStyle name="Commentaire 2 3 3 2 3 3" xfId="7428" xr:uid="{00000000-0005-0000-0000-0000363A0000}"/>
    <cellStyle name="Commentaire 2 3 3 2 3 3 2" xfId="19140" xr:uid="{00000000-0005-0000-0000-0000373A0000}"/>
    <cellStyle name="Commentaire 2 3 3 2 3 4" xfId="19141" xr:uid="{00000000-0005-0000-0000-0000383A0000}"/>
    <cellStyle name="Commentaire 2 3 3 2 4" xfId="7429" xr:uid="{00000000-0005-0000-0000-0000393A0000}"/>
    <cellStyle name="Commentaire 2 3 3 2 4 2" xfId="19142" xr:uid="{00000000-0005-0000-0000-00003A3A0000}"/>
    <cellStyle name="Commentaire 2 3 3 2 5" xfId="7430" xr:uid="{00000000-0005-0000-0000-00003B3A0000}"/>
    <cellStyle name="Commentaire 2 3 3 2 5 2" xfId="19143" xr:uid="{00000000-0005-0000-0000-00003C3A0000}"/>
    <cellStyle name="Commentaire 2 3 3 2 6" xfId="7431" xr:uid="{00000000-0005-0000-0000-00003D3A0000}"/>
    <cellStyle name="Commentaire 2 3 3 2 6 2" xfId="19144" xr:uid="{00000000-0005-0000-0000-00003E3A0000}"/>
    <cellStyle name="Commentaire 2 3 3 2 7" xfId="19145" xr:uid="{00000000-0005-0000-0000-00003F3A0000}"/>
    <cellStyle name="Commentaire 2 3 3 3" xfId="7432" xr:uid="{00000000-0005-0000-0000-0000403A0000}"/>
    <cellStyle name="Commentaire 2 3 3 3 2" xfId="7433" xr:uid="{00000000-0005-0000-0000-0000413A0000}"/>
    <cellStyle name="Commentaire 2 3 3 3 2 2" xfId="19146" xr:uid="{00000000-0005-0000-0000-0000423A0000}"/>
    <cellStyle name="Commentaire 2 3 3 3 3" xfId="7434" xr:uid="{00000000-0005-0000-0000-0000433A0000}"/>
    <cellStyle name="Commentaire 2 3 3 3 3 2" xfId="19147" xr:uid="{00000000-0005-0000-0000-0000443A0000}"/>
    <cellStyle name="Commentaire 2 3 3 3 4" xfId="7435" xr:uid="{00000000-0005-0000-0000-0000453A0000}"/>
    <cellStyle name="Commentaire 2 3 3 3 4 2" xfId="19148" xr:uid="{00000000-0005-0000-0000-0000463A0000}"/>
    <cellStyle name="Commentaire 2 3 3 3 5" xfId="19149" xr:uid="{00000000-0005-0000-0000-0000473A0000}"/>
    <cellStyle name="Commentaire 2 3 3 4" xfId="7436" xr:uid="{00000000-0005-0000-0000-0000483A0000}"/>
    <cellStyle name="Commentaire 2 3 3 4 2" xfId="7437" xr:uid="{00000000-0005-0000-0000-0000493A0000}"/>
    <cellStyle name="Commentaire 2 3 3 4 2 2" xfId="19150" xr:uid="{00000000-0005-0000-0000-00004A3A0000}"/>
    <cellStyle name="Commentaire 2 3 3 4 3" xfId="7438" xr:uid="{00000000-0005-0000-0000-00004B3A0000}"/>
    <cellStyle name="Commentaire 2 3 3 4 3 2" xfId="19151" xr:uid="{00000000-0005-0000-0000-00004C3A0000}"/>
    <cellStyle name="Commentaire 2 3 3 4 4" xfId="19152" xr:uid="{00000000-0005-0000-0000-00004D3A0000}"/>
    <cellStyle name="Commentaire 2 3 3 5" xfId="7439" xr:uid="{00000000-0005-0000-0000-00004E3A0000}"/>
    <cellStyle name="Commentaire 2 3 3 5 2" xfId="7440" xr:uid="{00000000-0005-0000-0000-00004F3A0000}"/>
    <cellStyle name="Commentaire 2 3 3 5 2 2" xfId="19153" xr:uid="{00000000-0005-0000-0000-0000503A0000}"/>
    <cellStyle name="Commentaire 2 3 3 5 3" xfId="7441" xr:uid="{00000000-0005-0000-0000-0000513A0000}"/>
    <cellStyle name="Commentaire 2 3 3 5 3 2" xfId="19154" xr:uid="{00000000-0005-0000-0000-0000523A0000}"/>
    <cellStyle name="Commentaire 2 3 3 5 4" xfId="19155" xr:uid="{00000000-0005-0000-0000-0000533A0000}"/>
    <cellStyle name="Commentaire 2 3 3 6" xfId="7442" xr:uid="{00000000-0005-0000-0000-0000543A0000}"/>
    <cellStyle name="Commentaire 2 3 3 6 2" xfId="19156" xr:uid="{00000000-0005-0000-0000-0000553A0000}"/>
    <cellStyle name="Commentaire 2 3 3 7" xfId="7443" xr:uid="{00000000-0005-0000-0000-0000563A0000}"/>
    <cellStyle name="Commentaire 2 3 3 7 2" xfId="19157" xr:uid="{00000000-0005-0000-0000-0000573A0000}"/>
    <cellStyle name="Commentaire 2 3 3 8" xfId="7444" xr:uid="{00000000-0005-0000-0000-0000583A0000}"/>
    <cellStyle name="Commentaire 2 3 3 8 2" xfId="19158" xr:uid="{00000000-0005-0000-0000-0000593A0000}"/>
    <cellStyle name="Commentaire 2 3 3 9" xfId="19159" xr:uid="{00000000-0005-0000-0000-00005A3A0000}"/>
    <cellStyle name="Commentaire 2 3 4" xfId="7445" xr:uid="{00000000-0005-0000-0000-00005B3A0000}"/>
    <cellStyle name="Commentaire 2 3 4 2" xfId="7446" xr:uid="{00000000-0005-0000-0000-00005C3A0000}"/>
    <cellStyle name="Commentaire 2 3 4 2 2" xfId="7447" xr:uid="{00000000-0005-0000-0000-00005D3A0000}"/>
    <cellStyle name="Commentaire 2 3 4 2 2 2" xfId="19160" xr:uid="{00000000-0005-0000-0000-00005E3A0000}"/>
    <cellStyle name="Commentaire 2 3 4 2 3" xfId="7448" xr:uid="{00000000-0005-0000-0000-00005F3A0000}"/>
    <cellStyle name="Commentaire 2 3 4 2 3 2" xfId="19161" xr:uid="{00000000-0005-0000-0000-0000603A0000}"/>
    <cellStyle name="Commentaire 2 3 4 2 4" xfId="7449" xr:uid="{00000000-0005-0000-0000-0000613A0000}"/>
    <cellStyle name="Commentaire 2 3 4 2 4 2" xfId="19162" xr:uid="{00000000-0005-0000-0000-0000623A0000}"/>
    <cellStyle name="Commentaire 2 3 4 2 5" xfId="19163" xr:uid="{00000000-0005-0000-0000-0000633A0000}"/>
    <cellStyle name="Commentaire 2 3 4 3" xfId="7450" xr:uid="{00000000-0005-0000-0000-0000643A0000}"/>
    <cellStyle name="Commentaire 2 3 4 3 2" xfId="7451" xr:uid="{00000000-0005-0000-0000-0000653A0000}"/>
    <cellStyle name="Commentaire 2 3 4 3 2 2" xfId="19164" xr:uid="{00000000-0005-0000-0000-0000663A0000}"/>
    <cellStyle name="Commentaire 2 3 4 3 3" xfId="7452" xr:uid="{00000000-0005-0000-0000-0000673A0000}"/>
    <cellStyle name="Commentaire 2 3 4 3 3 2" xfId="19165" xr:uid="{00000000-0005-0000-0000-0000683A0000}"/>
    <cellStyle name="Commentaire 2 3 4 3 4" xfId="19166" xr:uid="{00000000-0005-0000-0000-0000693A0000}"/>
    <cellStyle name="Commentaire 2 3 4 4" xfId="7453" xr:uid="{00000000-0005-0000-0000-00006A3A0000}"/>
    <cellStyle name="Commentaire 2 3 4 4 2" xfId="19167" xr:uid="{00000000-0005-0000-0000-00006B3A0000}"/>
    <cellStyle name="Commentaire 2 3 4 5" xfId="7454" xr:uid="{00000000-0005-0000-0000-00006C3A0000}"/>
    <cellStyle name="Commentaire 2 3 4 5 2" xfId="19168" xr:uid="{00000000-0005-0000-0000-00006D3A0000}"/>
    <cellStyle name="Commentaire 2 3 4 6" xfId="7455" xr:uid="{00000000-0005-0000-0000-00006E3A0000}"/>
    <cellStyle name="Commentaire 2 3 4 6 2" xfId="19169" xr:uid="{00000000-0005-0000-0000-00006F3A0000}"/>
    <cellStyle name="Commentaire 2 3 4 7" xfId="19170" xr:uid="{00000000-0005-0000-0000-0000703A0000}"/>
    <cellStyle name="Commentaire 2 3 5" xfId="7456" xr:uid="{00000000-0005-0000-0000-0000713A0000}"/>
    <cellStyle name="Commentaire 2 3 5 2" xfId="7457" xr:uid="{00000000-0005-0000-0000-0000723A0000}"/>
    <cellStyle name="Commentaire 2 3 5 2 2" xfId="19171" xr:uid="{00000000-0005-0000-0000-0000733A0000}"/>
    <cellStyle name="Commentaire 2 3 5 3" xfId="7458" xr:uid="{00000000-0005-0000-0000-0000743A0000}"/>
    <cellStyle name="Commentaire 2 3 5 3 2" xfId="19172" xr:uid="{00000000-0005-0000-0000-0000753A0000}"/>
    <cellStyle name="Commentaire 2 3 5 4" xfId="7459" xr:uid="{00000000-0005-0000-0000-0000763A0000}"/>
    <cellStyle name="Commentaire 2 3 5 4 2" xfId="19173" xr:uid="{00000000-0005-0000-0000-0000773A0000}"/>
    <cellStyle name="Commentaire 2 3 5 5" xfId="19174" xr:uid="{00000000-0005-0000-0000-0000783A0000}"/>
    <cellStyle name="Commentaire 2 3 6" xfId="7460" xr:uid="{00000000-0005-0000-0000-0000793A0000}"/>
    <cellStyle name="Commentaire 2 3 6 2" xfId="7461" xr:uid="{00000000-0005-0000-0000-00007A3A0000}"/>
    <cellStyle name="Commentaire 2 3 6 2 2" xfId="19175" xr:uid="{00000000-0005-0000-0000-00007B3A0000}"/>
    <cellStyle name="Commentaire 2 3 6 3" xfId="7462" xr:uid="{00000000-0005-0000-0000-00007C3A0000}"/>
    <cellStyle name="Commentaire 2 3 6 3 2" xfId="19176" xr:uid="{00000000-0005-0000-0000-00007D3A0000}"/>
    <cellStyle name="Commentaire 2 3 6 4" xfId="19177" xr:uid="{00000000-0005-0000-0000-00007E3A0000}"/>
    <cellStyle name="Commentaire 2 3 7" xfId="7463" xr:uid="{00000000-0005-0000-0000-00007F3A0000}"/>
    <cellStyle name="Commentaire 2 3 7 2" xfId="7464" xr:uid="{00000000-0005-0000-0000-0000803A0000}"/>
    <cellStyle name="Commentaire 2 3 7 2 2" xfId="19178" xr:uid="{00000000-0005-0000-0000-0000813A0000}"/>
    <cellStyle name="Commentaire 2 3 7 3" xfId="7465" xr:uid="{00000000-0005-0000-0000-0000823A0000}"/>
    <cellStyle name="Commentaire 2 3 7 3 2" xfId="19179" xr:uid="{00000000-0005-0000-0000-0000833A0000}"/>
    <cellStyle name="Commentaire 2 3 7 4" xfId="19180" xr:uid="{00000000-0005-0000-0000-0000843A0000}"/>
    <cellStyle name="Commentaire 2 3 8" xfId="7466" xr:uid="{00000000-0005-0000-0000-0000853A0000}"/>
    <cellStyle name="Commentaire 2 3 8 2" xfId="19181" xr:uid="{00000000-0005-0000-0000-0000863A0000}"/>
    <cellStyle name="Commentaire 2 3 9" xfId="7467" xr:uid="{00000000-0005-0000-0000-0000873A0000}"/>
    <cellStyle name="Commentaire 2 3 9 2" xfId="19182" xr:uid="{00000000-0005-0000-0000-0000883A0000}"/>
    <cellStyle name="Commentaire 2 4" xfId="7468" xr:uid="{00000000-0005-0000-0000-0000893A0000}"/>
    <cellStyle name="Commentaire 2 4 10" xfId="19183" xr:uid="{00000000-0005-0000-0000-00008A3A0000}"/>
    <cellStyle name="Commentaire 2 4 2" xfId="7469" xr:uid="{00000000-0005-0000-0000-00008B3A0000}"/>
    <cellStyle name="Commentaire 2 4 2 2" xfId="7470" xr:uid="{00000000-0005-0000-0000-00008C3A0000}"/>
    <cellStyle name="Commentaire 2 4 2 2 2" xfId="7471" xr:uid="{00000000-0005-0000-0000-00008D3A0000}"/>
    <cellStyle name="Commentaire 2 4 2 2 2 2" xfId="7472" xr:uid="{00000000-0005-0000-0000-00008E3A0000}"/>
    <cellStyle name="Commentaire 2 4 2 2 2 2 2" xfId="19184" xr:uid="{00000000-0005-0000-0000-00008F3A0000}"/>
    <cellStyle name="Commentaire 2 4 2 2 2 3" xfId="7473" xr:uid="{00000000-0005-0000-0000-0000903A0000}"/>
    <cellStyle name="Commentaire 2 4 2 2 2 3 2" xfId="19185" xr:uid="{00000000-0005-0000-0000-0000913A0000}"/>
    <cellStyle name="Commentaire 2 4 2 2 2 4" xfId="7474" xr:uid="{00000000-0005-0000-0000-0000923A0000}"/>
    <cellStyle name="Commentaire 2 4 2 2 2 4 2" xfId="19186" xr:uid="{00000000-0005-0000-0000-0000933A0000}"/>
    <cellStyle name="Commentaire 2 4 2 2 2 5" xfId="19187" xr:uid="{00000000-0005-0000-0000-0000943A0000}"/>
    <cellStyle name="Commentaire 2 4 2 2 3" xfId="7475" xr:uid="{00000000-0005-0000-0000-0000953A0000}"/>
    <cellStyle name="Commentaire 2 4 2 2 3 2" xfId="7476" xr:uid="{00000000-0005-0000-0000-0000963A0000}"/>
    <cellStyle name="Commentaire 2 4 2 2 3 2 2" xfId="19188" xr:uid="{00000000-0005-0000-0000-0000973A0000}"/>
    <cellStyle name="Commentaire 2 4 2 2 3 3" xfId="7477" xr:uid="{00000000-0005-0000-0000-0000983A0000}"/>
    <cellStyle name="Commentaire 2 4 2 2 3 3 2" xfId="19189" xr:uid="{00000000-0005-0000-0000-0000993A0000}"/>
    <cellStyle name="Commentaire 2 4 2 2 3 4" xfId="19190" xr:uid="{00000000-0005-0000-0000-00009A3A0000}"/>
    <cellStyle name="Commentaire 2 4 2 2 4" xfId="7478" xr:uid="{00000000-0005-0000-0000-00009B3A0000}"/>
    <cellStyle name="Commentaire 2 4 2 2 4 2" xfId="19191" xr:uid="{00000000-0005-0000-0000-00009C3A0000}"/>
    <cellStyle name="Commentaire 2 4 2 2 5" xfId="7479" xr:uid="{00000000-0005-0000-0000-00009D3A0000}"/>
    <cellStyle name="Commentaire 2 4 2 2 5 2" xfId="19192" xr:uid="{00000000-0005-0000-0000-00009E3A0000}"/>
    <cellStyle name="Commentaire 2 4 2 2 6" xfId="7480" xr:uid="{00000000-0005-0000-0000-00009F3A0000}"/>
    <cellStyle name="Commentaire 2 4 2 2 6 2" xfId="19193" xr:uid="{00000000-0005-0000-0000-0000A03A0000}"/>
    <cellStyle name="Commentaire 2 4 2 2 7" xfId="19194" xr:uid="{00000000-0005-0000-0000-0000A13A0000}"/>
    <cellStyle name="Commentaire 2 4 2 3" xfId="7481" xr:uid="{00000000-0005-0000-0000-0000A23A0000}"/>
    <cellStyle name="Commentaire 2 4 2 3 2" xfId="7482" xr:uid="{00000000-0005-0000-0000-0000A33A0000}"/>
    <cellStyle name="Commentaire 2 4 2 3 2 2" xfId="19195" xr:uid="{00000000-0005-0000-0000-0000A43A0000}"/>
    <cellStyle name="Commentaire 2 4 2 3 3" xfId="7483" xr:uid="{00000000-0005-0000-0000-0000A53A0000}"/>
    <cellStyle name="Commentaire 2 4 2 3 3 2" xfId="19196" xr:uid="{00000000-0005-0000-0000-0000A63A0000}"/>
    <cellStyle name="Commentaire 2 4 2 3 4" xfId="7484" xr:uid="{00000000-0005-0000-0000-0000A73A0000}"/>
    <cellStyle name="Commentaire 2 4 2 3 4 2" xfId="19197" xr:uid="{00000000-0005-0000-0000-0000A83A0000}"/>
    <cellStyle name="Commentaire 2 4 2 3 5" xfId="19198" xr:uid="{00000000-0005-0000-0000-0000A93A0000}"/>
    <cellStyle name="Commentaire 2 4 2 4" xfId="7485" xr:uid="{00000000-0005-0000-0000-0000AA3A0000}"/>
    <cellStyle name="Commentaire 2 4 2 4 2" xfId="7486" xr:uid="{00000000-0005-0000-0000-0000AB3A0000}"/>
    <cellStyle name="Commentaire 2 4 2 4 2 2" xfId="19199" xr:uid="{00000000-0005-0000-0000-0000AC3A0000}"/>
    <cellStyle name="Commentaire 2 4 2 4 3" xfId="7487" xr:uid="{00000000-0005-0000-0000-0000AD3A0000}"/>
    <cellStyle name="Commentaire 2 4 2 4 3 2" xfId="19200" xr:uid="{00000000-0005-0000-0000-0000AE3A0000}"/>
    <cellStyle name="Commentaire 2 4 2 4 4" xfId="19201" xr:uid="{00000000-0005-0000-0000-0000AF3A0000}"/>
    <cellStyle name="Commentaire 2 4 2 5" xfId="7488" xr:uid="{00000000-0005-0000-0000-0000B03A0000}"/>
    <cellStyle name="Commentaire 2 4 2 5 2" xfId="7489" xr:uid="{00000000-0005-0000-0000-0000B13A0000}"/>
    <cellStyle name="Commentaire 2 4 2 5 2 2" xfId="19202" xr:uid="{00000000-0005-0000-0000-0000B23A0000}"/>
    <cellStyle name="Commentaire 2 4 2 5 3" xfId="7490" xr:uid="{00000000-0005-0000-0000-0000B33A0000}"/>
    <cellStyle name="Commentaire 2 4 2 5 3 2" xfId="19203" xr:uid="{00000000-0005-0000-0000-0000B43A0000}"/>
    <cellStyle name="Commentaire 2 4 2 5 4" xfId="19204" xr:uid="{00000000-0005-0000-0000-0000B53A0000}"/>
    <cellStyle name="Commentaire 2 4 2 6" xfId="7491" xr:uid="{00000000-0005-0000-0000-0000B63A0000}"/>
    <cellStyle name="Commentaire 2 4 2 6 2" xfId="19205" xr:uid="{00000000-0005-0000-0000-0000B73A0000}"/>
    <cellStyle name="Commentaire 2 4 2 7" xfId="7492" xr:uid="{00000000-0005-0000-0000-0000B83A0000}"/>
    <cellStyle name="Commentaire 2 4 2 7 2" xfId="19206" xr:uid="{00000000-0005-0000-0000-0000B93A0000}"/>
    <cellStyle name="Commentaire 2 4 2 8" xfId="7493" xr:uid="{00000000-0005-0000-0000-0000BA3A0000}"/>
    <cellStyle name="Commentaire 2 4 2 8 2" xfId="19207" xr:uid="{00000000-0005-0000-0000-0000BB3A0000}"/>
    <cellStyle name="Commentaire 2 4 2 9" xfId="19208" xr:uid="{00000000-0005-0000-0000-0000BC3A0000}"/>
    <cellStyle name="Commentaire 2 4 3" xfId="7494" xr:uid="{00000000-0005-0000-0000-0000BD3A0000}"/>
    <cellStyle name="Commentaire 2 4 3 2" xfId="7495" xr:uid="{00000000-0005-0000-0000-0000BE3A0000}"/>
    <cellStyle name="Commentaire 2 4 3 2 2" xfId="7496" xr:uid="{00000000-0005-0000-0000-0000BF3A0000}"/>
    <cellStyle name="Commentaire 2 4 3 2 2 2" xfId="19209" xr:uid="{00000000-0005-0000-0000-0000C03A0000}"/>
    <cellStyle name="Commentaire 2 4 3 2 3" xfId="7497" xr:uid="{00000000-0005-0000-0000-0000C13A0000}"/>
    <cellStyle name="Commentaire 2 4 3 2 3 2" xfId="19210" xr:uid="{00000000-0005-0000-0000-0000C23A0000}"/>
    <cellStyle name="Commentaire 2 4 3 2 4" xfId="7498" xr:uid="{00000000-0005-0000-0000-0000C33A0000}"/>
    <cellStyle name="Commentaire 2 4 3 2 4 2" xfId="19211" xr:uid="{00000000-0005-0000-0000-0000C43A0000}"/>
    <cellStyle name="Commentaire 2 4 3 2 5" xfId="19212" xr:uid="{00000000-0005-0000-0000-0000C53A0000}"/>
    <cellStyle name="Commentaire 2 4 3 3" xfId="7499" xr:uid="{00000000-0005-0000-0000-0000C63A0000}"/>
    <cellStyle name="Commentaire 2 4 3 3 2" xfId="7500" xr:uid="{00000000-0005-0000-0000-0000C73A0000}"/>
    <cellStyle name="Commentaire 2 4 3 3 2 2" xfId="19213" xr:uid="{00000000-0005-0000-0000-0000C83A0000}"/>
    <cellStyle name="Commentaire 2 4 3 3 3" xfId="7501" xr:uid="{00000000-0005-0000-0000-0000C93A0000}"/>
    <cellStyle name="Commentaire 2 4 3 3 3 2" xfId="19214" xr:uid="{00000000-0005-0000-0000-0000CA3A0000}"/>
    <cellStyle name="Commentaire 2 4 3 3 4" xfId="19215" xr:uid="{00000000-0005-0000-0000-0000CB3A0000}"/>
    <cellStyle name="Commentaire 2 4 3 4" xfId="7502" xr:uid="{00000000-0005-0000-0000-0000CC3A0000}"/>
    <cellStyle name="Commentaire 2 4 3 4 2" xfId="19216" xr:uid="{00000000-0005-0000-0000-0000CD3A0000}"/>
    <cellStyle name="Commentaire 2 4 3 5" xfId="7503" xr:uid="{00000000-0005-0000-0000-0000CE3A0000}"/>
    <cellStyle name="Commentaire 2 4 3 5 2" xfId="19217" xr:uid="{00000000-0005-0000-0000-0000CF3A0000}"/>
    <cellStyle name="Commentaire 2 4 3 6" xfId="7504" xr:uid="{00000000-0005-0000-0000-0000D03A0000}"/>
    <cellStyle name="Commentaire 2 4 3 6 2" xfId="19218" xr:uid="{00000000-0005-0000-0000-0000D13A0000}"/>
    <cellStyle name="Commentaire 2 4 3 7" xfId="19219" xr:uid="{00000000-0005-0000-0000-0000D23A0000}"/>
    <cellStyle name="Commentaire 2 4 4" xfId="7505" xr:uid="{00000000-0005-0000-0000-0000D33A0000}"/>
    <cellStyle name="Commentaire 2 4 4 2" xfId="7506" xr:uid="{00000000-0005-0000-0000-0000D43A0000}"/>
    <cellStyle name="Commentaire 2 4 4 2 2" xfId="19220" xr:uid="{00000000-0005-0000-0000-0000D53A0000}"/>
    <cellStyle name="Commentaire 2 4 4 3" xfId="7507" xr:uid="{00000000-0005-0000-0000-0000D63A0000}"/>
    <cellStyle name="Commentaire 2 4 4 3 2" xfId="19221" xr:uid="{00000000-0005-0000-0000-0000D73A0000}"/>
    <cellStyle name="Commentaire 2 4 4 4" xfId="7508" xr:uid="{00000000-0005-0000-0000-0000D83A0000}"/>
    <cellStyle name="Commentaire 2 4 4 4 2" xfId="19222" xr:uid="{00000000-0005-0000-0000-0000D93A0000}"/>
    <cellStyle name="Commentaire 2 4 4 5" xfId="19223" xr:uid="{00000000-0005-0000-0000-0000DA3A0000}"/>
    <cellStyle name="Commentaire 2 4 5" xfId="7509" xr:uid="{00000000-0005-0000-0000-0000DB3A0000}"/>
    <cellStyle name="Commentaire 2 4 5 2" xfId="7510" xr:uid="{00000000-0005-0000-0000-0000DC3A0000}"/>
    <cellStyle name="Commentaire 2 4 5 2 2" xfId="19224" xr:uid="{00000000-0005-0000-0000-0000DD3A0000}"/>
    <cellStyle name="Commentaire 2 4 5 3" xfId="7511" xr:uid="{00000000-0005-0000-0000-0000DE3A0000}"/>
    <cellStyle name="Commentaire 2 4 5 3 2" xfId="19225" xr:uid="{00000000-0005-0000-0000-0000DF3A0000}"/>
    <cellStyle name="Commentaire 2 4 5 4" xfId="19226" xr:uid="{00000000-0005-0000-0000-0000E03A0000}"/>
    <cellStyle name="Commentaire 2 4 6" xfId="7512" xr:uid="{00000000-0005-0000-0000-0000E13A0000}"/>
    <cellStyle name="Commentaire 2 4 6 2" xfId="7513" xr:uid="{00000000-0005-0000-0000-0000E23A0000}"/>
    <cellStyle name="Commentaire 2 4 6 2 2" xfId="19227" xr:uid="{00000000-0005-0000-0000-0000E33A0000}"/>
    <cellStyle name="Commentaire 2 4 6 3" xfId="7514" xr:uid="{00000000-0005-0000-0000-0000E43A0000}"/>
    <cellStyle name="Commentaire 2 4 6 3 2" xfId="19228" xr:uid="{00000000-0005-0000-0000-0000E53A0000}"/>
    <cellStyle name="Commentaire 2 4 6 4" xfId="19229" xr:uid="{00000000-0005-0000-0000-0000E63A0000}"/>
    <cellStyle name="Commentaire 2 4 7" xfId="7515" xr:uid="{00000000-0005-0000-0000-0000E73A0000}"/>
    <cellStyle name="Commentaire 2 4 7 2" xfId="19230" xr:uid="{00000000-0005-0000-0000-0000E83A0000}"/>
    <cellStyle name="Commentaire 2 4 8" xfId="7516" xr:uid="{00000000-0005-0000-0000-0000E93A0000}"/>
    <cellStyle name="Commentaire 2 4 8 2" xfId="19231" xr:uid="{00000000-0005-0000-0000-0000EA3A0000}"/>
    <cellStyle name="Commentaire 2 4 9" xfId="7517" xr:uid="{00000000-0005-0000-0000-0000EB3A0000}"/>
    <cellStyle name="Commentaire 2 4 9 2" xfId="19232" xr:uid="{00000000-0005-0000-0000-0000EC3A0000}"/>
    <cellStyle name="Commentaire 2 5" xfId="7518" xr:uid="{00000000-0005-0000-0000-0000ED3A0000}"/>
    <cellStyle name="Commentaire 2 5 10" xfId="19233" xr:uid="{00000000-0005-0000-0000-0000EE3A0000}"/>
    <cellStyle name="Commentaire 2 5 2" xfId="7519" xr:uid="{00000000-0005-0000-0000-0000EF3A0000}"/>
    <cellStyle name="Commentaire 2 5 2 2" xfId="7520" xr:uid="{00000000-0005-0000-0000-0000F03A0000}"/>
    <cellStyle name="Commentaire 2 5 2 2 2" xfId="7521" xr:uid="{00000000-0005-0000-0000-0000F13A0000}"/>
    <cellStyle name="Commentaire 2 5 2 2 2 2" xfId="7522" xr:uid="{00000000-0005-0000-0000-0000F23A0000}"/>
    <cellStyle name="Commentaire 2 5 2 2 2 2 2" xfId="19234" xr:uid="{00000000-0005-0000-0000-0000F33A0000}"/>
    <cellStyle name="Commentaire 2 5 2 2 2 3" xfId="7523" xr:uid="{00000000-0005-0000-0000-0000F43A0000}"/>
    <cellStyle name="Commentaire 2 5 2 2 2 3 2" xfId="19235" xr:uid="{00000000-0005-0000-0000-0000F53A0000}"/>
    <cellStyle name="Commentaire 2 5 2 2 2 4" xfId="7524" xr:uid="{00000000-0005-0000-0000-0000F63A0000}"/>
    <cellStyle name="Commentaire 2 5 2 2 2 4 2" xfId="19236" xr:uid="{00000000-0005-0000-0000-0000F73A0000}"/>
    <cellStyle name="Commentaire 2 5 2 2 2 5" xfId="19237" xr:uid="{00000000-0005-0000-0000-0000F83A0000}"/>
    <cellStyle name="Commentaire 2 5 2 2 3" xfId="7525" xr:uid="{00000000-0005-0000-0000-0000F93A0000}"/>
    <cellStyle name="Commentaire 2 5 2 2 3 2" xfId="7526" xr:uid="{00000000-0005-0000-0000-0000FA3A0000}"/>
    <cellStyle name="Commentaire 2 5 2 2 3 2 2" xfId="19238" xr:uid="{00000000-0005-0000-0000-0000FB3A0000}"/>
    <cellStyle name="Commentaire 2 5 2 2 3 3" xfId="7527" xr:uid="{00000000-0005-0000-0000-0000FC3A0000}"/>
    <cellStyle name="Commentaire 2 5 2 2 3 3 2" xfId="19239" xr:uid="{00000000-0005-0000-0000-0000FD3A0000}"/>
    <cellStyle name="Commentaire 2 5 2 2 3 4" xfId="19240" xr:uid="{00000000-0005-0000-0000-0000FE3A0000}"/>
    <cellStyle name="Commentaire 2 5 2 2 4" xfId="7528" xr:uid="{00000000-0005-0000-0000-0000FF3A0000}"/>
    <cellStyle name="Commentaire 2 5 2 2 4 2" xfId="19241" xr:uid="{00000000-0005-0000-0000-0000003B0000}"/>
    <cellStyle name="Commentaire 2 5 2 2 5" xfId="7529" xr:uid="{00000000-0005-0000-0000-0000013B0000}"/>
    <cellStyle name="Commentaire 2 5 2 2 5 2" xfId="19242" xr:uid="{00000000-0005-0000-0000-0000023B0000}"/>
    <cellStyle name="Commentaire 2 5 2 2 6" xfId="7530" xr:uid="{00000000-0005-0000-0000-0000033B0000}"/>
    <cellStyle name="Commentaire 2 5 2 2 6 2" xfId="19243" xr:uid="{00000000-0005-0000-0000-0000043B0000}"/>
    <cellStyle name="Commentaire 2 5 2 2 7" xfId="19244" xr:uid="{00000000-0005-0000-0000-0000053B0000}"/>
    <cellStyle name="Commentaire 2 5 2 3" xfId="7531" xr:uid="{00000000-0005-0000-0000-0000063B0000}"/>
    <cellStyle name="Commentaire 2 5 2 3 2" xfId="7532" xr:uid="{00000000-0005-0000-0000-0000073B0000}"/>
    <cellStyle name="Commentaire 2 5 2 3 2 2" xfId="19245" xr:uid="{00000000-0005-0000-0000-0000083B0000}"/>
    <cellStyle name="Commentaire 2 5 2 3 3" xfId="7533" xr:uid="{00000000-0005-0000-0000-0000093B0000}"/>
    <cellStyle name="Commentaire 2 5 2 3 3 2" xfId="19246" xr:uid="{00000000-0005-0000-0000-00000A3B0000}"/>
    <cellStyle name="Commentaire 2 5 2 3 4" xfId="7534" xr:uid="{00000000-0005-0000-0000-00000B3B0000}"/>
    <cellStyle name="Commentaire 2 5 2 3 4 2" xfId="19247" xr:uid="{00000000-0005-0000-0000-00000C3B0000}"/>
    <cellStyle name="Commentaire 2 5 2 3 5" xfId="19248" xr:uid="{00000000-0005-0000-0000-00000D3B0000}"/>
    <cellStyle name="Commentaire 2 5 2 4" xfId="7535" xr:uid="{00000000-0005-0000-0000-00000E3B0000}"/>
    <cellStyle name="Commentaire 2 5 2 4 2" xfId="7536" xr:uid="{00000000-0005-0000-0000-00000F3B0000}"/>
    <cellStyle name="Commentaire 2 5 2 4 2 2" xfId="19249" xr:uid="{00000000-0005-0000-0000-0000103B0000}"/>
    <cellStyle name="Commentaire 2 5 2 4 3" xfId="7537" xr:uid="{00000000-0005-0000-0000-0000113B0000}"/>
    <cellStyle name="Commentaire 2 5 2 4 3 2" xfId="19250" xr:uid="{00000000-0005-0000-0000-0000123B0000}"/>
    <cellStyle name="Commentaire 2 5 2 4 4" xfId="19251" xr:uid="{00000000-0005-0000-0000-0000133B0000}"/>
    <cellStyle name="Commentaire 2 5 2 5" xfId="7538" xr:uid="{00000000-0005-0000-0000-0000143B0000}"/>
    <cellStyle name="Commentaire 2 5 2 5 2" xfId="7539" xr:uid="{00000000-0005-0000-0000-0000153B0000}"/>
    <cellStyle name="Commentaire 2 5 2 5 2 2" xfId="19252" xr:uid="{00000000-0005-0000-0000-0000163B0000}"/>
    <cellStyle name="Commentaire 2 5 2 5 3" xfId="7540" xr:uid="{00000000-0005-0000-0000-0000173B0000}"/>
    <cellStyle name="Commentaire 2 5 2 5 3 2" xfId="19253" xr:uid="{00000000-0005-0000-0000-0000183B0000}"/>
    <cellStyle name="Commentaire 2 5 2 5 4" xfId="19254" xr:uid="{00000000-0005-0000-0000-0000193B0000}"/>
    <cellStyle name="Commentaire 2 5 2 6" xfId="7541" xr:uid="{00000000-0005-0000-0000-00001A3B0000}"/>
    <cellStyle name="Commentaire 2 5 2 6 2" xfId="19255" xr:uid="{00000000-0005-0000-0000-00001B3B0000}"/>
    <cellStyle name="Commentaire 2 5 2 7" xfId="7542" xr:uid="{00000000-0005-0000-0000-00001C3B0000}"/>
    <cellStyle name="Commentaire 2 5 2 7 2" xfId="19256" xr:uid="{00000000-0005-0000-0000-00001D3B0000}"/>
    <cellStyle name="Commentaire 2 5 2 8" xfId="7543" xr:uid="{00000000-0005-0000-0000-00001E3B0000}"/>
    <cellStyle name="Commentaire 2 5 2 8 2" xfId="19257" xr:uid="{00000000-0005-0000-0000-00001F3B0000}"/>
    <cellStyle name="Commentaire 2 5 2 9" xfId="19258" xr:uid="{00000000-0005-0000-0000-0000203B0000}"/>
    <cellStyle name="Commentaire 2 5 3" xfId="7544" xr:uid="{00000000-0005-0000-0000-0000213B0000}"/>
    <cellStyle name="Commentaire 2 5 3 2" xfId="7545" xr:uid="{00000000-0005-0000-0000-0000223B0000}"/>
    <cellStyle name="Commentaire 2 5 3 2 2" xfId="7546" xr:uid="{00000000-0005-0000-0000-0000233B0000}"/>
    <cellStyle name="Commentaire 2 5 3 2 2 2" xfId="19259" xr:uid="{00000000-0005-0000-0000-0000243B0000}"/>
    <cellStyle name="Commentaire 2 5 3 2 3" xfId="7547" xr:uid="{00000000-0005-0000-0000-0000253B0000}"/>
    <cellStyle name="Commentaire 2 5 3 2 3 2" xfId="19260" xr:uid="{00000000-0005-0000-0000-0000263B0000}"/>
    <cellStyle name="Commentaire 2 5 3 2 4" xfId="7548" xr:uid="{00000000-0005-0000-0000-0000273B0000}"/>
    <cellStyle name="Commentaire 2 5 3 2 4 2" xfId="19261" xr:uid="{00000000-0005-0000-0000-0000283B0000}"/>
    <cellStyle name="Commentaire 2 5 3 2 5" xfId="19262" xr:uid="{00000000-0005-0000-0000-0000293B0000}"/>
    <cellStyle name="Commentaire 2 5 3 3" xfId="7549" xr:uid="{00000000-0005-0000-0000-00002A3B0000}"/>
    <cellStyle name="Commentaire 2 5 3 3 2" xfId="7550" xr:uid="{00000000-0005-0000-0000-00002B3B0000}"/>
    <cellStyle name="Commentaire 2 5 3 3 2 2" xfId="19263" xr:uid="{00000000-0005-0000-0000-00002C3B0000}"/>
    <cellStyle name="Commentaire 2 5 3 3 3" xfId="7551" xr:uid="{00000000-0005-0000-0000-00002D3B0000}"/>
    <cellStyle name="Commentaire 2 5 3 3 3 2" xfId="19264" xr:uid="{00000000-0005-0000-0000-00002E3B0000}"/>
    <cellStyle name="Commentaire 2 5 3 3 4" xfId="19265" xr:uid="{00000000-0005-0000-0000-00002F3B0000}"/>
    <cellStyle name="Commentaire 2 5 3 4" xfId="7552" xr:uid="{00000000-0005-0000-0000-0000303B0000}"/>
    <cellStyle name="Commentaire 2 5 3 4 2" xfId="19266" xr:uid="{00000000-0005-0000-0000-0000313B0000}"/>
    <cellStyle name="Commentaire 2 5 3 5" xfId="7553" xr:uid="{00000000-0005-0000-0000-0000323B0000}"/>
    <cellStyle name="Commentaire 2 5 3 5 2" xfId="19267" xr:uid="{00000000-0005-0000-0000-0000333B0000}"/>
    <cellStyle name="Commentaire 2 5 3 6" xfId="7554" xr:uid="{00000000-0005-0000-0000-0000343B0000}"/>
    <cellStyle name="Commentaire 2 5 3 6 2" xfId="19268" xr:uid="{00000000-0005-0000-0000-0000353B0000}"/>
    <cellStyle name="Commentaire 2 5 3 7" xfId="19269" xr:uid="{00000000-0005-0000-0000-0000363B0000}"/>
    <cellStyle name="Commentaire 2 5 4" xfId="7555" xr:uid="{00000000-0005-0000-0000-0000373B0000}"/>
    <cellStyle name="Commentaire 2 5 4 2" xfId="7556" xr:uid="{00000000-0005-0000-0000-0000383B0000}"/>
    <cellStyle name="Commentaire 2 5 4 2 2" xfId="19270" xr:uid="{00000000-0005-0000-0000-0000393B0000}"/>
    <cellStyle name="Commentaire 2 5 4 3" xfId="7557" xr:uid="{00000000-0005-0000-0000-00003A3B0000}"/>
    <cellStyle name="Commentaire 2 5 4 3 2" xfId="19271" xr:uid="{00000000-0005-0000-0000-00003B3B0000}"/>
    <cellStyle name="Commentaire 2 5 4 4" xfId="7558" xr:uid="{00000000-0005-0000-0000-00003C3B0000}"/>
    <cellStyle name="Commentaire 2 5 4 4 2" xfId="19272" xr:uid="{00000000-0005-0000-0000-00003D3B0000}"/>
    <cellStyle name="Commentaire 2 5 4 5" xfId="19273" xr:uid="{00000000-0005-0000-0000-00003E3B0000}"/>
    <cellStyle name="Commentaire 2 5 5" xfId="7559" xr:uid="{00000000-0005-0000-0000-00003F3B0000}"/>
    <cellStyle name="Commentaire 2 5 5 2" xfId="7560" xr:uid="{00000000-0005-0000-0000-0000403B0000}"/>
    <cellStyle name="Commentaire 2 5 5 2 2" xfId="19274" xr:uid="{00000000-0005-0000-0000-0000413B0000}"/>
    <cellStyle name="Commentaire 2 5 5 3" xfId="7561" xr:uid="{00000000-0005-0000-0000-0000423B0000}"/>
    <cellStyle name="Commentaire 2 5 5 3 2" xfId="19275" xr:uid="{00000000-0005-0000-0000-0000433B0000}"/>
    <cellStyle name="Commentaire 2 5 5 4" xfId="19276" xr:uid="{00000000-0005-0000-0000-0000443B0000}"/>
    <cellStyle name="Commentaire 2 5 6" xfId="7562" xr:uid="{00000000-0005-0000-0000-0000453B0000}"/>
    <cellStyle name="Commentaire 2 5 6 2" xfId="7563" xr:uid="{00000000-0005-0000-0000-0000463B0000}"/>
    <cellStyle name="Commentaire 2 5 6 2 2" xfId="19277" xr:uid="{00000000-0005-0000-0000-0000473B0000}"/>
    <cellStyle name="Commentaire 2 5 6 3" xfId="7564" xr:uid="{00000000-0005-0000-0000-0000483B0000}"/>
    <cellStyle name="Commentaire 2 5 6 3 2" xfId="19278" xr:uid="{00000000-0005-0000-0000-0000493B0000}"/>
    <cellStyle name="Commentaire 2 5 6 4" xfId="19279" xr:uid="{00000000-0005-0000-0000-00004A3B0000}"/>
    <cellStyle name="Commentaire 2 5 7" xfId="7565" xr:uid="{00000000-0005-0000-0000-00004B3B0000}"/>
    <cellStyle name="Commentaire 2 5 7 2" xfId="19280" xr:uid="{00000000-0005-0000-0000-00004C3B0000}"/>
    <cellStyle name="Commentaire 2 5 8" xfId="7566" xr:uid="{00000000-0005-0000-0000-00004D3B0000}"/>
    <cellStyle name="Commentaire 2 5 8 2" xfId="19281" xr:uid="{00000000-0005-0000-0000-00004E3B0000}"/>
    <cellStyle name="Commentaire 2 5 9" xfId="7567" xr:uid="{00000000-0005-0000-0000-00004F3B0000}"/>
    <cellStyle name="Commentaire 2 5 9 2" xfId="19282" xr:uid="{00000000-0005-0000-0000-0000503B0000}"/>
    <cellStyle name="Commentaire 2 6" xfId="7568" xr:uid="{00000000-0005-0000-0000-0000513B0000}"/>
    <cellStyle name="Commentaire 2 6 2" xfId="7569" xr:uid="{00000000-0005-0000-0000-0000523B0000}"/>
    <cellStyle name="Commentaire 2 6 2 2" xfId="7570" xr:uid="{00000000-0005-0000-0000-0000533B0000}"/>
    <cellStyle name="Commentaire 2 6 2 2 2" xfId="7571" xr:uid="{00000000-0005-0000-0000-0000543B0000}"/>
    <cellStyle name="Commentaire 2 6 2 2 2 2" xfId="19283" xr:uid="{00000000-0005-0000-0000-0000553B0000}"/>
    <cellStyle name="Commentaire 2 6 2 2 3" xfId="7572" xr:uid="{00000000-0005-0000-0000-0000563B0000}"/>
    <cellStyle name="Commentaire 2 6 2 2 3 2" xfId="19284" xr:uid="{00000000-0005-0000-0000-0000573B0000}"/>
    <cellStyle name="Commentaire 2 6 2 2 4" xfId="7573" xr:uid="{00000000-0005-0000-0000-0000583B0000}"/>
    <cellStyle name="Commentaire 2 6 2 2 4 2" xfId="19285" xr:uid="{00000000-0005-0000-0000-0000593B0000}"/>
    <cellStyle name="Commentaire 2 6 2 2 5" xfId="19286" xr:uid="{00000000-0005-0000-0000-00005A3B0000}"/>
    <cellStyle name="Commentaire 2 6 2 3" xfId="7574" xr:uid="{00000000-0005-0000-0000-00005B3B0000}"/>
    <cellStyle name="Commentaire 2 6 2 3 2" xfId="7575" xr:uid="{00000000-0005-0000-0000-00005C3B0000}"/>
    <cellStyle name="Commentaire 2 6 2 3 2 2" xfId="19287" xr:uid="{00000000-0005-0000-0000-00005D3B0000}"/>
    <cellStyle name="Commentaire 2 6 2 3 3" xfId="7576" xr:uid="{00000000-0005-0000-0000-00005E3B0000}"/>
    <cellStyle name="Commentaire 2 6 2 3 3 2" xfId="19288" xr:uid="{00000000-0005-0000-0000-00005F3B0000}"/>
    <cellStyle name="Commentaire 2 6 2 3 4" xfId="19289" xr:uid="{00000000-0005-0000-0000-0000603B0000}"/>
    <cellStyle name="Commentaire 2 6 2 4" xfId="7577" xr:uid="{00000000-0005-0000-0000-0000613B0000}"/>
    <cellStyle name="Commentaire 2 6 2 4 2" xfId="19290" xr:uid="{00000000-0005-0000-0000-0000623B0000}"/>
    <cellStyle name="Commentaire 2 6 2 5" xfId="7578" xr:uid="{00000000-0005-0000-0000-0000633B0000}"/>
    <cellStyle name="Commentaire 2 6 2 5 2" xfId="19291" xr:uid="{00000000-0005-0000-0000-0000643B0000}"/>
    <cellStyle name="Commentaire 2 6 2 6" xfId="7579" xr:uid="{00000000-0005-0000-0000-0000653B0000}"/>
    <cellStyle name="Commentaire 2 6 2 6 2" xfId="19292" xr:uid="{00000000-0005-0000-0000-0000663B0000}"/>
    <cellStyle name="Commentaire 2 6 2 7" xfId="19293" xr:uid="{00000000-0005-0000-0000-0000673B0000}"/>
    <cellStyle name="Commentaire 2 6 3" xfId="7580" xr:uid="{00000000-0005-0000-0000-0000683B0000}"/>
    <cellStyle name="Commentaire 2 6 3 2" xfId="7581" xr:uid="{00000000-0005-0000-0000-0000693B0000}"/>
    <cellStyle name="Commentaire 2 6 3 2 2" xfId="19294" xr:uid="{00000000-0005-0000-0000-00006A3B0000}"/>
    <cellStyle name="Commentaire 2 6 3 3" xfId="7582" xr:uid="{00000000-0005-0000-0000-00006B3B0000}"/>
    <cellStyle name="Commentaire 2 6 3 3 2" xfId="19295" xr:uid="{00000000-0005-0000-0000-00006C3B0000}"/>
    <cellStyle name="Commentaire 2 6 3 4" xfId="7583" xr:uid="{00000000-0005-0000-0000-00006D3B0000}"/>
    <cellStyle name="Commentaire 2 6 3 4 2" xfId="19296" xr:uid="{00000000-0005-0000-0000-00006E3B0000}"/>
    <cellStyle name="Commentaire 2 6 3 5" xfId="19297" xr:uid="{00000000-0005-0000-0000-00006F3B0000}"/>
    <cellStyle name="Commentaire 2 6 4" xfId="7584" xr:uid="{00000000-0005-0000-0000-0000703B0000}"/>
    <cellStyle name="Commentaire 2 6 4 2" xfId="7585" xr:uid="{00000000-0005-0000-0000-0000713B0000}"/>
    <cellStyle name="Commentaire 2 6 4 2 2" xfId="19298" xr:uid="{00000000-0005-0000-0000-0000723B0000}"/>
    <cellStyle name="Commentaire 2 6 4 3" xfId="7586" xr:uid="{00000000-0005-0000-0000-0000733B0000}"/>
    <cellStyle name="Commentaire 2 6 4 3 2" xfId="19299" xr:uid="{00000000-0005-0000-0000-0000743B0000}"/>
    <cellStyle name="Commentaire 2 6 4 4" xfId="19300" xr:uid="{00000000-0005-0000-0000-0000753B0000}"/>
    <cellStyle name="Commentaire 2 6 5" xfId="7587" xr:uid="{00000000-0005-0000-0000-0000763B0000}"/>
    <cellStyle name="Commentaire 2 6 5 2" xfId="7588" xr:uid="{00000000-0005-0000-0000-0000773B0000}"/>
    <cellStyle name="Commentaire 2 6 5 2 2" xfId="19301" xr:uid="{00000000-0005-0000-0000-0000783B0000}"/>
    <cellStyle name="Commentaire 2 6 5 3" xfId="7589" xr:uid="{00000000-0005-0000-0000-0000793B0000}"/>
    <cellStyle name="Commentaire 2 6 5 3 2" xfId="19302" xr:uid="{00000000-0005-0000-0000-00007A3B0000}"/>
    <cellStyle name="Commentaire 2 6 5 4" xfId="19303" xr:uid="{00000000-0005-0000-0000-00007B3B0000}"/>
    <cellStyle name="Commentaire 2 6 6" xfId="7590" xr:uid="{00000000-0005-0000-0000-00007C3B0000}"/>
    <cellStyle name="Commentaire 2 6 6 2" xfId="19304" xr:uid="{00000000-0005-0000-0000-00007D3B0000}"/>
    <cellStyle name="Commentaire 2 6 7" xfId="7591" xr:uid="{00000000-0005-0000-0000-00007E3B0000}"/>
    <cellStyle name="Commentaire 2 6 7 2" xfId="19305" xr:uid="{00000000-0005-0000-0000-00007F3B0000}"/>
    <cellStyle name="Commentaire 2 6 8" xfId="7592" xr:uid="{00000000-0005-0000-0000-0000803B0000}"/>
    <cellStyle name="Commentaire 2 6 8 2" xfId="19306" xr:uid="{00000000-0005-0000-0000-0000813B0000}"/>
    <cellStyle name="Commentaire 2 6 9" xfId="19307" xr:uid="{00000000-0005-0000-0000-0000823B0000}"/>
    <cellStyle name="Commentaire 2 7" xfId="7593" xr:uid="{00000000-0005-0000-0000-0000833B0000}"/>
    <cellStyle name="Commentaire 2 7 2" xfId="7594" xr:uid="{00000000-0005-0000-0000-0000843B0000}"/>
    <cellStyle name="Commentaire 2 7 2 2" xfId="7595" xr:uid="{00000000-0005-0000-0000-0000853B0000}"/>
    <cellStyle name="Commentaire 2 7 2 2 2" xfId="19308" xr:uid="{00000000-0005-0000-0000-0000863B0000}"/>
    <cellStyle name="Commentaire 2 7 2 3" xfId="7596" xr:uid="{00000000-0005-0000-0000-0000873B0000}"/>
    <cellStyle name="Commentaire 2 7 2 3 2" xfId="19309" xr:uid="{00000000-0005-0000-0000-0000883B0000}"/>
    <cellStyle name="Commentaire 2 7 2 4" xfId="7597" xr:uid="{00000000-0005-0000-0000-0000893B0000}"/>
    <cellStyle name="Commentaire 2 7 2 4 2" xfId="19310" xr:uid="{00000000-0005-0000-0000-00008A3B0000}"/>
    <cellStyle name="Commentaire 2 7 2 5" xfId="19311" xr:uid="{00000000-0005-0000-0000-00008B3B0000}"/>
    <cellStyle name="Commentaire 2 7 3" xfId="7598" xr:uid="{00000000-0005-0000-0000-00008C3B0000}"/>
    <cellStyle name="Commentaire 2 7 3 2" xfId="7599" xr:uid="{00000000-0005-0000-0000-00008D3B0000}"/>
    <cellStyle name="Commentaire 2 7 3 2 2" xfId="19312" xr:uid="{00000000-0005-0000-0000-00008E3B0000}"/>
    <cellStyle name="Commentaire 2 7 3 3" xfId="7600" xr:uid="{00000000-0005-0000-0000-00008F3B0000}"/>
    <cellStyle name="Commentaire 2 7 3 3 2" xfId="19313" xr:uid="{00000000-0005-0000-0000-0000903B0000}"/>
    <cellStyle name="Commentaire 2 7 3 4" xfId="19314" xr:uid="{00000000-0005-0000-0000-0000913B0000}"/>
    <cellStyle name="Commentaire 2 7 4" xfId="7601" xr:uid="{00000000-0005-0000-0000-0000923B0000}"/>
    <cellStyle name="Commentaire 2 7 4 2" xfId="19315" xr:uid="{00000000-0005-0000-0000-0000933B0000}"/>
    <cellStyle name="Commentaire 2 7 5" xfId="7602" xr:uid="{00000000-0005-0000-0000-0000943B0000}"/>
    <cellStyle name="Commentaire 2 7 5 2" xfId="19316" xr:uid="{00000000-0005-0000-0000-0000953B0000}"/>
    <cellStyle name="Commentaire 2 7 6" xfId="7603" xr:uid="{00000000-0005-0000-0000-0000963B0000}"/>
    <cellStyle name="Commentaire 2 7 6 2" xfId="19317" xr:uid="{00000000-0005-0000-0000-0000973B0000}"/>
    <cellStyle name="Commentaire 2 7 7" xfId="19318" xr:uid="{00000000-0005-0000-0000-0000983B0000}"/>
    <cellStyle name="Commentaire 2 8" xfId="7604" xr:uid="{00000000-0005-0000-0000-0000993B0000}"/>
    <cellStyle name="Commentaire 2 8 2" xfId="7605" xr:uid="{00000000-0005-0000-0000-00009A3B0000}"/>
    <cellStyle name="Commentaire 2 8 2 2" xfId="19319" xr:uid="{00000000-0005-0000-0000-00009B3B0000}"/>
    <cellStyle name="Commentaire 2 8 3" xfId="7606" xr:uid="{00000000-0005-0000-0000-00009C3B0000}"/>
    <cellStyle name="Commentaire 2 8 3 2" xfId="19320" xr:uid="{00000000-0005-0000-0000-00009D3B0000}"/>
    <cellStyle name="Commentaire 2 8 4" xfId="7607" xr:uid="{00000000-0005-0000-0000-00009E3B0000}"/>
    <cellStyle name="Commentaire 2 8 4 2" xfId="19321" xr:uid="{00000000-0005-0000-0000-00009F3B0000}"/>
    <cellStyle name="Commentaire 2 8 5" xfId="19322" xr:uid="{00000000-0005-0000-0000-0000A03B0000}"/>
    <cellStyle name="Commentaire 2 9" xfId="7608" xr:uid="{00000000-0005-0000-0000-0000A13B0000}"/>
    <cellStyle name="Commentaire 2 9 2" xfId="7609" xr:uid="{00000000-0005-0000-0000-0000A23B0000}"/>
    <cellStyle name="Commentaire 2 9 2 2" xfId="19323" xr:uid="{00000000-0005-0000-0000-0000A33B0000}"/>
    <cellStyle name="Commentaire 2 9 3" xfId="7610" xr:uid="{00000000-0005-0000-0000-0000A43B0000}"/>
    <cellStyle name="Commentaire 2 9 3 2" xfId="19324" xr:uid="{00000000-0005-0000-0000-0000A53B0000}"/>
    <cellStyle name="Commentaire 2 9 4" xfId="19325" xr:uid="{00000000-0005-0000-0000-0000A63B0000}"/>
    <cellStyle name="Commentaire 3" xfId="7611" xr:uid="{00000000-0005-0000-0000-0000A73B0000}"/>
    <cellStyle name="Commentaire 3 10" xfId="7612" xr:uid="{00000000-0005-0000-0000-0000A83B0000}"/>
    <cellStyle name="Commentaire 3 10 2" xfId="7613" xr:uid="{00000000-0005-0000-0000-0000A93B0000}"/>
    <cellStyle name="Commentaire 3 10 2 2" xfId="19326" xr:uid="{00000000-0005-0000-0000-0000AA3B0000}"/>
    <cellStyle name="Commentaire 3 10 3" xfId="7614" xr:uid="{00000000-0005-0000-0000-0000AB3B0000}"/>
    <cellStyle name="Commentaire 3 10 3 2" xfId="19327" xr:uid="{00000000-0005-0000-0000-0000AC3B0000}"/>
    <cellStyle name="Commentaire 3 10 4" xfId="19328" xr:uid="{00000000-0005-0000-0000-0000AD3B0000}"/>
    <cellStyle name="Commentaire 3 11" xfId="7615" xr:uid="{00000000-0005-0000-0000-0000AE3B0000}"/>
    <cellStyle name="Commentaire 3 11 2" xfId="19329" xr:uid="{00000000-0005-0000-0000-0000AF3B0000}"/>
    <cellStyle name="Commentaire 3 12" xfId="7616" xr:uid="{00000000-0005-0000-0000-0000B03B0000}"/>
    <cellStyle name="Commentaire 3 12 2" xfId="19330" xr:uid="{00000000-0005-0000-0000-0000B13B0000}"/>
    <cellStyle name="Commentaire 3 13" xfId="7617" xr:uid="{00000000-0005-0000-0000-0000B23B0000}"/>
    <cellStyle name="Commentaire 3 13 2" xfId="19331" xr:uid="{00000000-0005-0000-0000-0000B33B0000}"/>
    <cellStyle name="Commentaire 3 14" xfId="19332" xr:uid="{00000000-0005-0000-0000-0000B43B0000}"/>
    <cellStyle name="Commentaire 3 2" xfId="7618" xr:uid="{00000000-0005-0000-0000-0000B53B0000}"/>
    <cellStyle name="Commentaire 3 2 10" xfId="7619" xr:uid="{00000000-0005-0000-0000-0000B63B0000}"/>
    <cellStyle name="Commentaire 3 2 10 2" xfId="19333" xr:uid="{00000000-0005-0000-0000-0000B73B0000}"/>
    <cellStyle name="Commentaire 3 2 11" xfId="19334" xr:uid="{00000000-0005-0000-0000-0000B83B0000}"/>
    <cellStyle name="Commentaire 3 2 2" xfId="7620" xr:uid="{00000000-0005-0000-0000-0000B93B0000}"/>
    <cellStyle name="Commentaire 3 2 2 10" xfId="19335" xr:uid="{00000000-0005-0000-0000-0000BA3B0000}"/>
    <cellStyle name="Commentaire 3 2 2 2" xfId="7621" xr:uid="{00000000-0005-0000-0000-0000BB3B0000}"/>
    <cellStyle name="Commentaire 3 2 2 2 2" xfId="7622" xr:uid="{00000000-0005-0000-0000-0000BC3B0000}"/>
    <cellStyle name="Commentaire 3 2 2 2 2 2" xfId="7623" xr:uid="{00000000-0005-0000-0000-0000BD3B0000}"/>
    <cellStyle name="Commentaire 3 2 2 2 2 2 2" xfId="7624" xr:uid="{00000000-0005-0000-0000-0000BE3B0000}"/>
    <cellStyle name="Commentaire 3 2 2 2 2 2 2 2" xfId="19336" xr:uid="{00000000-0005-0000-0000-0000BF3B0000}"/>
    <cellStyle name="Commentaire 3 2 2 2 2 2 3" xfId="7625" xr:uid="{00000000-0005-0000-0000-0000C03B0000}"/>
    <cellStyle name="Commentaire 3 2 2 2 2 2 3 2" xfId="19337" xr:uid="{00000000-0005-0000-0000-0000C13B0000}"/>
    <cellStyle name="Commentaire 3 2 2 2 2 2 4" xfId="7626" xr:uid="{00000000-0005-0000-0000-0000C23B0000}"/>
    <cellStyle name="Commentaire 3 2 2 2 2 2 4 2" xfId="19338" xr:uid="{00000000-0005-0000-0000-0000C33B0000}"/>
    <cellStyle name="Commentaire 3 2 2 2 2 2 5" xfId="19339" xr:uid="{00000000-0005-0000-0000-0000C43B0000}"/>
    <cellStyle name="Commentaire 3 2 2 2 2 3" xfId="7627" xr:uid="{00000000-0005-0000-0000-0000C53B0000}"/>
    <cellStyle name="Commentaire 3 2 2 2 2 3 2" xfId="7628" xr:uid="{00000000-0005-0000-0000-0000C63B0000}"/>
    <cellStyle name="Commentaire 3 2 2 2 2 3 2 2" xfId="19340" xr:uid="{00000000-0005-0000-0000-0000C73B0000}"/>
    <cellStyle name="Commentaire 3 2 2 2 2 3 3" xfId="7629" xr:uid="{00000000-0005-0000-0000-0000C83B0000}"/>
    <cellStyle name="Commentaire 3 2 2 2 2 3 3 2" xfId="19341" xr:uid="{00000000-0005-0000-0000-0000C93B0000}"/>
    <cellStyle name="Commentaire 3 2 2 2 2 3 4" xfId="19342" xr:uid="{00000000-0005-0000-0000-0000CA3B0000}"/>
    <cellStyle name="Commentaire 3 2 2 2 2 4" xfId="7630" xr:uid="{00000000-0005-0000-0000-0000CB3B0000}"/>
    <cellStyle name="Commentaire 3 2 2 2 2 4 2" xfId="19343" xr:uid="{00000000-0005-0000-0000-0000CC3B0000}"/>
    <cellStyle name="Commentaire 3 2 2 2 2 5" xfId="7631" xr:uid="{00000000-0005-0000-0000-0000CD3B0000}"/>
    <cellStyle name="Commentaire 3 2 2 2 2 5 2" xfId="19344" xr:uid="{00000000-0005-0000-0000-0000CE3B0000}"/>
    <cellStyle name="Commentaire 3 2 2 2 2 6" xfId="7632" xr:uid="{00000000-0005-0000-0000-0000CF3B0000}"/>
    <cellStyle name="Commentaire 3 2 2 2 2 6 2" xfId="19345" xr:uid="{00000000-0005-0000-0000-0000D03B0000}"/>
    <cellStyle name="Commentaire 3 2 2 2 2 7" xfId="19346" xr:uid="{00000000-0005-0000-0000-0000D13B0000}"/>
    <cellStyle name="Commentaire 3 2 2 2 3" xfId="7633" xr:uid="{00000000-0005-0000-0000-0000D23B0000}"/>
    <cellStyle name="Commentaire 3 2 2 2 3 2" xfId="7634" xr:uid="{00000000-0005-0000-0000-0000D33B0000}"/>
    <cellStyle name="Commentaire 3 2 2 2 3 2 2" xfId="19347" xr:uid="{00000000-0005-0000-0000-0000D43B0000}"/>
    <cellStyle name="Commentaire 3 2 2 2 3 3" xfId="7635" xr:uid="{00000000-0005-0000-0000-0000D53B0000}"/>
    <cellStyle name="Commentaire 3 2 2 2 3 3 2" xfId="19348" xr:uid="{00000000-0005-0000-0000-0000D63B0000}"/>
    <cellStyle name="Commentaire 3 2 2 2 3 4" xfId="7636" xr:uid="{00000000-0005-0000-0000-0000D73B0000}"/>
    <cellStyle name="Commentaire 3 2 2 2 3 4 2" xfId="19349" xr:uid="{00000000-0005-0000-0000-0000D83B0000}"/>
    <cellStyle name="Commentaire 3 2 2 2 3 5" xfId="19350" xr:uid="{00000000-0005-0000-0000-0000D93B0000}"/>
    <cellStyle name="Commentaire 3 2 2 2 4" xfId="7637" xr:uid="{00000000-0005-0000-0000-0000DA3B0000}"/>
    <cellStyle name="Commentaire 3 2 2 2 4 2" xfId="7638" xr:uid="{00000000-0005-0000-0000-0000DB3B0000}"/>
    <cellStyle name="Commentaire 3 2 2 2 4 2 2" xfId="19351" xr:uid="{00000000-0005-0000-0000-0000DC3B0000}"/>
    <cellStyle name="Commentaire 3 2 2 2 4 3" xfId="7639" xr:uid="{00000000-0005-0000-0000-0000DD3B0000}"/>
    <cellStyle name="Commentaire 3 2 2 2 4 3 2" xfId="19352" xr:uid="{00000000-0005-0000-0000-0000DE3B0000}"/>
    <cellStyle name="Commentaire 3 2 2 2 4 4" xfId="19353" xr:uid="{00000000-0005-0000-0000-0000DF3B0000}"/>
    <cellStyle name="Commentaire 3 2 2 2 5" xfId="7640" xr:uid="{00000000-0005-0000-0000-0000E03B0000}"/>
    <cellStyle name="Commentaire 3 2 2 2 5 2" xfId="7641" xr:uid="{00000000-0005-0000-0000-0000E13B0000}"/>
    <cellStyle name="Commentaire 3 2 2 2 5 2 2" xfId="19354" xr:uid="{00000000-0005-0000-0000-0000E23B0000}"/>
    <cellStyle name="Commentaire 3 2 2 2 5 3" xfId="7642" xr:uid="{00000000-0005-0000-0000-0000E33B0000}"/>
    <cellStyle name="Commentaire 3 2 2 2 5 3 2" xfId="19355" xr:uid="{00000000-0005-0000-0000-0000E43B0000}"/>
    <cellStyle name="Commentaire 3 2 2 2 5 4" xfId="19356" xr:uid="{00000000-0005-0000-0000-0000E53B0000}"/>
    <cellStyle name="Commentaire 3 2 2 2 6" xfId="7643" xr:uid="{00000000-0005-0000-0000-0000E63B0000}"/>
    <cellStyle name="Commentaire 3 2 2 2 6 2" xfId="19357" xr:uid="{00000000-0005-0000-0000-0000E73B0000}"/>
    <cellStyle name="Commentaire 3 2 2 2 7" xfId="7644" xr:uid="{00000000-0005-0000-0000-0000E83B0000}"/>
    <cellStyle name="Commentaire 3 2 2 2 7 2" xfId="19358" xr:uid="{00000000-0005-0000-0000-0000E93B0000}"/>
    <cellStyle name="Commentaire 3 2 2 2 8" xfId="7645" xr:uid="{00000000-0005-0000-0000-0000EA3B0000}"/>
    <cellStyle name="Commentaire 3 2 2 2 8 2" xfId="19359" xr:uid="{00000000-0005-0000-0000-0000EB3B0000}"/>
    <cellStyle name="Commentaire 3 2 2 2 9" xfId="19360" xr:uid="{00000000-0005-0000-0000-0000EC3B0000}"/>
    <cellStyle name="Commentaire 3 2 2 3" xfId="7646" xr:uid="{00000000-0005-0000-0000-0000ED3B0000}"/>
    <cellStyle name="Commentaire 3 2 2 3 2" xfId="7647" xr:uid="{00000000-0005-0000-0000-0000EE3B0000}"/>
    <cellStyle name="Commentaire 3 2 2 3 2 2" xfId="7648" xr:uid="{00000000-0005-0000-0000-0000EF3B0000}"/>
    <cellStyle name="Commentaire 3 2 2 3 2 2 2" xfId="19361" xr:uid="{00000000-0005-0000-0000-0000F03B0000}"/>
    <cellStyle name="Commentaire 3 2 2 3 2 3" xfId="7649" xr:uid="{00000000-0005-0000-0000-0000F13B0000}"/>
    <cellStyle name="Commentaire 3 2 2 3 2 3 2" xfId="19362" xr:uid="{00000000-0005-0000-0000-0000F23B0000}"/>
    <cellStyle name="Commentaire 3 2 2 3 2 4" xfId="7650" xr:uid="{00000000-0005-0000-0000-0000F33B0000}"/>
    <cellStyle name="Commentaire 3 2 2 3 2 4 2" xfId="19363" xr:uid="{00000000-0005-0000-0000-0000F43B0000}"/>
    <cellStyle name="Commentaire 3 2 2 3 2 5" xfId="19364" xr:uid="{00000000-0005-0000-0000-0000F53B0000}"/>
    <cellStyle name="Commentaire 3 2 2 3 3" xfId="7651" xr:uid="{00000000-0005-0000-0000-0000F63B0000}"/>
    <cellStyle name="Commentaire 3 2 2 3 3 2" xfId="7652" xr:uid="{00000000-0005-0000-0000-0000F73B0000}"/>
    <cellStyle name="Commentaire 3 2 2 3 3 2 2" xfId="19365" xr:uid="{00000000-0005-0000-0000-0000F83B0000}"/>
    <cellStyle name="Commentaire 3 2 2 3 3 3" xfId="7653" xr:uid="{00000000-0005-0000-0000-0000F93B0000}"/>
    <cellStyle name="Commentaire 3 2 2 3 3 3 2" xfId="19366" xr:uid="{00000000-0005-0000-0000-0000FA3B0000}"/>
    <cellStyle name="Commentaire 3 2 2 3 3 4" xfId="19367" xr:uid="{00000000-0005-0000-0000-0000FB3B0000}"/>
    <cellStyle name="Commentaire 3 2 2 3 4" xfId="7654" xr:uid="{00000000-0005-0000-0000-0000FC3B0000}"/>
    <cellStyle name="Commentaire 3 2 2 3 4 2" xfId="19368" xr:uid="{00000000-0005-0000-0000-0000FD3B0000}"/>
    <cellStyle name="Commentaire 3 2 2 3 5" xfId="7655" xr:uid="{00000000-0005-0000-0000-0000FE3B0000}"/>
    <cellStyle name="Commentaire 3 2 2 3 5 2" xfId="19369" xr:uid="{00000000-0005-0000-0000-0000FF3B0000}"/>
    <cellStyle name="Commentaire 3 2 2 3 6" xfId="7656" xr:uid="{00000000-0005-0000-0000-0000003C0000}"/>
    <cellStyle name="Commentaire 3 2 2 3 6 2" xfId="19370" xr:uid="{00000000-0005-0000-0000-0000013C0000}"/>
    <cellStyle name="Commentaire 3 2 2 3 7" xfId="19371" xr:uid="{00000000-0005-0000-0000-0000023C0000}"/>
    <cellStyle name="Commentaire 3 2 2 4" xfId="7657" xr:uid="{00000000-0005-0000-0000-0000033C0000}"/>
    <cellStyle name="Commentaire 3 2 2 4 2" xfId="7658" xr:uid="{00000000-0005-0000-0000-0000043C0000}"/>
    <cellStyle name="Commentaire 3 2 2 4 2 2" xfId="19372" xr:uid="{00000000-0005-0000-0000-0000053C0000}"/>
    <cellStyle name="Commentaire 3 2 2 4 3" xfId="7659" xr:uid="{00000000-0005-0000-0000-0000063C0000}"/>
    <cellStyle name="Commentaire 3 2 2 4 3 2" xfId="19373" xr:uid="{00000000-0005-0000-0000-0000073C0000}"/>
    <cellStyle name="Commentaire 3 2 2 4 4" xfId="7660" xr:uid="{00000000-0005-0000-0000-0000083C0000}"/>
    <cellStyle name="Commentaire 3 2 2 4 4 2" xfId="19374" xr:uid="{00000000-0005-0000-0000-0000093C0000}"/>
    <cellStyle name="Commentaire 3 2 2 4 5" xfId="19375" xr:uid="{00000000-0005-0000-0000-00000A3C0000}"/>
    <cellStyle name="Commentaire 3 2 2 5" xfId="7661" xr:uid="{00000000-0005-0000-0000-00000B3C0000}"/>
    <cellStyle name="Commentaire 3 2 2 5 2" xfId="7662" xr:uid="{00000000-0005-0000-0000-00000C3C0000}"/>
    <cellStyle name="Commentaire 3 2 2 5 2 2" xfId="19376" xr:uid="{00000000-0005-0000-0000-00000D3C0000}"/>
    <cellStyle name="Commentaire 3 2 2 5 3" xfId="7663" xr:uid="{00000000-0005-0000-0000-00000E3C0000}"/>
    <cellStyle name="Commentaire 3 2 2 5 3 2" xfId="19377" xr:uid="{00000000-0005-0000-0000-00000F3C0000}"/>
    <cellStyle name="Commentaire 3 2 2 5 4" xfId="19378" xr:uid="{00000000-0005-0000-0000-0000103C0000}"/>
    <cellStyle name="Commentaire 3 2 2 6" xfId="7664" xr:uid="{00000000-0005-0000-0000-0000113C0000}"/>
    <cellStyle name="Commentaire 3 2 2 6 2" xfId="7665" xr:uid="{00000000-0005-0000-0000-0000123C0000}"/>
    <cellStyle name="Commentaire 3 2 2 6 2 2" xfId="19379" xr:uid="{00000000-0005-0000-0000-0000133C0000}"/>
    <cellStyle name="Commentaire 3 2 2 6 3" xfId="7666" xr:uid="{00000000-0005-0000-0000-0000143C0000}"/>
    <cellStyle name="Commentaire 3 2 2 6 3 2" xfId="19380" xr:uid="{00000000-0005-0000-0000-0000153C0000}"/>
    <cellStyle name="Commentaire 3 2 2 6 4" xfId="19381" xr:uid="{00000000-0005-0000-0000-0000163C0000}"/>
    <cellStyle name="Commentaire 3 2 2 7" xfId="7667" xr:uid="{00000000-0005-0000-0000-0000173C0000}"/>
    <cellStyle name="Commentaire 3 2 2 7 2" xfId="19382" xr:uid="{00000000-0005-0000-0000-0000183C0000}"/>
    <cellStyle name="Commentaire 3 2 2 8" xfId="7668" xr:uid="{00000000-0005-0000-0000-0000193C0000}"/>
    <cellStyle name="Commentaire 3 2 2 8 2" xfId="19383" xr:uid="{00000000-0005-0000-0000-00001A3C0000}"/>
    <cellStyle name="Commentaire 3 2 2 9" xfId="7669" xr:uid="{00000000-0005-0000-0000-00001B3C0000}"/>
    <cellStyle name="Commentaire 3 2 2 9 2" xfId="19384" xr:uid="{00000000-0005-0000-0000-00001C3C0000}"/>
    <cellStyle name="Commentaire 3 2 3" xfId="7670" xr:uid="{00000000-0005-0000-0000-00001D3C0000}"/>
    <cellStyle name="Commentaire 3 2 3 2" xfId="7671" xr:uid="{00000000-0005-0000-0000-00001E3C0000}"/>
    <cellStyle name="Commentaire 3 2 3 2 2" xfId="7672" xr:uid="{00000000-0005-0000-0000-00001F3C0000}"/>
    <cellStyle name="Commentaire 3 2 3 2 2 2" xfId="7673" xr:uid="{00000000-0005-0000-0000-0000203C0000}"/>
    <cellStyle name="Commentaire 3 2 3 2 2 2 2" xfId="19385" xr:uid="{00000000-0005-0000-0000-0000213C0000}"/>
    <cellStyle name="Commentaire 3 2 3 2 2 3" xfId="7674" xr:uid="{00000000-0005-0000-0000-0000223C0000}"/>
    <cellStyle name="Commentaire 3 2 3 2 2 3 2" xfId="19386" xr:uid="{00000000-0005-0000-0000-0000233C0000}"/>
    <cellStyle name="Commentaire 3 2 3 2 2 4" xfId="7675" xr:uid="{00000000-0005-0000-0000-0000243C0000}"/>
    <cellStyle name="Commentaire 3 2 3 2 2 4 2" xfId="19387" xr:uid="{00000000-0005-0000-0000-0000253C0000}"/>
    <cellStyle name="Commentaire 3 2 3 2 2 5" xfId="19388" xr:uid="{00000000-0005-0000-0000-0000263C0000}"/>
    <cellStyle name="Commentaire 3 2 3 2 3" xfId="7676" xr:uid="{00000000-0005-0000-0000-0000273C0000}"/>
    <cellStyle name="Commentaire 3 2 3 2 3 2" xfId="7677" xr:uid="{00000000-0005-0000-0000-0000283C0000}"/>
    <cellStyle name="Commentaire 3 2 3 2 3 2 2" xfId="19389" xr:uid="{00000000-0005-0000-0000-0000293C0000}"/>
    <cellStyle name="Commentaire 3 2 3 2 3 3" xfId="7678" xr:uid="{00000000-0005-0000-0000-00002A3C0000}"/>
    <cellStyle name="Commentaire 3 2 3 2 3 3 2" xfId="19390" xr:uid="{00000000-0005-0000-0000-00002B3C0000}"/>
    <cellStyle name="Commentaire 3 2 3 2 3 4" xfId="19391" xr:uid="{00000000-0005-0000-0000-00002C3C0000}"/>
    <cellStyle name="Commentaire 3 2 3 2 4" xfId="7679" xr:uid="{00000000-0005-0000-0000-00002D3C0000}"/>
    <cellStyle name="Commentaire 3 2 3 2 4 2" xfId="19392" xr:uid="{00000000-0005-0000-0000-00002E3C0000}"/>
    <cellStyle name="Commentaire 3 2 3 2 5" xfId="7680" xr:uid="{00000000-0005-0000-0000-00002F3C0000}"/>
    <cellStyle name="Commentaire 3 2 3 2 5 2" xfId="19393" xr:uid="{00000000-0005-0000-0000-0000303C0000}"/>
    <cellStyle name="Commentaire 3 2 3 2 6" xfId="7681" xr:uid="{00000000-0005-0000-0000-0000313C0000}"/>
    <cellStyle name="Commentaire 3 2 3 2 6 2" xfId="19394" xr:uid="{00000000-0005-0000-0000-0000323C0000}"/>
    <cellStyle name="Commentaire 3 2 3 2 7" xfId="19395" xr:uid="{00000000-0005-0000-0000-0000333C0000}"/>
    <cellStyle name="Commentaire 3 2 3 3" xfId="7682" xr:uid="{00000000-0005-0000-0000-0000343C0000}"/>
    <cellStyle name="Commentaire 3 2 3 3 2" xfId="7683" xr:uid="{00000000-0005-0000-0000-0000353C0000}"/>
    <cellStyle name="Commentaire 3 2 3 3 2 2" xfId="19396" xr:uid="{00000000-0005-0000-0000-0000363C0000}"/>
    <cellStyle name="Commentaire 3 2 3 3 3" xfId="7684" xr:uid="{00000000-0005-0000-0000-0000373C0000}"/>
    <cellStyle name="Commentaire 3 2 3 3 3 2" xfId="19397" xr:uid="{00000000-0005-0000-0000-0000383C0000}"/>
    <cellStyle name="Commentaire 3 2 3 3 4" xfId="7685" xr:uid="{00000000-0005-0000-0000-0000393C0000}"/>
    <cellStyle name="Commentaire 3 2 3 3 4 2" xfId="19398" xr:uid="{00000000-0005-0000-0000-00003A3C0000}"/>
    <cellStyle name="Commentaire 3 2 3 3 5" xfId="19399" xr:uid="{00000000-0005-0000-0000-00003B3C0000}"/>
    <cellStyle name="Commentaire 3 2 3 4" xfId="7686" xr:uid="{00000000-0005-0000-0000-00003C3C0000}"/>
    <cellStyle name="Commentaire 3 2 3 4 2" xfId="7687" xr:uid="{00000000-0005-0000-0000-00003D3C0000}"/>
    <cellStyle name="Commentaire 3 2 3 4 2 2" xfId="19400" xr:uid="{00000000-0005-0000-0000-00003E3C0000}"/>
    <cellStyle name="Commentaire 3 2 3 4 3" xfId="7688" xr:uid="{00000000-0005-0000-0000-00003F3C0000}"/>
    <cellStyle name="Commentaire 3 2 3 4 3 2" xfId="19401" xr:uid="{00000000-0005-0000-0000-0000403C0000}"/>
    <cellStyle name="Commentaire 3 2 3 4 4" xfId="19402" xr:uid="{00000000-0005-0000-0000-0000413C0000}"/>
    <cellStyle name="Commentaire 3 2 3 5" xfId="7689" xr:uid="{00000000-0005-0000-0000-0000423C0000}"/>
    <cellStyle name="Commentaire 3 2 3 5 2" xfId="7690" xr:uid="{00000000-0005-0000-0000-0000433C0000}"/>
    <cellStyle name="Commentaire 3 2 3 5 2 2" xfId="19403" xr:uid="{00000000-0005-0000-0000-0000443C0000}"/>
    <cellStyle name="Commentaire 3 2 3 5 3" xfId="7691" xr:uid="{00000000-0005-0000-0000-0000453C0000}"/>
    <cellStyle name="Commentaire 3 2 3 5 3 2" xfId="19404" xr:uid="{00000000-0005-0000-0000-0000463C0000}"/>
    <cellStyle name="Commentaire 3 2 3 5 4" xfId="19405" xr:uid="{00000000-0005-0000-0000-0000473C0000}"/>
    <cellStyle name="Commentaire 3 2 3 6" xfId="7692" xr:uid="{00000000-0005-0000-0000-0000483C0000}"/>
    <cellStyle name="Commentaire 3 2 3 6 2" xfId="19406" xr:uid="{00000000-0005-0000-0000-0000493C0000}"/>
    <cellStyle name="Commentaire 3 2 3 7" xfId="7693" xr:uid="{00000000-0005-0000-0000-00004A3C0000}"/>
    <cellStyle name="Commentaire 3 2 3 7 2" xfId="19407" xr:uid="{00000000-0005-0000-0000-00004B3C0000}"/>
    <cellStyle name="Commentaire 3 2 3 8" xfId="7694" xr:uid="{00000000-0005-0000-0000-00004C3C0000}"/>
    <cellStyle name="Commentaire 3 2 3 8 2" xfId="19408" xr:uid="{00000000-0005-0000-0000-00004D3C0000}"/>
    <cellStyle name="Commentaire 3 2 3 9" xfId="19409" xr:uid="{00000000-0005-0000-0000-00004E3C0000}"/>
    <cellStyle name="Commentaire 3 2 4" xfId="7695" xr:uid="{00000000-0005-0000-0000-00004F3C0000}"/>
    <cellStyle name="Commentaire 3 2 4 2" xfId="7696" xr:uid="{00000000-0005-0000-0000-0000503C0000}"/>
    <cellStyle name="Commentaire 3 2 4 2 2" xfId="7697" xr:uid="{00000000-0005-0000-0000-0000513C0000}"/>
    <cellStyle name="Commentaire 3 2 4 2 2 2" xfId="19410" xr:uid="{00000000-0005-0000-0000-0000523C0000}"/>
    <cellStyle name="Commentaire 3 2 4 2 3" xfId="7698" xr:uid="{00000000-0005-0000-0000-0000533C0000}"/>
    <cellStyle name="Commentaire 3 2 4 2 3 2" xfId="19411" xr:uid="{00000000-0005-0000-0000-0000543C0000}"/>
    <cellStyle name="Commentaire 3 2 4 2 4" xfId="7699" xr:uid="{00000000-0005-0000-0000-0000553C0000}"/>
    <cellStyle name="Commentaire 3 2 4 2 4 2" xfId="19412" xr:uid="{00000000-0005-0000-0000-0000563C0000}"/>
    <cellStyle name="Commentaire 3 2 4 2 5" xfId="19413" xr:uid="{00000000-0005-0000-0000-0000573C0000}"/>
    <cellStyle name="Commentaire 3 2 4 3" xfId="7700" xr:uid="{00000000-0005-0000-0000-0000583C0000}"/>
    <cellStyle name="Commentaire 3 2 4 3 2" xfId="7701" xr:uid="{00000000-0005-0000-0000-0000593C0000}"/>
    <cellStyle name="Commentaire 3 2 4 3 2 2" xfId="19414" xr:uid="{00000000-0005-0000-0000-00005A3C0000}"/>
    <cellStyle name="Commentaire 3 2 4 3 3" xfId="7702" xr:uid="{00000000-0005-0000-0000-00005B3C0000}"/>
    <cellStyle name="Commentaire 3 2 4 3 3 2" xfId="19415" xr:uid="{00000000-0005-0000-0000-00005C3C0000}"/>
    <cellStyle name="Commentaire 3 2 4 3 4" xfId="19416" xr:uid="{00000000-0005-0000-0000-00005D3C0000}"/>
    <cellStyle name="Commentaire 3 2 4 4" xfId="7703" xr:uid="{00000000-0005-0000-0000-00005E3C0000}"/>
    <cellStyle name="Commentaire 3 2 4 4 2" xfId="19417" xr:uid="{00000000-0005-0000-0000-00005F3C0000}"/>
    <cellStyle name="Commentaire 3 2 4 5" xfId="7704" xr:uid="{00000000-0005-0000-0000-0000603C0000}"/>
    <cellStyle name="Commentaire 3 2 4 5 2" xfId="19418" xr:uid="{00000000-0005-0000-0000-0000613C0000}"/>
    <cellStyle name="Commentaire 3 2 4 6" xfId="7705" xr:uid="{00000000-0005-0000-0000-0000623C0000}"/>
    <cellStyle name="Commentaire 3 2 4 6 2" xfId="19419" xr:uid="{00000000-0005-0000-0000-0000633C0000}"/>
    <cellStyle name="Commentaire 3 2 4 7" xfId="19420" xr:uid="{00000000-0005-0000-0000-0000643C0000}"/>
    <cellStyle name="Commentaire 3 2 5" xfId="7706" xr:uid="{00000000-0005-0000-0000-0000653C0000}"/>
    <cellStyle name="Commentaire 3 2 5 2" xfId="7707" xr:uid="{00000000-0005-0000-0000-0000663C0000}"/>
    <cellStyle name="Commentaire 3 2 5 2 2" xfId="19421" xr:uid="{00000000-0005-0000-0000-0000673C0000}"/>
    <cellStyle name="Commentaire 3 2 5 3" xfId="7708" xr:uid="{00000000-0005-0000-0000-0000683C0000}"/>
    <cellStyle name="Commentaire 3 2 5 3 2" xfId="19422" xr:uid="{00000000-0005-0000-0000-0000693C0000}"/>
    <cellStyle name="Commentaire 3 2 5 4" xfId="7709" xr:uid="{00000000-0005-0000-0000-00006A3C0000}"/>
    <cellStyle name="Commentaire 3 2 5 4 2" xfId="19423" xr:uid="{00000000-0005-0000-0000-00006B3C0000}"/>
    <cellStyle name="Commentaire 3 2 5 5" xfId="19424" xr:uid="{00000000-0005-0000-0000-00006C3C0000}"/>
    <cellStyle name="Commentaire 3 2 6" xfId="7710" xr:uid="{00000000-0005-0000-0000-00006D3C0000}"/>
    <cellStyle name="Commentaire 3 2 6 2" xfId="7711" xr:uid="{00000000-0005-0000-0000-00006E3C0000}"/>
    <cellStyle name="Commentaire 3 2 6 2 2" xfId="19425" xr:uid="{00000000-0005-0000-0000-00006F3C0000}"/>
    <cellStyle name="Commentaire 3 2 6 3" xfId="7712" xr:uid="{00000000-0005-0000-0000-0000703C0000}"/>
    <cellStyle name="Commentaire 3 2 6 3 2" xfId="19426" xr:uid="{00000000-0005-0000-0000-0000713C0000}"/>
    <cellStyle name="Commentaire 3 2 6 4" xfId="19427" xr:uid="{00000000-0005-0000-0000-0000723C0000}"/>
    <cellStyle name="Commentaire 3 2 7" xfId="7713" xr:uid="{00000000-0005-0000-0000-0000733C0000}"/>
    <cellStyle name="Commentaire 3 2 7 2" xfId="7714" xr:uid="{00000000-0005-0000-0000-0000743C0000}"/>
    <cellStyle name="Commentaire 3 2 7 2 2" xfId="19428" xr:uid="{00000000-0005-0000-0000-0000753C0000}"/>
    <cellStyle name="Commentaire 3 2 7 3" xfId="7715" xr:uid="{00000000-0005-0000-0000-0000763C0000}"/>
    <cellStyle name="Commentaire 3 2 7 3 2" xfId="19429" xr:uid="{00000000-0005-0000-0000-0000773C0000}"/>
    <cellStyle name="Commentaire 3 2 7 4" xfId="19430" xr:uid="{00000000-0005-0000-0000-0000783C0000}"/>
    <cellStyle name="Commentaire 3 2 8" xfId="7716" xr:uid="{00000000-0005-0000-0000-0000793C0000}"/>
    <cellStyle name="Commentaire 3 2 8 2" xfId="19431" xr:uid="{00000000-0005-0000-0000-00007A3C0000}"/>
    <cellStyle name="Commentaire 3 2 9" xfId="7717" xr:uid="{00000000-0005-0000-0000-00007B3C0000}"/>
    <cellStyle name="Commentaire 3 2 9 2" xfId="19432" xr:uid="{00000000-0005-0000-0000-00007C3C0000}"/>
    <cellStyle name="Commentaire 3 3" xfId="7718" xr:uid="{00000000-0005-0000-0000-00007D3C0000}"/>
    <cellStyle name="Commentaire 3 3 10" xfId="7719" xr:uid="{00000000-0005-0000-0000-00007E3C0000}"/>
    <cellStyle name="Commentaire 3 3 10 2" xfId="19433" xr:uid="{00000000-0005-0000-0000-00007F3C0000}"/>
    <cellStyle name="Commentaire 3 3 11" xfId="19434" xr:uid="{00000000-0005-0000-0000-0000803C0000}"/>
    <cellStyle name="Commentaire 3 3 2" xfId="7720" xr:uid="{00000000-0005-0000-0000-0000813C0000}"/>
    <cellStyle name="Commentaire 3 3 2 10" xfId="19435" xr:uid="{00000000-0005-0000-0000-0000823C0000}"/>
    <cellStyle name="Commentaire 3 3 2 2" xfId="7721" xr:uid="{00000000-0005-0000-0000-0000833C0000}"/>
    <cellStyle name="Commentaire 3 3 2 2 2" xfId="7722" xr:uid="{00000000-0005-0000-0000-0000843C0000}"/>
    <cellStyle name="Commentaire 3 3 2 2 2 2" xfId="7723" xr:uid="{00000000-0005-0000-0000-0000853C0000}"/>
    <cellStyle name="Commentaire 3 3 2 2 2 2 2" xfId="7724" xr:uid="{00000000-0005-0000-0000-0000863C0000}"/>
    <cellStyle name="Commentaire 3 3 2 2 2 2 2 2" xfId="19436" xr:uid="{00000000-0005-0000-0000-0000873C0000}"/>
    <cellStyle name="Commentaire 3 3 2 2 2 2 3" xfId="7725" xr:uid="{00000000-0005-0000-0000-0000883C0000}"/>
    <cellStyle name="Commentaire 3 3 2 2 2 2 3 2" xfId="19437" xr:uid="{00000000-0005-0000-0000-0000893C0000}"/>
    <cellStyle name="Commentaire 3 3 2 2 2 2 4" xfId="7726" xr:uid="{00000000-0005-0000-0000-00008A3C0000}"/>
    <cellStyle name="Commentaire 3 3 2 2 2 2 4 2" xfId="19438" xr:uid="{00000000-0005-0000-0000-00008B3C0000}"/>
    <cellStyle name="Commentaire 3 3 2 2 2 2 5" xfId="19439" xr:uid="{00000000-0005-0000-0000-00008C3C0000}"/>
    <cellStyle name="Commentaire 3 3 2 2 2 3" xfId="7727" xr:uid="{00000000-0005-0000-0000-00008D3C0000}"/>
    <cellStyle name="Commentaire 3 3 2 2 2 3 2" xfId="7728" xr:uid="{00000000-0005-0000-0000-00008E3C0000}"/>
    <cellStyle name="Commentaire 3 3 2 2 2 3 2 2" xfId="19440" xr:uid="{00000000-0005-0000-0000-00008F3C0000}"/>
    <cellStyle name="Commentaire 3 3 2 2 2 3 3" xfId="7729" xr:uid="{00000000-0005-0000-0000-0000903C0000}"/>
    <cellStyle name="Commentaire 3 3 2 2 2 3 3 2" xfId="19441" xr:uid="{00000000-0005-0000-0000-0000913C0000}"/>
    <cellStyle name="Commentaire 3 3 2 2 2 3 4" xfId="19442" xr:uid="{00000000-0005-0000-0000-0000923C0000}"/>
    <cellStyle name="Commentaire 3 3 2 2 2 4" xfId="7730" xr:uid="{00000000-0005-0000-0000-0000933C0000}"/>
    <cellStyle name="Commentaire 3 3 2 2 2 4 2" xfId="19443" xr:uid="{00000000-0005-0000-0000-0000943C0000}"/>
    <cellStyle name="Commentaire 3 3 2 2 2 5" xfId="7731" xr:uid="{00000000-0005-0000-0000-0000953C0000}"/>
    <cellStyle name="Commentaire 3 3 2 2 2 5 2" xfId="19444" xr:uid="{00000000-0005-0000-0000-0000963C0000}"/>
    <cellStyle name="Commentaire 3 3 2 2 2 6" xfId="7732" xr:uid="{00000000-0005-0000-0000-0000973C0000}"/>
    <cellStyle name="Commentaire 3 3 2 2 2 6 2" xfId="19445" xr:uid="{00000000-0005-0000-0000-0000983C0000}"/>
    <cellStyle name="Commentaire 3 3 2 2 2 7" xfId="19446" xr:uid="{00000000-0005-0000-0000-0000993C0000}"/>
    <cellStyle name="Commentaire 3 3 2 2 3" xfId="7733" xr:uid="{00000000-0005-0000-0000-00009A3C0000}"/>
    <cellStyle name="Commentaire 3 3 2 2 3 2" xfId="7734" xr:uid="{00000000-0005-0000-0000-00009B3C0000}"/>
    <cellStyle name="Commentaire 3 3 2 2 3 2 2" xfId="19447" xr:uid="{00000000-0005-0000-0000-00009C3C0000}"/>
    <cellStyle name="Commentaire 3 3 2 2 3 3" xfId="7735" xr:uid="{00000000-0005-0000-0000-00009D3C0000}"/>
    <cellStyle name="Commentaire 3 3 2 2 3 3 2" xfId="19448" xr:uid="{00000000-0005-0000-0000-00009E3C0000}"/>
    <cellStyle name="Commentaire 3 3 2 2 3 4" xfId="7736" xr:uid="{00000000-0005-0000-0000-00009F3C0000}"/>
    <cellStyle name="Commentaire 3 3 2 2 3 4 2" xfId="19449" xr:uid="{00000000-0005-0000-0000-0000A03C0000}"/>
    <cellStyle name="Commentaire 3 3 2 2 3 5" xfId="19450" xr:uid="{00000000-0005-0000-0000-0000A13C0000}"/>
    <cellStyle name="Commentaire 3 3 2 2 4" xfId="7737" xr:uid="{00000000-0005-0000-0000-0000A23C0000}"/>
    <cellStyle name="Commentaire 3 3 2 2 4 2" xfId="7738" xr:uid="{00000000-0005-0000-0000-0000A33C0000}"/>
    <cellStyle name="Commentaire 3 3 2 2 4 2 2" xfId="19451" xr:uid="{00000000-0005-0000-0000-0000A43C0000}"/>
    <cellStyle name="Commentaire 3 3 2 2 4 3" xfId="7739" xr:uid="{00000000-0005-0000-0000-0000A53C0000}"/>
    <cellStyle name="Commentaire 3 3 2 2 4 3 2" xfId="19452" xr:uid="{00000000-0005-0000-0000-0000A63C0000}"/>
    <cellStyle name="Commentaire 3 3 2 2 4 4" xfId="19453" xr:uid="{00000000-0005-0000-0000-0000A73C0000}"/>
    <cellStyle name="Commentaire 3 3 2 2 5" xfId="7740" xr:uid="{00000000-0005-0000-0000-0000A83C0000}"/>
    <cellStyle name="Commentaire 3 3 2 2 5 2" xfId="7741" xr:uid="{00000000-0005-0000-0000-0000A93C0000}"/>
    <cellStyle name="Commentaire 3 3 2 2 5 2 2" xfId="19454" xr:uid="{00000000-0005-0000-0000-0000AA3C0000}"/>
    <cellStyle name="Commentaire 3 3 2 2 5 3" xfId="7742" xr:uid="{00000000-0005-0000-0000-0000AB3C0000}"/>
    <cellStyle name="Commentaire 3 3 2 2 5 3 2" xfId="19455" xr:uid="{00000000-0005-0000-0000-0000AC3C0000}"/>
    <cellStyle name="Commentaire 3 3 2 2 5 4" xfId="19456" xr:uid="{00000000-0005-0000-0000-0000AD3C0000}"/>
    <cellStyle name="Commentaire 3 3 2 2 6" xfId="7743" xr:uid="{00000000-0005-0000-0000-0000AE3C0000}"/>
    <cellStyle name="Commentaire 3 3 2 2 6 2" xfId="19457" xr:uid="{00000000-0005-0000-0000-0000AF3C0000}"/>
    <cellStyle name="Commentaire 3 3 2 2 7" xfId="7744" xr:uid="{00000000-0005-0000-0000-0000B03C0000}"/>
    <cellStyle name="Commentaire 3 3 2 2 7 2" xfId="19458" xr:uid="{00000000-0005-0000-0000-0000B13C0000}"/>
    <cellStyle name="Commentaire 3 3 2 2 8" xfId="7745" xr:uid="{00000000-0005-0000-0000-0000B23C0000}"/>
    <cellStyle name="Commentaire 3 3 2 2 8 2" xfId="19459" xr:uid="{00000000-0005-0000-0000-0000B33C0000}"/>
    <cellStyle name="Commentaire 3 3 2 2 9" xfId="19460" xr:uid="{00000000-0005-0000-0000-0000B43C0000}"/>
    <cellStyle name="Commentaire 3 3 2 3" xfId="7746" xr:uid="{00000000-0005-0000-0000-0000B53C0000}"/>
    <cellStyle name="Commentaire 3 3 2 3 2" xfId="7747" xr:uid="{00000000-0005-0000-0000-0000B63C0000}"/>
    <cellStyle name="Commentaire 3 3 2 3 2 2" xfId="7748" xr:uid="{00000000-0005-0000-0000-0000B73C0000}"/>
    <cellStyle name="Commentaire 3 3 2 3 2 2 2" xfId="19461" xr:uid="{00000000-0005-0000-0000-0000B83C0000}"/>
    <cellStyle name="Commentaire 3 3 2 3 2 3" xfId="7749" xr:uid="{00000000-0005-0000-0000-0000B93C0000}"/>
    <cellStyle name="Commentaire 3 3 2 3 2 3 2" xfId="19462" xr:uid="{00000000-0005-0000-0000-0000BA3C0000}"/>
    <cellStyle name="Commentaire 3 3 2 3 2 4" xfId="7750" xr:uid="{00000000-0005-0000-0000-0000BB3C0000}"/>
    <cellStyle name="Commentaire 3 3 2 3 2 4 2" xfId="19463" xr:uid="{00000000-0005-0000-0000-0000BC3C0000}"/>
    <cellStyle name="Commentaire 3 3 2 3 2 5" xfId="19464" xr:uid="{00000000-0005-0000-0000-0000BD3C0000}"/>
    <cellStyle name="Commentaire 3 3 2 3 3" xfId="7751" xr:uid="{00000000-0005-0000-0000-0000BE3C0000}"/>
    <cellStyle name="Commentaire 3 3 2 3 3 2" xfId="7752" xr:uid="{00000000-0005-0000-0000-0000BF3C0000}"/>
    <cellStyle name="Commentaire 3 3 2 3 3 2 2" xfId="19465" xr:uid="{00000000-0005-0000-0000-0000C03C0000}"/>
    <cellStyle name="Commentaire 3 3 2 3 3 3" xfId="7753" xr:uid="{00000000-0005-0000-0000-0000C13C0000}"/>
    <cellStyle name="Commentaire 3 3 2 3 3 3 2" xfId="19466" xr:uid="{00000000-0005-0000-0000-0000C23C0000}"/>
    <cellStyle name="Commentaire 3 3 2 3 3 4" xfId="19467" xr:uid="{00000000-0005-0000-0000-0000C33C0000}"/>
    <cellStyle name="Commentaire 3 3 2 3 4" xfId="7754" xr:uid="{00000000-0005-0000-0000-0000C43C0000}"/>
    <cellStyle name="Commentaire 3 3 2 3 4 2" xfId="19468" xr:uid="{00000000-0005-0000-0000-0000C53C0000}"/>
    <cellStyle name="Commentaire 3 3 2 3 5" xfId="7755" xr:uid="{00000000-0005-0000-0000-0000C63C0000}"/>
    <cellStyle name="Commentaire 3 3 2 3 5 2" xfId="19469" xr:uid="{00000000-0005-0000-0000-0000C73C0000}"/>
    <cellStyle name="Commentaire 3 3 2 3 6" xfId="7756" xr:uid="{00000000-0005-0000-0000-0000C83C0000}"/>
    <cellStyle name="Commentaire 3 3 2 3 6 2" xfId="19470" xr:uid="{00000000-0005-0000-0000-0000C93C0000}"/>
    <cellStyle name="Commentaire 3 3 2 3 7" xfId="19471" xr:uid="{00000000-0005-0000-0000-0000CA3C0000}"/>
    <cellStyle name="Commentaire 3 3 2 4" xfId="7757" xr:uid="{00000000-0005-0000-0000-0000CB3C0000}"/>
    <cellStyle name="Commentaire 3 3 2 4 2" xfId="7758" xr:uid="{00000000-0005-0000-0000-0000CC3C0000}"/>
    <cellStyle name="Commentaire 3 3 2 4 2 2" xfId="19472" xr:uid="{00000000-0005-0000-0000-0000CD3C0000}"/>
    <cellStyle name="Commentaire 3 3 2 4 3" xfId="7759" xr:uid="{00000000-0005-0000-0000-0000CE3C0000}"/>
    <cellStyle name="Commentaire 3 3 2 4 3 2" xfId="19473" xr:uid="{00000000-0005-0000-0000-0000CF3C0000}"/>
    <cellStyle name="Commentaire 3 3 2 4 4" xfId="7760" xr:uid="{00000000-0005-0000-0000-0000D03C0000}"/>
    <cellStyle name="Commentaire 3 3 2 4 4 2" xfId="19474" xr:uid="{00000000-0005-0000-0000-0000D13C0000}"/>
    <cellStyle name="Commentaire 3 3 2 4 5" xfId="19475" xr:uid="{00000000-0005-0000-0000-0000D23C0000}"/>
    <cellStyle name="Commentaire 3 3 2 5" xfId="7761" xr:uid="{00000000-0005-0000-0000-0000D33C0000}"/>
    <cellStyle name="Commentaire 3 3 2 5 2" xfId="7762" xr:uid="{00000000-0005-0000-0000-0000D43C0000}"/>
    <cellStyle name="Commentaire 3 3 2 5 2 2" xfId="19476" xr:uid="{00000000-0005-0000-0000-0000D53C0000}"/>
    <cellStyle name="Commentaire 3 3 2 5 3" xfId="7763" xr:uid="{00000000-0005-0000-0000-0000D63C0000}"/>
    <cellStyle name="Commentaire 3 3 2 5 3 2" xfId="19477" xr:uid="{00000000-0005-0000-0000-0000D73C0000}"/>
    <cellStyle name="Commentaire 3 3 2 5 4" xfId="19478" xr:uid="{00000000-0005-0000-0000-0000D83C0000}"/>
    <cellStyle name="Commentaire 3 3 2 6" xfId="7764" xr:uid="{00000000-0005-0000-0000-0000D93C0000}"/>
    <cellStyle name="Commentaire 3 3 2 6 2" xfId="7765" xr:uid="{00000000-0005-0000-0000-0000DA3C0000}"/>
    <cellStyle name="Commentaire 3 3 2 6 2 2" xfId="19479" xr:uid="{00000000-0005-0000-0000-0000DB3C0000}"/>
    <cellStyle name="Commentaire 3 3 2 6 3" xfId="7766" xr:uid="{00000000-0005-0000-0000-0000DC3C0000}"/>
    <cellStyle name="Commentaire 3 3 2 6 3 2" xfId="19480" xr:uid="{00000000-0005-0000-0000-0000DD3C0000}"/>
    <cellStyle name="Commentaire 3 3 2 6 4" xfId="19481" xr:uid="{00000000-0005-0000-0000-0000DE3C0000}"/>
    <cellStyle name="Commentaire 3 3 2 7" xfId="7767" xr:uid="{00000000-0005-0000-0000-0000DF3C0000}"/>
    <cellStyle name="Commentaire 3 3 2 7 2" xfId="19482" xr:uid="{00000000-0005-0000-0000-0000E03C0000}"/>
    <cellStyle name="Commentaire 3 3 2 8" xfId="7768" xr:uid="{00000000-0005-0000-0000-0000E13C0000}"/>
    <cellStyle name="Commentaire 3 3 2 8 2" xfId="19483" xr:uid="{00000000-0005-0000-0000-0000E23C0000}"/>
    <cellStyle name="Commentaire 3 3 2 9" xfId="7769" xr:uid="{00000000-0005-0000-0000-0000E33C0000}"/>
    <cellStyle name="Commentaire 3 3 2 9 2" xfId="19484" xr:uid="{00000000-0005-0000-0000-0000E43C0000}"/>
    <cellStyle name="Commentaire 3 3 3" xfId="7770" xr:uid="{00000000-0005-0000-0000-0000E53C0000}"/>
    <cellStyle name="Commentaire 3 3 3 2" xfId="7771" xr:uid="{00000000-0005-0000-0000-0000E63C0000}"/>
    <cellStyle name="Commentaire 3 3 3 2 2" xfId="7772" xr:uid="{00000000-0005-0000-0000-0000E73C0000}"/>
    <cellStyle name="Commentaire 3 3 3 2 2 2" xfId="7773" xr:uid="{00000000-0005-0000-0000-0000E83C0000}"/>
    <cellStyle name="Commentaire 3 3 3 2 2 2 2" xfId="19485" xr:uid="{00000000-0005-0000-0000-0000E93C0000}"/>
    <cellStyle name="Commentaire 3 3 3 2 2 3" xfId="7774" xr:uid="{00000000-0005-0000-0000-0000EA3C0000}"/>
    <cellStyle name="Commentaire 3 3 3 2 2 3 2" xfId="19486" xr:uid="{00000000-0005-0000-0000-0000EB3C0000}"/>
    <cellStyle name="Commentaire 3 3 3 2 2 4" xfId="7775" xr:uid="{00000000-0005-0000-0000-0000EC3C0000}"/>
    <cellStyle name="Commentaire 3 3 3 2 2 4 2" xfId="19487" xr:uid="{00000000-0005-0000-0000-0000ED3C0000}"/>
    <cellStyle name="Commentaire 3 3 3 2 2 5" xfId="19488" xr:uid="{00000000-0005-0000-0000-0000EE3C0000}"/>
    <cellStyle name="Commentaire 3 3 3 2 3" xfId="7776" xr:uid="{00000000-0005-0000-0000-0000EF3C0000}"/>
    <cellStyle name="Commentaire 3 3 3 2 3 2" xfId="7777" xr:uid="{00000000-0005-0000-0000-0000F03C0000}"/>
    <cellStyle name="Commentaire 3 3 3 2 3 2 2" xfId="19489" xr:uid="{00000000-0005-0000-0000-0000F13C0000}"/>
    <cellStyle name="Commentaire 3 3 3 2 3 3" xfId="7778" xr:uid="{00000000-0005-0000-0000-0000F23C0000}"/>
    <cellStyle name="Commentaire 3 3 3 2 3 3 2" xfId="19490" xr:uid="{00000000-0005-0000-0000-0000F33C0000}"/>
    <cellStyle name="Commentaire 3 3 3 2 3 4" xfId="19491" xr:uid="{00000000-0005-0000-0000-0000F43C0000}"/>
    <cellStyle name="Commentaire 3 3 3 2 4" xfId="7779" xr:uid="{00000000-0005-0000-0000-0000F53C0000}"/>
    <cellStyle name="Commentaire 3 3 3 2 4 2" xfId="19492" xr:uid="{00000000-0005-0000-0000-0000F63C0000}"/>
    <cellStyle name="Commentaire 3 3 3 2 5" xfId="7780" xr:uid="{00000000-0005-0000-0000-0000F73C0000}"/>
    <cellStyle name="Commentaire 3 3 3 2 5 2" xfId="19493" xr:uid="{00000000-0005-0000-0000-0000F83C0000}"/>
    <cellStyle name="Commentaire 3 3 3 2 6" xfId="7781" xr:uid="{00000000-0005-0000-0000-0000F93C0000}"/>
    <cellStyle name="Commentaire 3 3 3 2 6 2" xfId="19494" xr:uid="{00000000-0005-0000-0000-0000FA3C0000}"/>
    <cellStyle name="Commentaire 3 3 3 2 7" xfId="19495" xr:uid="{00000000-0005-0000-0000-0000FB3C0000}"/>
    <cellStyle name="Commentaire 3 3 3 3" xfId="7782" xr:uid="{00000000-0005-0000-0000-0000FC3C0000}"/>
    <cellStyle name="Commentaire 3 3 3 3 2" xfId="7783" xr:uid="{00000000-0005-0000-0000-0000FD3C0000}"/>
    <cellStyle name="Commentaire 3 3 3 3 2 2" xfId="19496" xr:uid="{00000000-0005-0000-0000-0000FE3C0000}"/>
    <cellStyle name="Commentaire 3 3 3 3 3" xfId="7784" xr:uid="{00000000-0005-0000-0000-0000FF3C0000}"/>
    <cellStyle name="Commentaire 3 3 3 3 3 2" xfId="19497" xr:uid="{00000000-0005-0000-0000-0000003D0000}"/>
    <cellStyle name="Commentaire 3 3 3 3 4" xfId="7785" xr:uid="{00000000-0005-0000-0000-0000013D0000}"/>
    <cellStyle name="Commentaire 3 3 3 3 4 2" xfId="19498" xr:uid="{00000000-0005-0000-0000-0000023D0000}"/>
    <cellStyle name="Commentaire 3 3 3 3 5" xfId="19499" xr:uid="{00000000-0005-0000-0000-0000033D0000}"/>
    <cellStyle name="Commentaire 3 3 3 4" xfId="7786" xr:uid="{00000000-0005-0000-0000-0000043D0000}"/>
    <cellStyle name="Commentaire 3 3 3 4 2" xfId="7787" xr:uid="{00000000-0005-0000-0000-0000053D0000}"/>
    <cellStyle name="Commentaire 3 3 3 4 2 2" xfId="19500" xr:uid="{00000000-0005-0000-0000-0000063D0000}"/>
    <cellStyle name="Commentaire 3 3 3 4 3" xfId="7788" xr:uid="{00000000-0005-0000-0000-0000073D0000}"/>
    <cellStyle name="Commentaire 3 3 3 4 3 2" xfId="19501" xr:uid="{00000000-0005-0000-0000-0000083D0000}"/>
    <cellStyle name="Commentaire 3 3 3 4 4" xfId="19502" xr:uid="{00000000-0005-0000-0000-0000093D0000}"/>
    <cellStyle name="Commentaire 3 3 3 5" xfId="7789" xr:uid="{00000000-0005-0000-0000-00000A3D0000}"/>
    <cellStyle name="Commentaire 3 3 3 5 2" xfId="7790" xr:uid="{00000000-0005-0000-0000-00000B3D0000}"/>
    <cellStyle name="Commentaire 3 3 3 5 2 2" xfId="19503" xr:uid="{00000000-0005-0000-0000-00000C3D0000}"/>
    <cellStyle name="Commentaire 3 3 3 5 3" xfId="7791" xr:uid="{00000000-0005-0000-0000-00000D3D0000}"/>
    <cellStyle name="Commentaire 3 3 3 5 3 2" xfId="19504" xr:uid="{00000000-0005-0000-0000-00000E3D0000}"/>
    <cellStyle name="Commentaire 3 3 3 5 4" xfId="19505" xr:uid="{00000000-0005-0000-0000-00000F3D0000}"/>
    <cellStyle name="Commentaire 3 3 3 6" xfId="7792" xr:uid="{00000000-0005-0000-0000-0000103D0000}"/>
    <cellStyle name="Commentaire 3 3 3 6 2" xfId="19506" xr:uid="{00000000-0005-0000-0000-0000113D0000}"/>
    <cellStyle name="Commentaire 3 3 3 7" xfId="7793" xr:uid="{00000000-0005-0000-0000-0000123D0000}"/>
    <cellStyle name="Commentaire 3 3 3 7 2" xfId="19507" xr:uid="{00000000-0005-0000-0000-0000133D0000}"/>
    <cellStyle name="Commentaire 3 3 3 8" xfId="7794" xr:uid="{00000000-0005-0000-0000-0000143D0000}"/>
    <cellStyle name="Commentaire 3 3 3 8 2" xfId="19508" xr:uid="{00000000-0005-0000-0000-0000153D0000}"/>
    <cellStyle name="Commentaire 3 3 3 9" xfId="19509" xr:uid="{00000000-0005-0000-0000-0000163D0000}"/>
    <cellStyle name="Commentaire 3 3 4" xfId="7795" xr:uid="{00000000-0005-0000-0000-0000173D0000}"/>
    <cellStyle name="Commentaire 3 3 4 2" xfId="7796" xr:uid="{00000000-0005-0000-0000-0000183D0000}"/>
    <cellStyle name="Commentaire 3 3 4 2 2" xfId="7797" xr:uid="{00000000-0005-0000-0000-0000193D0000}"/>
    <cellStyle name="Commentaire 3 3 4 2 2 2" xfId="19510" xr:uid="{00000000-0005-0000-0000-00001A3D0000}"/>
    <cellStyle name="Commentaire 3 3 4 2 3" xfId="7798" xr:uid="{00000000-0005-0000-0000-00001B3D0000}"/>
    <cellStyle name="Commentaire 3 3 4 2 3 2" xfId="19511" xr:uid="{00000000-0005-0000-0000-00001C3D0000}"/>
    <cellStyle name="Commentaire 3 3 4 2 4" xfId="7799" xr:uid="{00000000-0005-0000-0000-00001D3D0000}"/>
    <cellStyle name="Commentaire 3 3 4 2 4 2" xfId="19512" xr:uid="{00000000-0005-0000-0000-00001E3D0000}"/>
    <cellStyle name="Commentaire 3 3 4 2 5" xfId="19513" xr:uid="{00000000-0005-0000-0000-00001F3D0000}"/>
    <cellStyle name="Commentaire 3 3 4 3" xfId="7800" xr:uid="{00000000-0005-0000-0000-0000203D0000}"/>
    <cellStyle name="Commentaire 3 3 4 3 2" xfId="7801" xr:uid="{00000000-0005-0000-0000-0000213D0000}"/>
    <cellStyle name="Commentaire 3 3 4 3 2 2" xfId="19514" xr:uid="{00000000-0005-0000-0000-0000223D0000}"/>
    <cellStyle name="Commentaire 3 3 4 3 3" xfId="7802" xr:uid="{00000000-0005-0000-0000-0000233D0000}"/>
    <cellStyle name="Commentaire 3 3 4 3 3 2" xfId="19515" xr:uid="{00000000-0005-0000-0000-0000243D0000}"/>
    <cellStyle name="Commentaire 3 3 4 3 4" xfId="19516" xr:uid="{00000000-0005-0000-0000-0000253D0000}"/>
    <cellStyle name="Commentaire 3 3 4 4" xfId="7803" xr:uid="{00000000-0005-0000-0000-0000263D0000}"/>
    <cellStyle name="Commentaire 3 3 4 4 2" xfId="19517" xr:uid="{00000000-0005-0000-0000-0000273D0000}"/>
    <cellStyle name="Commentaire 3 3 4 5" xfId="7804" xr:uid="{00000000-0005-0000-0000-0000283D0000}"/>
    <cellStyle name="Commentaire 3 3 4 5 2" xfId="19518" xr:uid="{00000000-0005-0000-0000-0000293D0000}"/>
    <cellStyle name="Commentaire 3 3 4 6" xfId="7805" xr:uid="{00000000-0005-0000-0000-00002A3D0000}"/>
    <cellStyle name="Commentaire 3 3 4 6 2" xfId="19519" xr:uid="{00000000-0005-0000-0000-00002B3D0000}"/>
    <cellStyle name="Commentaire 3 3 4 7" xfId="19520" xr:uid="{00000000-0005-0000-0000-00002C3D0000}"/>
    <cellStyle name="Commentaire 3 3 5" xfId="7806" xr:uid="{00000000-0005-0000-0000-00002D3D0000}"/>
    <cellStyle name="Commentaire 3 3 5 2" xfId="7807" xr:uid="{00000000-0005-0000-0000-00002E3D0000}"/>
    <cellStyle name="Commentaire 3 3 5 2 2" xfId="19521" xr:uid="{00000000-0005-0000-0000-00002F3D0000}"/>
    <cellStyle name="Commentaire 3 3 5 3" xfId="7808" xr:uid="{00000000-0005-0000-0000-0000303D0000}"/>
    <cellStyle name="Commentaire 3 3 5 3 2" xfId="19522" xr:uid="{00000000-0005-0000-0000-0000313D0000}"/>
    <cellStyle name="Commentaire 3 3 5 4" xfId="7809" xr:uid="{00000000-0005-0000-0000-0000323D0000}"/>
    <cellStyle name="Commentaire 3 3 5 4 2" xfId="19523" xr:uid="{00000000-0005-0000-0000-0000333D0000}"/>
    <cellStyle name="Commentaire 3 3 5 5" xfId="19524" xr:uid="{00000000-0005-0000-0000-0000343D0000}"/>
    <cellStyle name="Commentaire 3 3 6" xfId="7810" xr:uid="{00000000-0005-0000-0000-0000353D0000}"/>
    <cellStyle name="Commentaire 3 3 6 2" xfId="7811" xr:uid="{00000000-0005-0000-0000-0000363D0000}"/>
    <cellStyle name="Commentaire 3 3 6 2 2" xfId="19525" xr:uid="{00000000-0005-0000-0000-0000373D0000}"/>
    <cellStyle name="Commentaire 3 3 6 3" xfId="7812" xr:uid="{00000000-0005-0000-0000-0000383D0000}"/>
    <cellStyle name="Commentaire 3 3 6 3 2" xfId="19526" xr:uid="{00000000-0005-0000-0000-0000393D0000}"/>
    <cellStyle name="Commentaire 3 3 6 4" xfId="19527" xr:uid="{00000000-0005-0000-0000-00003A3D0000}"/>
    <cellStyle name="Commentaire 3 3 7" xfId="7813" xr:uid="{00000000-0005-0000-0000-00003B3D0000}"/>
    <cellStyle name="Commentaire 3 3 7 2" xfId="7814" xr:uid="{00000000-0005-0000-0000-00003C3D0000}"/>
    <cellStyle name="Commentaire 3 3 7 2 2" xfId="19528" xr:uid="{00000000-0005-0000-0000-00003D3D0000}"/>
    <cellStyle name="Commentaire 3 3 7 3" xfId="7815" xr:uid="{00000000-0005-0000-0000-00003E3D0000}"/>
    <cellStyle name="Commentaire 3 3 7 3 2" xfId="19529" xr:uid="{00000000-0005-0000-0000-00003F3D0000}"/>
    <cellStyle name="Commentaire 3 3 7 4" xfId="19530" xr:uid="{00000000-0005-0000-0000-0000403D0000}"/>
    <cellStyle name="Commentaire 3 3 8" xfId="7816" xr:uid="{00000000-0005-0000-0000-0000413D0000}"/>
    <cellStyle name="Commentaire 3 3 8 2" xfId="19531" xr:uid="{00000000-0005-0000-0000-0000423D0000}"/>
    <cellStyle name="Commentaire 3 3 9" xfId="7817" xr:uid="{00000000-0005-0000-0000-0000433D0000}"/>
    <cellStyle name="Commentaire 3 3 9 2" xfId="19532" xr:uid="{00000000-0005-0000-0000-0000443D0000}"/>
    <cellStyle name="Commentaire 3 4" xfId="7818" xr:uid="{00000000-0005-0000-0000-0000453D0000}"/>
    <cellStyle name="Commentaire 3 4 10" xfId="19533" xr:uid="{00000000-0005-0000-0000-0000463D0000}"/>
    <cellStyle name="Commentaire 3 4 2" xfId="7819" xr:uid="{00000000-0005-0000-0000-0000473D0000}"/>
    <cellStyle name="Commentaire 3 4 2 2" xfId="7820" xr:uid="{00000000-0005-0000-0000-0000483D0000}"/>
    <cellStyle name="Commentaire 3 4 2 2 2" xfId="7821" xr:uid="{00000000-0005-0000-0000-0000493D0000}"/>
    <cellStyle name="Commentaire 3 4 2 2 2 2" xfId="7822" xr:uid="{00000000-0005-0000-0000-00004A3D0000}"/>
    <cellStyle name="Commentaire 3 4 2 2 2 2 2" xfId="19534" xr:uid="{00000000-0005-0000-0000-00004B3D0000}"/>
    <cellStyle name="Commentaire 3 4 2 2 2 3" xfId="7823" xr:uid="{00000000-0005-0000-0000-00004C3D0000}"/>
    <cellStyle name="Commentaire 3 4 2 2 2 3 2" xfId="19535" xr:uid="{00000000-0005-0000-0000-00004D3D0000}"/>
    <cellStyle name="Commentaire 3 4 2 2 2 4" xfId="7824" xr:uid="{00000000-0005-0000-0000-00004E3D0000}"/>
    <cellStyle name="Commentaire 3 4 2 2 2 4 2" xfId="19536" xr:uid="{00000000-0005-0000-0000-00004F3D0000}"/>
    <cellStyle name="Commentaire 3 4 2 2 2 5" xfId="19537" xr:uid="{00000000-0005-0000-0000-0000503D0000}"/>
    <cellStyle name="Commentaire 3 4 2 2 3" xfId="7825" xr:uid="{00000000-0005-0000-0000-0000513D0000}"/>
    <cellStyle name="Commentaire 3 4 2 2 3 2" xfId="7826" xr:uid="{00000000-0005-0000-0000-0000523D0000}"/>
    <cellStyle name="Commentaire 3 4 2 2 3 2 2" xfId="19538" xr:uid="{00000000-0005-0000-0000-0000533D0000}"/>
    <cellStyle name="Commentaire 3 4 2 2 3 3" xfId="7827" xr:uid="{00000000-0005-0000-0000-0000543D0000}"/>
    <cellStyle name="Commentaire 3 4 2 2 3 3 2" xfId="19539" xr:uid="{00000000-0005-0000-0000-0000553D0000}"/>
    <cellStyle name="Commentaire 3 4 2 2 3 4" xfId="19540" xr:uid="{00000000-0005-0000-0000-0000563D0000}"/>
    <cellStyle name="Commentaire 3 4 2 2 4" xfId="7828" xr:uid="{00000000-0005-0000-0000-0000573D0000}"/>
    <cellStyle name="Commentaire 3 4 2 2 4 2" xfId="19541" xr:uid="{00000000-0005-0000-0000-0000583D0000}"/>
    <cellStyle name="Commentaire 3 4 2 2 5" xfId="7829" xr:uid="{00000000-0005-0000-0000-0000593D0000}"/>
    <cellStyle name="Commentaire 3 4 2 2 5 2" xfId="19542" xr:uid="{00000000-0005-0000-0000-00005A3D0000}"/>
    <cellStyle name="Commentaire 3 4 2 2 6" xfId="7830" xr:uid="{00000000-0005-0000-0000-00005B3D0000}"/>
    <cellStyle name="Commentaire 3 4 2 2 6 2" xfId="19543" xr:uid="{00000000-0005-0000-0000-00005C3D0000}"/>
    <cellStyle name="Commentaire 3 4 2 2 7" xfId="19544" xr:uid="{00000000-0005-0000-0000-00005D3D0000}"/>
    <cellStyle name="Commentaire 3 4 2 3" xfId="7831" xr:uid="{00000000-0005-0000-0000-00005E3D0000}"/>
    <cellStyle name="Commentaire 3 4 2 3 2" xfId="7832" xr:uid="{00000000-0005-0000-0000-00005F3D0000}"/>
    <cellStyle name="Commentaire 3 4 2 3 2 2" xfId="19545" xr:uid="{00000000-0005-0000-0000-0000603D0000}"/>
    <cellStyle name="Commentaire 3 4 2 3 3" xfId="7833" xr:uid="{00000000-0005-0000-0000-0000613D0000}"/>
    <cellStyle name="Commentaire 3 4 2 3 3 2" xfId="19546" xr:uid="{00000000-0005-0000-0000-0000623D0000}"/>
    <cellStyle name="Commentaire 3 4 2 3 4" xfId="7834" xr:uid="{00000000-0005-0000-0000-0000633D0000}"/>
    <cellStyle name="Commentaire 3 4 2 3 4 2" xfId="19547" xr:uid="{00000000-0005-0000-0000-0000643D0000}"/>
    <cellStyle name="Commentaire 3 4 2 3 5" xfId="19548" xr:uid="{00000000-0005-0000-0000-0000653D0000}"/>
    <cellStyle name="Commentaire 3 4 2 4" xfId="7835" xr:uid="{00000000-0005-0000-0000-0000663D0000}"/>
    <cellStyle name="Commentaire 3 4 2 4 2" xfId="7836" xr:uid="{00000000-0005-0000-0000-0000673D0000}"/>
    <cellStyle name="Commentaire 3 4 2 4 2 2" xfId="19549" xr:uid="{00000000-0005-0000-0000-0000683D0000}"/>
    <cellStyle name="Commentaire 3 4 2 4 3" xfId="7837" xr:uid="{00000000-0005-0000-0000-0000693D0000}"/>
    <cellStyle name="Commentaire 3 4 2 4 3 2" xfId="19550" xr:uid="{00000000-0005-0000-0000-00006A3D0000}"/>
    <cellStyle name="Commentaire 3 4 2 4 4" xfId="19551" xr:uid="{00000000-0005-0000-0000-00006B3D0000}"/>
    <cellStyle name="Commentaire 3 4 2 5" xfId="7838" xr:uid="{00000000-0005-0000-0000-00006C3D0000}"/>
    <cellStyle name="Commentaire 3 4 2 5 2" xfId="7839" xr:uid="{00000000-0005-0000-0000-00006D3D0000}"/>
    <cellStyle name="Commentaire 3 4 2 5 2 2" xfId="19552" xr:uid="{00000000-0005-0000-0000-00006E3D0000}"/>
    <cellStyle name="Commentaire 3 4 2 5 3" xfId="7840" xr:uid="{00000000-0005-0000-0000-00006F3D0000}"/>
    <cellStyle name="Commentaire 3 4 2 5 3 2" xfId="19553" xr:uid="{00000000-0005-0000-0000-0000703D0000}"/>
    <cellStyle name="Commentaire 3 4 2 5 4" xfId="19554" xr:uid="{00000000-0005-0000-0000-0000713D0000}"/>
    <cellStyle name="Commentaire 3 4 2 6" xfId="7841" xr:uid="{00000000-0005-0000-0000-0000723D0000}"/>
    <cellStyle name="Commentaire 3 4 2 6 2" xfId="19555" xr:uid="{00000000-0005-0000-0000-0000733D0000}"/>
    <cellStyle name="Commentaire 3 4 2 7" xfId="7842" xr:uid="{00000000-0005-0000-0000-0000743D0000}"/>
    <cellStyle name="Commentaire 3 4 2 7 2" xfId="19556" xr:uid="{00000000-0005-0000-0000-0000753D0000}"/>
    <cellStyle name="Commentaire 3 4 2 8" xfId="7843" xr:uid="{00000000-0005-0000-0000-0000763D0000}"/>
    <cellStyle name="Commentaire 3 4 2 8 2" xfId="19557" xr:uid="{00000000-0005-0000-0000-0000773D0000}"/>
    <cellStyle name="Commentaire 3 4 2 9" xfId="19558" xr:uid="{00000000-0005-0000-0000-0000783D0000}"/>
    <cellStyle name="Commentaire 3 4 3" xfId="7844" xr:uid="{00000000-0005-0000-0000-0000793D0000}"/>
    <cellStyle name="Commentaire 3 4 3 2" xfId="7845" xr:uid="{00000000-0005-0000-0000-00007A3D0000}"/>
    <cellStyle name="Commentaire 3 4 3 2 2" xfId="7846" xr:uid="{00000000-0005-0000-0000-00007B3D0000}"/>
    <cellStyle name="Commentaire 3 4 3 2 2 2" xfId="19559" xr:uid="{00000000-0005-0000-0000-00007C3D0000}"/>
    <cellStyle name="Commentaire 3 4 3 2 3" xfId="7847" xr:uid="{00000000-0005-0000-0000-00007D3D0000}"/>
    <cellStyle name="Commentaire 3 4 3 2 3 2" xfId="19560" xr:uid="{00000000-0005-0000-0000-00007E3D0000}"/>
    <cellStyle name="Commentaire 3 4 3 2 4" xfId="7848" xr:uid="{00000000-0005-0000-0000-00007F3D0000}"/>
    <cellStyle name="Commentaire 3 4 3 2 4 2" xfId="19561" xr:uid="{00000000-0005-0000-0000-0000803D0000}"/>
    <cellStyle name="Commentaire 3 4 3 2 5" xfId="19562" xr:uid="{00000000-0005-0000-0000-0000813D0000}"/>
    <cellStyle name="Commentaire 3 4 3 3" xfId="7849" xr:uid="{00000000-0005-0000-0000-0000823D0000}"/>
    <cellStyle name="Commentaire 3 4 3 3 2" xfId="7850" xr:uid="{00000000-0005-0000-0000-0000833D0000}"/>
    <cellStyle name="Commentaire 3 4 3 3 2 2" xfId="19563" xr:uid="{00000000-0005-0000-0000-0000843D0000}"/>
    <cellStyle name="Commentaire 3 4 3 3 3" xfId="7851" xr:uid="{00000000-0005-0000-0000-0000853D0000}"/>
    <cellStyle name="Commentaire 3 4 3 3 3 2" xfId="19564" xr:uid="{00000000-0005-0000-0000-0000863D0000}"/>
    <cellStyle name="Commentaire 3 4 3 3 4" xfId="19565" xr:uid="{00000000-0005-0000-0000-0000873D0000}"/>
    <cellStyle name="Commentaire 3 4 3 4" xfId="7852" xr:uid="{00000000-0005-0000-0000-0000883D0000}"/>
    <cellStyle name="Commentaire 3 4 3 4 2" xfId="19566" xr:uid="{00000000-0005-0000-0000-0000893D0000}"/>
    <cellStyle name="Commentaire 3 4 3 5" xfId="7853" xr:uid="{00000000-0005-0000-0000-00008A3D0000}"/>
    <cellStyle name="Commentaire 3 4 3 5 2" xfId="19567" xr:uid="{00000000-0005-0000-0000-00008B3D0000}"/>
    <cellStyle name="Commentaire 3 4 3 6" xfId="7854" xr:uid="{00000000-0005-0000-0000-00008C3D0000}"/>
    <cellStyle name="Commentaire 3 4 3 6 2" xfId="19568" xr:uid="{00000000-0005-0000-0000-00008D3D0000}"/>
    <cellStyle name="Commentaire 3 4 3 7" xfId="19569" xr:uid="{00000000-0005-0000-0000-00008E3D0000}"/>
    <cellStyle name="Commentaire 3 4 4" xfId="7855" xr:uid="{00000000-0005-0000-0000-00008F3D0000}"/>
    <cellStyle name="Commentaire 3 4 4 2" xfId="7856" xr:uid="{00000000-0005-0000-0000-0000903D0000}"/>
    <cellStyle name="Commentaire 3 4 4 2 2" xfId="19570" xr:uid="{00000000-0005-0000-0000-0000913D0000}"/>
    <cellStyle name="Commentaire 3 4 4 3" xfId="7857" xr:uid="{00000000-0005-0000-0000-0000923D0000}"/>
    <cellStyle name="Commentaire 3 4 4 3 2" xfId="19571" xr:uid="{00000000-0005-0000-0000-0000933D0000}"/>
    <cellStyle name="Commentaire 3 4 4 4" xfId="7858" xr:uid="{00000000-0005-0000-0000-0000943D0000}"/>
    <cellStyle name="Commentaire 3 4 4 4 2" xfId="19572" xr:uid="{00000000-0005-0000-0000-0000953D0000}"/>
    <cellStyle name="Commentaire 3 4 4 5" xfId="19573" xr:uid="{00000000-0005-0000-0000-0000963D0000}"/>
    <cellStyle name="Commentaire 3 4 5" xfId="7859" xr:uid="{00000000-0005-0000-0000-0000973D0000}"/>
    <cellStyle name="Commentaire 3 4 5 2" xfId="7860" xr:uid="{00000000-0005-0000-0000-0000983D0000}"/>
    <cellStyle name="Commentaire 3 4 5 2 2" xfId="19574" xr:uid="{00000000-0005-0000-0000-0000993D0000}"/>
    <cellStyle name="Commentaire 3 4 5 3" xfId="7861" xr:uid="{00000000-0005-0000-0000-00009A3D0000}"/>
    <cellStyle name="Commentaire 3 4 5 3 2" xfId="19575" xr:uid="{00000000-0005-0000-0000-00009B3D0000}"/>
    <cellStyle name="Commentaire 3 4 5 4" xfId="19576" xr:uid="{00000000-0005-0000-0000-00009C3D0000}"/>
    <cellStyle name="Commentaire 3 4 6" xfId="7862" xr:uid="{00000000-0005-0000-0000-00009D3D0000}"/>
    <cellStyle name="Commentaire 3 4 6 2" xfId="7863" xr:uid="{00000000-0005-0000-0000-00009E3D0000}"/>
    <cellStyle name="Commentaire 3 4 6 2 2" xfId="19577" xr:uid="{00000000-0005-0000-0000-00009F3D0000}"/>
    <cellStyle name="Commentaire 3 4 6 3" xfId="7864" xr:uid="{00000000-0005-0000-0000-0000A03D0000}"/>
    <cellStyle name="Commentaire 3 4 6 3 2" xfId="19578" xr:uid="{00000000-0005-0000-0000-0000A13D0000}"/>
    <cellStyle name="Commentaire 3 4 6 4" xfId="19579" xr:uid="{00000000-0005-0000-0000-0000A23D0000}"/>
    <cellStyle name="Commentaire 3 4 7" xfId="7865" xr:uid="{00000000-0005-0000-0000-0000A33D0000}"/>
    <cellStyle name="Commentaire 3 4 7 2" xfId="19580" xr:uid="{00000000-0005-0000-0000-0000A43D0000}"/>
    <cellStyle name="Commentaire 3 4 8" xfId="7866" xr:uid="{00000000-0005-0000-0000-0000A53D0000}"/>
    <cellStyle name="Commentaire 3 4 8 2" xfId="19581" xr:uid="{00000000-0005-0000-0000-0000A63D0000}"/>
    <cellStyle name="Commentaire 3 4 9" xfId="7867" xr:uid="{00000000-0005-0000-0000-0000A73D0000}"/>
    <cellStyle name="Commentaire 3 4 9 2" xfId="19582" xr:uid="{00000000-0005-0000-0000-0000A83D0000}"/>
    <cellStyle name="Commentaire 3 5" xfId="7868" xr:uid="{00000000-0005-0000-0000-0000A93D0000}"/>
    <cellStyle name="Commentaire 3 5 10" xfId="19583" xr:uid="{00000000-0005-0000-0000-0000AA3D0000}"/>
    <cellStyle name="Commentaire 3 5 2" xfId="7869" xr:uid="{00000000-0005-0000-0000-0000AB3D0000}"/>
    <cellStyle name="Commentaire 3 5 2 2" xfId="7870" xr:uid="{00000000-0005-0000-0000-0000AC3D0000}"/>
    <cellStyle name="Commentaire 3 5 2 2 2" xfId="7871" xr:uid="{00000000-0005-0000-0000-0000AD3D0000}"/>
    <cellStyle name="Commentaire 3 5 2 2 2 2" xfId="7872" xr:uid="{00000000-0005-0000-0000-0000AE3D0000}"/>
    <cellStyle name="Commentaire 3 5 2 2 2 2 2" xfId="19584" xr:uid="{00000000-0005-0000-0000-0000AF3D0000}"/>
    <cellStyle name="Commentaire 3 5 2 2 2 3" xfId="7873" xr:uid="{00000000-0005-0000-0000-0000B03D0000}"/>
    <cellStyle name="Commentaire 3 5 2 2 2 3 2" xfId="19585" xr:uid="{00000000-0005-0000-0000-0000B13D0000}"/>
    <cellStyle name="Commentaire 3 5 2 2 2 4" xfId="7874" xr:uid="{00000000-0005-0000-0000-0000B23D0000}"/>
    <cellStyle name="Commentaire 3 5 2 2 2 4 2" xfId="19586" xr:uid="{00000000-0005-0000-0000-0000B33D0000}"/>
    <cellStyle name="Commentaire 3 5 2 2 2 5" xfId="19587" xr:uid="{00000000-0005-0000-0000-0000B43D0000}"/>
    <cellStyle name="Commentaire 3 5 2 2 3" xfId="7875" xr:uid="{00000000-0005-0000-0000-0000B53D0000}"/>
    <cellStyle name="Commentaire 3 5 2 2 3 2" xfId="7876" xr:uid="{00000000-0005-0000-0000-0000B63D0000}"/>
    <cellStyle name="Commentaire 3 5 2 2 3 2 2" xfId="19588" xr:uid="{00000000-0005-0000-0000-0000B73D0000}"/>
    <cellStyle name="Commentaire 3 5 2 2 3 3" xfId="7877" xr:uid="{00000000-0005-0000-0000-0000B83D0000}"/>
    <cellStyle name="Commentaire 3 5 2 2 3 3 2" xfId="19589" xr:uid="{00000000-0005-0000-0000-0000B93D0000}"/>
    <cellStyle name="Commentaire 3 5 2 2 3 4" xfId="19590" xr:uid="{00000000-0005-0000-0000-0000BA3D0000}"/>
    <cellStyle name="Commentaire 3 5 2 2 4" xfId="7878" xr:uid="{00000000-0005-0000-0000-0000BB3D0000}"/>
    <cellStyle name="Commentaire 3 5 2 2 4 2" xfId="19591" xr:uid="{00000000-0005-0000-0000-0000BC3D0000}"/>
    <cellStyle name="Commentaire 3 5 2 2 5" xfId="7879" xr:uid="{00000000-0005-0000-0000-0000BD3D0000}"/>
    <cellStyle name="Commentaire 3 5 2 2 5 2" xfId="19592" xr:uid="{00000000-0005-0000-0000-0000BE3D0000}"/>
    <cellStyle name="Commentaire 3 5 2 2 6" xfId="7880" xr:uid="{00000000-0005-0000-0000-0000BF3D0000}"/>
    <cellStyle name="Commentaire 3 5 2 2 6 2" xfId="19593" xr:uid="{00000000-0005-0000-0000-0000C03D0000}"/>
    <cellStyle name="Commentaire 3 5 2 2 7" xfId="19594" xr:uid="{00000000-0005-0000-0000-0000C13D0000}"/>
    <cellStyle name="Commentaire 3 5 2 3" xfId="7881" xr:uid="{00000000-0005-0000-0000-0000C23D0000}"/>
    <cellStyle name="Commentaire 3 5 2 3 2" xfId="7882" xr:uid="{00000000-0005-0000-0000-0000C33D0000}"/>
    <cellStyle name="Commentaire 3 5 2 3 2 2" xfId="19595" xr:uid="{00000000-0005-0000-0000-0000C43D0000}"/>
    <cellStyle name="Commentaire 3 5 2 3 3" xfId="7883" xr:uid="{00000000-0005-0000-0000-0000C53D0000}"/>
    <cellStyle name="Commentaire 3 5 2 3 3 2" xfId="19596" xr:uid="{00000000-0005-0000-0000-0000C63D0000}"/>
    <cellStyle name="Commentaire 3 5 2 3 4" xfId="7884" xr:uid="{00000000-0005-0000-0000-0000C73D0000}"/>
    <cellStyle name="Commentaire 3 5 2 3 4 2" xfId="19597" xr:uid="{00000000-0005-0000-0000-0000C83D0000}"/>
    <cellStyle name="Commentaire 3 5 2 3 5" xfId="19598" xr:uid="{00000000-0005-0000-0000-0000C93D0000}"/>
    <cellStyle name="Commentaire 3 5 2 4" xfId="7885" xr:uid="{00000000-0005-0000-0000-0000CA3D0000}"/>
    <cellStyle name="Commentaire 3 5 2 4 2" xfId="7886" xr:uid="{00000000-0005-0000-0000-0000CB3D0000}"/>
    <cellStyle name="Commentaire 3 5 2 4 2 2" xfId="19599" xr:uid="{00000000-0005-0000-0000-0000CC3D0000}"/>
    <cellStyle name="Commentaire 3 5 2 4 3" xfId="7887" xr:uid="{00000000-0005-0000-0000-0000CD3D0000}"/>
    <cellStyle name="Commentaire 3 5 2 4 3 2" xfId="19600" xr:uid="{00000000-0005-0000-0000-0000CE3D0000}"/>
    <cellStyle name="Commentaire 3 5 2 4 4" xfId="19601" xr:uid="{00000000-0005-0000-0000-0000CF3D0000}"/>
    <cellStyle name="Commentaire 3 5 2 5" xfId="7888" xr:uid="{00000000-0005-0000-0000-0000D03D0000}"/>
    <cellStyle name="Commentaire 3 5 2 5 2" xfId="7889" xr:uid="{00000000-0005-0000-0000-0000D13D0000}"/>
    <cellStyle name="Commentaire 3 5 2 5 2 2" xfId="19602" xr:uid="{00000000-0005-0000-0000-0000D23D0000}"/>
    <cellStyle name="Commentaire 3 5 2 5 3" xfId="7890" xr:uid="{00000000-0005-0000-0000-0000D33D0000}"/>
    <cellStyle name="Commentaire 3 5 2 5 3 2" xfId="19603" xr:uid="{00000000-0005-0000-0000-0000D43D0000}"/>
    <cellStyle name="Commentaire 3 5 2 5 4" xfId="19604" xr:uid="{00000000-0005-0000-0000-0000D53D0000}"/>
    <cellStyle name="Commentaire 3 5 2 6" xfId="7891" xr:uid="{00000000-0005-0000-0000-0000D63D0000}"/>
    <cellStyle name="Commentaire 3 5 2 6 2" xfId="19605" xr:uid="{00000000-0005-0000-0000-0000D73D0000}"/>
    <cellStyle name="Commentaire 3 5 2 7" xfId="7892" xr:uid="{00000000-0005-0000-0000-0000D83D0000}"/>
    <cellStyle name="Commentaire 3 5 2 7 2" xfId="19606" xr:uid="{00000000-0005-0000-0000-0000D93D0000}"/>
    <cellStyle name="Commentaire 3 5 2 8" xfId="7893" xr:uid="{00000000-0005-0000-0000-0000DA3D0000}"/>
    <cellStyle name="Commentaire 3 5 2 8 2" xfId="19607" xr:uid="{00000000-0005-0000-0000-0000DB3D0000}"/>
    <cellStyle name="Commentaire 3 5 2 9" xfId="19608" xr:uid="{00000000-0005-0000-0000-0000DC3D0000}"/>
    <cellStyle name="Commentaire 3 5 3" xfId="7894" xr:uid="{00000000-0005-0000-0000-0000DD3D0000}"/>
    <cellStyle name="Commentaire 3 5 3 2" xfId="7895" xr:uid="{00000000-0005-0000-0000-0000DE3D0000}"/>
    <cellStyle name="Commentaire 3 5 3 2 2" xfId="7896" xr:uid="{00000000-0005-0000-0000-0000DF3D0000}"/>
    <cellStyle name="Commentaire 3 5 3 2 2 2" xfId="19609" xr:uid="{00000000-0005-0000-0000-0000E03D0000}"/>
    <cellStyle name="Commentaire 3 5 3 2 3" xfId="7897" xr:uid="{00000000-0005-0000-0000-0000E13D0000}"/>
    <cellStyle name="Commentaire 3 5 3 2 3 2" xfId="19610" xr:uid="{00000000-0005-0000-0000-0000E23D0000}"/>
    <cellStyle name="Commentaire 3 5 3 2 4" xfId="7898" xr:uid="{00000000-0005-0000-0000-0000E33D0000}"/>
    <cellStyle name="Commentaire 3 5 3 2 4 2" xfId="19611" xr:uid="{00000000-0005-0000-0000-0000E43D0000}"/>
    <cellStyle name="Commentaire 3 5 3 2 5" xfId="19612" xr:uid="{00000000-0005-0000-0000-0000E53D0000}"/>
    <cellStyle name="Commentaire 3 5 3 3" xfId="7899" xr:uid="{00000000-0005-0000-0000-0000E63D0000}"/>
    <cellStyle name="Commentaire 3 5 3 3 2" xfId="7900" xr:uid="{00000000-0005-0000-0000-0000E73D0000}"/>
    <cellStyle name="Commentaire 3 5 3 3 2 2" xfId="19613" xr:uid="{00000000-0005-0000-0000-0000E83D0000}"/>
    <cellStyle name="Commentaire 3 5 3 3 3" xfId="7901" xr:uid="{00000000-0005-0000-0000-0000E93D0000}"/>
    <cellStyle name="Commentaire 3 5 3 3 3 2" xfId="19614" xr:uid="{00000000-0005-0000-0000-0000EA3D0000}"/>
    <cellStyle name="Commentaire 3 5 3 3 4" xfId="19615" xr:uid="{00000000-0005-0000-0000-0000EB3D0000}"/>
    <cellStyle name="Commentaire 3 5 3 4" xfId="7902" xr:uid="{00000000-0005-0000-0000-0000EC3D0000}"/>
    <cellStyle name="Commentaire 3 5 3 4 2" xfId="19616" xr:uid="{00000000-0005-0000-0000-0000ED3D0000}"/>
    <cellStyle name="Commentaire 3 5 3 5" xfId="7903" xr:uid="{00000000-0005-0000-0000-0000EE3D0000}"/>
    <cellStyle name="Commentaire 3 5 3 5 2" xfId="19617" xr:uid="{00000000-0005-0000-0000-0000EF3D0000}"/>
    <cellStyle name="Commentaire 3 5 3 6" xfId="7904" xr:uid="{00000000-0005-0000-0000-0000F03D0000}"/>
    <cellStyle name="Commentaire 3 5 3 6 2" xfId="19618" xr:uid="{00000000-0005-0000-0000-0000F13D0000}"/>
    <cellStyle name="Commentaire 3 5 3 7" xfId="19619" xr:uid="{00000000-0005-0000-0000-0000F23D0000}"/>
    <cellStyle name="Commentaire 3 5 4" xfId="7905" xr:uid="{00000000-0005-0000-0000-0000F33D0000}"/>
    <cellStyle name="Commentaire 3 5 4 2" xfId="7906" xr:uid="{00000000-0005-0000-0000-0000F43D0000}"/>
    <cellStyle name="Commentaire 3 5 4 2 2" xfId="19620" xr:uid="{00000000-0005-0000-0000-0000F53D0000}"/>
    <cellStyle name="Commentaire 3 5 4 3" xfId="7907" xr:uid="{00000000-0005-0000-0000-0000F63D0000}"/>
    <cellStyle name="Commentaire 3 5 4 3 2" xfId="19621" xr:uid="{00000000-0005-0000-0000-0000F73D0000}"/>
    <cellStyle name="Commentaire 3 5 4 4" xfId="7908" xr:uid="{00000000-0005-0000-0000-0000F83D0000}"/>
    <cellStyle name="Commentaire 3 5 4 4 2" xfId="19622" xr:uid="{00000000-0005-0000-0000-0000F93D0000}"/>
    <cellStyle name="Commentaire 3 5 4 5" xfId="19623" xr:uid="{00000000-0005-0000-0000-0000FA3D0000}"/>
    <cellStyle name="Commentaire 3 5 5" xfId="7909" xr:uid="{00000000-0005-0000-0000-0000FB3D0000}"/>
    <cellStyle name="Commentaire 3 5 5 2" xfId="7910" xr:uid="{00000000-0005-0000-0000-0000FC3D0000}"/>
    <cellStyle name="Commentaire 3 5 5 2 2" xfId="19624" xr:uid="{00000000-0005-0000-0000-0000FD3D0000}"/>
    <cellStyle name="Commentaire 3 5 5 3" xfId="7911" xr:uid="{00000000-0005-0000-0000-0000FE3D0000}"/>
    <cellStyle name="Commentaire 3 5 5 3 2" xfId="19625" xr:uid="{00000000-0005-0000-0000-0000FF3D0000}"/>
    <cellStyle name="Commentaire 3 5 5 4" xfId="19626" xr:uid="{00000000-0005-0000-0000-0000003E0000}"/>
    <cellStyle name="Commentaire 3 5 6" xfId="7912" xr:uid="{00000000-0005-0000-0000-0000013E0000}"/>
    <cellStyle name="Commentaire 3 5 6 2" xfId="7913" xr:uid="{00000000-0005-0000-0000-0000023E0000}"/>
    <cellStyle name="Commentaire 3 5 6 2 2" xfId="19627" xr:uid="{00000000-0005-0000-0000-0000033E0000}"/>
    <cellStyle name="Commentaire 3 5 6 3" xfId="7914" xr:uid="{00000000-0005-0000-0000-0000043E0000}"/>
    <cellStyle name="Commentaire 3 5 6 3 2" xfId="19628" xr:uid="{00000000-0005-0000-0000-0000053E0000}"/>
    <cellStyle name="Commentaire 3 5 6 4" xfId="19629" xr:uid="{00000000-0005-0000-0000-0000063E0000}"/>
    <cellStyle name="Commentaire 3 5 7" xfId="7915" xr:uid="{00000000-0005-0000-0000-0000073E0000}"/>
    <cellStyle name="Commentaire 3 5 7 2" xfId="19630" xr:uid="{00000000-0005-0000-0000-0000083E0000}"/>
    <cellStyle name="Commentaire 3 5 8" xfId="7916" xr:uid="{00000000-0005-0000-0000-0000093E0000}"/>
    <cellStyle name="Commentaire 3 5 8 2" xfId="19631" xr:uid="{00000000-0005-0000-0000-00000A3E0000}"/>
    <cellStyle name="Commentaire 3 5 9" xfId="7917" xr:uid="{00000000-0005-0000-0000-00000B3E0000}"/>
    <cellStyle name="Commentaire 3 5 9 2" xfId="19632" xr:uid="{00000000-0005-0000-0000-00000C3E0000}"/>
    <cellStyle name="Commentaire 3 6" xfId="7918" xr:uid="{00000000-0005-0000-0000-00000D3E0000}"/>
    <cellStyle name="Commentaire 3 6 2" xfId="7919" xr:uid="{00000000-0005-0000-0000-00000E3E0000}"/>
    <cellStyle name="Commentaire 3 6 2 2" xfId="7920" xr:uid="{00000000-0005-0000-0000-00000F3E0000}"/>
    <cellStyle name="Commentaire 3 6 2 2 2" xfId="7921" xr:uid="{00000000-0005-0000-0000-0000103E0000}"/>
    <cellStyle name="Commentaire 3 6 2 2 2 2" xfId="19633" xr:uid="{00000000-0005-0000-0000-0000113E0000}"/>
    <cellStyle name="Commentaire 3 6 2 2 3" xfId="7922" xr:uid="{00000000-0005-0000-0000-0000123E0000}"/>
    <cellStyle name="Commentaire 3 6 2 2 3 2" xfId="19634" xr:uid="{00000000-0005-0000-0000-0000133E0000}"/>
    <cellStyle name="Commentaire 3 6 2 2 4" xfId="7923" xr:uid="{00000000-0005-0000-0000-0000143E0000}"/>
    <cellStyle name="Commentaire 3 6 2 2 4 2" xfId="19635" xr:uid="{00000000-0005-0000-0000-0000153E0000}"/>
    <cellStyle name="Commentaire 3 6 2 2 5" xfId="19636" xr:uid="{00000000-0005-0000-0000-0000163E0000}"/>
    <cellStyle name="Commentaire 3 6 2 3" xfId="7924" xr:uid="{00000000-0005-0000-0000-0000173E0000}"/>
    <cellStyle name="Commentaire 3 6 2 3 2" xfId="7925" xr:uid="{00000000-0005-0000-0000-0000183E0000}"/>
    <cellStyle name="Commentaire 3 6 2 3 2 2" xfId="19637" xr:uid="{00000000-0005-0000-0000-0000193E0000}"/>
    <cellStyle name="Commentaire 3 6 2 3 3" xfId="7926" xr:uid="{00000000-0005-0000-0000-00001A3E0000}"/>
    <cellStyle name="Commentaire 3 6 2 3 3 2" xfId="19638" xr:uid="{00000000-0005-0000-0000-00001B3E0000}"/>
    <cellStyle name="Commentaire 3 6 2 3 4" xfId="19639" xr:uid="{00000000-0005-0000-0000-00001C3E0000}"/>
    <cellStyle name="Commentaire 3 6 2 4" xfId="7927" xr:uid="{00000000-0005-0000-0000-00001D3E0000}"/>
    <cellStyle name="Commentaire 3 6 2 4 2" xfId="19640" xr:uid="{00000000-0005-0000-0000-00001E3E0000}"/>
    <cellStyle name="Commentaire 3 6 2 5" xfId="7928" xr:uid="{00000000-0005-0000-0000-00001F3E0000}"/>
    <cellStyle name="Commentaire 3 6 2 5 2" xfId="19641" xr:uid="{00000000-0005-0000-0000-0000203E0000}"/>
    <cellStyle name="Commentaire 3 6 2 6" xfId="7929" xr:uid="{00000000-0005-0000-0000-0000213E0000}"/>
    <cellStyle name="Commentaire 3 6 2 6 2" xfId="19642" xr:uid="{00000000-0005-0000-0000-0000223E0000}"/>
    <cellStyle name="Commentaire 3 6 2 7" xfId="19643" xr:uid="{00000000-0005-0000-0000-0000233E0000}"/>
    <cellStyle name="Commentaire 3 6 3" xfId="7930" xr:uid="{00000000-0005-0000-0000-0000243E0000}"/>
    <cellStyle name="Commentaire 3 6 3 2" xfId="7931" xr:uid="{00000000-0005-0000-0000-0000253E0000}"/>
    <cellStyle name="Commentaire 3 6 3 2 2" xfId="19644" xr:uid="{00000000-0005-0000-0000-0000263E0000}"/>
    <cellStyle name="Commentaire 3 6 3 3" xfId="7932" xr:uid="{00000000-0005-0000-0000-0000273E0000}"/>
    <cellStyle name="Commentaire 3 6 3 3 2" xfId="19645" xr:uid="{00000000-0005-0000-0000-0000283E0000}"/>
    <cellStyle name="Commentaire 3 6 3 4" xfId="7933" xr:uid="{00000000-0005-0000-0000-0000293E0000}"/>
    <cellStyle name="Commentaire 3 6 3 4 2" xfId="19646" xr:uid="{00000000-0005-0000-0000-00002A3E0000}"/>
    <cellStyle name="Commentaire 3 6 3 5" xfId="19647" xr:uid="{00000000-0005-0000-0000-00002B3E0000}"/>
    <cellStyle name="Commentaire 3 6 4" xfId="7934" xr:uid="{00000000-0005-0000-0000-00002C3E0000}"/>
    <cellStyle name="Commentaire 3 6 4 2" xfId="7935" xr:uid="{00000000-0005-0000-0000-00002D3E0000}"/>
    <cellStyle name="Commentaire 3 6 4 2 2" xfId="19648" xr:uid="{00000000-0005-0000-0000-00002E3E0000}"/>
    <cellStyle name="Commentaire 3 6 4 3" xfId="7936" xr:uid="{00000000-0005-0000-0000-00002F3E0000}"/>
    <cellStyle name="Commentaire 3 6 4 3 2" xfId="19649" xr:uid="{00000000-0005-0000-0000-0000303E0000}"/>
    <cellStyle name="Commentaire 3 6 4 4" xfId="19650" xr:uid="{00000000-0005-0000-0000-0000313E0000}"/>
    <cellStyle name="Commentaire 3 6 5" xfId="7937" xr:uid="{00000000-0005-0000-0000-0000323E0000}"/>
    <cellStyle name="Commentaire 3 6 5 2" xfId="7938" xr:uid="{00000000-0005-0000-0000-0000333E0000}"/>
    <cellStyle name="Commentaire 3 6 5 2 2" xfId="19651" xr:uid="{00000000-0005-0000-0000-0000343E0000}"/>
    <cellStyle name="Commentaire 3 6 5 3" xfId="7939" xr:uid="{00000000-0005-0000-0000-0000353E0000}"/>
    <cellStyle name="Commentaire 3 6 5 3 2" xfId="19652" xr:uid="{00000000-0005-0000-0000-0000363E0000}"/>
    <cellStyle name="Commentaire 3 6 5 4" xfId="19653" xr:uid="{00000000-0005-0000-0000-0000373E0000}"/>
    <cellStyle name="Commentaire 3 6 6" xfId="7940" xr:uid="{00000000-0005-0000-0000-0000383E0000}"/>
    <cellStyle name="Commentaire 3 6 6 2" xfId="19654" xr:uid="{00000000-0005-0000-0000-0000393E0000}"/>
    <cellStyle name="Commentaire 3 6 7" xfId="7941" xr:uid="{00000000-0005-0000-0000-00003A3E0000}"/>
    <cellStyle name="Commentaire 3 6 7 2" xfId="19655" xr:uid="{00000000-0005-0000-0000-00003B3E0000}"/>
    <cellStyle name="Commentaire 3 6 8" xfId="7942" xr:uid="{00000000-0005-0000-0000-00003C3E0000}"/>
    <cellStyle name="Commentaire 3 6 8 2" xfId="19656" xr:uid="{00000000-0005-0000-0000-00003D3E0000}"/>
    <cellStyle name="Commentaire 3 6 9" xfId="19657" xr:uid="{00000000-0005-0000-0000-00003E3E0000}"/>
    <cellStyle name="Commentaire 3 7" xfId="7943" xr:uid="{00000000-0005-0000-0000-00003F3E0000}"/>
    <cellStyle name="Commentaire 3 7 2" xfId="7944" xr:uid="{00000000-0005-0000-0000-0000403E0000}"/>
    <cellStyle name="Commentaire 3 7 2 2" xfId="7945" xr:uid="{00000000-0005-0000-0000-0000413E0000}"/>
    <cellStyle name="Commentaire 3 7 2 2 2" xfId="19658" xr:uid="{00000000-0005-0000-0000-0000423E0000}"/>
    <cellStyle name="Commentaire 3 7 2 3" xfId="7946" xr:uid="{00000000-0005-0000-0000-0000433E0000}"/>
    <cellStyle name="Commentaire 3 7 2 3 2" xfId="19659" xr:uid="{00000000-0005-0000-0000-0000443E0000}"/>
    <cellStyle name="Commentaire 3 7 2 4" xfId="7947" xr:uid="{00000000-0005-0000-0000-0000453E0000}"/>
    <cellStyle name="Commentaire 3 7 2 4 2" xfId="19660" xr:uid="{00000000-0005-0000-0000-0000463E0000}"/>
    <cellStyle name="Commentaire 3 7 2 5" xfId="19661" xr:uid="{00000000-0005-0000-0000-0000473E0000}"/>
    <cellStyle name="Commentaire 3 7 3" xfId="7948" xr:uid="{00000000-0005-0000-0000-0000483E0000}"/>
    <cellStyle name="Commentaire 3 7 3 2" xfId="7949" xr:uid="{00000000-0005-0000-0000-0000493E0000}"/>
    <cellStyle name="Commentaire 3 7 3 2 2" xfId="19662" xr:uid="{00000000-0005-0000-0000-00004A3E0000}"/>
    <cellStyle name="Commentaire 3 7 3 3" xfId="7950" xr:uid="{00000000-0005-0000-0000-00004B3E0000}"/>
    <cellStyle name="Commentaire 3 7 3 3 2" xfId="19663" xr:uid="{00000000-0005-0000-0000-00004C3E0000}"/>
    <cellStyle name="Commentaire 3 7 3 4" xfId="19664" xr:uid="{00000000-0005-0000-0000-00004D3E0000}"/>
    <cellStyle name="Commentaire 3 7 4" xfId="7951" xr:uid="{00000000-0005-0000-0000-00004E3E0000}"/>
    <cellStyle name="Commentaire 3 7 4 2" xfId="19665" xr:uid="{00000000-0005-0000-0000-00004F3E0000}"/>
    <cellStyle name="Commentaire 3 7 5" xfId="7952" xr:uid="{00000000-0005-0000-0000-0000503E0000}"/>
    <cellStyle name="Commentaire 3 7 5 2" xfId="19666" xr:uid="{00000000-0005-0000-0000-0000513E0000}"/>
    <cellStyle name="Commentaire 3 7 6" xfId="7953" xr:uid="{00000000-0005-0000-0000-0000523E0000}"/>
    <cellStyle name="Commentaire 3 7 6 2" xfId="19667" xr:uid="{00000000-0005-0000-0000-0000533E0000}"/>
    <cellStyle name="Commentaire 3 7 7" xfId="19668" xr:uid="{00000000-0005-0000-0000-0000543E0000}"/>
    <cellStyle name="Commentaire 3 8" xfId="7954" xr:uid="{00000000-0005-0000-0000-0000553E0000}"/>
    <cellStyle name="Commentaire 3 8 2" xfId="7955" xr:uid="{00000000-0005-0000-0000-0000563E0000}"/>
    <cellStyle name="Commentaire 3 8 2 2" xfId="19669" xr:uid="{00000000-0005-0000-0000-0000573E0000}"/>
    <cellStyle name="Commentaire 3 8 3" xfId="7956" xr:uid="{00000000-0005-0000-0000-0000583E0000}"/>
    <cellStyle name="Commentaire 3 8 3 2" xfId="19670" xr:uid="{00000000-0005-0000-0000-0000593E0000}"/>
    <cellStyle name="Commentaire 3 8 4" xfId="7957" xr:uid="{00000000-0005-0000-0000-00005A3E0000}"/>
    <cellStyle name="Commentaire 3 8 4 2" xfId="19671" xr:uid="{00000000-0005-0000-0000-00005B3E0000}"/>
    <cellStyle name="Commentaire 3 8 5" xfId="19672" xr:uid="{00000000-0005-0000-0000-00005C3E0000}"/>
    <cellStyle name="Commentaire 3 9" xfId="7958" xr:uid="{00000000-0005-0000-0000-00005D3E0000}"/>
    <cellStyle name="Commentaire 3 9 2" xfId="7959" xr:uid="{00000000-0005-0000-0000-00005E3E0000}"/>
    <cellStyle name="Commentaire 3 9 2 2" xfId="19673" xr:uid="{00000000-0005-0000-0000-00005F3E0000}"/>
    <cellStyle name="Commentaire 3 9 3" xfId="7960" xr:uid="{00000000-0005-0000-0000-0000603E0000}"/>
    <cellStyle name="Commentaire 3 9 3 2" xfId="19674" xr:uid="{00000000-0005-0000-0000-0000613E0000}"/>
    <cellStyle name="Commentaire 3 9 4" xfId="19675" xr:uid="{00000000-0005-0000-0000-0000623E0000}"/>
    <cellStyle name="Commentaire 4" xfId="7961" xr:uid="{00000000-0005-0000-0000-0000633E0000}"/>
    <cellStyle name="Commentaire 4 2" xfId="19676" xr:uid="{00000000-0005-0000-0000-0000643E0000}"/>
    <cellStyle name="Date" xfId="7962" xr:uid="{00000000-0005-0000-0000-0000653E0000}"/>
    <cellStyle name="Date 2" xfId="7963" xr:uid="{00000000-0005-0000-0000-0000663E0000}"/>
    <cellStyle name="Encabezado 4 2" xfId="7964" xr:uid="{00000000-0005-0000-0000-0000673E0000}"/>
    <cellStyle name="Énfasis1 2" xfId="7965" xr:uid="{00000000-0005-0000-0000-0000683E0000}"/>
    <cellStyle name="Énfasis2 2" xfId="7966" xr:uid="{00000000-0005-0000-0000-0000693E0000}"/>
    <cellStyle name="Énfasis3 2" xfId="7967" xr:uid="{00000000-0005-0000-0000-00006A3E0000}"/>
    <cellStyle name="Énfasis4 2" xfId="7968" xr:uid="{00000000-0005-0000-0000-00006B3E0000}"/>
    <cellStyle name="Énfasis5 2" xfId="7969" xr:uid="{00000000-0005-0000-0000-00006C3E0000}"/>
    <cellStyle name="Énfasis6 2" xfId="7970" xr:uid="{00000000-0005-0000-0000-00006D3E0000}"/>
    <cellStyle name="En-tête 1" xfId="7971" xr:uid="{00000000-0005-0000-0000-00006E3E0000}"/>
    <cellStyle name="En-tête 1 2" xfId="7972" xr:uid="{00000000-0005-0000-0000-00006F3E0000}"/>
    <cellStyle name="En-tête 1 2 2" xfId="7973" xr:uid="{00000000-0005-0000-0000-0000703E0000}"/>
    <cellStyle name="En-tête 2" xfId="7974" xr:uid="{00000000-0005-0000-0000-0000713E0000}"/>
    <cellStyle name="En-tête 2 2" xfId="7975" xr:uid="{00000000-0005-0000-0000-0000723E0000}"/>
    <cellStyle name="Entrada 2" xfId="7976" xr:uid="{00000000-0005-0000-0000-0000733E0000}"/>
    <cellStyle name="Entrée" xfId="7977" xr:uid="{00000000-0005-0000-0000-0000743E0000}"/>
    <cellStyle name="Entrée 2" xfId="7978" xr:uid="{00000000-0005-0000-0000-0000753E0000}"/>
    <cellStyle name="Entrée 2 2" xfId="7979" xr:uid="{00000000-0005-0000-0000-0000763E0000}"/>
    <cellStyle name="Entrée 2 2 10" xfId="19677" xr:uid="{00000000-0005-0000-0000-0000773E0000}"/>
    <cellStyle name="Entrée 2 2 10 2" xfId="19678" xr:uid="{00000000-0005-0000-0000-0000783E0000}"/>
    <cellStyle name="Entrée 2 2 11" xfId="19679" xr:uid="{00000000-0005-0000-0000-0000793E0000}"/>
    <cellStyle name="Entrée 2 2 11 2" xfId="19680" xr:uid="{00000000-0005-0000-0000-00007A3E0000}"/>
    <cellStyle name="Entrée 2 2 12" xfId="19681" xr:uid="{00000000-0005-0000-0000-00007B3E0000}"/>
    <cellStyle name="Entrée 2 2 2" xfId="19682" xr:uid="{00000000-0005-0000-0000-00007C3E0000}"/>
    <cellStyle name="Entrée 2 2 2 10" xfId="19683" xr:uid="{00000000-0005-0000-0000-00007D3E0000}"/>
    <cellStyle name="Entrée 2 2 2 2" xfId="19684" xr:uid="{00000000-0005-0000-0000-00007E3E0000}"/>
    <cellStyle name="Entrée 2 2 2 2 10" xfId="19685" xr:uid="{00000000-0005-0000-0000-00007F3E0000}"/>
    <cellStyle name="Entrée 2 2 2 2 2" xfId="19686" xr:uid="{00000000-0005-0000-0000-0000803E0000}"/>
    <cellStyle name="Entrée 2 2 2 2 2 2" xfId="19687" xr:uid="{00000000-0005-0000-0000-0000813E0000}"/>
    <cellStyle name="Entrée 2 2 2 2 2 2 2" xfId="19688" xr:uid="{00000000-0005-0000-0000-0000823E0000}"/>
    <cellStyle name="Entrée 2 2 2 2 2 3" xfId="19689" xr:uid="{00000000-0005-0000-0000-0000833E0000}"/>
    <cellStyle name="Entrée 2 2 2 2 2 3 2" xfId="19690" xr:uid="{00000000-0005-0000-0000-0000843E0000}"/>
    <cellStyle name="Entrée 2 2 2 2 2 4" xfId="19691" xr:uid="{00000000-0005-0000-0000-0000853E0000}"/>
    <cellStyle name="Entrée 2 2 2 2 2 4 2" xfId="19692" xr:uid="{00000000-0005-0000-0000-0000863E0000}"/>
    <cellStyle name="Entrée 2 2 2 2 2 5" xfId="19693" xr:uid="{00000000-0005-0000-0000-0000873E0000}"/>
    <cellStyle name="Entrée 2 2 2 2 2 5 2" xfId="19694" xr:uid="{00000000-0005-0000-0000-0000883E0000}"/>
    <cellStyle name="Entrée 2 2 2 2 2 6" xfId="19695" xr:uid="{00000000-0005-0000-0000-0000893E0000}"/>
    <cellStyle name="Entrée 2 2 2 2 3" xfId="19696" xr:uid="{00000000-0005-0000-0000-00008A3E0000}"/>
    <cellStyle name="Entrée 2 2 2 2 3 2" xfId="19697" xr:uid="{00000000-0005-0000-0000-00008B3E0000}"/>
    <cellStyle name="Entrée 2 2 2 2 4" xfId="19698" xr:uid="{00000000-0005-0000-0000-00008C3E0000}"/>
    <cellStyle name="Entrée 2 2 2 2 4 2" xfId="19699" xr:uid="{00000000-0005-0000-0000-00008D3E0000}"/>
    <cellStyle name="Entrée 2 2 2 2 5" xfId="19700" xr:uid="{00000000-0005-0000-0000-00008E3E0000}"/>
    <cellStyle name="Entrée 2 2 2 2 5 2" xfId="19701" xr:uid="{00000000-0005-0000-0000-00008F3E0000}"/>
    <cellStyle name="Entrée 2 2 2 2 6" xfId="19702" xr:uid="{00000000-0005-0000-0000-0000903E0000}"/>
    <cellStyle name="Entrée 2 2 2 2 6 2" xfId="19703" xr:uid="{00000000-0005-0000-0000-0000913E0000}"/>
    <cellStyle name="Entrée 2 2 2 2 6 2 2" xfId="19704" xr:uid="{00000000-0005-0000-0000-0000923E0000}"/>
    <cellStyle name="Entrée 2 2 2 2 6 3" xfId="19705" xr:uid="{00000000-0005-0000-0000-0000933E0000}"/>
    <cellStyle name="Entrée 2 2 2 2 6 4" xfId="19706" xr:uid="{00000000-0005-0000-0000-0000943E0000}"/>
    <cellStyle name="Entrée 2 2 2 2 7" xfId="19707" xr:uid="{00000000-0005-0000-0000-0000953E0000}"/>
    <cellStyle name="Entrée 2 2 2 2 7 2" xfId="19708" xr:uid="{00000000-0005-0000-0000-0000963E0000}"/>
    <cellStyle name="Entrée 2 2 2 2 8" xfId="19709" xr:uid="{00000000-0005-0000-0000-0000973E0000}"/>
    <cellStyle name="Entrée 2 2 2 2 8 2" xfId="19710" xr:uid="{00000000-0005-0000-0000-0000983E0000}"/>
    <cellStyle name="Entrée 2 2 2 2 9" xfId="19711" xr:uid="{00000000-0005-0000-0000-0000993E0000}"/>
    <cellStyle name="Entrée 2 2 2 2 9 2" xfId="19712" xr:uid="{00000000-0005-0000-0000-00009A3E0000}"/>
    <cellStyle name="Entrée 2 2 2 3" xfId="19713" xr:uid="{00000000-0005-0000-0000-00009B3E0000}"/>
    <cellStyle name="Entrée 2 2 2 3 2" xfId="19714" xr:uid="{00000000-0005-0000-0000-00009C3E0000}"/>
    <cellStyle name="Entrée 2 2 2 4" xfId="19715" xr:uid="{00000000-0005-0000-0000-00009D3E0000}"/>
    <cellStyle name="Entrée 2 2 2 4 2" xfId="19716" xr:uid="{00000000-0005-0000-0000-00009E3E0000}"/>
    <cellStyle name="Entrée 2 2 2 5" xfId="19717" xr:uid="{00000000-0005-0000-0000-00009F3E0000}"/>
    <cellStyle name="Entrée 2 2 2 5 2" xfId="19718" xr:uid="{00000000-0005-0000-0000-0000A03E0000}"/>
    <cellStyle name="Entrée 2 2 2 6" xfId="19719" xr:uid="{00000000-0005-0000-0000-0000A13E0000}"/>
    <cellStyle name="Entrée 2 2 2 6 2" xfId="19720" xr:uid="{00000000-0005-0000-0000-0000A23E0000}"/>
    <cellStyle name="Entrée 2 2 2 6 2 2" xfId="19721" xr:uid="{00000000-0005-0000-0000-0000A33E0000}"/>
    <cellStyle name="Entrée 2 2 2 6 3" xfId="19722" xr:uid="{00000000-0005-0000-0000-0000A43E0000}"/>
    <cellStyle name="Entrée 2 2 2 6 4" xfId="19723" xr:uid="{00000000-0005-0000-0000-0000A53E0000}"/>
    <cellStyle name="Entrée 2 2 2 7" xfId="19724" xr:uid="{00000000-0005-0000-0000-0000A63E0000}"/>
    <cellStyle name="Entrée 2 2 2 7 2" xfId="19725" xr:uid="{00000000-0005-0000-0000-0000A73E0000}"/>
    <cellStyle name="Entrée 2 2 2 8" xfId="19726" xr:uid="{00000000-0005-0000-0000-0000A83E0000}"/>
    <cellStyle name="Entrée 2 2 2 8 2" xfId="19727" xr:uid="{00000000-0005-0000-0000-0000A93E0000}"/>
    <cellStyle name="Entrée 2 2 2 9" xfId="19728" xr:uid="{00000000-0005-0000-0000-0000AA3E0000}"/>
    <cellStyle name="Entrée 2 2 2 9 2" xfId="19729" xr:uid="{00000000-0005-0000-0000-0000AB3E0000}"/>
    <cellStyle name="Entrée 2 2 3" xfId="19730" xr:uid="{00000000-0005-0000-0000-0000AC3E0000}"/>
    <cellStyle name="Entrée 2 2 3 10" xfId="19731" xr:uid="{00000000-0005-0000-0000-0000AD3E0000}"/>
    <cellStyle name="Entrée 2 2 3 10 2" xfId="19732" xr:uid="{00000000-0005-0000-0000-0000AE3E0000}"/>
    <cellStyle name="Entrée 2 2 3 11" xfId="19733" xr:uid="{00000000-0005-0000-0000-0000AF3E0000}"/>
    <cellStyle name="Entrée 2 2 3 2" xfId="19734" xr:uid="{00000000-0005-0000-0000-0000B03E0000}"/>
    <cellStyle name="Entrée 2 2 3 2 2" xfId="19735" xr:uid="{00000000-0005-0000-0000-0000B13E0000}"/>
    <cellStyle name="Entrée 2 2 3 2 2 2" xfId="19736" xr:uid="{00000000-0005-0000-0000-0000B23E0000}"/>
    <cellStyle name="Entrée 2 2 3 2 3" xfId="19737" xr:uid="{00000000-0005-0000-0000-0000B33E0000}"/>
    <cellStyle name="Entrée 2 2 3 2 3 2" xfId="19738" xr:uid="{00000000-0005-0000-0000-0000B43E0000}"/>
    <cellStyle name="Entrée 2 2 3 2 4" xfId="19739" xr:uid="{00000000-0005-0000-0000-0000B53E0000}"/>
    <cellStyle name="Entrée 2 2 3 2 4 2" xfId="19740" xr:uid="{00000000-0005-0000-0000-0000B63E0000}"/>
    <cellStyle name="Entrée 2 2 3 2 5" xfId="19741" xr:uid="{00000000-0005-0000-0000-0000B73E0000}"/>
    <cellStyle name="Entrée 2 2 3 3" xfId="19742" xr:uid="{00000000-0005-0000-0000-0000B83E0000}"/>
    <cellStyle name="Entrée 2 2 3 3 2" xfId="19743" xr:uid="{00000000-0005-0000-0000-0000B93E0000}"/>
    <cellStyle name="Entrée 2 2 3 3 2 2" xfId="19744" xr:uid="{00000000-0005-0000-0000-0000BA3E0000}"/>
    <cellStyle name="Entrée 2 2 3 3 3" xfId="19745" xr:uid="{00000000-0005-0000-0000-0000BB3E0000}"/>
    <cellStyle name="Entrée 2 2 3 3 3 2" xfId="19746" xr:uid="{00000000-0005-0000-0000-0000BC3E0000}"/>
    <cellStyle name="Entrée 2 2 3 3 4" xfId="19747" xr:uid="{00000000-0005-0000-0000-0000BD3E0000}"/>
    <cellStyle name="Entrée 2 2 3 3 4 2" xfId="19748" xr:uid="{00000000-0005-0000-0000-0000BE3E0000}"/>
    <cellStyle name="Entrée 2 2 3 3 5" xfId="19749" xr:uid="{00000000-0005-0000-0000-0000BF3E0000}"/>
    <cellStyle name="Entrée 2 2 3 3 5 2" xfId="19750" xr:uid="{00000000-0005-0000-0000-0000C03E0000}"/>
    <cellStyle name="Entrée 2 2 3 3 6" xfId="19751" xr:uid="{00000000-0005-0000-0000-0000C13E0000}"/>
    <cellStyle name="Entrée 2 2 3 4" xfId="19752" xr:uid="{00000000-0005-0000-0000-0000C23E0000}"/>
    <cellStyle name="Entrée 2 2 3 4 2" xfId="19753" xr:uid="{00000000-0005-0000-0000-0000C33E0000}"/>
    <cellStyle name="Entrée 2 2 3 5" xfId="19754" xr:uid="{00000000-0005-0000-0000-0000C43E0000}"/>
    <cellStyle name="Entrée 2 2 3 5 2" xfId="19755" xr:uid="{00000000-0005-0000-0000-0000C53E0000}"/>
    <cellStyle name="Entrée 2 2 3 6" xfId="19756" xr:uid="{00000000-0005-0000-0000-0000C63E0000}"/>
    <cellStyle name="Entrée 2 2 3 6 2" xfId="19757" xr:uid="{00000000-0005-0000-0000-0000C73E0000}"/>
    <cellStyle name="Entrée 2 2 3 7" xfId="19758" xr:uid="{00000000-0005-0000-0000-0000C83E0000}"/>
    <cellStyle name="Entrée 2 2 3 7 2" xfId="19759" xr:uid="{00000000-0005-0000-0000-0000C93E0000}"/>
    <cellStyle name="Entrée 2 2 3 7 2 2" xfId="19760" xr:uid="{00000000-0005-0000-0000-0000CA3E0000}"/>
    <cellStyle name="Entrée 2 2 3 7 3" xfId="19761" xr:uid="{00000000-0005-0000-0000-0000CB3E0000}"/>
    <cellStyle name="Entrée 2 2 3 7 4" xfId="19762" xr:uid="{00000000-0005-0000-0000-0000CC3E0000}"/>
    <cellStyle name="Entrée 2 2 3 8" xfId="19763" xr:uid="{00000000-0005-0000-0000-0000CD3E0000}"/>
    <cellStyle name="Entrée 2 2 3 8 2" xfId="19764" xr:uid="{00000000-0005-0000-0000-0000CE3E0000}"/>
    <cellStyle name="Entrée 2 2 3 9" xfId="19765" xr:uid="{00000000-0005-0000-0000-0000CF3E0000}"/>
    <cellStyle name="Entrée 2 2 3 9 2" xfId="19766" xr:uid="{00000000-0005-0000-0000-0000D03E0000}"/>
    <cellStyle name="Entrée 2 2 4" xfId="19767" xr:uid="{00000000-0005-0000-0000-0000D13E0000}"/>
    <cellStyle name="Entrée 2 2 4 2" xfId="19768" xr:uid="{00000000-0005-0000-0000-0000D23E0000}"/>
    <cellStyle name="Entrée 2 2 4 2 2" xfId="19769" xr:uid="{00000000-0005-0000-0000-0000D33E0000}"/>
    <cellStyle name="Entrée 2 2 4 3" xfId="19770" xr:uid="{00000000-0005-0000-0000-0000D43E0000}"/>
    <cellStyle name="Entrée 2 2 4 3 2" xfId="19771" xr:uid="{00000000-0005-0000-0000-0000D53E0000}"/>
    <cellStyle name="Entrée 2 2 4 4" xfId="19772" xr:uid="{00000000-0005-0000-0000-0000D63E0000}"/>
    <cellStyle name="Entrée 2 2 4 4 2" xfId="19773" xr:uid="{00000000-0005-0000-0000-0000D73E0000}"/>
    <cellStyle name="Entrée 2 2 4 5" xfId="19774" xr:uid="{00000000-0005-0000-0000-0000D83E0000}"/>
    <cellStyle name="Entrée 2 2 5" xfId="19775" xr:uid="{00000000-0005-0000-0000-0000D93E0000}"/>
    <cellStyle name="Entrée 2 2 5 2" xfId="19776" xr:uid="{00000000-0005-0000-0000-0000DA3E0000}"/>
    <cellStyle name="Entrée 2 2 6" xfId="19777" xr:uid="{00000000-0005-0000-0000-0000DB3E0000}"/>
    <cellStyle name="Entrée 2 2 6 2" xfId="19778" xr:uid="{00000000-0005-0000-0000-0000DC3E0000}"/>
    <cellStyle name="Entrée 2 2 7" xfId="19779" xr:uid="{00000000-0005-0000-0000-0000DD3E0000}"/>
    <cellStyle name="Entrée 2 2 7 2" xfId="19780" xr:uid="{00000000-0005-0000-0000-0000DE3E0000}"/>
    <cellStyle name="Entrée 2 2 8" xfId="19781" xr:uid="{00000000-0005-0000-0000-0000DF3E0000}"/>
    <cellStyle name="Entrée 2 2 8 2" xfId="19782" xr:uid="{00000000-0005-0000-0000-0000E03E0000}"/>
    <cellStyle name="Entrée 2 2 8 2 2" xfId="19783" xr:uid="{00000000-0005-0000-0000-0000E13E0000}"/>
    <cellStyle name="Entrée 2 2 8 3" xfId="19784" xr:uid="{00000000-0005-0000-0000-0000E23E0000}"/>
    <cellStyle name="Entrée 2 2 8 4" xfId="19785" xr:uid="{00000000-0005-0000-0000-0000E33E0000}"/>
    <cellStyle name="Entrée 2 2 9" xfId="19786" xr:uid="{00000000-0005-0000-0000-0000E43E0000}"/>
    <cellStyle name="Entrée 2 2 9 2" xfId="19787" xr:uid="{00000000-0005-0000-0000-0000E53E0000}"/>
    <cellStyle name="Euro" xfId="7980" xr:uid="{00000000-0005-0000-0000-0000E63E0000}"/>
    <cellStyle name="Euro 2" xfId="7981" xr:uid="{00000000-0005-0000-0000-0000E73E0000}"/>
    <cellStyle name="Financier" xfId="7982" xr:uid="{00000000-0005-0000-0000-0000E83E0000}"/>
    <cellStyle name="Financier 2" xfId="7983" xr:uid="{00000000-0005-0000-0000-0000E93E0000}"/>
    <cellStyle name="Financier0" xfId="7984" xr:uid="{00000000-0005-0000-0000-0000EA3E0000}"/>
    <cellStyle name="Financier0 2" xfId="7985" xr:uid="{00000000-0005-0000-0000-0000EB3E0000}"/>
    <cellStyle name="Hipervínculo" xfId="23421" builtinId="8"/>
    <cellStyle name="Hipervínculo 2" xfId="7986" xr:uid="{00000000-0005-0000-0000-0000ED3E0000}"/>
    <cellStyle name="Hipervínculo 2 2" xfId="7987" xr:uid="{00000000-0005-0000-0000-0000EE3E0000}"/>
    <cellStyle name="Hipervínculo 3" xfId="7988" xr:uid="{00000000-0005-0000-0000-0000EF3E0000}"/>
    <cellStyle name="Hipervínculo 4" xfId="7989" xr:uid="{00000000-0005-0000-0000-0000F03E0000}"/>
    <cellStyle name="Hyperlink 2" xfId="7990" xr:uid="{00000000-0005-0000-0000-0000F13E0000}"/>
    <cellStyle name="Incorrecto 2" xfId="7991" xr:uid="{00000000-0005-0000-0000-0000F23E0000}"/>
    <cellStyle name="Insatisfaisant" xfId="7992" xr:uid="{00000000-0005-0000-0000-0000F33E0000}"/>
    <cellStyle name="Insatisfaisant 2" xfId="7993" xr:uid="{00000000-0005-0000-0000-0000F43E0000}"/>
    <cellStyle name="Insatisfaisant 2 2" xfId="7994" xr:uid="{00000000-0005-0000-0000-0000F53E0000}"/>
    <cellStyle name="Lien hypertexte 2" xfId="7995" xr:uid="{00000000-0005-0000-0000-0000F63E0000}"/>
    <cellStyle name="Lien hypertexte 2 2" xfId="7996" xr:uid="{00000000-0005-0000-0000-0000F73E0000}"/>
    <cellStyle name="Lien hypertexte 3" xfId="7997" xr:uid="{00000000-0005-0000-0000-0000F83E0000}"/>
    <cellStyle name="Lien hypertexte 3 2" xfId="7998" xr:uid="{00000000-0005-0000-0000-0000F93E0000}"/>
    <cellStyle name="Lien hypertexte 4" xfId="7999" xr:uid="{00000000-0005-0000-0000-0000FA3E0000}"/>
    <cellStyle name="Lien hypertexte 5" xfId="8000" xr:uid="{00000000-0005-0000-0000-0000FB3E0000}"/>
    <cellStyle name="Lien hypertexte 5 2" xfId="11659" xr:uid="{00000000-0005-0000-0000-0000FC3E0000}"/>
    <cellStyle name="Millares 2" xfId="8001" xr:uid="{00000000-0005-0000-0000-0000FD3E0000}"/>
    <cellStyle name="Millares 2 2" xfId="19788" xr:uid="{00000000-0005-0000-0000-0000FE3E0000}"/>
    <cellStyle name="Millares 3" xfId="8002" xr:uid="{00000000-0005-0000-0000-0000FF3E0000}"/>
    <cellStyle name="Millares 3 2" xfId="8003" xr:uid="{00000000-0005-0000-0000-0000003F0000}"/>
    <cellStyle name="Millares 3 2 2" xfId="8004" xr:uid="{00000000-0005-0000-0000-0000013F0000}"/>
    <cellStyle name="Millares 3 2 2 2" xfId="19789" xr:uid="{00000000-0005-0000-0000-0000023F0000}"/>
    <cellStyle name="Millares 3 2 3" xfId="19790" xr:uid="{00000000-0005-0000-0000-0000033F0000}"/>
    <cellStyle name="Millares 3 3" xfId="8005" xr:uid="{00000000-0005-0000-0000-0000043F0000}"/>
    <cellStyle name="Millares 3 3 2" xfId="19791" xr:uid="{00000000-0005-0000-0000-0000053F0000}"/>
    <cellStyle name="Millares 3 4" xfId="8006" xr:uid="{00000000-0005-0000-0000-0000063F0000}"/>
    <cellStyle name="Millares 3 4 2" xfId="8007" xr:uid="{00000000-0005-0000-0000-0000073F0000}"/>
    <cellStyle name="Millares 3 4 2 2" xfId="19792" xr:uid="{00000000-0005-0000-0000-0000083F0000}"/>
    <cellStyle name="Millares 3 4 3" xfId="19793" xr:uid="{00000000-0005-0000-0000-0000093F0000}"/>
    <cellStyle name="Millares 3 5" xfId="8008" xr:uid="{00000000-0005-0000-0000-00000A3F0000}"/>
    <cellStyle name="Millares 3 5 2" xfId="8009" xr:uid="{00000000-0005-0000-0000-00000B3F0000}"/>
    <cellStyle name="Millares 3 5 2 2" xfId="19794" xr:uid="{00000000-0005-0000-0000-00000C3F0000}"/>
    <cellStyle name="Millares 3 5 3" xfId="19795" xr:uid="{00000000-0005-0000-0000-00000D3F0000}"/>
    <cellStyle name="Millares 3 6" xfId="8010" xr:uid="{00000000-0005-0000-0000-00000E3F0000}"/>
    <cellStyle name="Millares 3 6 2" xfId="19796" xr:uid="{00000000-0005-0000-0000-00000F3F0000}"/>
    <cellStyle name="Millares 3 7" xfId="19797" xr:uid="{00000000-0005-0000-0000-0000103F0000}"/>
    <cellStyle name="Millares 4" xfId="8011" xr:uid="{00000000-0005-0000-0000-0000113F0000}"/>
    <cellStyle name="Millares 5" xfId="8012" xr:uid="{00000000-0005-0000-0000-0000123F0000}"/>
    <cellStyle name="Millares 6" xfId="11657" xr:uid="{00000000-0005-0000-0000-0000133F0000}"/>
    <cellStyle name="Milliers 2" xfId="8013" xr:uid="{00000000-0005-0000-0000-0000143F0000}"/>
    <cellStyle name="Milliers 2 2" xfId="8014" xr:uid="{00000000-0005-0000-0000-0000153F0000}"/>
    <cellStyle name="Milliers 2 2 2" xfId="8015" xr:uid="{00000000-0005-0000-0000-0000163F0000}"/>
    <cellStyle name="Milliers 2 3" xfId="8016" xr:uid="{00000000-0005-0000-0000-0000173F0000}"/>
    <cellStyle name="Milliers 2 3 2" xfId="8017" xr:uid="{00000000-0005-0000-0000-0000183F0000}"/>
    <cellStyle name="Milliers 2 4" xfId="8018" xr:uid="{00000000-0005-0000-0000-0000193F0000}"/>
    <cellStyle name="Milliers 2 4 2" xfId="8019" xr:uid="{00000000-0005-0000-0000-00001A3F0000}"/>
    <cellStyle name="Milliers 2 5" xfId="8020" xr:uid="{00000000-0005-0000-0000-00001B3F0000}"/>
    <cellStyle name="Milliers 2 6" xfId="8021" xr:uid="{00000000-0005-0000-0000-00001C3F0000}"/>
    <cellStyle name="Milliers 2_Trame Analyse Section" xfId="8022" xr:uid="{00000000-0005-0000-0000-00001D3F0000}"/>
    <cellStyle name="Milliers 3" xfId="8023" xr:uid="{00000000-0005-0000-0000-00001E3F0000}"/>
    <cellStyle name="Milliers 3 2" xfId="8024" xr:uid="{00000000-0005-0000-0000-00001F3F0000}"/>
    <cellStyle name="Milliers 3 2 2" xfId="8025" xr:uid="{00000000-0005-0000-0000-0000203F0000}"/>
    <cellStyle name="Milliers 3 2 3" xfId="8026" xr:uid="{00000000-0005-0000-0000-0000213F0000}"/>
    <cellStyle name="Milliers 3 3" xfId="8027" xr:uid="{00000000-0005-0000-0000-0000223F0000}"/>
    <cellStyle name="Milliers 3 4" xfId="8028" xr:uid="{00000000-0005-0000-0000-0000233F0000}"/>
    <cellStyle name="Milliers 3 4 2" xfId="8029" xr:uid="{00000000-0005-0000-0000-0000243F0000}"/>
    <cellStyle name="Milliers 3 5" xfId="8030" xr:uid="{00000000-0005-0000-0000-0000253F0000}"/>
    <cellStyle name="Milliers 4" xfId="8031" xr:uid="{00000000-0005-0000-0000-0000263F0000}"/>
    <cellStyle name="Milliers 4 2" xfId="8032" xr:uid="{00000000-0005-0000-0000-0000273F0000}"/>
    <cellStyle name="Milliers 5" xfId="8033" xr:uid="{00000000-0005-0000-0000-0000283F0000}"/>
    <cellStyle name="Milliers 5 2" xfId="8034" xr:uid="{00000000-0005-0000-0000-0000293F0000}"/>
    <cellStyle name="Milliers 5 2 2" xfId="19798" xr:uid="{00000000-0005-0000-0000-00002A3F0000}"/>
    <cellStyle name="Milliers 5 3" xfId="19799" xr:uid="{00000000-0005-0000-0000-00002B3F0000}"/>
    <cellStyle name="Milliers 6" xfId="8035" xr:uid="{00000000-0005-0000-0000-00002C3F0000}"/>
    <cellStyle name="Milliers 6 2" xfId="8036" xr:uid="{00000000-0005-0000-0000-00002D3F0000}"/>
    <cellStyle name="Milliers 6 2 2" xfId="19800" xr:uid="{00000000-0005-0000-0000-00002E3F0000}"/>
    <cellStyle name="Milliers 6 3" xfId="19801" xr:uid="{00000000-0005-0000-0000-00002F3F0000}"/>
    <cellStyle name="Milliers 7" xfId="8037" xr:uid="{00000000-0005-0000-0000-0000303F0000}"/>
    <cellStyle name="Milliers 7 2" xfId="8038" xr:uid="{00000000-0005-0000-0000-0000313F0000}"/>
    <cellStyle name="Milliers 7 2 2" xfId="19802" xr:uid="{00000000-0005-0000-0000-0000323F0000}"/>
    <cellStyle name="Milliers 7 3" xfId="19803" xr:uid="{00000000-0005-0000-0000-0000333F0000}"/>
    <cellStyle name="Monétaire0" xfId="8039" xr:uid="{00000000-0005-0000-0000-0000343F0000}"/>
    <cellStyle name="Monétaire0 2" xfId="8040" xr:uid="{00000000-0005-0000-0000-0000353F0000}"/>
    <cellStyle name="Neutral 2" xfId="8041" xr:uid="{00000000-0005-0000-0000-0000363F0000}"/>
    <cellStyle name="Neutre" xfId="8042" xr:uid="{00000000-0005-0000-0000-0000373F0000}"/>
    <cellStyle name="Neutre 2" xfId="8043" xr:uid="{00000000-0005-0000-0000-0000383F0000}"/>
    <cellStyle name="Neutre 2 2" xfId="8044" xr:uid="{00000000-0005-0000-0000-0000393F0000}"/>
    <cellStyle name="Normal" xfId="0" builtinId="0"/>
    <cellStyle name="Normal 10" xfId="8045" xr:uid="{00000000-0005-0000-0000-00003B3F0000}"/>
    <cellStyle name="Normal 10 10" xfId="8046" xr:uid="{00000000-0005-0000-0000-00003C3F0000}"/>
    <cellStyle name="Normal 10 10 2" xfId="8047" xr:uid="{00000000-0005-0000-0000-00003D3F0000}"/>
    <cellStyle name="Normal 10 10 2 2" xfId="19804" xr:uid="{00000000-0005-0000-0000-00003E3F0000}"/>
    <cellStyle name="Normal 10 10 3" xfId="8048" xr:uid="{00000000-0005-0000-0000-00003F3F0000}"/>
    <cellStyle name="Normal 10 10 3 2" xfId="19805" xr:uid="{00000000-0005-0000-0000-0000403F0000}"/>
    <cellStyle name="Normal 10 10 4" xfId="19806" xr:uid="{00000000-0005-0000-0000-0000413F0000}"/>
    <cellStyle name="Normal 10 11" xfId="8049" xr:uid="{00000000-0005-0000-0000-0000423F0000}"/>
    <cellStyle name="Normal 10 11 2" xfId="8050" xr:uid="{00000000-0005-0000-0000-0000433F0000}"/>
    <cellStyle name="Normal 10 11 2 2" xfId="19807" xr:uid="{00000000-0005-0000-0000-0000443F0000}"/>
    <cellStyle name="Normal 10 11 3" xfId="8051" xr:uid="{00000000-0005-0000-0000-0000453F0000}"/>
    <cellStyle name="Normal 10 11 3 2" xfId="19808" xr:uid="{00000000-0005-0000-0000-0000463F0000}"/>
    <cellStyle name="Normal 10 11 4" xfId="19809" xr:uid="{00000000-0005-0000-0000-0000473F0000}"/>
    <cellStyle name="Normal 10 12" xfId="8052" xr:uid="{00000000-0005-0000-0000-0000483F0000}"/>
    <cellStyle name="Normal 10 12 2" xfId="8053" xr:uid="{00000000-0005-0000-0000-0000493F0000}"/>
    <cellStyle name="Normal 10 12 2 2" xfId="19810" xr:uid="{00000000-0005-0000-0000-00004A3F0000}"/>
    <cellStyle name="Normal 10 12 3" xfId="8054" xr:uid="{00000000-0005-0000-0000-00004B3F0000}"/>
    <cellStyle name="Normal 10 12 3 2" xfId="19811" xr:uid="{00000000-0005-0000-0000-00004C3F0000}"/>
    <cellStyle name="Normal 10 12 4" xfId="19812" xr:uid="{00000000-0005-0000-0000-00004D3F0000}"/>
    <cellStyle name="Normal 10 13" xfId="8055" xr:uid="{00000000-0005-0000-0000-00004E3F0000}"/>
    <cellStyle name="Normal 10 13 2" xfId="19813" xr:uid="{00000000-0005-0000-0000-00004F3F0000}"/>
    <cellStyle name="Normal 10 14" xfId="8056" xr:uid="{00000000-0005-0000-0000-0000503F0000}"/>
    <cellStyle name="Normal 10 14 2" xfId="19814" xr:uid="{00000000-0005-0000-0000-0000513F0000}"/>
    <cellStyle name="Normal 10 15" xfId="8057" xr:uid="{00000000-0005-0000-0000-0000523F0000}"/>
    <cellStyle name="Normal 10 15 2" xfId="19815" xr:uid="{00000000-0005-0000-0000-0000533F0000}"/>
    <cellStyle name="Normal 10 16" xfId="19816" xr:uid="{00000000-0005-0000-0000-0000543F0000}"/>
    <cellStyle name="Normal 10 2" xfId="8058" xr:uid="{00000000-0005-0000-0000-0000553F0000}"/>
    <cellStyle name="Normal 10 2 10" xfId="8059" xr:uid="{00000000-0005-0000-0000-0000563F0000}"/>
    <cellStyle name="Normal 10 2 10 2" xfId="19817" xr:uid="{00000000-0005-0000-0000-0000573F0000}"/>
    <cellStyle name="Normal 10 2 2" xfId="8060" xr:uid="{00000000-0005-0000-0000-0000583F0000}"/>
    <cellStyle name="Normal 10 2 2 10" xfId="19818" xr:uid="{00000000-0005-0000-0000-0000593F0000}"/>
    <cellStyle name="Normal 10 2 2 2" xfId="8061" xr:uid="{00000000-0005-0000-0000-00005A3F0000}"/>
    <cellStyle name="Normal 10 2 2 2 2" xfId="8062" xr:uid="{00000000-0005-0000-0000-00005B3F0000}"/>
    <cellStyle name="Normal 10 2 2 2 2 2" xfId="8063" xr:uid="{00000000-0005-0000-0000-00005C3F0000}"/>
    <cellStyle name="Normal 10 2 2 2 2 2 2" xfId="8064" xr:uid="{00000000-0005-0000-0000-00005D3F0000}"/>
    <cellStyle name="Normal 10 2 2 2 2 2 2 2" xfId="19819" xr:uid="{00000000-0005-0000-0000-00005E3F0000}"/>
    <cellStyle name="Normal 10 2 2 2 2 2 3" xfId="8065" xr:uid="{00000000-0005-0000-0000-00005F3F0000}"/>
    <cellStyle name="Normal 10 2 2 2 2 2 3 2" xfId="19820" xr:uid="{00000000-0005-0000-0000-0000603F0000}"/>
    <cellStyle name="Normal 10 2 2 2 2 2 4" xfId="8066" xr:uid="{00000000-0005-0000-0000-0000613F0000}"/>
    <cellStyle name="Normal 10 2 2 2 2 2 4 2" xfId="19821" xr:uid="{00000000-0005-0000-0000-0000623F0000}"/>
    <cellStyle name="Normal 10 2 2 2 2 2 5" xfId="19822" xr:uid="{00000000-0005-0000-0000-0000633F0000}"/>
    <cellStyle name="Normal 10 2 2 2 2 3" xfId="8067" xr:uid="{00000000-0005-0000-0000-0000643F0000}"/>
    <cellStyle name="Normal 10 2 2 2 2 3 2" xfId="8068" xr:uid="{00000000-0005-0000-0000-0000653F0000}"/>
    <cellStyle name="Normal 10 2 2 2 2 3 2 2" xfId="19823" xr:uid="{00000000-0005-0000-0000-0000663F0000}"/>
    <cellStyle name="Normal 10 2 2 2 2 3 3" xfId="8069" xr:uid="{00000000-0005-0000-0000-0000673F0000}"/>
    <cellStyle name="Normal 10 2 2 2 2 3 3 2" xfId="19824" xr:uid="{00000000-0005-0000-0000-0000683F0000}"/>
    <cellStyle name="Normal 10 2 2 2 2 3 4" xfId="19825" xr:uid="{00000000-0005-0000-0000-0000693F0000}"/>
    <cellStyle name="Normal 10 2 2 2 2 4" xfId="8070" xr:uid="{00000000-0005-0000-0000-00006A3F0000}"/>
    <cellStyle name="Normal 10 2 2 2 2 4 2" xfId="19826" xr:uid="{00000000-0005-0000-0000-00006B3F0000}"/>
    <cellStyle name="Normal 10 2 2 2 2 5" xfId="8071" xr:uid="{00000000-0005-0000-0000-00006C3F0000}"/>
    <cellStyle name="Normal 10 2 2 2 2 5 2" xfId="19827" xr:uid="{00000000-0005-0000-0000-00006D3F0000}"/>
    <cellStyle name="Normal 10 2 2 2 2 6" xfId="8072" xr:uid="{00000000-0005-0000-0000-00006E3F0000}"/>
    <cellStyle name="Normal 10 2 2 2 2 6 2" xfId="19828" xr:uid="{00000000-0005-0000-0000-00006F3F0000}"/>
    <cellStyle name="Normal 10 2 2 2 2 7" xfId="19829" xr:uid="{00000000-0005-0000-0000-0000703F0000}"/>
    <cellStyle name="Normal 10 2 2 2 3" xfId="8073" xr:uid="{00000000-0005-0000-0000-0000713F0000}"/>
    <cellStyle name="Normal 10 2 2 2 3 2" xfId="8074" xr:uid="{00000000-0005-0000-0000-0000723F0000}"/>
    <cellStyle name="Normal 10 2 2 2 3 2 2" xfId="19830" xr:uid="{00000000-0005-0000-0000-0000733F0000}"/>
    <cellStyle name="Normal 10 2 2 2 3 3" xfId="8075" xr:uid="{00000000-0005-0000-0000-0000743F0000}"/>
    <cellStyle name="Normal 10 2 2 2 3 3 2" xfId="19831" xr:uid="{00000000-0005-0000-0000-0000753F0000}"/>
    <cellStyle name="Normal 10 2 2 2 3 4" xfId="8076" xr:uid="{00000000-0005-0000-0000-0000763F0000}"/>
    <cellStyle name="Normal 10 2 2 2 3 4 2" xfId="19832" xr:uid="{00000000-0005-0000-0000-0000773F0000}"/>
    <cellStyle name="Normal 10 2 2 2 3 5" xfId="19833" xr:uid="{00000000-0005-0000-0000-0000783F0000}"/>
    <cellStyle name="Normal 10 2 2 2 4" xfId="8077" xr:uid="{00000000-0005-0000-0000-0000793F0000}"/>
    <cellStyle name="Normal 10 2 2 2 4 2" xfId="8078" xr:uid="{00000000-0005-0000-0000-00007A3F0000}"/>
    <cellStyle name="Normal 10 2 2 2 4 2 2" xfId="19834" xr:uid="{00000000-0005-0000-0000-00007B3F0000}"/>
    <cellStyle name="Normal 10 2 2 2 4 3" xfId="8079" xr:uid="{00000000-0005-0000-0000-00007C3F0000}"/>
    <cellStyle name="Normal 10 2 2 2 4 3 2" xfId="19835" xr:uid="{00000000-0005-0000-0000-00007D3F0000}"/>
    <cellStyle name="Normal 10 2 2 2 4 4" xfId="19836" xr:uid="{00000000-0005-0000-0000-00007E3F0000}"/>
    <cellStyle name="Normal 10 2 2 2 5" xfId="8080" xr:uid="{00000000-0005-0000-0000-00007F3F0000}"/>
    <cellStyle name="Normal 10 2 2 2 5 2" xfId="8081" xr:uid="{00000000-0005-0000-0000-0000803F0000}"/>
    <cellStyle name="Normal 10 2 2 2 5 2 2" xfId="19837" xr:uid="{00000000-0005-0000-0000-0000813F0000}"/>
    <cellStyle name="Normal 10 2 2 2 5 3" xfId="8082" xr:uid="{00000000-0005-0000-0000-0000823F0000}"/>
    <cellStyle name="Normal 10 2 2 2 5 3 2" xfId="19838" xr:uid="{00000000-0005-0000-0000-0000833F0000}"/>
    <cellStyle name="Normal 10 2 2 2 5 4" xfId="19839" xr:uid="{00000000-0005-0000-0000-0000843F0000}"/>
    <cellStyle name="Normal 10 2 2 2 6" xfId="8083" xr:uid="{00000000-0005-0000-0000-0000853F0000}"/>
    <cellStyle name="Normal 10 2 2 2 6 2" xfId="19840" xr:uid="{00000000-0005-0000-0000-0000863F0000}"/>
    <cellStyle name="Normal 10 2 2 2 7" xfId="8084" xr:uid="{00000000-0005-0000-0000-0000873F0000}"/>
    <cellStyle name="Normal 10 2 2 2 7 2" xfId="19841" xr:uid="{00000000-0005-0000-0000-0000883F0000}"/>
    <cellStyle name="Normal 10 2 2 2 8" xfId="8085" xr:uid="{00000000-0005-0000-0000-0000893F0000}"/>
    <cellStyle name="Normal 10 2 2 2 8 2" xfId="19842" xr:uid="{00000000-0005-0000-0000-00008A3F0000}"/>
    <cellStyle name="Normal 10 2 2 2 9" xfId="19843" xr:uid="{00000000-0005-0000-0000-00008B3F0000}"/>
    <cellStyle name="Normal 10 2 2 3" xfId="8086" xr:uid="{00000000-0005-0000-0000-00008C3F0000}"/>
    <cellStyle name="Normal 10 2 2 3 2" xfId="8087" xr:uid="{00000000-0005-0000-0000-00008D3F0000}"/>
    <cellStyle name="Normal 10 2 2 3 2 2" xfId="8088" xr:uid="{00000000-0005-0000-0000-00008E3F0000}"/>
    <cellStyle name="Normal 10 2 2 3 2 2 2" xfId="19844" xr:uid="{00000000-0005-0000-0000-00008F3F0000}"/>
    <cellStyle name="Normal 10 2 2 3 2 3" xfId="8089" xr:uid="{00000000-0005-0000-0000-0000903F0000}"/>
    <cellStyle name="Normal 10 2 2 3 2 3 2" xfId="19845" xr:uid="{00000000-0005-0000-0000-0000913F0000}"/>
    <cellStyle name="Normal 10 2 2 3 2 4" xfId="8090" xr:uid="{00000000-0005-0000-0000-0000923F0000}"/>
    <cellStyle name="Normal 10 2 2 3 2 4 2" xfId="19846" xr:uid="{00000000-0005-0000-0000-0000933F0000}"/>
    <cellStyle name="Normal 10 2 2 3 2 5" xfId="19847" xr:uid="{00000000-0005-0000-0000-0000943F0000}"/>
    <cellStyle name="Normal 10 2 2 3 3" xfId="8091" xr:uid="{00000000-0005-0000-0000-0000953F0000}"/>
    <cellStyle name="Normal 10 2 2 3 3 2" xfId="8092" xr:uid="{00000000-0005-0000-0000-0000963F0000}"/>
    <cellStyle name="Normal 10 2 2 3 3 2 2" xfId="19848" xr:uid="{00000000-0005-0000-0000-0000973F0000}"/>
    <cellStyle name="Normal 10 2 2 3 3 3" xfId="8093" xr:uid="{00000000-0005-0000-0000-0000983F0000}"/>
    <cellStyle name="Normal 10 2 2 3 3 3 2" xfId="19849" xr:uid="{00000000-0005-0000-0000-0000993F0000}"/>
    <cellStyle name="Normal 10 2 2 3 3 4" xfId="19850" xr:uid="{00000000-0005-0000-0000-00009A3F0000}"/>
    <cellStyle name="Normal 10 2 2 3 4" xfId="8094" xr:uid="{00000000-0005-0000-0000-00009B3F0000}"/>
    <cellStyle name="Normal 10 2 2 3 4 2" xfId="19851" xr:uid="{00000000-0005-0000-0000-00009C3F0000}"/>
    <cellStyle name="Normal 10 2 2 3 5" xfId="8095" xr:uid="{00000000-0005-0000-0000-00009D3F0000}"/>
    <cellStyle name="Normal 10 2 2 3 5 2" xfId="19852" xr:uid="{00000000-0005-0000-0000-00009E3F0000}"/>
    <cellStyle name="Normal 10 2 2 3 6" xfId="8096" xr:uid="{00000000-0005-0000-0000-00009F3F0000}"/>
    <cellStyle name="Normal 10 2 2 3 6 2" xfId="19853" xr:uid="{00000000-0005-0000-0000-0000A03F0000}"/>
    <cellStyle name="Normal 10 2 2 3 7" xfId="19854" xr:uid="{00000000-0005-0000-0000-0000A13F0000}"/>
    <cellStyle name="Normal 10 2 2 4" xfId="8097" xr:uid="{00000000-0005-0000-0000-0000A23F0000}"/>
    <cellStyle name="Normal 10 2 2 4 2" xfId="8098" xr:uid="{00000000-0005-0000-0000-0000A33F0000}"/>
    <cellStyle name="Normal 10 2 2 4 2 2" xfId="19855" xr:uid="{00000000-0005-0000-0000-0000A43F0000}"/>
    <cellStyle name="Normal 10 2 2 4 3" xfId="8099" xr:uid="{00000000-0005-0000-0000-0000A53F0000}"/>
    <cellStyle name="Normal 10 2 2 4 3 2" xfId="19856" xr:uid="{00000000-0005-0000-0000-0000A63F0000}"/>
    <cellStyle name="Normal 10 2 2 4 4" xfId="8100" xr:uid="{00000000-0005-0000-0000-0000A73F0000}"/>
    <cellStyle name="Normal 10 2 2 4 4 2" xfId="19857" xr:uid="{00000000-0005-0000-0000-0000A83F0000}"/>
    <cellStyle name="Normal 10 2 2 4 5" xfId="19858" xr:uid="{00000000-0005-0000-0000-0000A93F0000}"/>
    <cellStyle name="Normal 10 2 2 5" xfId="8101" xr:uid="{00000000-0005-0000-0000-0000AA3F0000}"/>
    <cellStyle name="Normal 10 2 2 5 2" xfId="8102" xr:uid="{00000000-0005-0000-0000-0000AB3F0000}"/>
    <cellStyle name="Normal 10 2 2 5 2 2" xfId="19859" xr:uid="{00000000-0005-0000-0000-0000AC3F0000}"/>
    <cellStyle name="Normal 10 2 2 5 3" xfId="8103" xr:uid="{00000000-0005-0000-0000-0000AD3F0000}"/>
    <cellStyle name="Normal 10 2 2 5 3 2" xfId="19860" xr:uid="{00000000-0005-0000-0000-0000AE3F0000}"/>
    <cellStyle name="Normal 10 2 2 5 4" xfId="19861" xr:uid="{00000000-0005-0000-0000-0000AF3F0000}"/>
    <cellStyle name="Normal 10 2 2 6" xfId="8104" xr:uid="{00000000-0005-0000-0000-0000B03F0000}"/>
    <cellStyle name="Normal 10 2 2 6 2" xfId="8105" xr:uid="{00000000-0005-0000-0000-0000B13F0000}"/>
    <cellStyle name="Normal 10 2 2 6 2 2" xfId="19862" xr:uid="{00000000-0005-0000-0000-0000B23F0000}"/>
    <cellStyle name="Normal 10 2 2 6 3" xfId="8106" xr:uid="{00000000-0005-0000-0000-0000B33F0000}"/>
    <cellStyle name="Normal 10 2 2 6 3 2" xfId="19863" xr:uid="{00000000-0005-0000-0000-0000B43F0000}"/>
    <cellStyle name="Normal 10 2 2 6 4" xfId="19864" xr:uid="{00000000-0005-0000-0000-0000B53F0000}"/>
    <cellStyle name="Normal 10 2 2 7" xfId="8107" xr:uid="{00000000-0005-0000-0000-0000B63F0000}"/>
    <cellStyle name="Normal 10 2 2 7 2" xfId="19865" xr:uid="{00000000-0005-0000-0000-0000B73F0000}"/>
    <cellStyle name="Normal 10 2 2 8" xfId="8108" xr:uid="{00000000-0005-0000-0000-0000B83F0000}"/>
    <cellStyle name="Normal 10 2 2 8 2" xfId="19866" xr:uid="{00000000-0005-0000-0000-0000B93F0000}"/>
    <cellStyle name="Normal 10 2 2 9" xfId="8109" xr:uid="{00000000-0005-0000-0000-0000BA3F0000}"/>
    <cellStyle name="Normal 10 2 2 9 2" xfId="19867" xr:uid="{00000000-0005-0000-0000-0000BB3F0000}"/>
    <cellStyle name="Normal 10 2 3" xfId="8110" xr:uid="{00000000-0005-0000-0000-0000BC3F0000}"/>
    <cellStyle name="Normal 10 2 3 2" xfId="8111" xr:uid="{00000000-0005-0000-0000-0000BD3F0000}"/>
    <cellStyle name="Normal 10 2 3 2 2" xfId="8112" xr:uid="{00000000-0005-0000-0000-0000BE3F0000}"/>
    <cellStyle name="Normal 10 2 3 2 2 2" xfId="8113" xr:uid="{00000000-0005-0000-0000-0000BF3F0000}"/>
    <cellStyle name="Normal 10 2 3 2 2 2 2" xfId="19868" xr:uid="{00000000-0005-0000-0000-0000C03F0000}"/>
    <cellStyle name="Normal 10 2 3 2 2 3" xfId="8114" xr:uid="{00000000-0005-0000-0000-0000C13F0000}"/>
    <cellStyle name="Normal 10 2 3 2 2 3 2" xfId="19869" xr:uid="{00000000-0005-0000-0000-0000C23F0000}"/>
    <cellStyle name="Normal 10 2 3 2 2 4" xfId="8115" xr:uid="{00000000-0005-0000-0000-0000C33F0000}"/>
    <cellStyle name="Normal 10 2 3 2 2 4 2" xfId="19870" xr:uid="{00000000-0005-0000-0000-0000C43F0000}"/>
    <cellStyle name="Normal 10 2 3 2 2 5" xfId="19871" xr:uid="{00000000-0005-0000-0000-0000C53F0000}"/>
    <cellStyle name="Normal 10 2 3 2 3" xfId="8116" xr:uid="{00000000-0005-0000-0000-0000C63F0000}"/>
    <cellStyle name="Normal 10 2 3 2 3 2" xfId="8117" xr:uid="{00000000-0005-0000-0000-0000C73F0000}"/>
    <cellStyle name="Normal 10 2 3 2 3 2 2" xfId="19872" xr:uid="{00000000-0005-0000-0000-0000C83F0000}"/>
    <cellStyle name="Normal 10 2 3 2 3 3" xfId="8118" xr:uid="{00000000-0005-0000-0000-0000C93F0000}"/>
    <cellStyle name="Normal 10 2 3 2 3 3 2" xfId="19873" xr:uid="{00000000-0005-0000-0000-0000CA3F0000}"/>
    <cellStyle name="Normal 10 2 3 2 3 4" xfId="19874" xr:uid="{00000000-0005-0000-0000-0000CB3F0000}"/>
    <cellStyle name="Normal 10 2 3 2 4" xfId="8119" xr:uid="{00000000-0005-0000-0000-0000CC3F0000}"/>
    <cellStyle name="Normal 10 2 3 2 4 2" xfId="19875" xr:uid="{00000000-0005-0000-0000-0000CD3F0000}"/>
    <cellStyle name="Normal 10 2 3 2 5" xfId="8120" xr:uid="{00000000-0005-0000-0000-0000CE3F0000}"/>
    <cellStyle name="Normal 10 2 3 2 5 2" xfId="19876" xr:uid="{00000000-0005-0000-0000-0000CF3F0000}"/>
    <cellStyle name="Normal 10 2 3 2 6" xfId="8121" xr:uid="{00000000-0005-0000-0000-0000D03F0000}"/>
    <cellStyle name="Normal 10 2 3 2 6 2" xfId="19877" xr:uid="{00000000-0005-0000-0000-0000D13F0000}"/>
    <cellStyle name="Normal 10 2 3 2 7" xfId="19878" xr:uid="{00000000-0005-0000-0000-0000D23F0000}"/>
    <cellStyle name="Normal 10 2 3 3" xfId="8122" xr:uid="{00000000-0005-0000-0000-0000D33F0000}"/>
    <cellStyle name="Normal 10 2 3 3 2" xfId="8123" xr:uid="{00000000-0005-0000-0000-0000D43F0000}"/>
    <cellStyle name="Normal 10 2 3 3 2 2" xfId="19879" xr:uid="{00000000-0005-0000-0000-0000D53F0000}"/>
    <cellStyle name="Normal 10 2 3 3 3" xfId="8124" xr:uid="{00000000-0005-0000-0000-0000D63F0000}"/>
    <cellStyle name="Normal 10 2 3 3 3 2" xfId="19880" xr:uid="{00000000-0005-0000-0000-0000D73F0000}"/>
    <cellStyle name="Normal 10 2 3 3 4" xfId="8125" xr:uid="{00000000-0005-0000-0000-0000D83F0000}"/>
    <cellStyle name="Normal 10 2 3 3 4 2" xfId="19881" xr:uid="{00000000-0005-0000-0000-0000D93F0000}"/>
    <cellStyle name="Normal 10 2 3 3 5" xfId="19882" xr:uid="{00000000-0005-0000-0000-0000DA3F0000}"/>
    <cellStyle name="Normal 10 2 3 4" xfId="8126" xr:uid="{00000000-0005-0000-0000-0000DB3F0000}"/>
    <cellStyle name="Normal 10 2 3 4 2" xfId="8127" xr:uid="{00000000-0005-0000-0000-0000DC3F0000}"/>
    <cellStyle name="Normal 10 2 3 4 2 2" xfId="19883" xr:uid="{00000000-0005-0000-0000-0000DD3F0000}"/>
    <cellStyle name="Normal 10 2 3 4 3" xfId="8128" xr:uid="{00000000-0005-0000-0000-0000DE3F0000}"/>
    <cellStyle name="Normal 10 2 3 4 3 2" xfId="19884" xr:uid="{00000000-0005-0000-0000-0000DF3F0000}"/>
    <cellStyle name="Normal 10 2 3 4 4" xfId="19885" xr:uid="{00000000-0005-0000-0000-0000E03F0000}"/>
    <cellStyle name="Normal 10 2 3 5" xfId="8129" xr:uid="{00000000-0005-0000-0000-0000E13F0000}"/>
    <cellStyle name="Normal 10 2 3 5 2" xfId="8130" xr:uid="{00000000-0005-0000-0000-0000E23F0000}"/>
    <cellStyle name="Normal 10 2 3 5 2 2" xfId="19886" xr:uid="{00000000-0005-0000-0000-0000E33F0000}"/>
    <cellStyle name="Normal 10 2 3 5 3" xfId="8131" xr:uid="{00000000-0005-0000-0000-0000E43F0000}"/>
    <cellStyle name="Normal 10 2 3 5 3 2" xfId="19887" xr:uid="{00000000-0005-0000-0000-0000E53F0000}"/>
    <cellStyle name="Normal 10 2 3 5 4" xfId="19888" xr:uid="{00000000-0005-0000-0000-0000E63F0000}"/>
    <cellStyle name="Normal 10 2 3 6" xfId="8132" xr:uid="{00000000-0005-0000-0000-0000E73F0000}"/>
    <cellStyle name="Normal 10 2 3 6 2" xfId="19889" xr:uid="{00000000-0005-0000-0000-0000E83F0000}"/>
    <cellStyle name="Normal 10 2 3 7" xfId="8133" xr:uid="{00000000-0005-0000-0000-0000E93F0000}"/>
    <cellStyle name="Normal 10 2 3 7 2" xfId="19890" xr:uid="{00000000-0005-0000-0000-0000EA3F0000}"/>
    <cellStyle name="Normal 10 2 3 8" xfId="8134" xr:uid="{00000000-0005-0000-0000-0000EB3F0000}"/>
    <cellStyle name="Normal 10 2 3 8 2" xfId="19891" xr:uid="{00000000-0005-0000-0000-0000EC3F0000}"/>
    <cellStyle name="Normal 10 2 3 9" xfId="19892" xr:uid="{00000000-0005-0000-0000-0000ED3F0000}"/>
    <cellStyle name="Normal 10 2 4" xfId="8135" xr:uid="{00000000-0005-0000-0000-0000EE3F0000}"/>
    <cellStyle name="Normal 10 2 4 2" xfId="8136" xr:uid="{00000000-0005-0000-0000-0000EF3F0000}"/>
    <cellStyle name="Normal 10 2 4 2 2" xfId="8137" xr:uid="{00000000-0005-0000-0000-0000F03F0000}"/>
    <cellStyle name="Normal 10 2 4 2 2 2" xfId="19893" xr:uid="{00000000-0005-0000-0000-0000F13F0000}"/>
    <cellStyle name="Normal 10 2 4 2 3" xfId="8138" xr:uid="{00000000-0005-0000-0000-0000F23F0000}"/>
    <cellStyle name="Normal 10 2 4 2 3 2" xfId="19894" xr:uid="{00000000-0005-0000-0000-0000F33F0000}"/>
    <cellStyle name="Normal 10 2 4 2 4" xfId="8139" xr:uid="{00000000-0005-0000-0000-0000F43F0000}"/>
    <cellStyle name="Normal 10 2 4 2 4 2" xfId="19895" xr:uid="{00000000-0005-0000-0000-0000F53F0000}"/>
    <cellStyle name="Normal 10 2 4 2 5" xfId="19896" xr:uid="{00000000-0005-0000-0000-0000F63F0000}"/>
    <cellStyle name="Normal 10 2 4 3" xfId="8140" xr:uid="{00000000-0005-0000-0000-0000F73F0000}"/>
    <cellStyle name="Normal 10 2 4 3 2" xfId="8141" xr:uid="{00000000-0005-0000-0000-0000F83F0000}"/>
    <cellStyle name="Normal 10 2 4 3 2 2" xfId="19897" xr:uid="{00000000-0005-0000-0000-0000F93F0000}"/>
    <cellStyle name="Normal 10 2 4 3 3" xfId="8142" xr:uid="{00000000-0005-0000-0000-0000FA3F0000}"/>
    <cellStyle name="Normal 10 2 4 3 3 2" xfId="19898" xr:uid="{00000000-0005-0000-0000-0000FB3F0000}"/>
    <cellStyle name="Normal 10 2 4 3 4" xfId="19899" xr:uid="{00000000-0005-0000-0000-0000FC3F0000}"/>
    <cellStyle name="Normal 10 2 4 4" xfId="8143" xr:uid="{00000000-0005-0000-0000-0000FD3F0000}"/>
    <cellStyle name="Normal 10 2 4 4 2" xfId="19900" xr:uid="{00000000-0005-0000-0000-0000FE3F0000}"/>
    <cellStyle name="Normal 10 2 4 5" xfId="8144" xr:uid="{00000000-0005-0000-0000-0000FF3F0000}"/>
    <cellStyle name="Normal 10 2 4 5 2" xfId="19901" xr:uid="{00000000-0005-0000-0000-000000400000}"/>
    <cellStyle name="Normal 10 2 4 6" xfId="8145" xr:uid="{00000000-0005-0000-0000-000001400000}"/>
    <cellStyle name="Normal 10 2 4 6 2" xfId="19902" xr:uid="{00000000-0005-0000-0000-000002400000}"/>
    <cellStyle name="Normal 10 2 4 7" xfId="19903" xr:uid="{00000000-0005-0000-0000-000003400000}"/>
    <cellStyle name="Normal 10 2 5" xfId="8146" xr:uid="{00000000-0005-0000-0000-000004400000}"/>
    <cellStyle name="Normal 10 2 5 2" xfId="8147" xr:uid="{00000000-0005-0000-0000-000005400000}"/>
    <cellStyle name="Normal 10 2 5 2 2" xfId="19904" xr:uid="{00000000-0005-0000-0000-000006400000}"/>
    <cellStyle name="Normal 10 2 5 3" xfId="8148" xr:uid="{00000000-0005-0000-0000-000007400000}"/>
    <cellStyle name="Normal 10 2 5 3 2" xfId="19905" xr:uid="{00000000-0005-0000-0000-000008400000}"/>
    <cellStyle name="Normal 10 2 5 4" xfId="8149" xr:uid="{00000000-0005-0000-0000-000009400000}"/>
    <cellStyle name="Normal 10 2 5 4 2" xfId="19906" xr:uid="{00000000-0005-0000-0000-00000A400000}"/>
    <cellStyle name="Normal 10 2 5 5" xfId="19907" xr:uid="{00000000-0005-0000-0000-00000B400000}"/>
    <cellStyle name="Normal 10 2 6" xfId="8150" xr:uid="{00000000-0005-0000-0000-00000C400000}"/>
    <cellStyle name="Normal 10 2 6 2" xfId="8151" xr:uid="{00000000-0005-0000-0000-00000D400000}"/>
    <cellStyle name="Normal 10 2 6 2 2" xfId="19908" xr:uid="{00000000-0005-0000-0000-00000E400000}"/>
    <cellStyle name="Normal 10 2 6 3" xfId="8152" xr:uid="{00000000-0005-0000-0000-00000F400000}"/>
    <cellStyle name="Normal 10 2 6 3 2" xfId="19909" xr:uid="{00000000-0005-0000-0000-000010400000}"/>
    <cellStyle name="Normal 10 2 6 4" xfId="19910" xr:uid="{00000000-0005-0000-0000-000011400000}"/>
    <cellStyle name="Normal 10 2 7" xfId="8153" xr:uid="{00000000-0005-0000-0000-000012400000}"/>
    <cellStyle name="Normal 10 2 7 2" xfId="8154" xr:uid="{00000000-0005-0000-0000-000013400000}"/>
    <cellStyle name="Normal 10 2 7 2 2" xfId="19911" xr:uid="{00000000-0005-0000-0000-000014400000}"/>
    <cellStyle name="Normal 10 2 7 3" xfId="8155" xr:uid="{00000000-0005-0000-0000-000015400000}"/>
    <cellStyle name="Normal 10 2 7 3 2" xfId="19912" xr:uid="{00000000-0005-0000-0000-000016400000}"/>
    <cellStyle name="Normal 10 2 7 4" xfId="19913" xr:uid="{00000000-0005-0000-0000-000017400000}"/>
    <cellStyle name="Normal 10 2 8" xfId="8156" xr:uid="{00000000-0005-0000-0000-000018400000}"/>
    <cellStyle name="Normal 10 2 8 2" xfId="19914" xr:uid="{00000000-0005-0000-0000-000019400000}"/>
    <cellStyle name="Normal 10 2 9" xfId="8157" xr:uid="{00000000-0005-0000-0000-00001A400000}"/>
    <cellStyle name="Normal 10 2 9 2" xfId="19915" xr:uid="{00000000-0005-0000-0000-00001B400000}"/>
    <cellStyle name="Normal 10 3" xfId="8158" xr:uid="{00000000-0005-0000-0000-00001C400000}"/>
    <cellStyle name="Normal 10 3 2" xfId="8159" xr:uid="{00000000-0005-0000-0000-00001D400000}"/>
    <cellStyle name="Normal 10 3 2 2" xfId="8160" xr:uid="{00000000-0005-0000-0000-00001E400000}"/>
    <cellStyle name="Normal 10 3 2 2 2" xfId="8161" xr:uid="{00000000-0005-0000-0000-00001F400000}"/>
    <cellStyle name="Normal 10 3 2 2 2 2" xfId="19916" xr:uid="{00000000-0005-0000-0000-000020400000}"/>
    <cellStyle name="Normal 10 3 2 2 3" xfId="19917" xr:uid="{00000000-0005-0000-0000-000021400000}"/>
    <cellStyle name="Normal 10 3 2 3" xfId="8162" xr:uid="{00000000-0005-0000-0000-000022400000}"/>
    <cellStyle name="Normal 10 3 2 3 2" xfId="19918" xr:uid="{00000000-0005-0000-0000-000023400000}"/>
    <cellStyle name="Normal 10 3 2 4" xfId="19919" xr:uid="{00000000-0005-0000-0000-000024400000}"/>
    <cellStyle name="Normal 10 3 3" xfId="8163" xr:uid="{00000000-0005-0000-0000-000025400000}"/>
    <cellStyle name="Normal 10 3 3 2" xfId="8164" xr:uid="{00000000-0005-0000-0000-000026400000}"/>
    <cellStyle name="Normal 10 3 3 2 2" xfId="8165" xr:uid="{00000000-0005-0000-0000-000027400000}"/>
    <cellStyle name="Normal 10 3 3 2 2 2" xfId="19920" xr:uid="{00000000-0005-0000-0000-000028400000}"/>
    <cellStyle name="Normal 10 3 3 2 3" xfId="19921" xr:uid="{00000000-0005-0000-0000-000029400000}"/>
    <cellStyle name="Normal 10 3 3 3" xfId="8166" xr:uid="{00000000-0005-0000-0000-00002A400000}"/>
    <cellStyle name="Normal 10 3 3 3 2" xfId="19922" xr:uid="{00000000-0005-0000-0000-00002B400000}"/>
    <cellStyle name="Normal 10 3 3 4" xfId="19923" xr:uid="{00000000-0005-0000-0000-00002C400000}"/>
    <cellStyle name="Normal 10 3 4" xfId="8167" xr:uid="{00000000-0005-0000-0000-00002D400000}"/>
    <cellStyle name="Normal 10 3 4 2" xfId="8168" xr:uid="{00000000-0005-0000-0000-00002E400000}"/>
    <cellStyle name="Normal 10 3 4 2 2" xfId="19924" xr:uid="{00000000-0005-0000-0000-00002F400000}"/>
    <cellStyle name="Normal 10 3 4 3" xfId="19925" xr:uid="{00000000-0005-0000-0000-000030400000}"/>
    <cellStyle name="Normal 10 3 5" xfId="8169" xr:uid="{00000000-0005-0000-0000-000031400000}"/>
    <cellStyle name="Normal 10 3 5 2" xfId="19926" xr:uid="{00000000-0005-0000-0000-000032400000}"/>
    <cellStyle name="Normal 10 4" xfId="8170" xr:uid="{00000000-0005-0000-0000-000033400000}"/>
    <cellStyle name="Normal 10 4 10" xfId="8171" xr:uid="{00000000-0005-0000-0000-000034400000}"/>
    <cellStyle name="Normal 10 4 10 2" xfId="19927" xr:uid="{00000000-0005-0000-0000-000035400000}"/>
    <cellStyle name="Normal 10 4 11" xfId="19928" xr:uid="{00000000-0005-0000-0000-000036400000}"/>
    <cellStyle name="Normal 10 4 2" xfId="8172" xr:uid="{00000000-0005-0000-0000-000037400000}"/>
    <cellStyle name="Normal 10 4 2 10" xfId="19929" xr:uid="{00000000-0005-0000-0000-000038400000}"/>
    <cellStyle name="Normal 10 4 2 2" xfId="8173" xr:uid="{00000000-0005-0000-0000-000039400000}"/>
    <cellStyle name="Normal 10 4 2 2 2" xfId="8174" xr:uid="{00000000-0005-0000-0000-00003A400000}"/>
    <cellStyle name="Normal 10 4 2 2 2 2" xfId="8175" xr:uid="{00000000-0005-0000-0000-00003B400000}"/>
    <cellStyle name="Normal 10 4 2 2 2 2 2" xfId="8176" xr:uid="{00000000-0005-0000-0000-00003C400000}"/>
    <cellStyle name="Normal 10 4 2 2 2 2 2 2" xfId="19930" xr:uid="{00000000-0005-0000-0000-00003D400000}"/>
    <cellStyle name="Normal 10 4 2 2 2 2 3" xfId="8177" xr:uid="{00000000-0005-0000-0000-00003E400000}"/>
    <cellStyle name="Normal 10 4 2 2 2 2 3 2" xfId="19931" xr:uid="{00000000-0005-0000-0000-00003F400000}"/>
    <cellStyle name="Normal 10 4 2 2 2 2 4" xfId="8178" xr:uid="{00000000-0005-0000-0000-000040400000}"/>
    <cellStyle name="Normal 10 4 2 2 2 2 4 2" xfId="19932" xr:uid="{00000000-0005-0000-0000-000041400000}"/>
    <cellStyle name="Normal 10 4 2 2 2 2 5" xfId="19933" xr:uid="{00000000-0005-0000-0000-000042400000}"/>
    <cellStyle name="Normal 10 4 2 2 2 3" xfId="8179" xr:uid="{00000000-0005-0000-0000-000043400000}"/>
    <cellStyle name="Normal 10 4 2 2 2 3 2" xfId="8180" xr:uid="{00000000-0005-0000-0000-000044400000}"/>
    <cellStyle name="Normal 10 4 2 2 2 3 2 2" xfId="19934" xr:uid="{00000000-0005-0000-0000-000045400000}"/>
    <cellStyle name="Normal 10 4 2 2 2 3 3" xfId="8181" xr:uid="{00000000-0005-0000-0000-000046400000}"/>
    <cellStyle name="Normal 10 4 2 2 2 3 3 2" xfId="19935" xr:uid="{00000000-0005-0000-0000-000047400000}"/>
    <cellStyle name="Normal 10 4 2 2 2 3 4" xfId="19936" xr:uid="{00000000-0005-0000-0000-000048400000}"/>
    <cellStyle name="Normal 10 4 2 2 2 4" xfId="8182" xr:uid="{00000000-0005-0000-0000-000049400000}"/>
    <cellStyle name="Normal 10 4 2 2 2 4 2" xfId="19937" xr:uid="{00000000-0005-0000-0000-00004A400000}"/>
    <cellStyle name="Normal 10 4 2 2 2 5" xfId="8183" xr:uid="{00000000-0005-0000-0000-00004B400000}"/>
    <cellStyle name="Normal 10 4 2 2 2 5 2" xfId="19938" xr:uid="{00000000-0005-0000-0000-00004C400000}"/>
    <cellStyle name="Normal 10 4 2 2 2 6" xfId="8184" xr:uid="{00000000-0005-0000-0000-00004D400000}"/>
    <cellStyle name="Normal 10 4 2 2 2 6 2" xfId="19939" xr:uid="{00000000-0005-0000-0000-00004E400000}"/>
    <cellStyle name="Normal 10 4 2 2 2 7" xfId="19940" xr:uid="{00000000-0005-0000-0000-00004F400000}"/>
    <cellStyle name="Normal 10 4 2 2 3" xfId="8185" xr:uid="{00000000-0005-0000-0000-000050400000}"/>
    <cellStyle name="Normal 10 4 2 2 3 2" xfId="8186" xr:uid="{00000000-0005-0000-0000-000051400000}"/>
    <cellStyle name="Normal 10 4 2 2 3 2 2" xfId="19941" xr:uid="{00000000-0005-0000-0000-000052400000}"/>
    <cellStyle name="Normal 10 4 2 2 3 3" xfId="8187" xr:uid="{00000000-0005-0000-0000-000053400000}"/>
    <cellStyle name="Normal 10 4 2 2 3 3 2" xfId="19942" xr:uid="{00000000-0005-0000-0000-000054400000}"/>
    <cellStyle name="Normal 10 4 2 2 3 4" xfId="8188" xr:uid="{00000000-0005-0000-0000-000055400000}"/>
    <cellStyle name="Normal 10 4 2 2 3 4 2" xfId="19943" xr:uid="{00000000-0005-0000-0000-000056400000}"/>
    <cellStyle name="Normal 10 4 2 2 3 5" xfId="19944" xr:uid="{00000000-0005-0000-0000-000057400000}"/>
    <cellStyle name="Normal 10 4 2 2 4" xfId="8189" xr:uid="{00000000-0005-0000-0000-000058400000}"/>
    <cellStyle name="Normal 10 4 2 2 4 2" xfId="8190" xr:uid="{00000000-0005-0000-0000-000059400000}"/>
    <cellStyle name="Normal 10 4 2 2 4 2 2" xfId="19945" xr:uid="{00000000-0005-0000-0000-00005A400000}"/>
    <cellStyle name="Normal 10 4 2 2 4 3" xfId="8191" xr:uid="{00000000-0005-0000-0000-00005B400000}"/>
    <cellStyle name="Normal 10 4 2 2 4 3 2" xfId="19946" xr:uid="{00000000-0005-0000-0000-00005C400000}"/>
    <cellStyle name="Normal 10 4 2 2 4 4" xfId="19947" xr:uid="{00000000-0005-0000-0000-00005D400000}"/>
    <cellStyle name="Normal 10 4 2 2 5" xfId="8192" xr:uid="{00000000-0005-0000-0000-00005E400000}"/>
    <cellStyle name="Normal 10 4 2 2 5 2" xfId="8193" xr:uid="{00000000-0005-0000-0000-00005F400000}"/>
    <cellStyle name="Normal 10 4 2 2 5 2 2" xfId="19948" xr:uid="{00000000-0005-0000-0000-000060400000}"/>
    <cellStyle name="Normal 10 4 2 2 5 3" xfId="8194" xr:uid="{00000000-0005-0000-0000-000061400000}"/>
    <cellStyle name="Normal 10 4 2 2 5 3 2" xfId="19949" xr:uid="{00000000-0005-0000-0000-000062400000}"/>
    <cellStyle name="Normal 10 4 2 2 5 4" xfId="19950" xr:uid="{00000000-0005-0000-0000-000063400000}"/>
    <cellStyle name="Normal 10 4 2 2 6" xfId="8195" xr:uid="{00000000-0005-0000-0000-000064400000}"/>
    <cellStyle name="Normal 10 4 2 2 6 2" xfId="19951" xr:uid="{00000000-0005-0000-0000-000065400000}"/>
    <cellStyle name="Normal 10 4 2 2 7" xfId="8196" xr:uid="{00000000-0005-0000-0000-000066400000}"/>
    <cellStyle name="Normal 10 4 2 2 7 2" xfId="19952" xr:uid="{00000000-0005-0000-0000-000067400000}"/>
    <cellStyle name="Normal 10 4 2 2 8" xfId="8197" xr:uid="{00000000-0005-0000-0000-000068400000}"/>
    <cellStyle name="Normal 10 4 2 2 8 2" xfId="19953" xr:uid="{00000000-0005-0000-0000-000069400000}"/>
    <cellStyle name="Normal 10 4 2 2 9" xfId="19954" xr:uid="{00000000-0005-0000-0000-00006A400000}"/>
    <cellStyle name="Normal 10 4 2 3" xfId="8198" xr:uid="{00000000-0005-0000-0000-00006B400000}"/>
    <cellStyle name="Normal 10 4 2 3 2" xfId="8199" xr:uid="{00000000-0005-0000-0000-00006C400000}"/>
    <cellStyle name="Normal 10 4 2 3 2 2" xfId="8200" xr:uid="{00000000-0005-0000-0000-00006D400000}"/>
    <cellStyle name="Normal 10 4 2 3 2 2 2" xfId="19955" xr:uid="{00000000-0005-0000-0000-00006E400000}"/>
    <cellStyle name="Normal 10 4 2 3 2 3" xfId="8201" xr:uid="{00000000-0005-0000-0000-00006F400000}"/>
    <cellStyle name="Normal 10 4 2 3 2 3 2" xfId="19956" xr:uid="{00000000-0005-0000-0000-000070400000}"/>
    <cellStyle name="Normal 10 4 2 3 2 4" xfId="8202" xr:uid="{00000000-0005-0000-0000-000071400000}"/>
    <cellStyle name="Normal 10 4 2 3 2 4 2" xfId="19957" xr:uid="{00000000-0005-0000-0000-000072400000}"/>
    <cellStyle name="Normal 10 4 2 3 2 5" xfId="19958" xr:uid="{00000000-0005-0000-0000-000073400000}"/>
    <cellStyle name="Normal 10 4 2 3 3" xfId="8203" xr:uid="{00000000-0005-0000-0000-000074400000}"/>
    <cellStyle name="Normal 10 4 2 3 3 2" xfId="8204" xr:uid="{00000000-0005-0000-0000-000075400000}"/>
    <cellStyle name="Normal 10 4 2 3 3 2 2" xfId="19959" xr:uid="{00000000-0005-0000-0000-000076400000}"/>
    <cellStyle name="Normal 10 4 2 3 3 3" xfId="8205" xr:uid="{00000000-0005-0000-0000-000077400000}"/>
    <cellStyle name="Normal 10 4 2 3 3 3 2" xfId="19960" xr:uid="{00000000-0005-0000-0000-000078400000}"/>
    <cellStyle name="Normal 10 4 2 3 3 4" xfId="19961" xr:uid="{00000000-0005-0000-0000-000079400000}"/>
    <cellStyle name="Normal 10 4 2 3 4" xfId="8206" xr:uid="{00000000-0005-0000-0000-00007A400000}"/>
    <cellStyle name="Normal 10 4 2 3 4 2" xfId="19962" xr:uid="{00000000-0005-0000-0000-00007B400000}"/>
    <cellStyle name="Normal 10 4 2 3 5" xfId="8207" xr:uid="{00000000-0005-0000-0000-00007C400000}"/>
    <cellStyle name="Normal 10 4 2 3 5 2" xfId="19963" xr:uid="{00000000-0005-0000-0000-00007D400000}"/>
    <cellStyle name="Normal 10 4 2 3 6" xfId="8208" xr:uid="{00000000-0005-0000-0000-00007E400000}"/>
    <cellStyle name="Normal 10 4 2 3 6 2" xfId="19964" xr:uid="{00000000-0005-0000-0000-00007F400000}"/>
    <cellStyle name="Normal 10 4 2 3 7" xfId="19965" xr:uid="{00000000-0005-0000-0000-000080400000}"/>
    <cellStyle name="Normal 10 4 2 4" xfId="8209" xr:uid="{00000000-0005-0000-0000-000081400000}"/>
    <cellStyle name="Normal 10 4 2 4 2" xfId="8210" xr:uid="{00000000-0005-0000-0000-000082400000}"/>
    <cellStyle name="Normal 10 4 2 4 2 2" xfId="19966" xr:uid="{00000000-0005-0000-0000-000083400000}"/>
    <cellStyle name="Normal 10 4 2 4 3" xfId="8211" xr:uid="{00000000-0005-0000-0000-000084400000}"/>
    <cellStyle name="Normal 10 4 2 4 3 2" xfId="19967" xr:uid="{00000000-0005-0000-0000-000085400000}"/>
    <cellStyle name="Normal 10 4 2 4 4" xfId="8212" xr:uid="{00000000-0005-0000-0000-000086400000}"/>
    <cellStyle name="Normal 10 4 2 4 4 2" xfId="19968" xr:uid="{00000000-0005-0000-0000-000087400000}"/>
    <cellStyle name="Normal 10 4 2 4 5" xfId="19969" xr:uid="{00000000-0005-0000-0000-000088400000}"/>
    <cellStyle name="Normal 10 4 2 5" xfId="8213" xr:uid="{00000000-0005-0000-0000-000089400000}"/>
    <cellStyle name="Normal 10 4 2 5 2" xfId="8214" xr:uid="{00000000-0005-0000-0000-00008A400000}"/>
    <cellStyle name="Normal 10 4 2 5 2 2" xfId="19970" xr:uid="{00000000-0005-0000-0000-00008B400000}"/>
    <cellStyle name="Normal 10 4 2 5 3" xfId="8215" xr:uid="{00000000-0005-0000-0000-00008C400000}"/>
    <cellStyle name="Normal 10 4 2 5 3 2" xfId="19971" xr:uid="{00000000-0005-0000-0000-00008D400000}"/>
    <cellStyle name="Normal 10 4 2 5 4" xfId="19972" xr:uid="{00000000-0005-0000-0000-00008E400000}"/>
    <cellStyle name="Normal 10 4 2 6" xfId="8216" xr:uid="{00000000-0005-0000-0000-00008F400000}"/>
    <cellStyle name="Normal 10 4 2 6 2" xfId="8217" xr:uid="{00000000-0005-0000-0000-000090400000}"/>
    <cellStyle name="Normal 10 4 2 6 2 2" xfId="19973" xr:uid="{00000000-0005-0000-0000-000091400000}"/>
    <cellStyle name="Normal 10 4 2 6 3" xfId="8218" xr:uid="{00000000-0005-0000-0000-000092400000}"/>
    <cellStyle name="Normal 10 4 2 6 3 2" xfId="19974" xr:uid="{00000000-0005-0000-0000-000093400000}"/>
    <cellStyle name="Normal 10 4 2 6 4" xfId="19975" xr:uid="{00000000-0005-0000-0000-000094400000}"/>
    <cellStyle name="Normal 10 4 2 7" xfId="8219" xr:uid="{00000000-0005-0000-0000-000095400000}"/>
    <cellStyle name="Normal 10 4 2 7 2" xfId="19976" xr:uid="{00000000-0005-0000-0000-000096400000}"/>
    <cellStyle name="Normal 10 4 2 8" xfId="8220" xr:uid="{00000000-0005-0000-0000-000097400000}"/>
    <cellStyle name="Normal 10 4 2 8 2" xfId="19977" xr:uid="{00000000-0005-0000-0000-000098400000}"/>
    <cellStyle name="Normal 10 4 2 9" xfId="8221" xr:uid="{00000000-0005-0000-0000-000099400000}"/>
    <cellStyle name="Normal 10 4 2 9 2" xfId="19978" xr:uid="{00000000-0005-0000-0000-00009A400000}"/>
    <cellStyle name="Normal 10 4 3" xfId="8222" xr:uid="{00000000-0005-0000-0000-00009B400000}"/>
    <cellStyle name="Normal 10 4 3 2" xfId="8223" xr:uid="{00000000-0005-0000-0000-00009C400000}"/>
    <cellStyle name="Normal 10 4 3 2 2" xfId="8224" xr:uid="{00000000-0005-0000-0000-00009D400000}"/>
    <cellStyle name="Normal 10 4 3 2 2 2" xfId="8225" xr:uid="{00000000-0005-0000-0000-00009E400000}"/>
    <cellStyle name="Normal 10 4 3 2 2 2 2" xfId="19979" xr:uid="{00000000-0005-0000-0000-00009F400000}"/>
    <cellStyle name="Normal 10 4 3 2 2 3" xfId="8226" xr:uid="{00000000-0005-0000-0000-0000A0400000}"/>
    <cellStyle name="Normal 10 4 3 2 2 3 2" xfId="19980" xr:uid="{00000000-0005-0000-0000-0000A1400000}"/>
    <cellStyle name="Normal 10 4 3 2 2 4" xfId="8227" xr:uid="{00000000-0005-0000-0000-0000A2400000}"/>
    <cellStyle name="Normal 10 4 3 2 2 4 2" xfId="19981" xr:uid="{00000000-0005-0000-0000-0000A3400000}"/>
    <cellStyle name="Normal 10 4 3 2 2 5" xfId="19982" xr:uid="{00000000-0005-0000-0000-0000A4400000}"/>
    <cellStyle name="Normal 10 4 3 2 3" xfId="8228" xr:uid="{00000000-0005-0000-0000-0000A5400000}"/>
    <cellStyle name="Normal 10 4 3 2 3 2" xfId="8229" xr:uid="{00000000-0005-0000-0000-0000A6400000}"/>
    <cellStyle name="Normal 10 4 3 2 3 2 2" xfId="19983" xr:uid="{00000000-0005-0000-0000-0000A7400000}"/>
    <cellStyle name="Normal 10 4 3 2 3 3" xfId="8230" xr:uid="{00000000-0005-0000-0000-0000A8400000}"/>
    <cellStyle name="Normal 10 4 3 2 3 3 2" xfId="19984" xr:uid="{00000000-0005-0000-0000-0000A9400000}"/>
    <cellStyle name="Normal 10 4 3 2 3 4" xfId="19985" xr:uid="{00000000-0005-0000-0000-0000AA400000}"/>
    <cellStyle name="Normal 10 4 3 2 4" xfId="8231" xr:uid="{00000000-0005-0000-0000-0000AB400000}"/>
    <cellStyle name="Normal 10 4 3 2 4 2" xfId="19986" xr:uid="{00000000-0005-0000-0000-0000AC400000}"/>
    <cellStyle name="Normal 10 4 3 2 5" xfId="8232" xr:uid="{00000000-0005-0000-0000-0000AD400000}"/>
    <cellStyle name="Normal 10 4 3 2 5 2" xfId="19987" xr:uid="{00000000-0005-0000-0000-0000AE400000}"/>
    <cellStyle name="Normal 10 4 3 2 6" xfId="8233" xr:uid="{00000000-0005-0000-0000-0000AF400000}"/>
    <cellStyle name="Normal 10 4 3 2 6 2" xfId="19988" xr:uid="{00000000-0005-0000-0000-0000B0400000}"/>
    <cellStyle name="Normal 10 4 3 2 7" xfId="19989" xr:uid="{00000000-0005-0000-0000-0000B1400000}"/>
    <cellStyle name="Normal 10 4 3 3" xfId="8234" xr:uid="{00000000-0005-0000-0000-0000B2400000}"/>
    <cellStyle name="Normal 10 4 3 3 2" xfId="8235" xr:uid="{00000000-0005-0000-0000-0000B3400000}"/>
    <cellStyle name="Normal 10 4 3 3 2 2" xfId="19990" xr:uid="{00000000-0005-0000-0000-0000B4400000}"/>
    <cellStyle name="Normal 10 4 3 3 3" xfId="8236" xr:uid="{00000000-0005-0000-0000-0000B5400000}"/>
    <cellStyle name="Normal 10 4 3 3 3 2" xfId="19991" xr:uid="{00000000-0005-0000-0000-0000B6400000}"/>
    <cellStyle name="Normal 10 4 3 3 4" xfId="8237" xr:uid="{00000000-0005-0000-0000-0000B7400000}"/>
    <cellStyle name="Normal 10 4 3 3 4 2" xfId="19992" xr:uid="{00000000-0005-0000-0000-0000B8400000}"/>
    <cellStyle name="Normal 10 4 3 3 5" xfId="19993" xr:uid="{00000000-0005-0000-0000-0000B9400000}"/>
    <cellStyle name="Normal 10 4 3 4" xfId="8238" xr:uid="{00000000-0005-0000-0000-0000BA400000}"/>
    <cellStyle name="Normal 10 4 3 4 2" xfId="8239" xr:uid="{00000000-0005-0000-0000-0000BB400000}"/>
    <cellStyle name="Normal 10 4 3 4 2 2" xfId="19994" xr:uid="{00000000-0005-0000-0000-0000BC400000}"/>
    <cellStyle name="Normal 10 4 3 4 3" xfId="8240" xr:uid="{00000000-0005-0000-0000-0000BD400000}"/>
    <cellStyle name="Normal 10 4 3 4 3 2" xfId="19995" xr:uid="{00000000-0005-0000-0000-0000BE400000}"/>
    <cellStyle name="Normal 10 4 3 4 4" xfId="19996" xr:uid="{00000000-0005-0000-0000-0000BF400000}"/>
    <cellStyle name="Normal 10 4 3 5" xfId="8241" xr:uid="{00000000-0005-0000-0000-0000C0400000}"/>
    <cellStyle name="Normal 10 4 3 5 2" xfId="8242" xr:uid="{00000000-0005-0000-0000-0000C1400000}"/>
    <cellStyle name="Normal 10 4 3 5 2 2" xfId="19997" xr:uid="{00000000-0005-0000-0000-0000C2400000}"/>
    <cellStyle name="Normal 10 4 3 5 3" xfId="8243" xr:uid="{00000000-0005-0000-0000-0000C3400000}"/>
    <cellStyle name="Normal 10 4 3 5 3 2" xfId="19998" xr:uid="{00000000-0005-0000-0000-0000C4400000}"/>
    <cellStyle name="Normal 10 4 3 5 4" xfId="19999" xr:uid="{00000000-0005-0000-0000-0000C5400000}"/>
    <cellStyle name="Normal 10 4 3 6" xfId="8244" xr:uid="{00000000-0005-0000-0000-0000C6400000}"/>
    <cellStyle name="Normal 10 4 3 6 2" xfId="20000" xr:uid="{00000000-0005-0000-0000-0000C7400000}"/>
    <cellStyle name="Normal 10 4 3 7" xfId="8245" xr:uid="{00000000-0005-0000-0000-0000C8400000}"/>
    <cellStyle name="Normal 10 4 3 7 2" xfId="20001" xr:uid="{00000000-0005-0000-0000-0000C9400000}"/>
    <cellStyle name="Normal 10 4 3 8" xfId="8246" xr:uid="{00000000-0005-0000-0000-0000CA400000}"/>
    <cellStyle name="Normal 10 4 3 8 2" xfId="20002" xr:uid="{00000000-0005-0000-0000-0000CB400000}"/>
    <cellStyle name="Normal 10 4 3 9" xfId="20003" xr:uid="{00000000-0005-0000-0000-0000CC400000}"/>
    <cellStyle name="Normal 10 4 4" xfId="8247" xr:uid="{00000000-0005-0000-0000-0000CD400000}"/>
    <cellStyle name="Normal 10 4 4 2" xfId="8248" xr:uid="{00000000-0005-0000-0000-0000CE400000}"/>
    <cellStyle name="Normal 10 4 4 2 2" xfId="8249" xr:uid="{00000000-0005-0000-0000-0000CF400000}"/>
    <cellStyle name="Normal 10 4 4 2 2 2" xfId="20004" xr:uid="{00000000-0005-0000-0000-0000D0400000}"/>
    <cellStyle name="Normal 10 4 4 2 3" xfId="8250" xr:uid="{00000000-0005-0000-0000-0000D1400000}"/>
    <cellStyle name="Normal 10 4 4 2 3 2" xfId="20005" xr:uid="{00000000-0005-0000-0000-0000D2400000}"/>
    <cellStyle name="Normal 10 4 4 2 4" xfId="8251" xr:uid="{00000000-0005-0000-0000-0000D3400000}"/>
    <cellStyle name="Normal 10 4 4 2 4 2" xfId="20006" xr:uid="{00000000-0005-0000-0000-0000D4400000}"/>
    <cellStyle name="Normal 10 4 4 2 5" xfId="20007" xr:uid="{00000000-0005-0000-0000-0000D5400000}"/>
    <cellStyle name="Normal 10 4 4 3" xfId="8252" xr:uid="{00000000-0005-0000-0000-0000D6400000}"/>
    <cellStyle name="Normal 10 4 4 3 2" xfId="8253" xr:uid="{00000000-0005-0000-0000-0000D7400000}"/>
    <cellStyle name="Normal 10 4 4 3 2 2" xfId="20008" xr:uid="{00000000-0005-0000-0000-0000D8400000}"/>
    <cellStyle name="Normal 10 4 4 3 3" xfId="8254" xr:uid="{00000000-0005-0000-0000-0000D9400000}"/>
    <cellStyle name="Normal 10 4 4 3 3 2" xfId="20009" xr:uid="{00000000-0005-0000-0000-0000DA400000}"/>
    <cellStyle name="Normal 10 4 4 3 4" xfId="20010" xr:uid="{00000000-0005-0000-0000-0000DB400000}"/>
    <cellStyle name="Normal 10 4 4 4" xfId="8255" xr:uid="{00000000-0005-0000-0000-0000DC400000}"/>
    <cellStyle name="Normal 10 4 4 4 2" xfId="20011" xr:uid="{00000000-0005-0000-0000-0000DD400000}"/>
    <cellStyle name="Normal 10 4 4 5" xfId="8256" xr:uid="{00000000-0005-0000-0000-0000DE400000}"/>
    <cellStyle name="Normal 10 4 4 5 2" xfId="20012" xr:uid="{00000000-0005-0000-0000-0000DF400000}"/>
    <cellStyle name="Normal 10 4 4 6" xfId="8257" xr:uid="{00000000-0005-0000-0000-0000E0400000}"/>
    <cellStyle name="Normal 10 4 4 6 2" xfId="20013" xr:uid="{00000000-0005-0000-0000-0000E1400000}"/>
    <cellStyle name="Normal 10 4 4 7" xfId="20014" xr:uid="{00000000-0005-0000-0000-0000E2400000}"/>
    <cellStyle name="Normal 10 4 5" xfId="8258" xr:uid="{00000000-0005-0000-0000-0000E3400000}"/>
    <cellStyle name="Normal 10 4 5 2" xfId="8259" xr:uid="{00000000-0005-0000-0000-0000E4400000}"/>
    <cellStyle name="Normal 10 4 5 2 2" xfId="20015" xr:uid="{00000000-0005-0000-0000-0000E5400000}"/>
    <cellStyle name="Normal 10 4 5 3" xfId="8260" xr:uid="{00000000-0005-0000-0000-0000E6400000}"/>
    <cellStyle name="Normal 10 4 5 3 2" xfId="20016" xr:uid="{00000000-0005-0000-0000-0000E7400000}"/>
    <cellStyle name="Normal 10 4 5 4" xfId="8261" xr:uid="{00000000-0005-0000-0000-0000E8400000}"/>
    <cellStyle name="Normal 10 4 5 4 2" xfId="20017" xr:uid="{00000000-0005-0000-0000-0000E9400000}"/>
    <cellStyle name="Normal 10 4 5 5" xfId="20018" xr:uid="{00000000-0005-0000-0000-0000EA400000}"/>
    <cellStyle name="Normal 10 4 6" xfId="8262" xr:uid="{00000000-0005-0000-0000-0000EB400000}"/>
    <cellStyle name="Normal 10 4 6 2" xfId="8263" xr:uid="{00000000-0005-0000-0000-0000EC400000}"/>
    <cellStyle name="Normal 10 4 6 2 2" xfId="20019" xr:uid="{00000000-0005-0000-0000-0000ED400000}"/>
    <cellStyle name="Normal 10 4 6 3" xfId="8264" xr:uid="{00000000-0005-0000-0000-0000EE400000}"/>
    <cellStyle name="Normal 10 4 6 3 2" xfId="20020" xr:uid="{00000000-0005-0000-0000-0000EF400000}"/>
    <cellStyle name="Normal 10 4 6 4" xfId="20021" xr:uid="{00000000-0005-0000-0000-0000F0400000}"/>
    <cellStyle name="Normal 10 4 7" xfId="8265" xr:uid="{00000000-0005-0000-0000-0000F1400000}"/>
    <cellStyle name="Normal 10 4 7 2" xfId="8266" xr:uid="{00000000-0005-0000-0000-0000F2400000}"/>
    <cellStyle name="Normal 10 4 7 2 2" xfId="20022" xr:uid="{00000000-0005-0000-0000-0000F3400000}"/>
    <cellStyle name="Normal 10 4 7 3" xfId="8267" xr:uid="{00000000-0005-0000-0000-0000F4400000}"/>
    <cellStyle name="Normal 10 4 7 3 2" xfId="20023" xr:uid="{00000000-0005-0000-0000-0000F5400000}"/>
    <cellStyle name="Normal 10 4 7 4" xfId="20024" xr:uid="{00000000-0005-0000-0000-0000F6400000}"/>
    <cellStyle name="Normal 10 4 8" xfId="8268" xr:uid="{00000000-0005-0000-0000-0000F7400000}"/>
    <cellStyle name="Normal 10 4 8 2" xfId="20025" xr:uid="{00000000-0005-0000-0000-0000F8400000}"/>
    <cellStyle name="Normal 10 4 9" xfId="8269" xr:uid="{00000000-0005-0000-0000-0000F9400000}"/>
    <cellStyle name="Normal 10 4 9 2" xfId="20026" xr:uid="{00000000-0005-0000-0000-0000FA400000}"/>
    <cellStyle name="Normal 10 5" xfId="8270" xr:uid="{00000000-0005-0000-0000-0000FB400000}"/>
    <cellStyle name="Normal 10 5 10" xfId="20027" xr:uid="{00000000-0005-0000-0000-0000FC400000}"/>
    <cellStyle name="Normal 10 5 2" xfId="8271" xr:uid="{00000000-0005-0000-0000-0000FD400000}"/>
    <cellStyle name="Normal 10 5 2 2" xfId="8272" xr:uid="{00000000-0005-0000-0000-0000FE400000}"/>
    <cellStyle name="Normal 10 5 2 2 2" xfId="8273" xr:uid="{00000000-0005-0000-0000-0000FF400000}"/>
    <cellStyle name="Normal 10 5 2 2 2 2" xfId="8274" xr:uid="{00000000-0005-0000-0000-000000410000}"/>
    <cellStyle name="Normal 10 5 2 2 2 2 2" xfId="20028" xr:uid="{00000000-0005-0000-0000-000001410000}"/>
    <cellStyle name="Normal 10 5 2 2 2 3" xfId="8275" xr:uid="{00000000-0005-0000-0000-000002410000}"/>
    <cellStyle name="Normal 10 5 2 2 2 3 2" xfId="20029" xr:uid="{00000000-0005-0000-0000-000003410000}"/>
    <cellStyle name="Normal 10 5 2 2 2 4" xfId="8276" xr:uid="{00000000-0005-0000-0000-000004410000}"/>
    <cellStyle name="Normal 10 5 2 2 2 4 2" xfId="20030" xr:uid="{00000000-0005-0000-0000-000005410000}"/>
    <cellStyle name="Normal 10 5 2 2 2 5" xfId="20031" xr:uid="{00000000-0005-0000-0000-000006410000}"/>
    <cellStyle name="Normal 10 5 2 2 3" xfId="8277" xr:uid="{00000000-0005-0000-0000-000007410000}"/>
    <cellStyle name="Normal 10 5 2 2 3 2" xfId="8278" xr:uid="{00000000-0005-0000-0000-000008410000}"/>
    <cellStyle name="Normal 10 5 2 2 3 2 2" xfId="20032" xr:uid="{00000000-0005-0000-0000-000009410000}"/>
    <cellStyle name="Normal 10 5 2 2 3 3" xfId="8279" xr:uid="{00000000-0005-0000-0000-00000A410000}"/>
    <cellStyle name="Normal 10 5 2 2 3 3 2" xfId="20033" xr:uid="{00000000-0005-0000-0000-00000B410000}"/>
    <cellStyle name="Normal 10 5 2 2 3 4" xfId="20034" xr:uid="{00000000-0005-0000-0000-00000C410000}"/>
    <cellStyle name="Normal 10 5 2 2 4" xfId="8280" xr:uid="{00000000-0005-0000-0000-00000D410000}"/>
    <cellStyle name="Normal 10 5 2 2 4 2" xfId="20035" xr:uid="{00000000-0005-0000-0000-00000E410000}"/>
    <cellStyle name="Normal 10 5 2 2 5" xfId="8281" xr:uid="{00000000-0005-0000-0000-00000F410000}"/>
    <cellStyle name="Normal 10 5 2 2 5 2" xfId="20036" xr:uid="{00000000-0005-0000-0000-000010410000}"/>
    <cellStyle name="Normal 10 5 2 2 6" xfId="8282" xr:uid="{00000000-0005-0000-0000-000011410000}"/>
    <cellStyle name="Normal 10 5 2 2 6 2" xfId="20037" xr:uid="{00000000-0005-0000-0000-000012410000}"/>
    <cellStyle name="Normal 10 5 2 2 7" xfId="20038" xr:uid="{00000000-0005-0000-0000-000013410000}"/>
    <cellStyle name="Normal 10 5 2 3" xfId="8283" xr:uid="{00000000-0005-0000-0000-000014410000}"/>
    <cellStyle name="Normal 10 5 2 3 2" xfId="8284" xr:uid="{00000000-0005-0000-0000-000015410000}"/>
    <cellStyle name="Normal 10 5 2 3 2 2" xfId="20039" xr:uid="{00000000-0005-0000-0000-000016410000}"/>
    <cellStyle name="Normal 10 5 2 3 3" xfId="8285" xr:uid="{00000000-0005-0000-0000-000017410000}"/>
    <cellStyle name="Normal 10 5 2 3 3 2" xfId="20040" xr:uid="{00000000-0005-0000-0000-000018410000}"/>
    <cellStyle name="Normal 10 5 2 3 4" xfId="8286" xr:uid="{00000000-0005-0000-0000-000019410000}"/>
    <cellStyle name="Normal 10 5 2 3 4 2" xfId="20041" xr:uid="{00000000-0005-0000-0000-00001A410000}"/>
    <cellStyle name="Normal 10 5 2 3 5" xfId="20042" xr:uid="{00000000-0005-0000-0000-00001B410000}"/>
    <cellStyle name="Normal 10 5 2 4" xfId="8287" xr:uid="{00000000-0005-0000-0000-00001C410000}"/>
    <cellStyle name="Normal 10 5 2 4 2" xfId="8288" xr:uid="{00000000-0005-0000-0000-00001D410000}"/>
    <cellStyle name="Normal 10 5 2 4 2 2" xfId="20043" xr:uid="{00000000-0005-0000-0000-00001E410000}"/>
    <cellStyle name="Normal 10 5 2 4 3" xfId="8289" xr:uid="{00000000-0005-0000-0000-00001F410000}"/>
    <cellStyle name="Normal 10 5 2 4 3 2" xfId="20044" xr:uid="{00000000-0005-0000-0000-000020410000}"/>
    <cellStyle name="Normal 10 5 2 4 4" xfId="20045" xr:uid="{00000000-0005-0000-0000-000021410000}"/>
    <cellStyle name="Normal 10 5 2 5" xfId="8290" xr:uid="{00000000-0005-0000-0000-000022410000}"/>
    <cellStyle name="Normal 10 5 2 5 2" xfId="8291" xr:uid="{00000000-0005-0000-0000-000023410000}"/>
    <cellStyle name="Normal 10 5 2 5 2 2" xfId="20046" xr:uid="{00000000-0005-0000-0000-000024410000}"/>
    <cellStyle name="Normal 10 5 2 5 3" xfId="8292" xr:uid="{00000000-0005-0000-0000-000025410000}"/>
    <cellStyle name="Normal 10 5 2 5 3 2" xfId="20047" xr:uid="{00000000-0005-0000-0000-000026410000}"/>
    <cellStyle name="Normal 10 5 2 5 4" xfId="20048" xr:uid="{00000000-0005-0000-0000-000027410000}"/>
    <cellStyle name="Normal 10 5 2 6" xfId="8293" xr:uid="{00000000-0005-0000-0000-000028410000}"/>
    <cellStyle name="Normal 10 5 2 6 2" xfId="20049" xr:uid="{00000000-0005-0000-0000-000029410000}"/>
    <cellStyle name="Normal 10 5 2 7" xfId="8294" xr:uid="{00000000-0005-0000-0000-00002A410000}"/>
    <cellStyle name="Normal 10 5 2 7 2" xfId="20050" xr:uid="{00000000-0005-0000-0000-00002B410000}"/>
    <cellStyle name="Normal 10 5 2 8" xfId="8295" xr:uid="{00000000-0005-0000-0000-00002C410000}"/>
    <cellStyle name="Normal 10 5 2 8 2" xfId="20051" xr:uid="{00000000-0005-0000-0000-00002D410000}"/>
    <cellStyle name="Normal 10 5 2 9" xfId="20052" xr:uid="{00000000-0005-0000-0000-00002E410000}"/>
    <cellStyle name="Normal 10 5 3" xfId="8296" xr:uid="{00000000-0005-0000-0000-00002F410000}"/>
    <cellStyle name="Normal 10 5 3 2" xfId="8297" xr:uid="{00000000-0005-0000-0000-000030410000}"/>
    <cellStyle name="Normal 10 5 3 2 2" xfId="8298" xr:uid="{00000000-0005-0000-0000-000031410000}"/>
    <cellStyle name="Normal 10 5 3 2 2 2" xfId="20053" xr:uid="{00000000-0005-0000-0000-000032410000}"/>
    <cellStyle name="Normal 10 5 3 2 3" xfId="8299" xr:uid="{00000000-0005-0000-0000-000033410000}"/>
    <cellStyle name="Normal 10 5 3 2 3 2" xfId="20054" xr:uid="{00000000-0005-0000-0000-000034410000}"/>
    <cellStyle name="Normal 10 5 3 2 4" xfId="8300" xr:uid="{00000000-0005-0000-0000-000035410000}"/>
    <cellStyle name="Normal 10 5 3 2 4 2" xfId="20055" xr:uid="{00000000-0005-0000-0000-000036410000}"/>
    <cellStyle name="Normal 10 5 3 2 5" xfId="20056" xr:uid="{00000000-0005-0000-0000-000037410000}"/>
    <cellStyle name="Normal 10 5 3 3" xfId="8301" xr:uid="{00000000-0005-0000-0000-000038410000}"/>
    <cellStyle name="Normal 10 5 3 3 2" xfId="8302" xr:uid="{00000000-0005-0000-0000-000039410000}"/>
    <cellStyle name="Normal 10 5 3 3 2 2" xfId="20057" xr:uid="{00000000-0005-0000-0000-00003A410000}"/>
    <cellStyle name="Normal 10 5 3 3 3" xfId="8303" xr:uid="{00000000-0005-0000-0000-00003B410000}"/>
    <cellStyle name="Normal 10 5 3 3 3 2" xfId="20058" xr:uid="{00000000-0005-0000-0000-00003C410000}"/>
    <cellStyle name="Normal 10 5 3 3 4" xfId="20059" xr:uid="{00000000-0005-0000-0000-00003D410000}"/>
    <cellStyle name="Normal 10 5 3 4" xfId="8304" xr:uid="{00000000-0005-0000-0000-00003E410000}"/>
    <cellStyle name="Normal 10 5 3 4 2" xfId="20060" xr:uid="{00000000-0005-0000-0000-00003F410000}"/>
    <cellStyle name="Normal 10 5 3 5" xfId="8305" xr:uid="{00000000-0005-0000-0000-000040410000}"/>
    <cellStyle name="Normal 10 5 3 5 2" xfId="20061" xr:uid="{00000000-0005-0000-0000-000041410000}"/>
    <cellStyle name="Normal 10 5 3 6" xfId="8306" xr:uid="{00000000-0005-0000-0000-000042410000}"/>
    <cellStyle name="Normal 10 5 3 6 2" xfId="20062" xr:uid="{00000000-0005-0000-0000-000043410000}"/>
    <cellStyle name="Normal 10 5 3 7" xfId="20063" xr:uid="{00000000-0005-0000-0000-000044410000}"/>
    <cellStyle name="Normal 10 5 4" xfId="8307" xr:uid="{00000000-0005-0000-0000-000045410000}"/>
    <cellStyle name="Normal 10 5 4 2" xfId="8308" xr:uid="{00000000-0005-0000-0000-000046410000}"/>
    <cellStyle name="Normal 10 5 4 2 2" xfId="20064" xr:uid="{00000000-0005-0000-0000-000047410000}"/>
    <cellStyle name="Normal 10 5 4 3" xfId="8309" xr:uid="{00000000-0005-0000-0000-000048410000}"/>
    <cellStyle name="Normal 10 5 4 3 2" xfId="20065" xr:uid="{00000000-0005-0000-0000-000049410000}"/>
    <cellStyle name="Normal 10 5 4 4" xfId="8310" xr:uid="{00000000-0005-0000-0000-00004A410000}"/>
    <cellStyle name="Normal 10 5 4 4 2" xfId="20066" xr:uid="{00000000-0005-0000-0000-00004B410000}"/>
    <cellStyle name="Normal 10 5 4 5" xfId="20067" xr:uid="{00000000-0005-0000-0000-00004C410000}"/>
    <cellStyle name="Normal 10 5 5" xfId="8311" xr:uid="{00000000-0005-0000-0000-00004D410000}"/>
    <cellStyle name="Normal 10 5 5 2" xfId="8312" xr:uid="{00000000-0005-0000-0000-00004E410000}"/>
    <cellStyle name="Normal 10 5 5 2 2" xfId="20068" xr:uid="{00000000-0005-0000-0000-00004F410000}"/>
    <cellStyle name="Normal 10 5 5 3" xfId="8313" xr:uid="{00000000-0005-0000-0000-000050410000}"/>
    <cellStyle name="Normal 10 5 5 3 2" xfId="20069" xr:uid="{00000000-0005-0000-0000-000051410000}"/>
    <cellStyle name="Normal 10 5 5 4" xfId="20070" xr:uid="{00000000-0005-0000-0000-000052410000}"/>
    <cellStyle name="Normal 10 5 6" xfId="8314" xr:uid="{00000000-0005-0000-0000-000053410000}"/>
    <cellStyle name="Normal 10 5 6 2" xfId="8315" xr:uid="{00000000-0005-0000-0000-000054410000}"/>
    <cellStyle name="Normal 10 5 6 2 2" xfId="20071" xr:uid="{00000000-0005-0000-0000-000055410000}"/>
    <cellStyle name="Normal 10 5 6 3" xfId="8316" xr:uid="{00000000-0005-0000-0000-000056410000}"/>
    <cellStyle name="Normal 10 5 6 3 2" xfId="20072" xr:uid="{00000000-0005-0000-0000-000057410000}"/>
    <cellStyle name="Normal 10 5 6 4" xfId="20073" xr:uid="{00000000-0005-0000-0000-000058410000}"/>
    <cellStyle name="Normal 10 5 7" xfId="8317" xr:uid="{00000000-0005-0000-0000-000059410000}"/>
    <cellStyle name="Normal 10 5 7 2" xfId="20074" xr:uid="{00000000-0005-0000-0000-00005A410000}"/>
    <cellStyle name="Normal 10 5 8" xfId="8318" xr:uid="{00000000-0005-0000-0000-00005B410000}"/>
    <cellStyle name="Normal 10 5 8 2" xfId="20075" xr:uid="{00000000-0005-0000-0000-00005C410000}"/>
    <cellStyle name="Normal 10 5 9" xfId="8319" xr:uid="{00000000-0005-0000-0000-00005D410000}"/>
    <cellStyle name="Normal 10 5 9 2" xfId="20076" xr:uid="{00000000-0005-0000-0000-00005E410000}"/>
    <cellStyle name="Normal 10 6" xfId="8320" xr:uid="{00000000-0005-0000-0000-00005F410000}"/>
    <cellStyle name="Normal 10 6 10" xfId="20077" xr:uid="{00000000-0005-0000-0000-000060410000}"/>
    <cellStyle name="Normal 10 6 2" xfId="8321" xr:uid="{00000000-0005-0000-0000-000061410000}"/>
    <cellStyle name="Normal 10 6 2 2" xfId="8322" xr:uid="{00000000-0005-0000-0000-000062410000}"/>
    <cellStyle name="Normal 10 6 2 2 2" xfId="8323" xr:uid="{00000000-0005-0000-0000-000063410000}"/>
    <cellStyle name="Normal 10 6 2 2 2 2" xfId="8324" xr:uid="{00000000-0005-0000-0000-000064410000}"/>
    <cellStyle name="Normal 10 6 2 2 2 2 2" xfId="20078" xr:uid="{00000000-0005-0000-0000-000065410000}"/>
    <cellStyle name="Normal 10 6 2 2 2 3" xfId="8325" xr:uid="{00000000-0005-0000-0000-000066410000}"/>
    <cellStyle name="Normal 10 6 2 2 2 3 2" xfId="20079" xr:uid="{00000000-0005-0000-0000-000067410000}"/>
    <cellStyle name="Normal 10 6 2 2 2 4" xfId="8326" xr:uid="{00000000-0005-0000-0000-000068410000}"/>
    <cellStyle name="Normal 10 6 2 2 2 4 2" xfId="20080" xr:uid="{00000000-0005-0000-0000-000069410000}"/>
    <cellStyle name="Normal 10 6 2 2 2 5" xfId="20081" xr:uid="{00000000-0005-0000-0000-00006A410000}"/>
    <cellStyle name="Normal 10 6 2 2 3" xfId="8327" xr:uid="{00000000-0005-0000-0000-00006B410000}"/>
    <cellStyle name="Normal 10 6 2 2 3 2" xfId="8328" xr:uid="{00000000-0005-0000-0000-00006C410000}"/>
    <cellStyle name="Normal 10 6 2 2 3 2 2" xfId="20082" xr:uid="{00000000-0005-0000-0000-00006D410000}"/>
    <cellStyle name="Normal 10 6 2 2 3 3" xfId="8329" xr:uid="{00000000-0005-0000-0000-00006E410000}"/>
    <cellStyle name="Normal 10 6 2 2 3 3 2" xfId="20083" xr:uid="{00000000-0005-0000-0000-00006F410000}"/>
    <cellStyle name="Normal 10 6 2 2 3 4" xfId="20084" xr:uid="{00000000-0005-0000-0000-000070410000}"/>
    <cellStyle name="Normal 10 6 2 2 4" xfId="8330" xr:uid="{00000000-0005-0000-0000-000071410000}"/>
    <cellStyle name="Normal 10 6 2 2 4 2" xfId="20085" xr:uid="{00000000-0005-0000-0000-000072410000}"/>
    <cellStyle name="Normal 10 6 2 2 5" xfId="8331" xr:uid="{00000000-0005-0000-0000-000073410000}"/>
    <cellStyle name="Normal 10 6 2 2 5 2" xfId="20086" xr:uid="{00000000-0005-0000-0000-000074410000}"/>
    <cellStyle name="Normal 10 6 2 2 6" xfId="8332" xr:uid="{00000000-0005-0000-0000-000075410000}"/>
    <cellStyle name="Normal 10 6 2 2 6 2" xfId="20087" xr:uid="{00000000-0005-0000-0000-000076410000}"/>
    <cellStyle name="Normal 10 6 2 2 7" xfId="20088" xr:uid="{00000000-0005-0000-0000-000077410000}"/>
    <cellStyle name="Normal 10 6 2 3" xfId="8333" xr:uid="{00000000-0005-0000-0000-000078410000}"/>
    <cellStyle name="Normal 10 6 2 3 2" xfId="8334" xr:uid="{00000000-0005-0000-0000-000079410000}"/>
    <cellStyle name="Normal 10 6 2 3 2 2" xfId="20089" xr:uid="{00000000-0005-0000-0000-00007A410000}"/>
    <cellStyle name="Normal 10 6 2 3 3" xfId="8335" xr:uid="{00000000-0005-0000-0000-00007B410000}"/>
    <cellStyle name="Normal 10 6 2 3 3 2" xfId="20090" xr:uid="{00000000-0005-0000-0000-00007C410000}"/>
    <cellStyle name="Normal 10 6 2 3 4" xfId="8336" xr:uid="{00000000-0005-0000-0000-00007D410000}"/>
    <cellStyle name="Normal 10 6 2 3 4 2" xfId="20091" xr:uid="{00000000-0005-0000-0000-00007E410000}"/>
    <cellStyle name="Normal 10 6 2 3 5" xfId="20092" xr:uid="{00000000-0005-0000-0000-00007F410000}"/>
    <cellStyle name="Normal 10 6 2 4" xfId="8337" xr:uid="{00000000-0005-0000-0000-000080410000}"/>
    <cellStyle name="Normal 10 6 2 4 2" xfId="8338" xr:uid="{00000000-0005-0000-0000-000081410000}"/>
    <cellStyle name="Normal 10 6 2 4 2 2" xfId="20093" xr:uid="{00000000-0005-0000-0000-000082410000}"/>
    <cellStyle name="Normal 10 6 2 4 3" xfId="8339" xr:uid="{00000000-0005-0000-0000-000083410000}"/>
    <cellStyle name="Normal 10 6 2 4 3 2" xfId="20094" xr:uid="{00000000-0005-0000-0000-000084410000}"/>
    <cellStyle name="Normal 10 6 2 4 4" xfId="20095" xr:uid="{00000000-0005-0000-0000-000085410000}"/>
    <cellStyle name="Normal 10 6 2 5" xfId="8340" xr:uid="{00000000-0005-0000-0000-000086410000}"/>
    <cellStyle name="Normal 10 6 2 5 2" xfId="8341" xr:uid="{00000000-0005-0000-0000-000087410000}"/>
    <cellStyle name="Normal 10 6 2 5 2 2" xfId="20096" xr:uid="{00000000-0005-0000-0000-000088410000}"/>
    <cellStyle name="Normal 10 6 2 5 3" xfId="8342" xr:uid="{00000000-0005-0000-0000-000089410000}"/>
    <cellStyle name="Normal 10 6 2 5 3 2" xfId="20097" xr:uid="{00000000-0005-0000-0000-00008A410000}"/>
    <cellStyle name="Normal 10 6 2 5 4" xfId="20098" xr:uid="{00000000-0005-0000-0000-00008B410000}"/>
    <cellStyle name="Normal 10 6 2 6" xfId="8343" xr:uid="{00000000-0005-0000-0000-00008C410000}"/>
    <cellStyle name="Normal 10 6 2 6 2" xfId="20099" xr:uid="{00000000-0005-0000-0000-00008D410000}"/>
    <cellStyle name="Normal 10 6 2 7" xfId="8344" xr:uid="{00000000-0005-0000-0000-00008E410000}"/>
    <cellStyle name="Normal 10 6 2 7 2" xfId="20100" xr:uid="{00000000-0005-0000-0000-00008F410000}"/>
    <cellStyle name="Normal 10 6 2 8" xfId="8345" xr:uid="{00000000-0005-0000-0000-000090410000}"/>
    <cellStyle name="Normal 10 6 2 8 2" xfId="20101" xr:uid="{00000000-0005-0000-0000-000091410000}"/>
    <cellStyle name="Normal 10 6 2 9" xfId="20102" xr:uid="{00000000-0005-0000-0000-000092410000}"/>
    <cellStyle name="Normal 10 6 3" xfId="8346" xr:uid="{00000000-0005-0000-0000-000093410000}"/>
    <cellStyle name="Normal 10 6 3 2" xfId="8347" xr:uid="{00000000-0005-0000-0000-000094410000}"/>
    <cellStyle name="Normal 10 6 3 2 2" xfId="8348" xr:uid="{00000000-0005-0000-0000-000095410000}"/>
    <cellStyle name="Normal 10 6 3 2 2 2" xfId="20103" xr:uid="{00000000-0005-0000-0000-000096410000}"/>
    <cellStyle name="Normal 10 6 3 2 3" xfId="8349" xr:uid="{00000000-0005-0000-0000-000097410000}"/>
    <cellStyle name="Normal 10 6 3 2 3 2" xfId="20104" xr:uid="{00000000-0005-0000-0000-000098410000}"/>
    <cellStyle name="Normal 10 6 3 2 4" xfId="8350" xr:uid="{00000000-0005-0000-0000-000099410000}"/>
    <cellStyle name="Normal 10 6 3 2 4 2" xfId="20105" xr:uid="{00000000-0005-0000-0000-00009A410000}"/>
    <cellStyle name="Normal 10 6 3 2 5" xfId="20106" xr:uid="{00000000-0005-0000-0000-00009B410000}"/>
    <cellStyle name="Normal 10 6 3 3" xfId="8351" xr:uid="{00000000-0005-0000-0000-00009C410000}"/>
    <cellStyle name="Normal 10 6 3 3 2" xfId="8352" xr:uid="{00000000-0005-0000-0000-00009D410000}"/>
    <cellStyle name="Normal 10 6 3 3 2 2" xfId="20107" xr:uid="{00000000-0005-0000-0000-00009E410000}"/>
    <cellStyle name="Normal 10 6 3 3 3" xfId="8353" xr:uid="{00000000-0005-0000-0000-00009F410000}"/>
    <cellStyle name="Normal 10 6 3 3 3 2" xfId="20108" xr:uid="{00000000-0005-0000-0000-0000A0410000}"/>
    <cellStyle name="Normal 10 6 3 3 4" xfId="20109" xr:uid="{00000000-0005-0000-0000-0000A1410000}"/>
    <cellStyle name="Normal 10 6 3 4" xfId="8354" xr:uid="{00000000-0005-0000-0000-0000A2410000}"/>
    <cellStyle name="Normal 10 6 3 4 2" xfId="20110" xr:uid="{00000000-0005-0000-0000-0000A3410000}"/>
    <cellStyle name="Normal 10 6 3 5" xfId="8355" xr:uid="{00000000-0005-0000-0000-0000A4410000}"/>
    <cellStyle name="Normal 10 6 3 5 2" xfId="20111" xr:uid="{00000000-0005-0000-0000-0000A5410000}"/>
    <cellStyle name="Normal 10 6 3 6" xfId="8356" xr:uid="{00000000-0005-0000-0000-0000A6410000}"/>
    <cellStyle name="Normal 10 6 3 6 2" xfId="20112" xr:uid="{00000000-0005-0000-0000-0000A7410000}"/>
    <cellStyle name="Normal 10 6 3 7" xfId="20113" xr:uid="{00000000-0005-0000-0000-0000A8410000}"/>
    <cellStyle name="Normal 10 6 4" xfId="8357" xr:uid="{00000000-0005-0000-0000-0000A9410000}"/>
    <cellStyle name="Normal 10 6 4 2" xfId="8358" xr:uid="{00000000-0005-0000-0000-0000AA410000}"/>
    <cellStyle name="Normal 10 6 4 2 2" xfId="20114" xr:uid="{00000000-0005-0000-0000-0000AB410000}"/>
    <cellStyle name="Normal 10 6 4 3" xfId="8359" xr:uid="{00000000-0005-0000-0000-0000AC410000}"/>
    <cellStyle name="Normal 10 6 4 3 2" xfId="20115" xr:uid="{00000000-0005-0000-0000-0000AD410000}"/>
    <cellStyle name="Normal 10 6 4 4" xfId="8360" xr:uid="{00000000-0005-0000-0000-0000AE410000}"/>
    <cellStyle name="Normal 10 6 4 4 2" xfId="20116" xr:uid="{00000000-0005-0000-0000-0000AF410000}"/>
    <cellStyle name="Normal 10 6 4 5" xfId="20117" xr:uid="{00000000-0005-0000-0000-0000B0410000}"/>
    <cellStyle name="Normal 10 6 5" xfId="8361" xr:uid="{00000000-0005-0000-0000-0000B1410000}"/>
    <cellStyle name="Normal 10 6 5 2" xfId="8362" xr:uid="{00000000-0005-0000-0000-0000B2410000}"/>
    <cellStyle name="Normal 10 6 5 2 2" xfId="20118" xr:uid="{00000000-0005-0000-0000-0000B3410000}"/>
    <cellStyle name="Normal 10 6 5 3" xfId="8363" xr:uid="{00000000-0005-0000-0000-0000B4410000}"/>
    <cellStyle name="Normal 10 6 5 3 2" xfId="20119" xr:uid="{00000000-0005-0000-0000-0000B5410000}"/>
    <cellStyle name="Normal 10 6 5 4" xfId="20120" xr:uid="{00000000-0005-0000-0000-0000B6410000}"/>
    <cellStyle name="Normal 10 6 6" xfId="8364" xr:uid="{00000000-0005-0000-0000-0000B7410000}"/>
    <cellStyle name="Normal 10 6 6 2" xfId="8365" xr:uid="{00000000-0005-0000-0000-0000B8410000}"/>
    <cellStyle name="Normal 10 6 6 2 2" xfId="20121" xr:uid="{00000000-0005-0000-0000-0000B9410000}"/>
    <cellStyle name="Normal 10 6 6 3" xfId="8366" xr:uid="{00000000-0005-0000-0000-0000BA410000}"/>
    <cellStyle name="Normal 10 6 6 3 2" xfId="20122" xr:uid="{00000000-0005-0000-0000-0000BB410000}"/>
    <cellStyle name="Normal 10 6 6 4" xfId="20123" xr:uid="{00000000-0005-0000-0000-0000BC410000}"/>
    <cellStyle name="Normal 10 6 7" xfId="8367" xr:uid="{00000000-0005-0000-0000-0000BD410000}"/>
    <cellStyle name="Normal 10 6 7 2" xfId="20124" xr:uid="{00000000-0005-0000-0000-0000BE410000}"/>
    <cellStyle name="Normal 10 6 8" xfId="8368" xr:uid="{00000000-0005-0000-0000-0000BF410000}"/>
    <cellStyle name="Normal 10 6 8 2" xfId="20125" xr:uid="{00000000-0005-0000-0000-0000C0410000}"/>
    <cellStyle name="Normal 10 6 9" xfId="8369" xr:uid="{00000000-0005-0000-0000-0000C1410000}"/>
    <cellStyle name="Normal 10 6 9 2" xfId="20126" xr:uid="{00000000-0005-0000-0000-0000C2410000}"/>
    <cellStyle name="Normal 10 7" xfId="8370" xr:uid="{00000000-0005-0000-0000-0000C3410000}"/>
    <cellStyle name="Normal 10 7 2" xfId="8371" xr:uid="{00000000-0005-0000-0000-0000C4410000}"/>
    <cellStyle name="Normal 10 7 2 2" xfId="8372" xr:uid="{00000000-0005-0000-0000-0000C5410000}"/>
    <cellStyle name="Normal 10 7 2 2 2" xfId="8373" xr:uid="{00000000-0005-0000-0000-0000C6410000}"/>
    <cellStyle name="Normal 10 7 2 2 2 2" xfId="20127" xr:uid="{00000000-0005-0000-0000-0000C7410000}"/>
    <cellStyle name="Normal 10 7 2 2 3" xfId="8374" xr:uid="{00000000-0005-0000-0000-0000C8410000}"/>
    <cellStyle name="Normal 10 7 2 2 3 2" xfId="20128" xr:uid="{00000000-0005-0000-0000-0000C9410000}"/>
    <cellStyle name="Normal 10 7 2 2 4" xfId="8375" xr:uid="{00000000-0005-0000-0000-0000CA410000}"/>
    <cellStyle name="Normal 10 7 2 2 4 2" xfId="20129" xr:uid="{00000000-0005-0000-0000-0000CB410000}"/>
    <cellStyle name="Normal 10 7 2 2 5" xfId="20130" xr:uid="{00000000-0005-0000-0000-0000CC410000}"/>
    <cellStyle name="Normal 10 7 2 3" xfId="8376" xr:uid="{00000000-0005-0000-0000-0000CD410000}"/>
    <cellStyle name="Normal 10 7 2 3 2" xfId="8377" xr:uid="{00000000-0005-0000-0000-0000CE410000}"/>
    <cellStyle name="Normal 10 7 2 3 2 2" xfId="20131" xr:uid="{00000000-0005-0000-0000-0000CF410000}"/>
    <cellStyle name="Normal 10 7 2 3 3" xfId="8378" xr:uid="{00000000-0005-0000-0000-0000D0410000}"/>
    <cellStyle name="Normal 10 7 2 3 3 2" xfId="20132" xr:uid="{00000000-0005-0000-0000-0000D1410000}"/>
    <cellStyle name="Normal 10 7 2 3 4" xfId="20133" xr:uid="{00000000-0005-0000-0000-0000D2410000}"/>
    <cellStyle name="Normal 10 7 2 4" xfId="8379" xr:uid="{00000000-0005-0000-0000-0000D3410000}"/>
    <cellStyle name="Normal 10 7 2 4 2" xfId="20134" xr:uid="{00000000-0005-0000-0000-0000D4410000}"/>
    <cellStyle name="Normal 10 7 2 5" xfId="8380" xr:uid="{00000000-0005-0000-0000-0000D5410000}"/>
    <cellStyle name="Normal 10 7 2 5 2" xfId="20135" xr:uid="{00000000-0005-0000-0000-0000D6410000}"/>
    <cellStyle name="Normal 10 7 2 6" xfId="8381" xr:uid="{00000000-0005-0000-0000-0000D7410000}"/>
    <cellStyle name="Normal 10 7 2 6 2" xfId="20136" xr:uid="{00000000-0005-0000-0000-0000D8410000}"/>
    <cellStyle name="Normal 10 7 2 7" xfId="20137" xr:uid="{00000000-0005-0000-0000-0000D9410000}"/>
    <cellStyle name="Normal 10 7 3" xfId="8382" xr:uid="{00000000-0005-0000-0000-0000DA410000}"/>
    <cellStyle name="Normal 10 7 3 2" xfId="8383" xr:uid="{00000000-0005-0000-0000-0000DB410000}"/>
    <cellStyle name="Normal 10 7 3 2 2" xfId="20138" xr:uid="{00000000-0005-0000-0000-0000DC410000}"/>
    <cellStyle name="Normal 10 7 3 3" xfId="8384" xr:uid="{00000000-0005-0000-0000-0000DD410000}"/>
    <cellStyle name="Normal 10 7 3 3 2" xfId="20139" xr:uid="{00000000-0005-0000-0000-0000DE410000}"/>
    <cellStyle name="Normal 10 7 3 4" xfId="8385" xr:uid="{00000000-0005-0000-0000-0000DF410000}"/>
    <cellStyle name="Normal 10 7 3 4 2" xfId="20140" xr:uid="{00000000-0005-0000-0000-0000E0410000}"/>
    <cellStyle name="Normal 10 7 3 5" xfId="20141" xr:uid="{00000000-0005-0000-0000-0000E1410000}"/>
    <cellStyle name="Normal 10 7 4" xfId="8386" xr:uid="{00000000-0005-0000-0000-0000E2410000}"/>
    <cellStyle name="Normal 10 7 4 2" xfId="8387" xr:uid="{00000000-0005-0000-0000-0000E3410000}"/>
    <cellStyle name="Normal 10 7 4 2 2" xfId="20142" xr:uid="{00000000-0005-0000-0000-0000E4410000}"/>
    <cellStyle name="Normal 10 7 4 3" xfId="8388" xr:uid="{00000000-0005-0000-0000-0000E5410000}"/>
    <cellStyle name="Normal 10 7 4 3 2" xfId="20143" xr:uid="{00000000-0005-0000-0000-0000E6410000}"/>
    <cellStyle name="Normal 10 7 4 4" xfId="20144" xr:uid="{00000000-0005-0000-0000-0000E7410000}"/>
    <cellStyle name="Normal 10 7 5" xfId="8389" xr:uid="{00000000-0005-0000-0000-0000E8410000}"/>
    <cellStyle name="Normal 10 7 5 2" xfId="8390" xr:uid="{00000000-0005-0000-0000-0000E9410000}"/>
    <cellStyle name="Normal 10 7 5 2 2" xfId="20145" xr:uid="{00000000-0005-0000-0000-0000EA410000}"/>
    <cellStyle name="Normal 10 7 5 3" xfId="8391" xr:uid="{00000000-0005-0000-0000-0000EB410000}"/>
    <cellStyle name="Normal 10 7 5 3 2" xfId="20146" xr:uid="{00000000-0005-0000-0000-0000EC410000}"/>
    <cellStyle name="Normal 10 7 5 4" xfId="20147" xr:uid="{00000000-0005-0000-0000-0000ED410000}"/>
    <cellStyle name="Normal 10 7 6" xfId="8392" xr:uid="{00000000-0005-0000-0000-0000EE410000}"/>
    <cellStyle name="Normal 10 7 6 2" xfId="20148" xr:uid="{00000000-0005-0000-0000-0000EF410000}"/>
    <cellStyle name="Normal 10 7 7" xfId="8393" xr:uid="{00000000-0005-0000-0000-0000F0410000}"/>
    <cellStyle name="Normal 10 7 7 2" xfId="20149" xr:uid="{00000000-0005-0000-0000-0000F1410000}"/>
    <cellStyle name="Normal 10 7 8" xfId="8394" xr:uid="{00000000-0005-0000-0000-0000F2410000}"/>
    <cellStyle name="Normal 10 7 8 2" xfId="20150" xr:uid="{00000000-0005-0000-0000-0000F3410000}"/>
    <cellStyle name="Normal 10 7 9" xfId="20151" xr:uid="{00000000-0005-0000-0000-0000F4410000}"/>
    <cellStyle name="Normal 10 8" xfId="8395" xr:uid="{00000000-0005-0000-0000-0000F5410000}"/>
    <cellStyle name="Normal 10 8 2" xfId="8396" xr:uid="{00000000-0005-0000-0000-0000F6410000}"/>
    <cellStyle name="Normal 10 8 2 2" xfId="8397" xr:uid="{00000000-0005-0000-0000-0000F7410000}"/>
    <cellStyle name="Normal 10 8 2 2 2" xfId="20152" xr:uid="{00000000-0005-0000-0000-0000F8410000}"/>
    <cellStyle name="Normal 10 8 2 3" xfId="8398" xr:uid="{00000000-0005-0000-0000-0000F9410000}"/>
    <cellStyle name="Normal 10 8 2 3 2" xfId="20153" xr:uid="{00000000-0005-0000-0000-0000FA410000}"/>
    <cellStyle name="Normal 10 8 2 4" xfId="8399" xr:uid="{00000000-0005-0000-0000-0000FB410000}"/>
    <cellStyle name="Normal 10 8 2 4 2" xfId="20154" xr:uid="{00000000-0005-0000-0000-0000FC410000}"/>
    <cellStyle name="Normal 10 8 2 5" xfId="20155" xr:uid="{00000000-0005-0000-0000-0000FD410000}"/>
    <cellStyle name="Normal 10 8 3" xfId="8400" xr:uid="{00000000-0005-0000-0000-0000FE410000}"/>
    <cellStyle name="Normal 10 8 3 2" xfId="8401" xr:uid="{00000000-0005-0000-0000-0000FF410000}"/>
    <cellStyle name="Normal 10 8 3 2 2" xfId="20156" xr:uid="{00000000-0005-0000-0000-000000420000}"/>
    <cellStyle name="Normal 10 8 3 3" xfId="8402" xr:uid="{00000000-0005-0000-0000-000001420000}"/>
    <cellStyle name="Normal 10 8 3 3 2" xfId="20157" xr:uid="{00000000-0005-0000-0000-000002420000}"/>
    <cellStyle name="Normal 10 8 3 4" xfId="20158" xr:uid="{00000000-0005-0000-0000-000003420000}"/>
    <cellStyle name="Normal 10 8 4" xfId="8403" xr:uid="{00000000-0005-0000-0000-000004420000}"/>
    <cellStyle name="Normal 10 8 4 2" xfId="20159" xr:uid="{00000000-0005-0000-0000-000005420000}"/>
    <cellStyle name="Normal 10 8 5" xfId="8404" xr:uid="{00000000-0005-0000-0000-000006420000}"/>
    <cellStyle name="Normal 10 8 5 2" xfId="20160" xr:uid="{00000000-0005-0000-0000-000007420000}"/>
    <cellStyle name="Normal 10 8 6" xfId="8405" xr:uid="{00000000-0005-0000-0000-000008420000}"/>
    <cellStyle name="Normal 10 8 6 2" xfId="20161" xr:uid="{00000000-0005-0000-0000-000009420000}"/>
    <cellStyle name="Normal 10 8 7" xfId="20162" xr:uid="{00000000-0005-0000-0000-00000A420000}"/>
    <cellStyle name="Normal 10 9" xfId="8406" xr:uid="{00000000-0005-0000-0000-00000B420000}"/>
    <cellStyle name="Normal 10 9 2" xfId="8407" xr:uid="{00000000-0005-0000-0000-00000C420000}"/>
    <cellStyle name="Normal 10 9 2 2" xfId="20163" xr:uid="{00000000-0005-0000-0000-00000D420000}"/>
    <cellStyle name="Normal 10 9 3" xfId="8408" xr:uid="{00000000-0005-0000-0000-00000E420000}"/>
    <cellStyle name="Normal 10 9 3 2" xfId="20164" xr:uid="{00000000-0005-0000-0000-00000F420000}"/>
    <cellStyle name="Normal 10 9 4" xfId="8409" xr:uid="{00000000-0005-0000-0000-000010420000}"/>
    <cellStyle name="Normal 10 9 4 2" xfId="20165" xr:uid="{00000000-0005-0000-0000-000011420000}"/>
    <cellStyle name="Normal 10 9 5" xfId="20166" xr:uid="{00000000-0005-0000-0000-000012420000}"/>
    <cellStyle name="Normal 11" xfId="8410" xr:uid="{00000000-0005-0000-0000-000013420000}"/>
    <cellStyle name="Normal 11 10" xfId="8411" xr:uid="{00000000-0005-0000-0000-000014420000}"/>
    <cellStyle name="Normal 11 10 2" xfId="20167" xr:uid="{00000000-0005-0000-0000-000015420000}"/>
    <cellStyle name="Normal 11 11" xfId="8412" xr:uid="{00000000-0005-0000-0000-000016420000}"/>
    <cellStyle name="Normal 11 11 2" xfId="20168" xr:uid="{00000000-0005-0000-0000-000017420000}"/>
    <cellStyle name="Normal 11 12" xfId="8413" xr:uid="{00000000-0005-0000-0000-000018420000}"/>
    <cellStyle name="Normal 11 13" xfId="8414" xr:uid="{00000000-0005-0000-0000-000019420000}"/>
    <cellStyle name="Normal 11 13 2" xfId="8415" xr:uid="{00000000-0005-0000-0000-00001A420000}"/>
    <cellStyle name="Normal 11 13 2 2" xfId="8416" xr:uid="{00000000-0005-0000-0000-00001B420000}"/>
    <cellStyle name="Normal 11 13 3" xfId="8417" xr:uid="{00000000-0005-0000-0000-00001C420000}"/>
    <cellStyle name="Normal 11 13 4" xfId="8418" xr:uid="{00000000-0005-0000-0000-00001D420000}"/>
    <cellStyle name="Normal 11 14" xfId="8419" xr:uid="{00000000-0005-0000-0000-00001E420000}"/>
    <cellStyle name="Normal 11 14 2" xfId="8420" xr:uid="{00000000-0005-0000-0000-00001F420000}"/>
    <cellStyle name="Normal 11 15" xfId="8421" xr:uid="{00000000-0005-0000-0000-000020420000}"/>
    <cellStyle name="Normal 11 15 2" xfId="8422" xr:uid="{00000000-0005-0000-0000-000021420000}"/>
    <cellStyle name="Normal 11 16" xfId="8423" xr:uid="{00000000-0005-0000-0000-000022420000}"/>
    <cellStyle name="Normal 11 17" xfId="8424" xr:uid="{00000000-0005-0000-0000-000023420000}"/>
    <cellStyle name="Normal 11 18" xfId="8425" xr:uid="{00000000-0005-0000-0000-000024420000}"/>
    <cellStyle name="Normal 11 19" xfId="8426" xr:uid="{00000000-0005-0000-0000-000025420000}"/>
    <cellStyle name="Normal 11 2" xfId="8427" xr:uid="{00000000-0005-0000-0000-000026420000}"/>
    <cellStyle name="Normal 11 2 10" xfId="20169" xr:uid="{00000000-0005-0000-0000-000027420000}"/>
    <cellStyle name="Normal 11 2 2" xfId="8428" xr:uid="{00000000-0005-0000-0000-000028420000}"/>
    <cellStyle name="Normal 11 2 2 2" xfId="8429" xr:uid="{00000000-0005-0000-0000-000029420000}"/>
    <cellStyle name="Normal 11 2 2 2 2" xfId="8430" xr:uid="{00000000-0005-0000-0000-00002A420000}"/>
    <cellStyle name="Normal 11 2 2 2 2 2" xfId="8431" xr:uid="{00000000-0005-0000-0000-00002B420000}"/>
    <cellStyle name="Normal 11 2 2 2 2 2 2" xfId="20170" xr:uid="{00000000-0005-0000-0000-00002C420000}"/>
    <cellStyle name="Normal 11 2 2 2 2 3" xfId="8432" xr:uid="{00000000-0005-0000-0000-00002D420000}"/>
    <cellStyle name="Normal 11 2 2 2 2 3 2" xfId="20171" xr:uid="{00000000-0005-0000-0000-00002E420000}"/>
    <cellStyle name="Normal 11 2 2 2 2 4" xfId="8433" xr:uid="{00000000-0005-0000-0000-00002F420000}"/>
    <cellStyle name="Normal 11 2 2 2 2 4 2" xfId="20172" xr:uid="{00000000-0005-0000-0000-000030420000}"/>
    <cellStyle name="Normal 11 2 2 2 2 5" xfId="20173" xr:uid="{00000000-0005-0000-0000-000031420000}"/>
    <cellStyle name="Normal 11 2 2 2 3" xfId="8434" xr:uid="{00000000-0005-0000-0000-000032420000}"/>
    <cellStyle name="Normal 11 2 2 2 3 2" xfId="8435" xr:uid="{00000000-0005-0000-0000-000033420000}"/>
    <cellStyle name="Normal 11 2 2 2 3 2 2" xfId="20174" xr:uid="{00000000-0005-0000-0000-000034420000}"/>
    <cellStyle name="Normal 11 2 2 2 3 3" xfId="8436" xr:uid="{00000000-0005-0000-0000-000035420000}"/>
    <cellStyle name="Normal 11 2 2 2 3 3 2" xfId="20175" xr:uid="{00000000-0005-0000-0000-000036420000}"/>
    <cellStyle name="Normal 11 2 2 2 3 4" xfId="20176" xr:uid="{00000000-0005-0000-0000-000037420000}"/>
    <cellStyle name="Normal 11 2 2 2 4" xfId="8437" xr:uid="{00000000-0005-0000-0000-000038420000}"/>
    <cellStyle name="Normal 11 2 2 2 4 2" xfId="20177" xr:uid="{00000000-0005-0000-0000-000039420000}"/>
    <cellStyle name="Normal 11 2 2 2 5" xfId="8438" xr:uid="{00000000-0005-0000-0000-00003A420000}"/>
    <cellStyle name="Normal 11 2 2 2 5 2" xfId="20178" xr:uid="{00000000-0005-0000-0000-00003B420000}"/>
    <cellStyle name="Normal 11 2 2 2 6" xfId="8439" xr:uid="{00000000-0005-0000-0000-00003C420000}"/>
    <cellStyle name="Normal 11 2 2 2 6 2" xfId="20179" xr:uid="{00000000-0005-0000-0000-00003D420000}"/>
    <cellStyle name="Normal 11 2 2 2 7" xfId="20180" xr:uid="{00000000-0005-0000-0000-00003E420000}"/>
    <cellStyle name="Normal 11 2 2 3" xfId="8440" xr:uid="{00000000-0005-0000-0000-00003F420000}"/>
    <cellStyle name="Normal 11 2 2 3 2" xfId="8441" xr:uid="{00000000-0005-0000-0000-000040420000}"/>
    <cellStyle name="Normal 11 2 2 3 2 2" xfId="20181" xr:uid="{00000000-0005-0000-0000-000041420000}"/>
    <cellStyle name="Normal 11 2 2 3 3" xfId="8442" xr:uid="{00000000-0005-0000-0000-000042420000}"/>
    <cellStyle name="Normal 11 2 2 3 3 2" xfId="20182" xr:uid="{00000000-0005-0000-0000-000043420000}"/>
    <cellStyle name="Normal 11 2 2 3 4" xfId="8443" xr:uid="{00000000-0005-0000-0000-000044420000}"/>
    <cellStyle name="Normal 11 2 2 3 4 2" xfId="20183" xr:uid="{00000000-0005-0000-0000-000045420000}"/>
    <cellStyle name="Normal 11 2 2 3 5" xfId="20184" xr:uid="{00000000-0005-0000-0000-000046420000}"/>
    <cellStyle name="Normal 11 2 2 4" xfId="8444" xr:uid="{00000000-0005-0000-0000-000047420000}"/>
    <cellStyle name="Normal 11 2 2 4 2" xfId="8445" xr:uid="{00000000-0005-0000-0000-000048420000}"/>
    <cellStyle name="Normal 11 2 2 4 2 2" xfId="20185" xr:uid="{00000000-0005-0000-0000-000049420000}"/>
    <cellStyle name="Normal 11 2 2 4 3" xfId="8446" xr:uid="{00000000-0005-0000-0000-00004A420000}"/>
    <cellStyle name="Normal 11 2 2 4 3 2" xfId="20186" xr:uid="{00000000-0005-0000-0000-00004B420000}"/>
    <cellStyle name="Normal 11 2 2 4 4" xfId="20187" xr:uid="{00000000-0005-0000-0000-00004C420000}"/>
    <cellStyle name="Normal 11 2 2 5" xfId="8447" xr:uid="{00000000-0005-0000-0000-00004D420000}"/>
    <cellStyle name="Normal 11 2 2 5 2" xfId="8448" xr:uid="{00000000-0005-0000-0000-00004E420000}"/>
    <cellStyle name="Normal 11 2 2 5 2 2" xfId="20188" xr:uid="{00000000-0005-0000-0000-00004F420000}"/>
    <cellStyle name="Normal 11 2 2 5 3" xfId="8449" xr:uid="{00000000-0005-0000-0000-000050420000}"/>
    <cellStyle name="Normal 11 2 2 5 3 2" xfId="20189" xr:uid="{00000000-0005-0000-0000-000051420000}"/>
    <cellStyle name="Normal 11 2 2 5 4" xfId="20190" xr:uid="{00000000-0005-0000-0000-000052420000}"/>
    <cellStyle name="Normal 11 2 2 6" xfId="8450" xr:uid="{00000000-0005-0000-0000-000053420000}"/>
    <cellStyle name="Normal 11 2 2 6 2" xfId="20191" xr:uid="{00000000-0005-0000-0000-000054420000}"/>
    <cellStyle name="Normal 11 2 2 7" xfId="8451" xr:uid="{00000000-0005-0000-0000-000055420000}"/>
    <cellStyle name="Normal 11 2 2 7 2" xfId="20192" xr:uid="{00000000-0005-0000-0000-000056420000}"/>
    <cellStyle name="Normal 11 2 2 8" xfId="8452" xr:uid="{00000000-0005-0000-0000-000057420000}"/>
    <cellStyle name="Normal 11 2 2 8 2" xfId="20193" xr:uid="{00000000-0005-0000-0000-000058420000}"/>
    <cellStyle name="Normal 11 2 2 9" xfId="20194" xr:uid="{00000000-0005-0000-0000-000059420000}"/>
    <cellStyle name="Normal 11 2 3" xfId="8453" xr:uid="{00000000-0005-0000-0000-00005A420000}"/>
    <cellStyle name="Normal 11 2 3 2" xfId="8454" xr:uid="{00000000-0005-0000-0000-00005B420000}"/>
    <cellStyle name="Normal 11 2 3 2 2" xfId="8455" xr:uid="{00000000-0005-0000-0000-00005C420000}"/>
    <cellStyle name="Normal 11 2 3 2 2 2" xfId="20195" xr:uid="{00000000-0005-0000-0000-00005D420000}"/>
    <cellStyle name="Normal 11 2 3 2 3" xfId="8456" xr:uid="{00000000-0005-0000-0000-00005E420000}"/>
    <cellStyle name="Normal 11 2 3 2 3 2" xfId="20196" xr:uid="{00000000-0005-0000-0000-00005F420000}"/>
    <cellStyle name="Normal 11 2 3 2 4" xfId="8457" xr:uid="{00000000-0005-0000-0000-000060420000}"/>
    <cellStyle name="Normal 11 2 3 2 4 2" xfId="20197" xr:uid="{00000000-0005-0000-0000-000061420000}"/>
    <cellStyle name="Normal 11 2 3 2 5" xfId="20198" xr:uid="{00000000-0005-0000-0000-000062420000}"/>
    <cellStyle name="Normal 11 2 3 3" xfId="8458" xr:uid="{00000000-0005-0000-0000-000063420000}"/>
    <cellStyle name="Normal 11 2 3 3 2" xfId="8459" xr:uid="{00000000-0005-0000-0000-000064420000}"/>
    <cellStyle name="Normal 11 2 3 3 2 2" xfId="20199" xr:uid="{00000000-0005-0000-0000-000065420000}"/>
    <cellStyle name="Normal 11 2 3 3 3" xfId="8460" xr:uid="{00000000-0005-0000-0000-000066420000}"/>
    <cellStyle name="Normal 11 2 3 3 3 2" xfId="20200" xr:uid="{00000000-0005-0000-0000-000067420000}"/>
    <cellStyle name="Normal 11 2 3 3 4" xfId="20201" xr:uid="{00000000-0005-0000-0000-000068420000}"/>
    <cellStyle name="Normal 11 2 3 4" xfId="8461" xr:uid="{00000000-0005-0000-0000-000069420000}"/>
    <cellStyle name="Normal 11 2 3 4 2" xfId="20202" xr:uid="{00000000-0005-0000-0000-00006A420000}"/>
    <cellStyle name="Normal 11 2 3 5" xfId="8462" xr:uid="{00000000-0005-0000-0000-00006B420000}"/>
    <cellStyle name="Normal 11 2 3 5 2" xfId="20203" xr:uid="{00000000-0005-0000-0000-00006C420000}"/>
    <cellStyle name="Normal 11 2 3 6" xfId="8463" xr:uid="{00000000-0005-0000-0000-00006D420000}"/>
    <cellStyle name="Normal 11 2 3 6 2" xfId="20204" xr:uid="{00000000-0005-0000-0000-00006E420000}"/>
    <cellStyle name="Normal 11 2 3 7" xfId="20205" xr:uid="{00000000-0005-0000-0000-00006F420000}"/>
    <cellStyle name="Normal 11 2 4" xfId="8464" xr:uid="{00000000-0005-0000-0000-000070420000}"/>
    <cellStyle name="Normal 11 2 4 2" xfId="8465" xr:uid="{00000000-0005-0000-0000-000071420000}"/>
    <cellStyle name="Normal 11 2 4 2 2" xfId="20206" xr:uid="{00000000-0005-0000-0000-000072420000}"/>
    <cellStyle name="Normal 11 2 4 3" xfId="8466" xr:uid="{00000000-0005-0000-0000-000073420000}"/>
    <cellStyle name="Normal 11 2 4 3 2" xfId="20207" xr:uid="{00000000-0005-0000-0000-000074420000}"/>
    <cellStyle name="Normal 11 2 4 4" xfId="8467" xr:uid="{00000000-0005-0000-0000-000075420000}"/>
    <cellStyle name="Normal 11 2 4 4 2" xfId="20208" xr:uid="{00000000-0005-0000-0000-000076420000}"/>
    <cellStyle name="Normal 11 2 4 5" xfId="20209" xr:uid="{00000000-0005-0000-0000-000077420000}"/>
    <cellStyle name="Normal 11 2 5" xfId="8468" xr:uid="{00000000-0005-0000-0000-000078420000}"/>
    <cellStyle name="Normal 11 2 5 2" xfId="8469" xr:uid="{00000000-0005-0000-0000-000079420000}"/>
    <cellStyle name="Normal 11 2 5 2 2" xfId="20210" xr:uid="{00000000-0005-0000-0000-00007A420000}"/>
    <cellStyle name="Normal 11 2 5 3" xfId="8470" xr:uid="{00000000-0005-0000-0000-00007B420000}"/>
    <cellStyle name="Normal 11 2 5 3 2" xfId="20211" xr:uid="{00000000-0005-0000-0000-00007C420000}"/>
    <cellStyle name="Normal 11 2 5 4" xfId="20212" xr:uid="{00000000-0005-0000-0000-00007D420000}"/>
    <cellStyle name="Normal 11 2 6" xfId="8471" xr:uid="{00000000-0005-0000-0000-00007E420000}"/>
    <cellStyle name="Normal 11 2 6 2" xfId="8472" xr:uid="{00000000-0005-0000-0000-00007F420000}"/>
    <cellStyle name="Normal 11 2 6 2 2" xfId="20213" xr:uid="{00000000-0005-0000-0000-000080420000}"/>
    <cellStyle name="Normal 11 2 6 3" xfId="8473" xr:uid="{00000000-0005-0000-0000-000081420000}"/>
    <cellStyle name="Normal 11 2 6 3 2" xfId="20214" xr:uid="{00000000-0005-0000-0000-000082420000}"/>
    <cellStyle name="Normal 11 2 6 4" xfId="20215" xr:uid="{00000000-0005-0000-0000-000083420000}"/>
    <cellStyle name="Normal 11 2 7" xfId="8474" xr:uid="{00000000-0005-0000-0000-000084420000}"/>
    <cellStyle name="Normal 11 2 7 2" xfId="20216" xr:uid="{00000000-0005-0000-0000-000085420000}"/>
    <cellStyle name="Normal 11 2 8" xfId="8475" xr:uid="{00000000-0005-0000-0000-000086420000}"/>
    <cellStyle name="Normal 11 2 8 2" xfId="20217" xr:uid="{00000000-0005-0000-0000-000087420000}"/>
    <cellStyle name="Normal 11 2 9" xfId="8476" xr:uid="{00000000-0005-0000-0000-000088420000}"/>
    <cellStyle name="Normal 11 2 9 2" xfId="20218" xr:uid="{00000000-0005-0000-0000-000089420000}"/>
    <cellStyle name="Normal 11 20" xfId="8477" xr:uid="{00000000-0005-0000-0000-00008A420000}"/>
    <cellStyle name="Normal 11 3" xfId="8478" xr:uid="{00000000-0005-0000-0000-00008B420000}"/>
    <cellStyle name="Normal 11 3 2" xfId="8479" xr:uid="{00000000-0005-0000-0000-00008C420000}"/>
    <cellStyle name="Normal 11 3 2 2" xfId="8480" xr:uid="{00000000-0005-0000-0000-00008D420000}"/>
    <cellStyle name="Normal 11 3 2 2 2" xfId="8481" xr:uid="{00000000-0005-0000-0000-00008E420000}"/>
    <cellStyle name="Normal 11 3 2 2 2 2" xfId="20219" xr:uid="{00000000-0005-0000-0000-00008F420000}"/>
    <cellStyle name="Normal 11 3 2 2 3" xfId="8482" xr:uid="{00000000-0005-0000-0000-000090420000}"/>
    <cellStyle name="Normal 11 3 2 2 3 2" xfId="20220" xr:uid="{00000000-0005-0000-0000-000091420000}"/>
    <cellStyle name="Normal 11 3 2 2 4" xfId="8483" xr:uid="{00000000-0005-0000-0000-000092420000}"/>
    <cellStyle name="Normal 11 3 2 2 4 2" xfId="20221" xr:uid="{00000000-0005-0000-0000-000093420000}"/>
    <cellStyle name="Normal 11 3 2 2 5" xfId="20222" xr:uid="{00000000-0005-0000-0000-000094420000}"/>
    <cellStyle name="Normal 11 3 2 3" xfId="8484" xr:uid="{00000000-0005-0000-0000-000095420000}"/>
    <cellStyle name="Normal 11 3 2 3 2" xfId="8485" xr:uid="{00000000-0005-0000-0000-000096420000}"/>
    <cellStyle name="Normal 11 3 2 3 2 2" xfId="20223" xr:uid="{00000000-0005-0000-0000-000097420000}"/>
    <cellStyle name="Normal 11 3 2 3 3" xfId="8486" xr:uid="{00000000-0005-0000-0000-000098420000}"/>
    <cellStyle name="Normal 11 3 2 3 3 2" xfId="20224" xr:uid="{00000000-0005-0000-0000-000099420000}"/>
    <cellStyle name="Normal 11 3 2 3 4" xfId="20225" xr:uid="{00000000-0005-0000-0000-00009A420000}"/>
    <cellStyle name="Normal 11 3 2 4" xfId="8487" xr:uid="{00000000-0005-0000-0000-00009B420000}"/>
    <cellStyle name="Normal 11 3 2 4 2" xfId="20226" xr:uid="{00000000-0005-0000-0000-00009C420000}"/>
    <cellStyle name="Normal 11 3 2 5" xfId="8488" xr:uid="{00000000-0005-0000-0000-00009D420000}"/>
    <cellStyle name="Normal 11 3 2 5 2" xfId="20227" xr:uid="{00000000-0005-0000-0000-00009E420000}"/>
    <cellStyle name="Normal 11 3 2 6" xfId="8489" xr:uid="{00000000-0005-0000-0000-00009F420000}"/>
    <cellStyle name="Normal 11 3 2 6 2" xfId="20228" xr:uid="{00000000-0005-0000-0000-0000A0420000}"/>
    <cellStyle name="Normal 11 3 2 7" xfId="20229" xr:uid="{00000000-0005-0000-0000-0000A1420000}"/>
    <cellStyle name="Normal 11 3 3" xfId="8490" xr:uid="{00000000-0005-0000-0000-0000A2420000}"/>
    <cellStyle name="Normal 11 3 3 2" xfId="8491" xr:uid="{00000000-0005-0000-0000-0000A3420000}"/>
    <cellStyle name="Normal 11 3 3 2 2" xfId="20230" xr:uid="{00000000-0005-0000-0000-0000A4420000}"/>
    <cellStyle name="Normal 11 3 3 3" xfId="8492" xr:uid="{00000000-0005-0000-0000-0000A5420000}"/>
    <cellStyle name="Normal 11 3 3 3 2" xfId="20231" xr:uid="{00000000-0005-0000-0000-0000A6420000}"/>
    <cellStyle name="Normal 11 3 3 4" xfId="8493" xr:uid="{00000000-0005-0000-0000-0000A7420000}"/>
    <cellStyle name="Normal 11 3 3 4 2" xfId="20232" xr:uid="{00000000-0005-0000-0000-0000A8420000}"/>
    <cellStyle name="Normal 11 3 3 5" xfId="20233" xr:uid="{00000000-0005-0000-0000-0000A9420000}"/>
    <cellStyle name="Normal 11 3 4" xfId="8494" xr:uid="{00000000-0005-0000-0000-0000AA420000}"/>
    <cellStyle name="Normal 11 3 4 2" xfId="8495" xr:uid="{00000000-0005-0000-0000-0000AB420000}"/>
    <cellStyle name="Normal 11 3 4 2 2" xfId="20234" xr:uid="{00000000-0005-0000-0000-0000AC420000}"/>
    <cellStyle name="Normal 11 3 4 3" xfId="8496" xr:uid="{00000000-0005-0000-0000-0000AD420000}"/>
    <cellStyle name="Normal 11 3 4 3 2" xfId="20235" xr:uid="{00000000-0005-0000-0000-0000AE420000}"/>
    <cellStyle name="Normal 11 3 4 4" xfId="20236" xr:uid="{00000000-0005-0000-0000-0000AF420000}"/>
    <cellStyle name="Normal 11 3 5" xfId="8497" xr:uid="{00000000-0005-0000-0000-0000B0420000}"/>
    <cellStyle name="Normal 11 3 5 2" xfId="8498" xr:uid="{00000000-0005-0000-0000-0000B1420000}"/>
    <cellStyle name="Normal 11 3 5 2 2" xfId="20237" xr:uid="{00000000-0005-0000-0000-0000B2420000}"/>
    <cellStyle name="Normal 11 3 5 3" xfId="8499" xr:uid="{00000000-0005-0000-0000-0000B3420000}"/>
    <cellStyle name="Normal 11 3 5 3 2" xfId="20238" xr:uid="{00000000-0005-0000-0000-0000B4420000}"/>
    <cellStyle name="Normal 11 3 5 4" xfId="20239" xr:uid="{00000000-0005-0000-0000-0000B5420000}"/>
    <cellStyle name="Normal 11 3 6" xfId="8500" xr:uid="{00000000-0005-0000-0000-0000B6420000}"/>
    <cellStyle name="Normal 11 3 6 2" xfId="20240" xr:uid="{00000000-0005-0000-0000-0000B7420000}"/>
    <cellStyle name="Normal 11 3 7" xfId="8501" xr:uid="{00000000-0005-0000-0000-0000B8420000}"/>
    <cellStyle name="Normal 11 3 7 2" xfId="20241" xr:uid="{00000000-0005-0000-0000-0000B9420000}"/>
    <cellStyle name="Normal 11 3 8" xfId="8502" xr:uid="{00000000-0005-0000-0000-0000BA420000}"/>
    <cellStyle name="Normal 11 3 8 2" xfId="20242" xr:uid="{00000000-0005-0000-0000-0000BB420000}"/>
    <cellStyle name="Normal 11 3 9" xfId="20243" xr:uid="{00000000-0005-0000-0000-0000BC420000}"/>
    <cellStyle name="Normal 11 4" xfId="8503" xr:uid="{00000000-0005-0000-0000-0000BD420000}"/>
    <cellStyle name="Normal 11 4 2" xfId="8504" xr:uid="{00000000-0005-0000-0000-0000BE420000}"/>
    <cellStyle name="Normal 11 4 2 2" xfId="8505" xr:uid="{00000000-0005-0000-0000-0000BF420000}"/>
    <cellStyle name="Normal 11 4 2 2 2" xfId="20244" xr:uid="{00000000-0005-0000-0000-0000C0420000}"/>
    <cellStyle name="Normal 11 4 2 3" xfId="8506" xr:uid="{00000000-0005-0000-0000-0000C1420000}"/>
    <cellStyle name="Normal 11 4 2 3 2" xfId="20245" xr:uid="{00000000-0005-0000-0000-0000C2420000}"/>
    <cellStyle name="Normal 11 4 2 4" xfId="8507" xr:uid="{00000000-0005-0000-0000-0000C3420000}"/>
    <cellStyle name="Normal 11 4 2 4 2" xfId="20246" xr:uid="{00000000-0005-0000-0000-0000C4420000}"/>
    <cellStyle name="Normal 11 4 2 5" xfId="20247" xr:uid="{00000000-0005-0000-0000-0000C5420000}"/>
    <cellStyle name="Normal 11 4 3" xfId="8508" xr:uid="{00000000-0005-0000-0000-0000C6420000}"/>
    <cellStyle name="Normal 11 4 3 2" xfId="8509" xr:uid="{00000000-0005-0000-0000-0000C7420000}"/>
    <cellStyle name="Normal 11 4 3 2 2" xfId="20248" xr:uid="{00000000-0005-0000-0000-0000C8420000}"/>
    <cellStyle name="Normal 11 4 3 3" xfId="8510" xr:uid="{00000000-0005-0000-0000-0000C9420000}"/>
    <cellStyle name="Normal 11 4 3 3 2" xfId="20249" xr:uid="{00000000-0005-0000-0000-0000CA420000}"/>
    <cellStyle name="Normal 11 4 3 4" xfId="20250" xr:uid="{00000000-0005-0000-0000-0000CB420000}"/>
    <cellStyle name="Normal 11 4 4" xfId="8511" xr:uid="{00000000-0005-0000-0000-0000CC420000}"/>
    <cellStyle name="Normal 11 4 4 2" xfId="20251" xr:uid="{00000000-0005-0000-0000-0000CD420000}"/>
    <cellStyle name="Normal 11 4 5" xfId="8512" xr:uid="{00000000-0005-0000-0000-0000CE420000}"/>
    <cellStyle name="Normal 11 4 5 2" xfId="20252" xr:uid="{00000000-0005-0000-0000-0000CF420000}"/>
    <cellStyle name="Normal 11 4 6" xfId="8513" xr:uid="{00000000-0005-0000-0000-0000D0420000}"/>
    <cellStyle name="Normal 11 4 6 2" xfId="20253" xr:uid="{00000000-0005-0000-0000-0000D1420000}"/>
    <cellStyle name="Normal 11 4 7" xfId="20254" xr:uid="{00000000-0005-0000-0000-0000D2420000}"/>
    <cellStyle name="Normal 11 5" xfId="8514" xr:uid="{00000000-0005-0000-0000-0000D3420000}"/>
    <cellStyle name="Normal 11 5 2" xfId="8515" xr:uid="{00000000-0005-0000-0000-0000D4420000}"/>
    <cellStyle name="Normal 11 5 2 2" xfId="20255" xr:uid="{00000000-0005-0000-0000-0000D5420000}"/>
    <cellStyle name="Normal 11 5 3" xfId="8516" xr:uid="{00000000-0005-0000-0000-0000D6420000}"/>
    <cellStyle name="Normal 11 5 3 2" xfId="20256" xr:uid="{00000000-0005-0000-0000-0000D7420000}"/>
    <cellStyle name="Normal 11 5 4" xfId="8517" xr:uid="{00000000-0005-0000-0000-0000D8420000}"/>
    <cellStyle name="Normal 11 5 4 2" xfId="20257" xr:uid="{00000000-0005-0000-0000-0000D9420000}"/>
    <cellStyle name="Normal 11 5 5" xfId="20258" xr:uid="{00000000-0005-0000-0000-0000DA420000}"/>
    <cellStyle name="Normal 11 6" xfId="8518" xr:uid="{00000000-0005-0000-0000-0000DB420000}"/>
    <cellStyle name="Normal 11 6 2" xfId="8519" xr:uid="{00000000-0005-0000-0000-0000DC420000}"/>
    <cellStyle name="Normal 11 6 2 2" xfId="20259" xr:uid="{00000000-0005-0000-0000-0000DD420000}"/>
    <cellStyle name="Normal 11 6 3" xfId="8520" xr:uid="{00000000-0005-0000-0000-0000DE420000}"/>
    <cellStyle name="Normal 11 6 3 2" xfId="20260" xr:uid="{00000000-0005-0000-0000-0000DF420000}"/>
    <cellStyle name="Normal 11 6 4" xfId="20261" xr:uid="{00000000-0005-0000-0000-0000E0420000}"/>
    <cellStyle name="Normal 11 7" xfId="8521" xr:uid="{00000000-0005-0000-0000-0000E1420000}"/>
    <cellStyle name="Normal 11 7 2" xfId="8522" xr:uid="{00000000-0005-0000-0000-0000E2420000}"/>
    <cellStyle name="Normal 11 7 2 2" xfId="20262" xr:uid="{00000000-0005-0000-0000-0000E3420000}"/>
    <cellStyle name="Normal 11 7 3" xfId="8523" xr:uid="{00000000-0005-0000-0000-0000E4420000}"/>
    <cellStyle name="Normal 11 7 3 2" xfId="20263" xr:uid="{00000000-0005-0000-0000-0000E5420000}"/>
    <cellStyle name="Normal 11 7 4" xfId="20264" xr:uid="{00000000-0005-0000-0000-0000E6420000}"/>
    <cellStyle name="Normal 11 8" xfId="8524" xr:uid="{00000000-0005-0000-0000-0000E7420000}"/>
    <cellStyle name="Normal 11 8 2" xfId="20265" xr:uid="{00000000-0005-0000-0000-0000E8420000}"/>
    <cellStyle name="Normal 11 9" xfId="8525" xr:uid="{00000000-0005-0000-0000-0000E9420000}"/>
    <cellStyle name="Normal 11 9 2" xfId="20266" xr:uid="{00000000-0005-0000-0000-0000EA420000}"/>
    <cellStyle name="Normal 12" xfId="8526" xr:uid="{00000000-0005-0000-0000-0000EB420000}"/>
    <cellStyle name="Normal 12 2" xfId="8527" xr:uid="{00000000-0005-0000-0000-0000EC420000}"/>
    <cellStyle name="Normal 12 2 2" xfId="8528" xr:uid="{00000000-0005-0000-0000-0000ED420000}"/>
    <cellStyle name="Normal 12 2 2 2" xfId="20267" xr:uid="{00000000-0005-0000-0000-0000EE420000}"/>
    <cellStyle name="Normal 12 3" xfId="11660" xr:uid="{00000000-0005-0000-0000-0000EF420000}"/>
    <cellStyle name="Normal 13" xfId="8529" xr:uid="{00000000-0005-0000-0000-0000F0420000}"/>
    <cellStyle name="Normal 13 10" xfId="8530" xr:uid="{00000000-0005-0000-0000-0000F1420000}"/>
    <cellStyle name="Normal 13 10 2" xfId="20268" xr:uid="{00000000-0005-0000-0000-0000F2420000}"/>
    <cellStyle name="Normal 13 2" xfId="8531" xr:uid="{00000000-0005-0000-0000-0000F3420000}"/>
    <cellStyle name="Normal 13 2 10" xfId="20269" xr:uid="{00000000-0005-0000-0000-0000F4420000}"/>
    <cellStyle name="Normal 13 2 2" xfId="8532" xr:uid="{00000000-0005-0000-0000-0000F5420000}"/>
    <cellStyle name="Normal 13 2 2 2" xfId="8533" xr:uid="{00000000-0005-0000-0000-0000F6420000}"/>
    <cellStyle name="Normal 13 2 2 2 2" xfId="8534" xr:uid="{00000000-0005-0000-0000-0000F7420000}"/>
    <cellStyle name="Normal 13 2 2 2 2 2" xfId="8535" xr:uid="{00000000-0005-0000-0000-0000F8420000}"/>
    <cellStyle name="Normal 13 2 2 2 2 2 2" xfId="20270" xr:uid="{00000000-0005-0000-0000-0000F9420000}"/>
    <cellStyle name="Normal 13 2 2 2 2 3" xfId="8536" xr:uid="{00000000-0005-0000-0000-0000FA420000}"/>
    <cellStyle name="Normal 13 2 2 2 2 3 2" xfId="20271" xr:uid="{00000000-0005-0000-0000-0000FB420000}"/>
    <cellStyle name="Normal 13 2 2 2 2 4" xfId="8537" xr:uid="{00000000-0005-0000-0000-0000FC420000}"/>
    <cellStyle name="Normal 13 2 2 2 2 4 2" xfId="20272" xr:uid="{00000000-0005-0000-0000-0000FD420000}"/>
    <cellStyle name="Normal 13 2 2 2 2 5" xfId="20273" xr:uid="{00000000-0005-0000-0000-0000FE420000}"/>
    <cellStyle name="Normal 13 2 2 2 3" xfId="8538" xr:uid="{00000000-0005-0000-0000-0000FF420000}"/>
    <cellStyle name="Normal 13 2 2 2 3 2" xfId="8539" xr:uid="{00000000-0005-0000-0000-000000430000}"/>
    <cellStyle name="Normal 13 2 2 2 3 2 2" xfId="20274" xr:uid="{00000000-0005-0000-0000-000001430000}"/>
    <cellStyle name="Normal 13 2 2 2 3 3" xfId="8540" xr:uid="{00000000-0005-0000-0000-000002430000}"/>
    <cellStyle name="Normal 13 2 2 2 3 3 2" xfId="20275" xr:uid="{00000000-0005-0000-0000-000003430000}"/>
    <cellStyle name="Normal 13 2 2 2 3 4" xfId="20276" xr:uid="{00000000-0005-0000-0000-000004430000}"/>
    <cellStyle name="Normal 13 2 2 2 4" xfId="8541" xr:uid="{00000000-0005-0000-0000-000005430000}"/>
    <cellStyle name="Normal 13 2 2 2 4 2" xfId="20277" xr:uid="{00000000-0005-0000-0000-000006430000}"/>
    <cellStyle name="Normal 13 2 2 2 5" xfId="8542" xr:uid="{00000000-0005-0000-0000-000007430000}"/>
    <cellStyle name="Normal 13 2 2 2 5 2" xfId="20278" xr:uid="{00000000-0005-0000-0000-000008430000}"/>
    <cellStyle name="Normal 13 2 2 2 6" xfId="8543" xr:uid="{00000000-0005-0000-0000-000009430000}"/>
    <cellStyle name="Normal 13 2 2 2 6 2" xfId="20279" xr:uid="{00000000-0005-0000-0000-00000A430000}"/>
    <cellStyle name="Normal 13 2 2 2 7" xfId="20280" xr:uid="{00000000-0005-0000-0000-00000B430000}"/>
    <cellStyle name="Normal 13 2 2 3" xfId="8544" xr:uid="{00000000-0005-0000-0000-00000C430000}"/>
    <cellStyle name="Normal 13 2 2 3 2" xfId="8545" xr:uid="{00000000-0005-0000-0000-00000D430000}"/>
    <cellStyle name="Normal 13 2 2 3 2 2" xfId="20281" xr:uid="{00000000-0005-0000-0000-00000E430000}"/>
    <cellStyle name="Normal 13 2 2 3 3" xfId="8546" xr:uid="{00000000-0005-0000-0000-00000F430000}"/>
    <cellStyle name="Normal 13 2 2 3 3 2" xfId="20282" xr:uid="{00000000-0005-0000-0000-000010430000}"/>
    <cellStyle name="Normal 13 2 2 3 4" xfId="8547" xr:uid="{00000000-0005-0000-0000-000011430000}"/>
    <cellStyle name="Normal 13 2 2 3 4 2" xfId="20283" xr:uid="{00000000-0005-0000-0000-000012430000}"/>
    <cellStyle name="Normal 13 2 2 3 5" xfId="20284" xr:uid="{00000000-0005-0000-0000-000013430000}"/>
    <cellStyle name="Normal 13 2 2 4" xfId="8548" xr:uid="{00000000-0005-0000-0000-000014430000}"/>
    <cellStyle name="Normal 13 2 2 4 2" xfId="8549" xr:uid="{00000000-0005-0000-0000-000015430000}"/>
    <cellStyle name="Normal 13 2 2 4 2 2" xfId="20285" xr:uid="{00000000-0005-0000-0000-000016430000}"/>
    <cellStyle name="Normal 13 2 2 4 3" xfId="8550" xr:uid="{00000000-0005-0000-0000-000017430000}"/>
    <cellStyle name="Normal 13 2 2 4 3 2" xfId="20286" xr:uid="{00000000-0005-0000-0000-000018430000}"/>
    <cellStyle name="Normal 13 2 2 4 4" xfId="20287" xr:uid="{00000000-0005-0000-0000-000019430000}"/>
    <cellStyle name="Normal 13 2 2 5" xfId="8551" xr:uid="{00000000-0005-0000-0000-00001A430000}"/>
    <cellStyle name="Normal 13 2 2 5 2" xfId="8552" xr:uid="{00000000-0005-0000-0000-00001B430000}"/>
    <cellStyle name="Normal 13 2 2 5 2 2" xfId="20288" xr:uid="{00000000-0005-0000-0000-00001C430000}"/>
    <cellStyle name="Normal 13 2 2 5 3" xfId="8553" xr:uid="{00000000-0005-0000-0000-00001D430000}"/>
    <cellStyle name="Normal 13 2 2 5 3 2" xfId="20289" xr:uid="{00000000-0005-0000-0000-00001E430000}"/>
    <cellStyle name="Normal 13 2 2 5 4" xfId="20290" xr:uid="{00000000-0005-0000-0000-00001F430000}"/>
    <cellStyle name="Normal 13 2 2 6" xfId="8554" xr:uid="{00000000-0005-0000-0000-000020430000}"/>
    <cellStyle name="Normal 13 2 2 6 2" xfId="20291" xr:uid="{00000000-0005-0000-0000-000021430000}"/>
    <cellStyle name="Normal 13 2 2 7" xfId="8555" xr:uid="{00000000-0005-0000-0000-000022430000}"/>
    <cellStyle name="Normal 13 2 2 7 2" xfId="20292" xr:uid="{00000000-0005-0000-0000-000023430000}"/>
    <cellStyle name="Normal 13 2 2 8" xfId="8556" xr:uid="{00000000-0005-0000-0000-000024430000}"/>
    <cellStyle name="Normal 13 2 2 8 2" xfId="20293" xr:uid="{00000000-0005-0000-0000-000025430000}"/>
    <cellStyle name="Normal 13 2 2 9" xfId="20294" xr:uid="{00000000-0005-0000-0000-000026430000}"/>
    <cellStyle name="Normal 13 2 3" xfId="8557" xr:uid="{00000000-0005-0000-0000-000027430000}"/>
    <cellStyle name="Normal 13 2 3 2" xfId="8558" xr:uid="{00000000-0005-0000-0000-000028430000}"/>
    <cellStyle name="Normal 13 2 3 2 2" xfId="8559" xr:uid="{00000000-0005-0000-0000-000029430000}"/>
    <cellStyle name="Normal 13 2 3 2 2 2" xfId="20295" xr:uid="{00000000-0005-0000-0000-00002A430000}"/>
    <cellStyle name="Normal 13 2 3 2 3" xfId="8560" xr:uid="{00000000-0005-0000-0000-00002B430000}"/>
    <cellStyle name="Normal 13 2 3 2 3 2" xfId="20296" xr:uid="{00000000-0005-0000-0000-00002C430000}"/>
    <cellStyle name="Normal 13 2 3 2 4" xfId="8561" xr:uid="{00000000-0005-0000-0000-00002D430000}"/>
    <cellStyle name="Normal 13 2 3 2 4 2" xfId="20297" xr:uid="{00000000-0005-0000-0000-00002E430000}"/>
    <cellStyle name="Normal 13 2 3 2 5" xfId="20298" xr:uid="{00000000-0005-0000-0000-00002F430000}"/>
    <cellStyle name="Normal 13 2 3 3" xfId="8562" xr:uid="{00000000-0005-0000-0000-000030430000}"/>
    <cellStyle name="Normal 13 2 3 3 2" xfId="8563" xr:uid="{00000000-0005-0000-0000-000031430000}"/>
    <cellStyle name="Normal 13 2 3 3 2 2" xfId="20299" xr:uid="{00000000-0005-0000-0000-000032430000}"/>
    <cellStyle name="Normal 13 2 3 3 3" xfId="8564" xr:uid="{00000000-0005-0000-0000-000033430000}"/>
    <cellStyle name="Normal 13 2 3 3 3 2" xfId="20300" xr:uid="{00000000-0005-0000-0000-000034430000}"/>
    <cellStyle name="Normal 13 2 3 3 4" xfId="20301" xr:uid="{00000000-0005-0000-0000-000035430000}"/>
    <cellStyle name="Normal 13 2 3 4" xfId="8565" xr:uid="{00000000-0005-0000-0000-000036430000}"/>
    <cellStyle name="Normal 13 2 3 4 2" xfId="20302" xr:uid="{00000000-0005-0000-0000-000037430000}"/>
    <cellStyle name="Normal 13 2 3 5" xfId="8566" xr:uid="{00000000-0005-0000-0000-000038430000}"/>
    <cellStyle name="Normal 13 2 3 5 2" xfId="20303" xr:uid="{00000000-0005-0000-0000-000039430000}"/>
    <cellStyle name="Normal 13 2 3 6" xfId="8567" xr:uid="{00000000-0005-0000-0000-00003A430000}"/>
    <cellStyle name="Normal 13 2 3 6 2" xfId="20304" xr:uid="{00000000-0005-0000-0000-00003B430000}"/>
    <cellStyle name="Normal 13 2 3 7" xfId="20305" xr:uid="{00000000-0005-0000-0000-00003C430000}"/>
    <cellStyle name="Normal 13 2 4" xfId="8568" xr:uid="{00000000-0005-0000-0000-00003D430000}"/>
    <cellStyle name="Normal 13 2 4 2" xfId="8569" xr:uid="{00000000-0005-0000-0000-00003E430000}"/>
    <cellStyle name="Normal 13 2 4 2 2" xfId="20306" xr:uid="{00000000-0005-0000-0000-00003F430000}"/>
    <cellStyle name="Normal 13 2 4 3" xfId="8570" xr:uid="{00000000-0005-0000-0000-000040430000}"/>
    <cellStyle name="Normal 13 2 4 3 2" xfId="20307" xr:uid="{00000000-0005-0000-0000-000041430000}"/>
    <cellStyle name="Normal 13 2 4 4" xfId="8571" xr:uid="{00000000-0005-0000-0000-000042430000}"/>
    <cellStyle name="Normal 13 2 4 4 2" xfId="20308" xr:uid="{00000000-0005-0000-0000-000043430000}"/>
    <cellStyle name="Normal 13 2 4 5" xfId="20309" xr:uid="{00000000-0005-0000-0000-000044430000}"/>
    <cellStyle name="Normal 13 2 5" xfId="8572" xr:uid="{00000000-0005-0000-0000-000045430000}"/>
    <cellStyle name="Normal 13 2 5 2" xfId="8573" xr:uid="{00000000-0005-0000-0000-000046430000}"/>
    <cellStyle name="Normal 13 2 5 2 2" xfId="20310" xr:uid="{00000000-0005-0000-0000-000047430000}"/>
    <cellStyle name="Normal 13 2 5 3" xfId="8574" xr:uid="{00000000-0005-0000-0000-000048430000}"/>
    <cellStyle name="Normal 13 2 5 3 2" xfId="20311" xr:uid="{00000000-0005-0000-0000-000049430000}"/>
    <cellStyle name="Normal 13 2 5 4" xfId="20312" xr:uid="{00000000-0005-0000-0000-00004A430000}"/>
    <cellStyle name="Normal 13 2 6" xfId="8575" xr:uid="{00000000-0005-0000-0000-00004B430000}"/>
    <cellStyle name="Normal 13 2 6 2" xfId="8576" xr:uid="{00000000-0005-0000-0000-00004C430000}"/>
    <cellStyle name="Normal 13 2 6 2 2" xfId="20313" xr:uid="{00000000-0005-0000-0000-00004D430000}"/>
    <cellStyle name="Normal 13 2 6 3" xfId="8577" xr:uid="{00000000-0005-0000-0000-00004E430000}"/>
    <cellStyle name="Normal 13 2 6 3 2" xfId="20314" xr:uid="{00000000-0005-0000-0000-00004F430000}"/>
    <cellStyle name="Normal 13 2 6 4" xfId="20315" xr:uid="{00000000-0005-0000-0000-000050430000}"/>
    <cellStyle name="Normal 13 2 7" xfId="8578" xr:uid="{00000000-0005-0000-0000-000051430000}"/>
    <cellStyle name="Normal 13 2 7 2" xfId="20316" xr:uid="{00000000-0005-0000-0000-000052430000}"/>
    <cellStyle name="Normal 13 2 8" xfId="8579" xr:uid="{00000000-0005-0000-0000-000053430000}"/>
    <cellStyle name="Normal 13 2 8 2" xfId="20317" xr:uid="{00000000-0005-0000-0000-000054430000}"/>
    <cellStyle name="Normal 13 2 9" xfId="8580" xr:uid="{00000000-0005-0000-0000-000055430000}"/>
    <cellStyle name="Normal 13 2 9 2" xfId="20318" xr:uid="{00000000-0005-0000-0000-000056430000}"/>
    <cellStyle name="Normal 13 3" xfId="8581" xr:uid="{00000000-0005-0000-0000-000057430000}"/>
    <cellStyle name="Normal 13 3 2" xfId="8582" xr:uid="{00000000-0005-0000-0000-000058430000}"/>
    <cellStyle name="Normal 13 3 2 2" xfId="8583" xr:uid="{00000000-0005-0000-0000-000059430000}"/>
    <cellStyle name="Normal 13 3 2 2 2" xfId="8584" xr:uid="{00000000-0005-0000-0000-00005A430000}"/>
    <cellStyle name="Normal 13 3 2 2 2 2" xfId="20319" xr:uid="{00000000-0005-0000-0000-00005B430000}"/>
    <cellStyle name="Normal 13 3 2 2 3" xfId="8585" xr:uid="{00000000-0005-0000-0000-00005C430000}"/>
    <cellStyle name="Normal 13 3 2 2 3 2" xfId="20320" xr:uid="{00000000-0005-0000-0000-00005D430000}"/>
    <cellStyle name="Normal 13 3 2 2 4" xfId="8586" xr:uid="{00000000-0005-0000-0000-00005E430000}"/>
    <cellStyle name="Normal 13 3 2 2 4 2" xfId="20321" xr:uid="{00000000-0005-0000-0000-00005F430000}"/>
    <cellStyle name="Normal 13 3 2 2 5" xfId="20322" xr:uid="{00000000-0005-0000-0000-000060430000}"/>
    <cellStyle name="Normal 13 3 2 3" xfId="8587" xr:uid="{00000000-0005-0000-0000-000061430000}"/>
    <cellStyle name="Normal 13 3 2 3 2" xfId="8588" xr:uid="{00000000-0005-0000-0000-000062430000}"/>
    <cellStyle name="Normal 13 3 2 3 2 2" xfId="20323" xr:uid="{00000000-0005-0000-0000-000063430000}"/>
    <cellStyle name="Normal 13 3 2 3 3" xfId="8589" xr:uid="{00000000-0005-0000-0000-000064430000}"/>
    <cellStyle name="Normal 13 3 2 3 3 2" xfId="20324" xr:uid="{00000000-0005-0000-0000-000065430000}"/>
    <cellStyle name="Normal 13 3 2 3 4" xfId="20325" xr:uid="{00000000-0005-0000-0000-000066430000}"/>
    <cellStyle name="Normal 13 3 2 4" xfId="8590" xr:uid="{00000000-0005-0000-0000-000067430000}"/>
    <cellStyle name="Normal 13 3 2 4 2" xfId="20326" xr:uid="{00000000-0005-0000-0000-000068430000}"/>
    <cellStyle name="Normal 13 3 2 5" xfId="8591" xr:uid="{00000000-0005-0000-0000-000069430000}"/>
    <cellStyle name="Normal 13 3 2 5 2" xfId="20327" xr:uid="{00000000-0005-0000-0000-00006A430000}"/>
    <cellStyle name="Normal 13 3 2 6" xfId="8592" xr:uid="{00000000-0005-0000-0000-00006B430000}"/>
    <cellStyle name="Normal 13 3 2 6 2" xfId="20328" xr:uid="{00000000-0005-0000-0000-00006C430000}"/>
    <cellStyle name="Normal 13 3 2 7" xfId="20329" xr:uid="{00000000-0005-0000-0000-00006D430000}"/>
    <cellStyle name="Normal 13 3 3" xfId="8593" xr:uid="{00000000-0005-0000-0000-00006E430000}"/>
    <cellStyle name="Normal 13 3 3 2" xfId="8594" xr:uid="{00000000-0005-0000-0000-00006F430000}"/>
    <cellStyle name="Normal 13 3 3 2 2" xfId="20330" xr:uid="{00000000-0005-0000-0000-000070430000}"/>
    <cellStyle name="Normal 13 3 3 3" xfId="8595" xr:uid="{00000000-0005-0000-0000-000071430000}"/>
    <cellStyle name="Normal 13 3 3 3 2" xfId="20331" xr:uid="{00000000-0005-0000-0000-000072430000}"/>
    <cellStyle name="Normal 13 3 3 4" xfId="8596" xr:uid="{00000000-0005-0000-0000-000073430000}"/>
    <cellStyle name="Normal 13 3 3 4 2" xfId="20332" xr:uid="{00000000-0005-0000-0000-000074430000}"/>
    <cellStyle name="Normal 13 3 3 5" xfId="20333" xr:uid="{00000000-0005-0000-0000-000075430000}"/>
    <cellStyle name="Normal 13 3 4" xfId="8597" xr:uid="{00000000-0005-0000-0000-000076430000}"/>
    <cellStyle name="Normal 13 3 4 2" xfId="8598" xr:uid="{00000000-0005-0000-0000-000077430000}"/>
    <cellStyle name="Normal 13 3 4 2 2" xfId="20334" xr:uid="{00000000-0005-0000-0000-000078430000}"/>
    <cellStyle name="Normal 13 3 4 3" xfId="8599" xr:uid="{00000000-0005-0000-0000-000079430000}"/>
    <cellStyle name="Normal 13 3 4 3 2" xfId="20335" xr:uid="{00000000-0005-0000-0000-00007A430000}"/>
    <cellStyle name="Normal 13 3 4 4" xfId="20336" xr:uid="{00000000-0005-0000-0000-00007B430000}"/>
    <cellStyle name="Normal 13 3 5" xfId="8600" xr:uid="{00000000-0005-0000-0000-00007C430000}"/>
    <cellStyle name="Normal 13 3 5 2" xfId="8601" xr:uid="{00000000-0005-0000-0000-00007D430000}"/>
    <cellStyle name="Normal 13 3 5 2 2" xfId="20337" xr:uid="{00000000-0005-0000-0000-00007E430000}"/>
    <cellStyle name="Normal 13 3 5 3" xfId="8602" xr:uid="{00000000-0005-0000-0000-00007F430000}"/>
    <cellStyle name="Normal 13 3 5 3 2" xfId="20338" xr:uid="{00000000-0005-0000-0000-000080430000}"/>
    <cellStyle name="Normal 13 3 5 4" xfId="20339" xr:uid="{00000000-0005-0000-0000-000081430000}"/>
    <cellStyle name="Normal 13 3 6" xfId="8603" xr:uid="{00000000-0005-0000-0000-000082430000}"/>
    <cellStyle name="Normal 13 3 6 2" xfId="20340" xr:uid="{00000000-0005-0000-0000-000083430000}"/>
    <cellStyle name="Normal 13 3 7" xfId="8604" xr:uid="{00000000-0005-0000-0000-000084430000}"/>
    <cellStyle name="Normal 13 3 7 2" xfId="20341" xr:uid="{00000000-0005-0000-0000-000085430000}"/>
    <cellStyle name="Normal 13 3 8" xfId="8605" xr:uid="{00000000-0005-0000-0000-000086430000}"/>
    <cellStyle name="Normal 13 3 8 2" xfId="20342" xr:uid="{00000000-0005-0000-0000-000087430000}"/>
    <cellStyle name="Normal 13 3 9" xfId="20343" xr:uid="{00000000-0005-0000-0000-000088430000}"/>
    <cellStyle name="Normal 13 4" xfId="8606" xr:uid="{00000000-0005-0000-0000-000089430000}"/>
    <cellStyle name="Normal 13 4 2" xfId="8607" xr:uid="{00000000-0005-0000-0000-00008A430000}"/>
    <cellStyle name="Normal 13 4 2 2" xfId="8608" xr:uid="{00000000-0005-0000-0000-00008B430000}"/>
    <cellStyle name="Normal 13 4 2 2 2" xfId="20344" xr:uid="{00000000-0005-0000-0000-00008C430000}"/>
    <cellStyle name="Normal 13 4 2 3" xfId="8609" xr:uid="{00000000-0005-0000-0000-00008D430000}"/>
    <cellStyle name="Normal 13 4 2 3 2" xfId="20345" xr:uid="{00000000-0005-0000-0000-00008E430000}"/>
    <cellStyle name="Normal 13 4 2 4" xfId="8610" xr:uid="{00000000-0005-0000-0000-00008F430000}"/>
    <cellStyle name="Normal 13 4 2 4 2" xfId="20346" xr:uid="{00000000-0005-0000-0000-000090430000}"/>
    <cellStyle name="Normal 13 4 2 5" xfId="20347" xr:uid="{00000000-0005-0000-0000-000091430000}"/>
    <cellStyle name="Normal 13 4 3" xfId="8611" xr:uid="{00000000-0005-0000-0000-000092430000}"/>
    <cellStyle name="Normal 13 4 3 2" xfId="8612" xr:uid="{00000000-0005-0000-0000-000093430000}"/>
    <cellStyle name="Normal 13 4 3 2 2" xfId="20348" xr:uid="{00000000-0005-0000-0000-000094430000}"/>
    <cellStyle name="Normal 13 4 3 3" xfId="8613" xr:uid="{00000000-0005-0000-0000-000095430000}"/>
    <cellStyle name="Normal 13 4 3 3 2" xfId="20349" xr:uid="{00000000-0005-0000-0000-000096430000}"/>
    <cellStyle name="Normal 13 4 3 4" xfId="20350" xr:uid="{00000000-0005-0000-0000-000097430000}"/>
    <cellStyle name="Normal 13 4 4" xfId="8614" xr:uid="{00000000-0005-0000-0000-000098430000}"/>
    <cellStyle name="Normal 13 4 4 2" xfId="20351" xr:uid="{00000000-0005-0000-0000-000099430000}"/>
    <cellStyle name="Normal 13 4 5" xfId="8615" xr:uid="{00000000-0005-0000-0000-00009A430000}"/>
    <cellStyle name="Normal 13 4 5 2" xfId="20352" xr:uid="{00000000-0005-0000-0000-00009B430000}"/>
    <cellStyle name="Normal 13 4 6" xfId="8616" xr:uid="{00000000-0005-0000-0000-00009C430000}"/>
    <cellStyle name="Normal 13 4 6 2" xfId="20353" xr:uid="{00000000-0005-0000-0000-00009D430000}"/>
    <cellStyle name="Normal 13 4 7" xfId="20354" xr:uid="{00000000-0005-0000-0000-00009E430000}"/>
    <cellStyle name="Normal 13 5" xfId="8617" xr:uid="{00000000-0005-0000-0000-00009F430000}"/>
    <cellStyle name="Normal 13 5 2" xfId="8618" xr:uid="{00000000-0005-0000-0000-0000A0430000}"/>
    <cellStyle name="Normal 13 5 2 2" xfId="20355" xr:uid="{00000000-0005-0000-0000-0000A1430000}"/>
    <cellStyle name="Normal 13 5 3" xfId="8619" xr:uid="{00000000-0005-0000-0000-0000A2430000}"/>
    <cellStyle name="Normal 13 5 3 2" xfId="20356" xr:uid="{00000000-0005-0000-0000-0000A3430000}"/>
    <cellStyle name="Normal 13 5 4" xfId="8620" xr:uid="{00000000-0005-0000-0000-0000A4430000}"/>
    <cellStyle name="Normal 13 5 4 2" xfId="20357" xr:uid="{00000000-0005-0000-0000-0000A5430000}"/>
    <cellStyle name="Normal 13 5 5" xfId="20358" xr:uid="{00000000-0005-0000-0000-0000A6430000}"/>
    <cellStyle name="Normal 13 6" xfId="8621" xr:uid="{00000000-0005-0000-0000-0000A7430000}"/>
    <cellStyle name="Normal 13 6 2" xfId="8622" xr:uid="{00000000-0005-0000-0000-0000A8430000}"/>
    <cellStyle name="Normal 13 6 2 2" xfId="20359" xr:uid="{00000000-0005-0000-0000-0000A9430000}"/>
    <cellStyle name="Normal 13 6 3" xfId="8623" xr:uid="{00000000-0005-0000-0000-0000AA430000}"/>
    <cellStyle name="Normal 13 6 3 2" xfId="20360" xr:uid="{00000000-0005-0000-0000-0000AB430000}"/>
    <cellStyle name="Normal 13 6 4" xfId="20361" xr:uid="{00000000-0005-0000-0000-0000AC430000}"/>
    <cellStyle name="Normal 13 7" xfId="8624" xr:uid="{00000000-0005-0000-0000-0000AD430000}"/>
    <cellStyle name="Normal 13 7 2" xfId="8625" xr:uid="{00000000-0005-0000-0000-0000AE430000}"/>
    <cellStyle name="Normal 13 7 2 2" xfId="20362" xr:uid="{00000000-0005-0000-0000-0000AF430000}"/>
    <cellStyle name="Normal 13 7 3" xfId="8626" xr:uid="{00000000-0005-0000-0000-0000B0430000}"/>
    <cellStyle name="Normal 13 7 3 2" xfId="20363" xr:uid="{00000000-0005-0000-0000-0000B1430000}"/>
    <cellStyle name="Normal 13 7 4" xfId="20364" xr:uid="{00000000-0005-0000-0000-0000B2430000}"/>
    <cellStyle name="Normal 13 8" xfId="8627" xr:uid="{00000000-0005-0000-0000-0000B3430000}"/>
    <cellStyle name="Normal 13 8 2" xfId="20365" xr:uid="{00000000-0005-0000-0000-0000B4430000}"/>
    <cellStyle name="Normal 13 9" xfId="8628" xr:uid="{00000000-0005-0000-0000-0000B5430000}"/>
    <cellStyle name="Normal 13 9 2" xfId="20366" xr:uid="{00000000-0005-0000-0000-0000B6430000}"/>
    <cellStyle name="Normal 14" xfId="8629" xr:uid="{00000000-0005-0000-0000-0000B7430000}"/>
    <cellStyle name="Normal 14 10" xfId="8630" xr:uid="{00000000-0005-0000-0000-0000B8430000}"/>
    <cellStyle name="Normal 14 10 2" xfId="20367" xr:uid="{00000000-0005-0000-0000-0000B9430000}"/>
    <cellStyle name="Normal 14 11" xfId="20368" xr:uid="{00000000-0005-0000-0000-0000BA430000}"/>
    <cellStyle name="Normal 14 2" xfId="8631" xr:uid="{00000000-0005-0000-0000-0000BB430000}"/>
    <cellStyle name="Normal 14 2 10" xfId="20369" xr:uid="{00000000-0005-0000-0000-0000BC430000}"/>
    <cellStyle name="Normal 14 2 2" xfId="8632" xr:uid="{00000000-0005-0000-0000-0000BD430000}"/>
    <cellStyle name="Normal 14 2 2 2" xfId="8633" xr:uid="{00000000-0005-0000-0000-0000BE430000}"/>
    <cellStyle name="Normal 14 2 2 2 2" xfId="8634" xr:uid="{00000000-0005-0000-0000-0000BF430000}"/>
    <cellStyle name="Normal 14 2 2 2 2 2" xfId="8635" xr:uid="{00000000-0005-0000-0000-0000C0430000}"/>
    <cellStyle name="Normal 14 2 2 2 2 2 2" xfId="20370" xr:uid="{00000000-0005-0000-0000-0000C1430000}"/>
    <cellStyle name="Normal 14 2 2 2 2 3" xfId="8636" xr:uid="{00000000-0005-0000-0000-0000C2430000}"/>
    <cellStyle name="Normal 14 2 2 2 2 3 2" xfId="20371" xr:uid="{00000000-0005-0000-0000-0000C3430000}"/>
    <cellStyle name="Normal 14 2 2 2 2 4" xfId="8637" xr:uid="{00000000-0005-0000-0000-0000C4430000}"/>
    <cellStyle name="Normal 14 2 2 2 2 4 2" xfId="20372" xr:uid="{00000000-0005-0000-0000-0000C5430000}"/>
    <cellStyle name="Normal 14 2 2 2 2 5" xfId="20373" xr:uid="{00000000-0005-0000-0000-0000C6430000}"/>
    <cellStyle name="Normal 14 2 2 2 3" xfId="8638" xr:uid="{00000000-0005-0000-0000-0000C7430000}"/>
    <cellStyle name="Normal 14 2 2 2 3 2" xfId="8639" xr:uid="{00000000-0005-0000-0000-0000C8430000}"/>
    <cellStyle name="Normal 14 2 2 2 3 2 2" xfId="20374" xr:uid="{00000000-0005-0000-0000-0000C9430000}"/>
    <cellStyle name="Normal 14 2 2 2 3 3" xfId="8640" xr:uid="{00000000-0005-0000-0000-0000CA430000}"/>
    <cellStyle name="Normal 14 2 2 2 3 3 2" xfId="20375" xr:uid="{00000000-0005-0000-0000-0000CB430000}"/>
    <cellStyle name="Normal 14 2 2 2 3 4" xfId="20376" xr:uid="{00000000-0005-0000-0000-0000CC430000}"/>
    <cellStyle name="Normal 14 2 2 2 4" xfId="8641" xr:uid="{00000000-0005-0000-0000-0000CD430000}"/>
    <cellStyle name="Normal 14 2 2 2 4 2" xfId="20377" xr:uid="{00000000-0005-0000-0000-0000CE430000}"/>
    <cellStyle name="Normal 14 2 2 2 5" xfId="8642" xr:uid="{00000000-0005-0000-0000-0000CF430000}"/>
    <cellStyle name="Normal 14 2 2 2 5 2" xfId="20378" xr:uid="{00000000-0005-0000-0000-0000D0430000}"/>
    <cellStyle name="Normal 14 2 2 2 6" xfId="8643" xr:uid="{00000000-0005-0000-0000-0000D1430000}"/>
    <cellStyle name="Normal 14 2 2 2 6 2" xfId="20379" xr:uid="{00000000-0005-0000-0000-0000D2430000}"/>
    <cellStyle name="Normal 14 2 2 2 7" xfId="20380" xr:uid="{00000000-0005-0000-0000-0000D3430000}"/>
    <cellStyle name="Normal 14 2 2 3" xfId="8644" xr:uid="{00000000-0005-0000-0000-0000D4430000}"/>
    <cellStyle name="Normal 14 2 2 3 2" xfId="8645" xr:uid="{00000000-0005-0000-0000-0000D5430000}"/>
    <cellStyle name="Normal 14 2 2 3 2 2" xfId="20381" xr:uid="{00000000-0005-0000-0000-0000D6430000}"/>
    <cellStyle name="Normal 14 2 2 3 3" xfId="8646" xr:uid="{00000000-0005-0000-0000-0000D7430000}"/>
    <cellStyle name="Normal 14 2 2 3 3 2" xfId="20382" xr:uid="{00000000-0005-0000-0000-0000D8430000}"/>
    <cellStyle name="Normal 14 2 2 3 4" xfId="8647" xr:uid="{00000000-0005-0000-0000-0000D9430000}"/>
    <cellStyle name="Normal 14 2 2 3 4 2" xfId="20383" xr:uid="{00000000-0005-0000-0000-0000DA430000}"/>
    <cellStyle name="Normal 14 2 2 3 5" xfId="20384" xr:uid="{00000000-0005-0000-0000-0000DB430000}"/>
    <cellStyle name="Normal 14 2 2 4" xfId="8648" xr:uid="{00000000-0005-0000-0000-0000DC430000}"/>
    <cellStyle name="Normal 14 2 2 4 2" xfId="8649" xr:uid="{00000000-0005-0000-0000-0000DD430000}"/>
    <cellStyle name="Normal 14 2 2 4 2 2" xfId="20385" xr:uid="{00000000-0005-0000-0000-0000DE430000}"/>
    <cellStyle name="Normal 14 2 2 4 3" xfId="8650" xr:uid="{00000000-0005-0000-0000-0000DF430000}"/>
    <cellStyle name="Normal 14 2 2 4 3 2" xfId="20386" xr:uid="{00000000-0005-0000-0000-0000E0430000}"/>
    <cellStyle name="Normal 14 2 2 4 4" xfId="20387" xr:uid="{00000000-0005-0000-0000-0000E1430000}"/>
    <cellStyle name="Normal 14 2 2 5" xfId="8651" xr:uid="{00000000-0005-0000-0000-0000E2430000}"/>
    <cellStyle name="Normal 14 2 2 5 2" xfId="8652" xr:uid="{00000000-0005-0000-0000-0000E3430000}"/>
    <cellStyle name="Normal 14 2 2 5 2 2" xfId="20388" xr:uid="{00000000-0005-0000-0000-0000E4430000}"/>
    <cellStyle name="Normal 14 2 2 5 3" xfId="8653" xr:uid="{00000000-0005-0000-0000-0000E5430000}"/>
    <cellStyle name="Normal 14 2 2 5 3 2" xfId="20389" xr:uid="{00000000-0005-0000-0000-0000E6430000}"/>
    <cellStyle name="Normal 14 2 2 5 4" xfId="20390" xr:uid="{00000000-0005-0000-0000-0000E7430000}"/>
    <cellStyle name="Normal 14 2 2 6" xfId="8654" xr:uid="{00000000-0005-0000-0000-0000E8430000}"/>
    <cellStyle name="Normal 14 2 2 6 2" xfId="20391" xr:uid="{00000000-0005-0000-0000-0000E9430000}"/>
    <cellStyle name="Normal 14 2 2 7" xfId="8655" xr:uid="{00000000-0005-0000-0000-0000EA430000}"/>
    <cellStyle name="Normal 14 2 2 7 2" xfId="20392" xr:uid="{00000000-0005-0000-0000-0000EB430000}"/>
    <cellStyle name="Normal 14 2 2 8" xfId="8656" xr:uid="{00000000-0005-0000-0000-0000EC430000}"/>
    <cellStyle name="Normal 14 2 2 8 2" xfId="20393" xr:uid="{00000000-0005-0000-0000-0000ED430000}"/>
    <cellStyle name="Normal 14 2 2 9" xfId="20394" xr:uid="{00000000-0005-0000-0000-0000EE430000}"/>
    <cellStyle name="Normal 14 2 3" xfId="8657" xr:uid="{00000000-0005-0000-0000-0000EF430000}"/>
    <cellStyle name="Normal 14 2 3 2" xfId="8658" xr:uid="{00000000-0005-0000-0000-0000F0430000}"/>
    <cellStyle name="Normal 14 2 3 2 2" xfId="8659" xr:uid="{00000000-0005-0000-0000-0000F1430000}"/>
    <cellStyle name="Normal 14 2 3 2 2 2" xfId="20395" xr:uid="{00000000-0005-0000-0000-0000F2430000}"/>
    <cellStyle name="Normal 14 2 3 2 3" xfId="8660" xr:uid="{00000000-0005-0000-0000-0000F3430000}"/>
    <cellStyle name="Normal 14 2 3 2 3 2" xfId="20396" xr:uid="{00000000-0005-0000-0000-0000F4430000}"/>
    <cellStyle name="Normal 14 2 3 2 4" xfId="8661" xr:uid="{00000000-0005-0000-0000-0000F5430000}"/>
    <cellStyle name="Normal 14 2 3 2 4 2" xfId="20397" xr:uid="{00000000-0005-0000-0000-0000F6430000}"/>
    <cellStyle name="Normal 14 2 3 2 5" xfId="20398" xr:uid="{00000000-0005-0000-0000-0000F7430000}"/>
    <cellStyle name="Normal 14 2 3 3" xfId="8662" xr:uid="{00000000-0005-0000-0000-0000F8430000}"/>
    <cellStyle name="Normal 14 2 3 3 2" xfId="8663" xr:uid="{00000000-0005-0000-0000-0000F9430000}"/>
    <cellStyle name="Normal 14 2 3 3 2 2" xfId="20399" xr:uid="{00000000-0005-0000-0000-0000FA430000}"/>
    <cellStyle name="Normal 14 2 3 3 3" xfId="8664" xr:uid="{00000000-0005-0000-0000-0000FB430000}"/>
    <cellStyle name="Normal 14 2 3 3 3 2" xfId="20400" xr:uid="{00000000-0005-0000-0000-0000FC430000}"/>
    <cellStyle name="Normal 14 2 3 3 4" xfId="20401" xr:uid="{00000000-0005-0000-0000-0000FD430000}"/>
    <cellStyle name="Normal 14 2 3 4" xfId="8665" xr:uid="{00000000-0005-0000-0000-0000FE430000}"/>
    <cellStyle name="Normal 14 2 3 4 2" xfId="20402" xr:uid="{00000000-0005-0000-0000-0000FF430000}"/>
    <cellStyle name="Normal 14 2 3 5" xfId="8666" xr:uid="{00000000-0005-0000-0000-000000440000}"/>
    <cellStyle name="Normal 14 2 3 5 2" xfId="20403" xr:uid="{00000000-0005-0000-0000-000001440000}"/>
    <cellStyle name="Normal 14 2 3 6" xfId="8667" xr:uid="{00000000-0005-0000-0000-000002440000}"/>
    <cellStyle name="Normal 14 2 3 6 2" xfId="20404" xr:uid="{00000000-0005-0000-0000-000003440000}"/>
    <cellStyle name="Normal 14 2 3 7" xfId="20405" xr:uid="{00000000-0005-0000-0000-000004440000}"/>
    <cellStyle name="Normal 14 2 4" xfId="8668" xr:uid="{00000000-0005-0000-0000-000005440000}"/>
    <cellStyle name="Normal 14 2 4 2" xfId="8669" xr:uid="{00000000-0005-0000-0000-000006440000}"/>
    <cellStyle name="Normal 14 2 4 2 2" xfId="20406" xr:uid="{00000000-0005-0000-0000-000007440000}"/>
    <cellStyle name="Normal 14 2 4 3" xfId="8670" xr:uid="{00000000-0005-0000-0000-000008440000}"/>
    <cellStyle name="Normal 14 2 4 3 2" xfId="20407" xr:uid="{00000000-0005-0000-0000-000009440000}"/>
    <cellStyle name="Normal 14 2 4 4" xfId="8671" xr:uid="{00000000-0005-0000-0000-00000A440000}"/>
    <cellStyle name="Normal 14 2 4 4 2" xfId="20408" xr:uid="{00000000-0005-0000-0000-00000B440000}"/>
    <cellStyle name="Normal 14 2 4 5" xfId="20409" xr:uid="{00000000-0005-0000-0000-00000C440000}"/>
    <cellStyle name="Normal 14 2 5" xfId="8672" xr:uid="{00000000-0005-0000-0000-00000D440000}"/>
    <cellStyle name="Normal 14 2 5 2" xfId="8673" xr:uid="{00000000-0005-0000-0000-00000E440000}"/>
    <cellStyle name="Normal 14 2 5 2 2" xfId="20410" xr:uid="{00000000-0005-0000-0000-00000F440000}"/>
    <cellStyle name="Normal 14 2 5 3" xfId="8674" xr:uid="{00000000-0005-0000-0000-000010440000}"/>
    <cellStyle name="Normal 14 2 5 3 2" xfId="20411" xr:uid="{00000000-0005-0000-0000-000011440000}"/>
    <cellStyle name="Normal 14 2 5 4" xfId="20412" xr:uid="{00000000-0005-0000-0000-000012440000}"/>
    <cellStyle name="Normal 14 2 6" xfId="8675" xr:uid="{00000000-0005-0000-0000-000013440000}"/>
    <cellStyle name="Normal 14 2 6 2" xfId="8676" xr:uid="{00000000-0005-0000-0000-000014440000}"/>
    <cellStyle name="Normal 14 2 6 2 2" xfId="20413" xr:uid="{00000000-0005-0000-0000-000015440000}"/>
    <cellStyle name="Normal 14 2 6 3" xfId="8677" xr:uid="{00000000-0005-0000-0000-000016440000}"/>
    <cellStyle name="Normal 14 2 6 3 2" xfId="20414" xr:uid="{00000000-0005-0000-0000-000017440000}"/>
    <cellStyle name="Normal 14 2 6 4" xfId="20415" xr:uid="{00000000-0005-0000-0000-000018440000}"/>
    <cellStyle name="Normal 14 2 7" xfId="8678" xr:uid="{00000000-0005-0000-0000-000019440000}"/>
    <cellStyle name="Normal 14 2 7 2" xfId="20416" xr:uid="{00000000-0005-0000-0000-00001A440000}"/>
    <cellStyle name="Normal 14 2 8" xfId="8679" xr:uid="{00000000-0005-0000-0000-00001B440000}"/>
    <cellStyle name="Normal 14 2 8 2" xfId="20417" xr:uid="{00000000-0005-0000-0000-00001C440000}"/>
    <cellStyle name="Normal 14 2 9" xfId="8680" xr:uid="{00000000-0005-0000-0000-00001D440000}"/>
    <cellStyle name="Normal 14 2 9 2" xfId="20418" xr:uid="{00000000-0005-0000-0000-00001E440000}"/>
    <cellStyle name="Normal 14 3" xfId="8681" xr:uid="{00000000-0005-0000-0000-00001F440000}"/>
    <cellStyle name="Normal 14 3 2" xfId="8682" xr:uid="{00000000-0005-0000-0000-000020440000}"/>
    <cellStyle name="Normal 14 3 2 2" xfId="8683" xr:uid="{00000000-0005-0000-0000-000021440000}"/>
    <cellStyle name="Normal 14 3 2 2 2" xfId="8684" xr:uid="{00000000-0005-0000-0000-000022440000}"/>
    <cellStyle name="Normal 14 3 2 2 2 2" xfId="20419" xr:uid="{00000000-0005-0000-0000-000023440000}"/>
    <cellStyle name="Normal 14 3 2 2 3" xfId="8685" xr:uid="{00000000-0005-0000-0000-000024440000}"/>
    <cellStyle name="Normal 14 3 2 2 3 2" xfId="20420" xr:uid="{00000000-0005-0000-0000-000025440000}"/>
    <cellStyle name="Normal 14 3 2 2 4" xfId="8686" xr:uid="{00000000-0005-0000-0000-000026440000}"/>
    <cellStyle name="Normal 14 3 2 2 4 2" xfId="20421" xr:uid="{00000000-0005-0000-0000-000027440000}"/>
    <cellStyle name="Normal 14 3 2 2 5" xfId="20422" xr:uid="{00000000-0005-0000-0000-000028440000}"/>
    <cellStyle name="Normal 14 3 2 3" xfId="8687" xr:uid="{00000000-0005-0000-0000-000029440000}"/>
    <cellStyle name="Normal 14 3 2 3 2" xfId="8688" xr:uid="{00000000-0005-0000-0000-00002A440000}"/>
    <cellStyle name="Normal 14 3 2 3 2 2" xfId="20423" xr:uid="{00000000-0005-0000-0000-00002B440000}"/>
    <cellStyle name="Normal 14 3 2 3 3" xfId="8689" xr:uid="{00000000-0005-0000-0000-00002C440000}"/>
    <cellStyle name="Normal 14 3 2 3 3 2" xfId="20424" xr:uid="{00000000-0005-0000-0000-00002D440000}"/>
    <cellStyle name="Normal 14 3 2 3 4" xfId="20425" xr:uid="{00000000-0005-0000-0000-00002E440000}"/>
    <cellStyle name="Normal 14 3 2 4" xfId="8690" xr:uid="{00000000-0005-0000-0000-00002F440000}"/>
    <cellStyle name="Normal 14 3 2 4 2" xfId="20426" xr:uid="{00000000-0005-0000-0000-000030440000}"/>
    <cellStyle name="Normal 14 3 2 5" xfId="8691" xr:uid="{00000000-0005-0000-0000-000031440000}"/>
    <cellStyle name="Normal 14 3 2 5 2" xfId="20427" xr:uid="{00000000-0005-0000-0000-000032440000}"/>
    <cellStyle name="Normal 14 3 2 6" xfId="8692" xr:uid="{00000000-0005-0000-0000-000033440000}"/>
    <cellStyle name="Normal 14 3 2 6 2" xfId="20428" xr:uid="{00000000-0005-0000-0000-000034440000}"/>
    <cellStyle name="Normal 14 3 2 7" xfId="20429" xr:uid="{00000000-0005-0000-0000-000035440000}"/>
    <cellStyle name="Normal 14 3 3" xfId="8693" xr:uid="{00000000-0005-0000-0000-000036440000}"/>
    <cellStyle name="Normal 14 3 3 2" xfId="8694" xr:uid="{00000000-0005-0000-0000-000037440000}"/>
    <cellStyle name="Normal 14 3 3 2 2" xfId="20430" xr:uid="{00000000-0005-0000-0000-000038440000}"/>
    <cellStyle name="Normal 14 3 3 3" xfId="8695" xr:uid="{00000000-0005-0000-0000-000039440000}"/>
    <cellStyle name="Normal 14 3 3 3 2" xfId="20431" xr:uid="{00000000-0005-0000-0000-00003A440000}"/>
    <cellStyle name="Normal 14 3 3 4" xfId="8696" xr:uid="{00000000-0005-0000-0000-00003B440000}"/>
    <cellStyle name="Normal 14 3 3 4 2" xfId="20432" xr:uid="{00000000-0005-0000-0000-00003C440000}"/>
    <cellStyle name="Normal 14 3 3 5" xfId="20433" xr:uid="{00000000-0005-0000-0000-00003D440000}"/>
    <cellStyle name="Normal 14 3 4" xfId="8697" xr:uid="{00000000-0005-0000-0000-00003E440000}"/>
    <cellStyle name="Normal 14 3 4 2" xfId="8698" xr:uid="{00000000-0005-0000-0000-00003F440000}"/>
    <cellStyle name="Normal 14 3 4 2 2" xfId="20434" xr:uid="{00000000-0005-0000-0000-000040440000}"/>
    <cellStyle name="Normal 14 3 4 3" xfId="8699" xr:uid="{00000000-0005-0000-0000-000041440000}"/>
    <cellStyle name="Normal 14 3 4 3 2" xfId="20435" xr:uid="{00000000-0005-0000-0000-000042440000}"/>
    <cellStyle name="Normal 14 3 4 4" xfId="20436" xr:uid="{00000000-0005-0000-0000-000043440000}"/>
    <cellStyle name="Normal 14 3 5" xfId="8700" xr:uid="{00000000-0005-0000-0000-000044440000}"/>
    <cellStyle name="Normal 14 3 5 2" xfId="8701" xr:uid="{00000000-0005-0000-0000-000045440000}"/>
    <cellStyle name="Normal 14 3 5 2 2" xfId="20437" xr:uid="{00000000-0005-0000-0000-000046440000}"/>
    <cellStyle name="Normal 14 3 5 3" xfId="8702" xr:uid="{00000000-0005-0000-0000-000047440000}"/>
    <cellStyle name="Normal 14 3 5 3 2" xfId="20438" xr:uid="{00000000-0005-0000-0000-000048440000}"/>
    <cellStyle name="Normal 14 3 5 4" xfId="20439" xr:uid="{00000000-0005-0000-0000-000049440000}"/>
    <cellStyle name="Normal 14 3 6" xfId="8703" xr:uid="{00000000-0005-0000-0000-00004A440000}"/>
    <cellStyle name="Normal 14 3 6 2" xfId="20440" xr:uid="{00000000-0005-0000-0000-00004B440000}"/>
    <cellStyle name="Normal 14 3 7" xfId="8704" xr:uid="{00000000-0005-0000-0000-00004C440000}"/>
    <cellStyle name="Normal 14 3 7 2" xfId="20441" xr:uid="{00000000-0005-0000-0000-00004D440000}"/>
    <cellStyle name="Normal 14 3 8" xfId="8705" xr:uid="{00000000-0005-0000-0000-00004E440000}"/>
    <cellStyle name="Normal 14 3 8 2" xfId="20442" xr:uid="{00000000-0005-0000-0000-00004F440000}"/>
    <cellStyle name="Normal 14 3 9" xfId="20443" xr:uid="{00000000-0005-0000-0000-000050440000}"/>
    <cellStyle name="Normal 14 4" xfId="8706" xr:uid="{00000000-0005-0000-0000-000051440000}"/>
    <cellStyle name="Normal 14 4 2" xfId="8707" xr:uid="{00000000-0005-0000-0000-000052440000}"/>
    <cellStyle name="Normal 14 4 2 2" xfId="8708" xr:uid="{00000000-0005-0000-0000-000053440000}"/>
    <cellStyle name="Normal 14 4 2 2 2" xfId="20444" xr:uid="{00000000-0005-0000-0000-000054440000}"/>
    <cellStyle name="Normal 14 4 2 3" xfId="8709" xr:uid="{00000000-0005-0000-0000-000055440000}"/>
    <cellStyle name="Normal 14 4 2 3 2" xfId="20445" xr:uid="{00000000-0005-0000-0000-000056440000}"/>
    <cellStyle name="Normal 14 4 2 4" xfId="8710" xr:uid="{00000000-0005-0000-0000-000057440000}"/>
    <cellStyle name="Normal 14 4 2 4 2" xfId="20446" xr:uid="{00000000-0005-0000-0000-000058440000}"/>
    <cellStyle name="Normal 14 4 2 5" xfId="20447" xr:uid="{00000000-0005-0000-0000-000059440000}"/>
    <cellStyle name="Normal 14 4 3" xfId="8711" xr:uid="{00000000-0005-0000-0000-00005A440000}"/>
    <cellStyle name="Normal 14 4 3 2" xfId="8712" xr:uid="{00000000-0005-0000-0000-00005B440000}"/>
    <cellStyle name="Normal 14 4 3 2 2" xfId="20448" xr:uid="{00000000-0005-0000-0000-00005C440000}"/>
    <cellStyle name="Normal 14 4 3 3" xfId="8713" xr:uid="{00000000-0005-0000-0000-00005D440000}"/>
    <cellStyle name="Normal 14 4 3 3 2" xfId="20449" xr:uid="{00000000-0005-0000-0000-00005E440000}"/>
    <cellStyle name="Normal 14 4 3 4" xfId="20450" xr:uid="{00000000-0005-0000-0000-00005F440000}"/>
    <cellStyle name="Normal 14 4 4" xfId="8714" xr:uid="{00000000-0005-0000-0000-000060440000}"/>
    <cellStyle name="Normal 14 4 4 2" xfId="20451" xr:uid="{00000000-0005-0000-0000-000061440000}"/>
    <cellStyle name="Normal 14 4 5" xfId="8715" xr:uid="{00000000-0005-0000-0000-000062440000}"/>
    <cellStyle name="Normal 14 4 5 2" xfId="20452" xr:uid="{00000000-0005-0000-0000-000063440000}"/>
    <cellStyle name="Normal 14 4 6" xfId="8716" xr:uid="{00000000-0005-0000-0000-000064440000}"/>
    <cellStyle name="Normal 14 4 6 2" xfId="20453" xr:uid="{00000000-0005-0000-0000-000065440000}"/>
    <cellStyle name="Normal 14 4 7" xfId="20454" xr:uid="{00000000-0005-0000-0000-000066440000}"/>
    <cellStyle name="Normal 14 5" xfId="8717" xr:uid="{00000000-0005-0000-0000-000067440000}"/>
    <cellStyle name="Normal 14 5 2" xfId="8718" xr:uid="{00000000-0005-0000-0000-000068440000}"/>
    <cellStyle name="Normal 14 5 2 2" xfId="20455" xr:uid="{00000000-0005-0000-0000-000069440000}"/>
    <cellStyle name="Normal 14 5 3" xfId="8719" xr:uid="{00000000-0005-0000-0000-00006A440000}"/>
    <cellStyle name="Normal 14 5 3 2" xfId="20456" xr:uid="{00000000-0005-0000-0000-00006B440000}"/>
    <cellStyle name="Normal 14 5 4" xfId="8720" xr:uid="{00000000-0005-0000-0000-00006C440000}"/>
    <cellStyle name="Normal 14 5 4 2" xfId="20457" xr:uid="{00000000-0005-0000-0000-00006D440000}"/>
    <cellStyle name="Normal 14 5 5" xfId="20458" xr:uid="{00000000-0005-0000-0000-00006E440000}"/>
    <cellStyle name="Normal 14 6" xfId="8721" xr:uid="{00000000-0005-0000-0000-00006F440000}"/>
    <cellStyle name="Normal 14 6 2" xfId="8722" xr:uid="{00000000-0005-0000-0000-000070440000}"/>
    <cellStyle name="Normal 14 6 2 2" xfId="20459" xr:uid="{00000000-0005-0000-0000-000071440000}"/>
    <cellStyle name="Normal 14 6 3" xfId="8723" xr:uid="{00000000-0005-0000-0000-000072440000}"/>
    <cellStyle name="Normal 14 6 3 2" xfId="20460" xr:uid="{00000000-0005-0000-0000-000073440000}"/>
    <cellStyle name="Normal 14 6 4" xfId="20461" xr:uid="{00000000-0005-0000-0000-000074440000}"/>
    <cellStyle name="Normal 14 7" xfId="8724" xr:uid="{00000000-0005-0000-0000-000075440000}"/>
    <cellStyle name="Normal 14 7 2" xfId="8725" xr:uid="{00000000-0005-0000-0000-000076440000}"/>
    <cellStyle name="Normal 14 7 2 2" xfId="20462" xr:uid="{00000000-0005-0000-0000-000077440000}"/>
    <cellStyle name="Normal 14 7 3" xfId="8726" xr:uid="{00000000-0005-0000-0000-000078440000}"/>
    <cellStyle name="Normal 14 7 3 2" xfId="20463" xr:uid="{00000000-0005-0000-0000-000079440000}"/>
    <cellStyle name="Normal 14 7 4" xfId="20464" xr:uid="{00000000-0005-0000-0000-00007A440000}"/>
    <cellStyle name="Normal 14 8" xfId="8727" xr:uid="{00000000-0005-0000-0000-00007B440000}"/>
    <cellStyle name="Normal 14 8 2" xfId="20465" xr:uid="{00000000-0005-0000-0000-00007C440000}"/>
    <cellStyle name="Normal 14 9" xfId="8728" xr:uid="{00000000-0005-0000-0000-00007D440000}"/>
    <cellStyle name="Normal 14 9 2" xfId="20466" xr:uid="{00000000-0005-0000-0000-00007E440000}"/>
    <cellStyle name="Normal 15" xfId="8729" xr:uid="{00000000-0005-0000-0000-00007F440000}"/>
    <cellStyle name="Normal 15 10" xfId="8730" xr:uid="{00000000-0005-0000-0000-000080440000}"/>
    <cellStyle name="Normal 15 10 2" xfId="20467" xr:uid="{00000000-0005-0000-0000-000081440000}"/>
    <cellStyle name="Normal 15 11" xfId="20468" xr:uid="{00000000-0005-0000-0000-000082440000}"/>
    <cellStyle name="Normal 15 2" xfId="8731" xr:uid="{00000000-0005-0000-0000-000083440000}"/>
    <cellStyle name="Normal 15 2 10" xfId="20469" xr:uid="{00000000-0005-0000-0000-000084440000}"/>
    <cellStyle name="Normal 15 2 2" xfId="8732" xr:uid="{00000000-0005-0000-0000-000085440000}"/>
    <cellStyle name="Normal 15 2 2 2" xfId="8733" xr:uid="{00000000-0005-0000-0000-000086440000}"/>
    <cellStyle name="Normal 15 2 2 2 2" xfId="8734" xr:uid="{00000000-0005-0000-0000-000087440000}"/>
    <cellStyle name="Normal 15 2 2 2 2 2" xfId="8735" xr:uid="{00000000-0005-0000-0000-000088440000}"/>
    <cellStyle name="Normal 15 2 2 2 2 2 2" xfId="20470" xr:uid="{00000000-0005-0000-0000-000089440000}"/>
    <cellStyle name="Normal 15 2 2 2 2 3" xfId="8736" xr:uid="{00000000-0005-0000-0000-00008A440000}"/>
    <cellStyle name="Normal 15 2 2 2 2 3 2" xfId="20471" xr:uid="{00000000-0005-0000-0000-00008B440000}"/>
    <cellStyle name="Normal 15 2 2 2 2 4" xfId="8737" xr:uid="{00000000-0005-0000-0000-00008C440000}"/>
    <cellStyle name="Normal 15 2 2 2 2 4 2" xfId="20472" xr:uid="{00000000-0005-0000-0000-00008D440000}"/>
    <cellStyle name="Normal 15 2 2 2 2 5" xfId="20473" xr:uid="{00000000-0005-0000-0000-00008E440000}"/>
    <cellStyle name="Normal 15 2 2 2 3" xfId="8738" xr:uid="{00000000-0005-0000-0000-00008F440000}"/>
    <cellStyle name="Normal 15 2 2 2 3 2" xfId="8739" xr:uid="{00000000-0005-0000-0000-000090440000}"/>
    <cellStyle name="Normal 15 2 2 2 3 2 2" xfId="20474" xr:uid="{00000000-0005-0000-0000-000091440000}"/>
    <cellStyle name="Normal 15 2 2 2 3 3" xfId="8740" xr:uid="{00000000-0005-0000-0000-000092440000}"/>
    <cellStyle name="Normal 15 2 2 2 3 3 2" xfId="20475" xr:uid="{00000000-0005-0000-0000-000093440000}"/>
    <cellStyle name="Normal 15 2 2 2 3 4" xfId="20476" xr:uid="{00000000-0005-0000-0000-000094440000}"/>
    <cellStyle name="Normal 15 2 2 2 4" xfId="8741" xr:uid="{00000000-0005-0000-0000-000095440000}"/>
    <cellStyle name="Normal 15 2 2 2 4 2" xfId="20477" xr:uid="{00000000-0005-0000-0000-000096440000}"/>
    <cellStyle name="Normal 15 2 2 2 5" xfId="8742" xr:uid="{00000000-0005-0000-0000-000097440000}"/>
    <cellStyle name="Normal 15 2 2 2 5 2" xfId="20478" xr:uid="{00000000-0005-0000-0000-000098440000}"/>
    <cellStyle name="Normal 15 2 2 2 6" xfId="8743" xr:uid="{00000000-0005-0000-0000-000099440000}"/>
    <cellStyle name="Normal 15 2 2 2 6 2" xfId="20479" xr:uid="{00000000-0005-0000-0000-00009A440000}"/>
    <cellStyle name="Normal 15 2 2 2 7" xfId="20480" xr:uid="{00000000-0005-0000-0000-00009B440000}"/>
    <cellStyle name="Normal 15 2 2 3" xfId="8744" xr:uid="{00000000-0005-0000-0000-00009C440000}"/>
    <cellStyle name="Normal 15 2 2 3 2" xfId="8745" xr:uid="{00000000-0005-0000-0000-00009D440000}"/>
    <cellStyle name="Normal 15 2 2 3 2 2" xfId="20481" xr:uid="{00000000-0005-0000-0000-00009E440000}"/>
    <cellStyle name="Normal 15 2 2 3 3" xfId="8746" xr:uid="{00000000-0005-0000-0000-00009F440000}"/>
    <cellStyle name="Normal 15 2 2 3 3 2" xfId="20482" xr:uid="{00000000-0005-0000-0000-0000A0440000}"/>
    <cellStyle name="Normal 15 2 2 3 4" xfId="8747" xr:uid="{00000000-0005-0000-0000-0000A1440000}"/>
    <cellStyle name="Normal 15 2 2 3 4 2" xfId="20483" xr:uid="{00000000-0005-0000-0000-0000A2440000}"/>
    <cellStyle name="Normal 15 2 2 3 5" xfId="20484" xr:uid="{00000000-0005-0000-0000-0000A3440000}"/>
    <cellStyle name="Normal 15 2 2 4" xfId="8748" xr:uid="{00000000-0005-0000-0000-0000A4440000}"/>
    <cellStyle name="Normal 15 2 2 4 2" xfId="8749" xr:uid="{00000000-0005-0000-0000-0000A5440000}"/>
    <cellStyle name="Normal 15 2 2 4 2 2" xfId="20485" xr:uid="{00000000-0005-0000-0000-0000A6440000}"/>
    <cellStyle name="Normal 15 2 2 4 3" xfId="8750" xr:uid="{00000000-0005-0000-0000-0000A7440000}"/>
    <cellStyle name="Normal 15 2 2 4 3 2" xfId="20486" xr:uid="{00000000-0005-0000-0000-0000A8440000}"/>
    <cellStyle name="Normal 15 2 2 4 4" xfId="20487" xr:uid="{00000000-0005-0000-0000-0000A9440000}"/>
    <cellStyle name="Normal 15 2 2 5" xfId="8751" xr:uid="{00000000-0005-0000-0000-0000AA440000}"/>
    <cellStyle name="Normal 15 2 2 5 2" xfId="8752" xr:uid="{00000000-0005-0000-0000-0000AB440000}"/>
    <cellStyle name="Normal 15 2 2 5 2 2" xfId="20488" xr:uid="{00000000-0005-0000-0000-0000AC440000}"/>
    <cellStyle name="Normal 15 2 2 5 3" xfId="8753" xr:uid="{00000000-0005-0000-0000-0000AD440000}"/>
    <cellStyle name="Normal 15 2 2 5 3 2" xfId="20489" xr:uid="{00000000-0005-0000-0000-0000AE440000}"/>
    <cellStyle name="Normal 15 2 2 5 4" xfId="20490" xr:uid="{00000000-0005-0000-0000-0000AF440000}"/>
    <cellStyle name="Normal 15 2 2 6" xfId="8754" xr:uid="{00000000-0005-0000-0000-0000B0440000}"/>
    <cellStyle name="Normal 15 2 2 6 2" xfId="20491" xr:uid="{00000000-0005-0000-0000-0000B1440000}"/>
    <cellStyle name="Normal 15 2 2 7" xfId="8755" xr:uid="{00000000-0005-0000-0000-0000B2440000}"/>
    <cellStyle name="Normal 15 2 2 7 2" xfId="20492" xr:uid="{00000000-0005-0000-0000-0000B3440000}"/>
    <cellStyle name="Normal 15 2 2 8" xfId="8756" xr:uid="{00000000-0005-0000-0000-0000B4440000}"/>
    <cellStyle name="Normal 15 2 2 8 2" xfId="20493" xr:uid="{00000000-0005-0000-0000-0000B5440000}"/>
    <cellStyle name="Normal 15 2 2 9" xfId="20494" xr:uid="{00000000-0005-0000-0000-0000B6440000}"/>
    <cellStyle name="Normal 15 2 3" xfId="8757" xr:uid="{00000000-0005-0000-0000-0000B7440000}"/>
    <cellStyle name="Normal 15 2 3 2" xfId="8758" xr:uid="{00000000-0005-0000-0000-0000B8440000}"/>
    <cellStyle name="Normal 15 2 3 2 2" xfId="8759" xr:uid="{00000000-0005-0000-0000-0000B9440000}"/>
    <cellStyle name="Normal 15 2 3 2 2 2" xfId="20495" xr:uid="{00000000-0005-0000-0000-0000BA440000}"/>
    <cellStyle name="Normal 15 2 3 2 3" xfId="8760" xr:uid="{00000000-0005-0000-0000-0000BB440000}"/>
    <cellStyle name="Normal 15 2 3 2 3 2" xfId="20496" xr:uid="{00000000-0005-0000-0000-0000BC440000}"/>
    <cellStyle name="Normal 15 2 3 2 4" xfId="8761" xr:uid="{00000000-0005-0000-0000-0000BD440000}"/>
    <cellStyle name="Normal 15 2 3 2 4 2" xfId="20497" xr:uid="{00000000-0005-0000-0000-0000BE440000}"/>
    <cellStyle name="Normal 15 2 3 2 5" xfId="20498" xr:uid="{00000000-0005-0000-0000-0000BF440000}"/>
    <cellStyle name="Normal 15 2 3 3" xfId="8762" xr:uid="{00000000-0005-0000-0000-0000C0440000}"/>
    <cellStyle name="Normal 15 2 3 3 2" xfId="8763" xr:uid="{00000000-0005-0000-0000-0000C1440000}"/>
    <cellStyle name="Normal 15 2 3 3 2 2" xfId="20499" xr:uid="{00000000-0005-0000-0000-0000C2440000}"/>
    <cellStyle name="Normal 15 2 3 3 3" xfId="8764" xr:uid="{00000000-0005-0000-0000-0000C3440000}"/>
    <cellStyle name="Normal 15 2 3 3 3 2" xfId="20500" xr:uid="{00000000-0005-0000-0000-0000C4440000}"/>
    <cellStyle name="Normal 15 2 3 3 4" xfId="20501" xr:uid="{00000000-0005-0000-0000-0000C5440000}"/>
    <cellStyle name="Normal 15 2 3 4" xfId="8765" xr:uid="{00000000-0005-0000-0000-0000C6440000}"/>
    <cellStyle name="Normal 15 2 3 4 2" xfId="20502" xr:uid="{00000000-0005-0000-0000-0000C7440000}"/>
    <cellStyle name="Normal 15 2 3 5" xfId="8766" xr:uid="{00000000-0005-0000-0000-0000C8440000}"/>
    <cellStyle name="Normal 15 2 3 5 2" xfId="20503" xr:uid="{00000000-0005-0000-0000-0000C9440000}"/>
    <cellStyle name="Normal 15 2 3 6" xfId="8767" xr:uid="{00000000-0005-0000-0000-0000CA440000}"/>
    <cellStyle name="Normal 15 2 3 6 2" xfId="20504" xr:uid="{00000000-0005-0000-0000-0000CB440000}"/>
    <cellStyle name="Normal 15 2 3 7" xfId="20505" xr:uid="{00000000-0005-0000-0000-0000CC440000}"/>
    <cellStyle name="Normal 15 2 4" xfId="8768" xr:uid="{00000000-0005-0000-0000-0000CD440000}"/>
    <cellStyle name="Normal 15 2 4 2" xfId="8769" xr:uid="{00000000-0005-0000-0000-0000CE440000}"/>
    <cellStyle name="Normal 15 2 4 2 2" xfId="20506" xr:uid="{00000000-0005-0000-0000-0000CF440000}"/>
    <cellStyle name="Normal 15 2 4 3" xfId="8770" xr:uid="{00000000-0005-0000-0000-0000D0440000}"/>
    <cellStyle name="Normal 15 2 4 3 2" xfId="20507" xr:uid="{00000000-0005-0000-0000-0000D1440000}"/>
    <cellStyle name="Normal 15 2 4 4" xfId="8771" xr:uid="{00000000-0005-0000-0000-0000D2440000}"/>
    <cellStyle name="Normal 15 2 4 4 2" xfId="20508" xr:uid="{00000000-0005-0000-0000-0000D3440000}"/>
    <cellStyle name="Normal 15 2 4 5" xfId="20509" xr:uid="{00000000-0005-0000-0000-0000D4440000}"/>
    <cellStyle name="Normal 15 2 5" xfId="8772" xr:uid="{00000000-0005-0000-0000-0000D5440000}"/>
    <cellStyle name="Normal 15 2 5 2" xfId="8773" xr:uid="{00000000-0005-0000-0000-0000D6440000}"/>
    <cellStyle name="Normal 15 2 5 2 2" xfId="20510" xr:uid="{00000000-0005-0000-0000-0000D7440000}"/>
    <cellStyle name="Normal 15 2 5 3" xfId="8774" xr:uid="{00000000-0005-0000-0000-0000D8440000}"/>
    <cellStyle name="Normal 15 2 5 3 2" xfId="20511" xr:uid="{00000000-0005-0000-0000-0000D9440000}"/>
    <cellStyle name="Normal 15 2 5 4" xfId="20512" xr:uid="{00000000-0005-0000-0000-0000DA440000}"/>
    <cellStyle name="Normal 15 2 6" xfId="8775" xr:uid="{00000000-0005-0000-0000-0000DB440000}"/>
    <cellStyle name="Normal 15 2 6 2" xfId="8776" xr:uid="{00000000-0005-0000-0000-0000DC440000}"/>
    <cellStyle name="Normal 15 2 6 2 2" xfId="20513" xr:uid="{00000000-0005-0000-0000-0000DD440000}"/>
    <cellStyle name="Normal 15 2 6 3" xfId="8777" xr:uid="{00000000-0005-0000-0000-0000DE440000}"/>
    <cellStyle name="Normal 15 2 6 3 2" xfId="20514" xr:uid="{00000000-0005-0000-0000-0000DF440000}"/>
    <cellStyle name="Normal 15 2 6 4" xfId="20515" xr:uid="{00000000-0005-0000-0000-0000E0440000}"/>
    <cellStyle name="Normal 15 2 7" xfId="8778" xr:uid="{00000000-0005-0000-0000-0000E1440000}"/>
    <cellStyle name="Normal 15 2 7 2" xfId="20516" xr:uid="{00000000-0005-0000-0000-0000E2440000}"/>
    <cellStyle name="Normal 15 2 8" xfId="8779" xr:uid="{00000000-0005-0000-0000-0000E3440000}"/>
    <cellStyle name="Normal 15 2 8 2" xfId="20517" xr:uid="{00000000-0005-0000-0000-0000E4440000}"/>
    <cellStyle name="Normal 15 2 9" xfId="8780" xr:uid="{00000000-0005-0000-0000-0000E5440000}"/>
    <cellStyle name="Normal 15 2 9 2" xfId="20518" xr:uid="{00000000-0005-0000-0000-0000E6440000}"/>
    <cellStyle name="Normal 15 3" xfId="8781" xr:uid="{00000000-0005-0000-0000-0000E7440000}"/>
    <cellStyle name="Normal 15 3 2" xfId="8782" xr:uid="{00000000-0005-0000-0000-0000E8440000}"/>
    <cellStyle name="Normal 15 3 2 2" xfId="8783" xr:uid="{00000000-0005-0000-0000-0000E9440000}"/>
    <cellStyle name="Normal 15 3 2 2 2" xfId="8784" xr:uid="{00000000-0005-0000-0000-0000EA440000}"/>
    <cellStyle name="Normal 15 3 2 2 2 2" xfId="20519" xr:uid="{00000000-0005-0000-0000-0000EB440000}"/>
    <cellStyle name="Normal 15 3 2 2 3" xfId="8785" xr:uid="{00000000-0005-0000-0000-0000EC440000}"/>
    <cellStyle name="Normal 15 3 2 2 3 2" xfId="20520" xr:uid="{00000000-0005-0000-0000-0000ED440000}"/>
    <cellStyle name="Normal 15 3 2 2 4" xfId="8786" xr:uid="{00000000-0005-0000-0000-0000EE440000}"/>
    <cellStyle name="Normal 15 3 2 2 4 2" xfId="20521" xr:uid="{00000000-0005-0000-0000-0000EF440000}"/>
    <cellStyle name="Normal 15 3 2 2 5" xfId="20522" xr:uid="{00000000-0005-0000-0000-0000F0440000}"/>
    <cellStyle name="Normal 15 3 2 3" xfId="8787" xr:uid="{00000000-0005-0000-0000-0000F1440000}"/>
    <cellStyle name="Normal 15 3 2 3 2" xfId="8788" xr:uid="{00000000-0005-0000-0000-0000F2440000}"/>
    <cellStyle name="Normal 15 3 2 3 2 2" xfId="20523" xr:uid="{00000000-0005-0000-0000-0000F3440000}"/>
    <cellStyle name="Normal 15 3 2 3 3" xfId="8789" xr:uid="{00000000-0005-0000-0000-0000F4440000}"/>
    <cellStyle name="Normal 15 3 2 3 3 2" xfId="20524" xr:uid="{00000000-0005-0000-0000-0000F5440000}"/>
    <cellStyle name="Normal 15 3 2 3 4" xfId="20525" xr:uid="{00000000-0005-0000-0000-0000F6440000}"/>
    <cellStyle name="Normal 15 3 2 4" xfId="8790" xr:uid="{00000000-0005-0000-0000-0000F7440000}"/>
    <cellStyle name="Normal 15 3 2 4 2" xfId="20526" xr:uid="{00000000-0005-0000-0000-0000F8440000}"/>
    <cellStyle name="Normal 15 3 2 5" xfId="8791" xr:uid="{00000000-0005-0000-0000-0000F9440000}"/>
    <cellStyle name="Normal 15 3 2 5 2" xfId="20527" xr:uid="{00000000-0005-0000-0000-0000FA440000}"/>
    <cellStyle name="Normal 15 3 2 6" xfId="8792" xr:uid="{00000000-0005-0000-0000-0000FB440000}"/>
    <cellStyle name="Normal 15 3 2 6 2" xfId="20528" xr:uid="{00000000-0005-0000-0000-0000FC440000}"/>
    <cellStyle name="Normal 15 3 2 7" xfId="20529" xr:uid="{00000000-0005-0000-0000-0000FD440000}"/>
    <cellStyle name="Normal 15 3 3" xfId="8793" xr:uid="{00000000-0005-0000-0000-0000FE440000}"/>
    <cellStyle name="Normal 15 3 3 2" xfId="8794" xr:uid="{00000000-0005-0000-0000-0000FF440000}"/>
    <cellStyle name="Normal 15 3 3 2 2" xfId="20530" xr:uid="{00000000-0005-0000-0000-000000450000}"/>
    <cellStyle name="Normal 15 3 3 3" xfId="8795" xr:uid="{00000000-0005-0000-0000-000001450000}"/>
    <cellStyle name="Normal 15 3 3 3 2" xfId="20531" xr:uid="{00000000-0005-0000-0000-000002450000}"/>
    <cellStyle name="Normal 15 3 3 4" xfId="8796" xr:uid="{00000000-0005-0000-0000-000003450000}"/>
    <cellStyle name="Normal 15 3 3 4 2" xfId="20532" xr:uid="{00000000-0005-0000-0000-000004450000}"/>
    <cellStyle name="Normal 15 3 3 5" xfId="20533" xr:uid="{00000000-0005-0000-0000-000005450000}"/>
    <cellStyle name="Normal 15 3 4" xfId="8797" xr:uid="{00000000-0005-0000-0000-000006450000}"/>
    <cellStyle name="Normal 15 3 4 2" xfId="8798" xr:uid="{00000000-0005-0000-0000-000007450000}"/>
    <cellStyle name="Normal 15 3 4 2 2" xfId="20534" xr:uid="{00000000-0005-0000-0000-000008450000}"/>
    <cellStyle name="Normal 15 3 4 3" xfId="8799" xr:uid="{00000000-0005-0000-0000-000009450000}"/>
    <cellStyle name="Normal 15 3 4 3 2" xfId="20535" xr:uid="{00000000-0005-0000-0000-00000A450000}"/>
    <cellStyle name="Normal 15 3 4 4" xfId="20536" xr:uid="{00000000-0005-0000-0000-00000B450000}"/>
    <cellStyle name="Normal 15 3 5" xfId="8800" xr:uid="{00000000-0005-0000-0000-00000C450000}"/>
    <cellStyle name="Normal 15 3 5 2" xfId="8801" xr:uid="{00000000-0005-0000-0000-00000D450000}"/>
    <cellStyle name="Normal 15 3 5 2 2" xfId="20537" xr:uid="{00000000-0005-0000-0000-00000E450000}"/>
    <cellStyle name="Normal 15 3 5 3" xfId="8802" xr:uid="{00000000-0005-0000-0000-00000F450000}"/>
    <cellStyle name="Normal 15 3 5 3 2" xfId="20538" xr:uid="{00000000-0005-0000-0000-000010450000}"/>
    <cellStyle name="Normal 15 3 5 4" xfId="20539" xr:uid="{00000000-0005-0000-0000-000011450000}"/>
    <cellStyle name="Normal 15 3 6" xfId="8803" xr:uid="{00000000-0005-0000-0000-000012450000}"/>
    <cellStyle name="Normal 15 3 6 2" xfId="20540" xr:uid="{00000000-0005-0000-0000-000013450000}"/>
    <cellStyle name="Normal 15 3 7" xfId="8804" xr:uid="{00000000-0005-0000-0000-000014450000}"/>
    <cellStyle name="Normal 15 3 7 2" xfId="20541" xr:uid="{00000000-0005-0000-0000-000015450000}"/>
    <cellStyle name="Normal 15 3 8" xfId="8805" xr:uid="{00000000-0005-0000-0000-000016450000}"/>
    <cellStyle name="Normal 15 3 8 2" xfId="20542" xr:uid="{00000000-0005-0000-0000-000017450000}"/>
    <cellStyle name="Normal 15 3 9" xfId="20543" xr:uid="{00000000-0005-0000-0000-000018450000}"/>
    <cellStyle name="Normal 15 4" xfId="8806" xr:uid="{00000000-0005-0000-0000-000019450000}"/>
    <cellStyle name="Normal 15 4 2" xfId="8807" xr:uid="{00000000-0005-0000-0000-00001A450000}"/>
    <cellStyle name="Normal 15 4 2 2" xfId="8808" xr:uid="{00000000-0005-0000-0000-00001B450000}"/>
    <cellStyle name="Normal 15 4 2 2 2" xfId="20544" xr:uid="{00000000-0005-0000-0000-00001C450000}"/>
    <cellStyle name="Normal 15 4 2 3" xfId="8809" xr:uid="{00000000-0005-0000-0000-00001D450000}"/>
    <cellStyle name="Normal 15 4 2 3 2" xfId="20545" xr:uid="{00000000-0005-0000-0000-00001E450000}"/>
    <cellStyle name="Normal 15 4 2 4" xfId="8810" xr:uid="{00000000-0005-0000-0000-00001F450000}"/>
    <cellStyle name="Normal 15 4 2 4 2" xfId="20546" xr:uid="{00000000-0005-0000-0000-000020450000}"/>
    <cellStyle name="Normal 15 4 2 5" xfId="20547" xr:uid="{00000000-0005-0000-0000-000021450000}"/>
    <cellStyle name="Normal 15 4 3" xfId="8811" xr:uid="{00000000-0005-0000-0000-000022450000}"/>
    <cellStyle name="Normal 15 4 3 2" xfId="8812" xr:uid="{00000000-0005-0000-0000-000023450000}"/>
    <cellStyle name="Normal 15 4 3 2 2" xfId="20548" xr:uid="{00000000-0005-0000-0000-000024450000}"/>
    <cellStyle name="Normal 15 4 3 3" xfId="8813" xr:uid="{00000000-0005-0000-0000-000025450000}"/>
    <cellStyle name="Normal 15 4 3 3 2" xfId="20549" xr:uid="{00000000-0005-0000-0000-000026450000}"/>
    <cellStyle name="Normal 15 4 3 4" xfId="20550" xr:uid="{00000000-0005-0000-0000-000027450000}"/>
    <cellStyle name="Normal 15 4 4" xfId="8814" xr:uid="{00000000-0005-0000-0000-000028450000}"/>
    <cellStyle name="Normal 15 4 4 2" xfId="20551" xr:uid="{00000000-0005-0000-0000-000029450000}"/>
    <cellStyle name="Normal 15 4 5" xfId="8815" xr:uid="{00000000-0005-0000-0000-00002A450000}"/>
    <cellStyle name="Normal 15 4 5 2" xfId="20552" xr:uid="{00000000-0005-0000-0000-00002B450000}"/>
    <cellStyle name="Normal 15 4 6" xfId="8816" xr:uid="{00000000-0005-0000-0000-00002C450000}"/>
    <cellStyle name="Normal 15 4 6 2" xfId="20553" xr:uid="{00000000-0005-0000-0000-00002D450000}"/>
    <cellStyle name="Normal 15 4 7" xfId="20554" xr:uid="{00000000-0005-0000-0000-00002E450000}"/>
    <cellStyle name="Normal 15 5" xfId="8817" xr:uid="{00000000-0005-0000-0000-00002F450000}"/>
    <cellStyle name="Normal 15 5 2" xfId="8818" xr:uid="{00000000-0005-0000-0000-000030450000}"/>
    <cellStyle name="Normal 15 5 2 2" xfId="20555" xr:uid="{00000000-0005-0000-0000-000031450000}"/>
    <cellStyle name="Normal 15 5 3" xfId="8819" xr:uid="{00000000-0005-0000-0000-000032450000}"/>
    <cellStyle name="Normal 15 5 3 2" xfId="20556" xr:uid="{00000000-0005-0000-0000-000033450000}"/>
    <cellStyle name="Normal 15 5 4" xfId="8820" xr:uid="{00000000-0005-0000-0000-000034450000}"/>
    <cellStyle name="Normal 15 5 4 2" xfId="20557" xr:uid="{00000000-0005-0000-0000-000035450000}"/>
    <cellStyle name="Normal 15 5 5" xfId="20558" xr:uid="{00000000-0005-0000-0000-000036450000}"/>
    <cellStyle name="Normal 15 6" xfId="8821" xr:uid="{00000000-0005-0000-0000-000037450000}"/>
    <cellStyle name="Normal 15 6 2" xfId="8822" xr:uid="{00000000-0005-0000-0000-000038450000}"/>
    <cellStyle name="Normal 15 6 2 2" xfId="20559" xr:uid="{00000000-0005-0000-0000-000039450000}"/>
    <cellStyle name="Normal 15 6 3" xfId="8823" xr:uid="{00000000-0005-0000-0000-00003A450000}"/>
    <cellStyle name="Normal 15 6 3 2" xfId="20560" xr:uid="{00000000-0005-0000-0000-00003B450000}"/>
    <cellStyle name="Normal 15 6 4" xfId="20561" xr:uid="{00000000-0005-0000-0000-00003C450000}"/>
    <cellStyle name="Normal 15 7" xfId="8824" xr:uid="{00000000-0005-0000-0000-00003D450000}"/>
    <cellStyle name="Normal 15 7 2" xfId="8825" xr:uid="{00000000-0005-0000-0000-00003E450000}"/>
    <cellStyle name="Normal 15 7 2 2" xfId="20562" xr:uid="{00000000-0005-0000-0000-00003F450000}"/>
    <cellStyle name="Normal 15 7 3" xfId="8826" xr:uid="{00000000-0005-0000-0000-000040450000}"/>
    <cellStyle name="Normal 15 7 3 2" xfId="20563" xr:uid="{00000000-0005-0000-0000-000041450000}"/>
    <cellStyle name="Normal 15 7 4" xfId="20564" xr:uid="{00000000-0005-0000-0000-000042450000}"/>
    <cellStyle name="Normal 15 8" xfId="8827" xr:uid="{00000000-0005-0000-0000-000043450000}"/>
    <cellStyle name="Normal 15 8 2" xfId="20565" xr:uid="{00000000-0005-0000-0000-000044450000}"/>
    <cellStyle name="Normal 15 9" xfId="8828" xr:uid="{00000000-0005-0000-0000-000045450000}"/>
    <cellStyle name="Normal 15 9 2" xfId="20566" xr:uid="{00000000-0005-0000-0000-000046450000}"/>
    <cellStyle name="Normal 16" xfId="8829" xr:uid="{00000000-0005-0000-0000-000047450000}"/>
    <cellStyle name="Normal 16 10" xfId="8830" xr:uid="{00000000-0005-0000-0000-000048450000}"/>
    <cellStyle name="Normal 16 10 2" xfId="20567" xr:uid="{00000000-0005-0000-0000-000049450000}"/>
    <cellStyle name="Normal 16 11" xfId="20568" xr:uid="{00000000-0005-0000-0000-00004A450000}"/>
    <cellStyle name="Normal 16 2" xfId="8831" xr:uid="{00000000-0005-0000-0000-00004B450000}"/>
    <cellStyle name="Normal 16 2 10" xfId="20569" xr:uid="{00000000-0005-0000-0000-00004C450000}"/>
    <cellStyle name="Normal 16 2 2" xfId="8832" xr:uid="{00000000-0005-0000-0000-00004D450000}"/>
    <cellStyle name="Normal 16 2 2 2" xfId="8833" xr:uid="{00000000-0005-0000-0000-00004E450000}"/>
    <cellStyle name="Normal 16 2 2 2 2" xfId="8834" xr:uid="{00000000-0005-0000-0000-00004F450000}"/>
    <cellStyle name="Normal 16 2 2 2 2 2" xfId="8835" xr:uid="{00000000-0005-0000-0000-000050450000}"/>
    <cellStyle name="Normal 16 2 2 2 2 2 2" xfId="20570" xr:uid="{00000000-0005-0000-0000-000051450000}"/>
    <cellStyle name="Normal 16 2 2 2 2 3" xfId="8836" xr:uid="{00000000-0005-0000-0000-000052450000}"/>
    <cellStyle name="Normal 16 2 2 2 2 3 2" xfId="20571" xr:uid="{00000000-0005-0000-0000-000053450000}"/>
    <cellStyle name="Normal 16 2 2 2 2 4" xfId="8837" xr:uid="{00000000-0005-0000-0000-000054450000}"/>
    <cellStyle name="Normal 16 2 2 2 2 4 2" xfId="20572" xr:uid="{00000000-0005-0000-0000-000055450000}"/>
    <cellStyle name="Normal 16 2 2 2 2 5" xfId="20573" xr:uid="{00000000-0005-0000-0000-000056450000}"/>
    <cellStyle name="Normal 16 2 2 2 3" xfId="8838" xr:uid="{00000000-0005-0000-0000-000057450000}"/>
    <cellStyle name="Normal 16 2 2 2 3 2" xfId="8839" xr:uid="{00000000-0005-0000-0000-000058450000}"/>
    <cellStyle name="Normal 16 2 2 2 3 2 2" xfId="20574" xr:uid="{00000000-0005-0000-0000-000059450000}"/>
    <cellStyle name="Normal 16 2 2 2 3 3" xfId="8840" xr:uid="{00000000-0005-0000-0000-00005A450000}"/>
    <cellStyle name="Normal 16 2 2 2 3 3 2" xfId="20575" xr:uid="{00000000-0005-0000-0000-00005B450000}"/>
    <cellStyle name="Normal 16 2 2 2 3 4" xfId="20576" xr:uid="{00000000-0005-0000-0000-00005C450000}"/>
    <cellStyle name="Normal 16 2 2 2 4" xfId="8841" xr:uid="{00000000-0005-0000-0000-00005D450000}"/>
    <cellStyle name="Normal 16 2 2 2 4 2" xfId="20577" xr:uid="{00000000-0005-0000-0000-00005E450000}"/>
    <cellStyle name="Normal 16 2 2 2 5" xfId="8842" xr:uid="{00000000-0005-0000-0000-00005F450000}"/>
    <cellStyle name="Normal 16 2 2 2 5 2" xfId="20578" xr:uid="{00000000-0005-0000-0000-000060450000}"/>
    <cellStyle name="Normal 16 2 2 2 6" xfId="8843" xr:uid="{00000000-0005-0000-0000-000061450000}"/>
    <cellStyle name="Normal 16 2 2 2 6 2" xfId="20579" xr:uid="{00000000-0005-0000-0000-000062450000}"/>
    <cellStyle name="Normal 16 2 2 2 7" xfId="20580" xr:uid="{00000000-0005-0000-0000-000063450000}"/>
    <cellStyle name="Normal 16 2 2 3" xfId="8844" xr:uid="{00000000-0005-0000-0000-000064450000}"/>
    <cellStyle name="Normal 16 2 2 3 2" xfId="8845" xr:uid="{00000000-0005-0000-0000-000065450000}"/>
    <cellStyle name="Normal 16 2 2 3 2 2" xfId="20581" xr:uid="{00000000-0005-0000-0000-000066450000}"/>
    <cellStyle name="Normal 16 2 2 3 3" xfId="8846" xr:uid="{00000000-0005-0000-0000-000067450000}"/>
    <cellStyle name="Normal 16 2 2 3 3 2" xfId="20582" xr:uid="{00000000-0005-0000-0000-000068450000}"/>
    <cellStyle name="Normal 16 2 2 3 4" xfId="8847" xr:uid="{00000000-0005-0000-0000-000069450000}"/>
    <cellStyle name="Normal 16 2 2 3 4 2" xfId="20583" xr:uid="{00000000-0005-0000-0000-00006A450000}"/>
    <cellStyle name="Normal 16 2 2 3 5" xfId="20584" xr:uid="{00000000-0005-0000-0000-00006B450000}"/>
    <cellStyle name="Normal 16 2 2 4" xfId="8848" xr:uid="{00000000-0005-0000-0000-00006C450000}"/>
    <cellStyle name="Normal 16 2 2 4 2" xfId="8849" xr:uid="{00000000-0005-0000-0000-00006D450000}"/>
    <cellStyle name="Normal 16 2 2 4 2 2" xfId="20585" xr:uid="{00000000-0005-0000-0000-00006E450000}"/>
    <cellStyle name="Normal 16 2 2 4 3" xfId="8850" xr:uid="{00000000-0005-0000-0000-00006F450000}"/>
    <cellStyle name="Normal 16 2 2 4 3 2" xfId="20586" xr:uid="{00000000-0005-0000-0000-000070450000}"/>
    <cellStyle name="Normal 16 2 2 4 4" xfId="20587" xr:uid="{00000000-0005-0000-0000-000071450000}"/>
    <cellStyle name="Normal 16 2 2 5" xfId="8851" xr:uid="{00000000-0005-0000-0000-000072450000}"/>
    <cellStyle name="Normal 16 2 2 5 2" xfId="8852" xr:uid="{00000000-0005-0000-0000-000073450000}"/>
    <cellStyle name="Normal 16 2 2 5 2 2" xfId="20588" xr:uid="{00000000-0005-0000-0000-000074450000}"/>
    <cellStyle name="Normal 16 2 2 5 3" xfId="8853" xr:uid="{00000000-0005-0000-0000-000075450000}"/>
    <cellStyle name="Normal 16 2 2 5 3 2" xfId="20589" xr:uid="{00000000-0005-0000-0000-000076450000}"/>
    <cellStyle name="Normal 16 2 2 5 4" xfId="20590" xr:uid="{00000000-0005-0000-0000-000077450000}"/>
    <cellStyle name="Normal 16 2 2 6" xfId="8854" xr:uid="{00000000-0005-0000-0000-000078450000}"/>
    <cellStyle name="Normal 16 2 2 6 2" xfId="20591" xr:uid="{00000000-0005-0000-0000-000079450000}"/>
    <cellStyle name="Normal 16 2 2 7" xfId="8855" xr:uid="{00000000-0005-0000-0000-00007A450000}"/>
    <cellStyle name="Normal 16 2 2 7 2" xfId="20592" xr:uid="{00000000-0005-0000-0000-00007B450000}"/>
    <cellStyle name="Normal 16 2 2 8" xfId="8856" xr:uid="{00000000-0005-0000-0000-00007C450000}"/>
    <cellStyle name="Normal 16 2 2 8 2" xfId="20593" xr:uid="{00000000-0005-0000-0000-00007D450000}"/>
    <cellStyle name="Normal 16 2 2 9" xfId="20594" xr:uid="{00000000-0005-0000-0000-00007E450000}"/>
    <cellStyle name="Normal 16 2 3" xfId="8857" xr:uid="{00000000-0005-0000-0000-00007F450000}"/>
    <cellStyle name="Normal 16 2 3 2" xfId="8858" xr:uid="{00000000-0005-0000-0000-000080450000}"/>
    <cellStyle name="Normal 16 2 3 2 2" xfId="8859" xr:uid="{00000000-0005-0000-0000-000081450000}"/>
    <cellStyle name="Normal 16 2 3 2 2 2" xfId="20595" xr:uid="{00000000-0005-0000-0000-000082450000}"/>
    <cellStyle name="Normal 16 2 3 2 3" xfId="8860" xr:uid="{00000000-0005-0000-0000-000083450000}"/>
    <cellStyle name="Normal 16 2 3 2 3 2" xfId="20596" xr:uid="{00000000-0005-0000-0000-000084450000}"/>
    <cellStyle name="Normal 16 2 3 2 4" xfId="8861" xr:uid="{00000000-0005-0000-0000-000085450000}"/>
    <cellStyle name="Normal 16 2 3 2 4 2" xfId="20597" xr:uid="{00000000-0005-0000-0000-000086450000}"/>
    <cellStyle name="Normal 16 2 3 2 5" xfId="20598" xr:uid="{00000000-0005-0000-0000-000087450000}"/>
    <cellStyle name="Normal 16 2 3 3" xfId="8862" xr:uid="{00000000-0005-0000-0000-000088450000}"/>
    <cellStyle name="Normal 16 2 3 3 2" xfId="8863" xr:uid="{00000000-0005-0000-0000-000089450000}"/>
    <cellStyle name="Normal 16 2 3 3 2 2" xfId="20599" xr:uid="{00000000-0005-0000-0000-00008A450000}"/>
    <cellStyle name="Normal 16 2 3 3 3" xfId="8864" xr:uid="{00000000-0005-0000-0000-00008B450000}"/>
    <cellStyle name="Normal 16 2 3 3 3 2" xfId="20600" xr:uid="{00000000-0005-0000-0000-00008C450000}"/>
    <cellStyle name="Normal 16 2 3 3 4" xfId="20601" xr:uid="{00000000-0005-0000-0000-00008D450000}"/>
    <cellStyle name="Normal 16 2 3 4" xfId="8865" xr:uid="{00000000-0005-0000-0000-00008E450000}"/>
    <cellStyle name="Normal 16 2 3 4 2" xfId="20602" xr:uid="{00000000-0005-0000-0000-00008F450000}"/>
    <cellStyle name="Normal 16 2 3 5" xfId="8866" xr:uid="{00000000-0005-0000-0000-000090450000}"/>
    <cellStyle name="Normal 16 2 3 5 2" xfId="20603" xr:uid="{00000000-0005-0000-0000-000091450000}"/>
    <cellStyle name="Normal 16 2 3 6" xfId="8867" xr:uid="{00000000-0005-0000-0000-000092450000}"/>
    <cellStyle name="Normal 16 2 3 6 2" xfId="20604" xr:uid="{00000000-0005-0000-0000-000093450000}"/>
    <cellStyle name="Normal 16 2 3 7" xfId="20605" xr:uid="{00000000-0005-0000-0000-000094450000}"/>
    <cellStyle name="Normal 16 2 4" xfId="8868" xr:uid="{00000000-0005-0000-0000-000095450000}"/>
    <cellStyle name="Normal 16 2 4 2" xfId="8869" xr:uid="{00000000-0005-0000-0000-000096450000}"/>
    <cellStyle name="Normal 16 2 4 2 2" xfId="20606" xr:uid="{00000000-0005-0000-0000-000097450000}"/>
    <cellStyle name="Normal 16 2 4 3" xfId="8870" xr:uid="{00000000-0005-0000-0000-000098450000}"/>
    <cellStyle name="Normal 16 2 4 3 2" xfId="20607" xr:uid="{00000000-0005-0000-0000-000099450000}"/>
    <cellStyle name="Normal 16 2 4 4" xfId="8871" xr:uid="{00000000-0005-0000-0000-00009A450000}"/>
    <cellStyle name="Normal 16 2 4 4 2" xfId="20608" xr:uid="{00000000-0005-0000-0000-00009B450000}"/>
    <cellStyle name="Normal 16 2 4 5" xfId="20609" xr:uid="{00000000-0005-0000-0000-00009C450000}"/>
    <cellStyle name="Normal 16 2 5" xfId="8872" xr:uid="{00000000-0005-0000-0000-00009D450000}"/>
    <cellStyle name="Normal 16 2 5 2" xfId="8873" xr:uid="{00000000-0005-0000-0000-00009E450000}"/>
    <cellStyle name="Normal 16 2 5 2 2" xfId="20610" xr:uid="{00000000-0005-0000-0000-00009F450000}"/>
    <cellStyle name="Normal 16 2 5 3" xfId="8874" xr:uid="{00000000-0005-0000-0000-0000A0450000}"/>
    <cellStyle name="Normal 16 2 5 3 2" xfId="20611" xr:uid="{00000000-0005-0000-0000-0000A1450000}"/>
    <cellStyle name="Normal 16 2 5 4" xfId="20612" xr:uid="{00000000-0005-0000-0000-0000A2450000}"/>
    <cellStyle name="Normal 16 2 6" xfId="8875" xr:uid="{00000000-0005-0000-0000-0000A3450000}"/>
    <cellStyle name="Normal 16 2 6 2" xfId="8876" xr:uid="{00000000-0005-0000-0000-0000A4450000}"/>
    <cellStyle name="Normal 16 2 6 2 2" xfId="20613" xr:uid="{00000000-0005-0000-0000-0000A5450000}"/>
    <cellStyle name="Normal 16 2 6 3" xfId="8877" xr:uid="{00000000-0005-0000-0000-0000A6450000}"/>
    <cellStyle name="Normal 16 2 6 3 2" xfId="20614" xr:uid="{00000000-0005-0000-0000-0000A7450000}"/>
    <cellStyle name="Normal 16 2 6 4" xfId="20615" xr:uid="{00000000-0005-0000-0000-0000A8450000}"/>
    <cellStyle name="Normal 16 2 7" xfId="8878" xr:uid="{00000000-0005-0000-0000-0000A9450000}"/>
    <cellStyle name="Normal 16 2 7 2" xfId="20616" xr:uid="{00000000-0005-0000-0000-0000AA450000}"/>
    <cellStyle name="Normal 16 2 8" xfId="8879" xr:uid="{00000000-0005-0000-0000-0000AB450000}"/>
    <cellStyle name="Normal 16 2 8 2" xfId="20617" xr:uid="{00000000-0005-0000-0000-0000AC450000}"/>
    <cellStyle name="Normal 16 2 9" xfId="8880" xr:uid="{00000000-0005-0000-0000-0000AD450000}"/>
    <cellStyle name="Normal 16 2 9 2" xfId="20618" xr:uid="{00000000-0005-0000-0000-0000AE450000}"/>
    <cellStyle name="Normal 16 3" xfId="8881" xr:uid="{00000000-0005-0000-0000-0000AF450000}"/>
    <cellStyle name="Normal 16 3 2" xfId="8882" xr:uid="{00000000-0005-0000-0000-0000B0450000}"/>
    <cellStyle name="Normal 16 3 2 2" xfId="8883" xr:uid="{00000000-0005-0000-0000-0000B1450000}"/>
    <cellStyle name="Normal 16 3 2 2 2" xfId="8884" xr:uid="{00000000-0005-0000-0000-0000B2450000}"/>
    <cellStyle name="Normal 16 3 2 2 2 2" xfId="20619" xr:uid="{00000000-0005-0000-0000-0000B3450000}"/>
    <cellStyle name="Normal 16 3 2 2 3" xfId="8885" xr:uid="{00000000-0005-0000-0000-0000B4450000}"/>
    <cellStyle name="Normal 16 3 2 2 3 2" xfId="20620" xr:uid="{00000000-0005-0000-0000-0000B5450000}"/>
    <cellStyle name="Normal 16 3 2 2 4" xfId="8886" xr:uid="{00000000-0005-0000-0000-0000B6450000}"/>
    <cellStyle name="Normal 16 3 2 2 4 2" xfId="20621" xr:uid="{00000000-0005-0000-0000-0000B7450000}"/>
    <cellStyle name="Normal 16 3 2 2 5" xfId="20622" xr:uid="{00000000-0005-0000-0000-0000B8450000}"/>
    <cellStyle name="Normal 16 3 2 3" xfId="8887" xr:uid="{00000000-0005-0000-0000-0000B9450000}"/>
    <cellStyle name="Normal 16 3 2 3 2" xfId="8888" xr:uid="{00000000-0005-0000-0000-0000BA450000}"/>
    <cellStyle name="Normal 16 3 2 3 2 2" xfId="20623" xr:uid="{00000000-0005-0000-0000-0000BB450000}"/>
    <cellStyle name="Normal 16 3 2 3 3" xfId="8889" xr:uid="{00000000-0005-0000-0000-0000BC450000}"/>
    <cellStyle name="Normal 16 3 2 3 3 2" xfId="20624" xr:uid="{00000000-0005-0000-0000-0000BD450000}"/>
    <cellStyle name="Normal 16 3 2 3 4" xfId="20625" xr:uid="{00000000-0005-0000-0000-0000BE450000}"/>
    <cellStyle name="Normal 16 3 2 4" xfId="8890" xr:uid="{00000000-0005-0000-0000-0000BF450000}"/>
    <cellStyle name="Normal 16 3 2 4 2" xfId="20626" xr:uid="{00000000-0005-0000-0000-0000C0450000}"/>
    <cellStyle name="Normal 16 3 2 5" xfId="8891" xr:uid="{00000000-0005-0000-0000-0000C1450000}"/>
    <cellStyle name="Normal 16 3 2 5 2" xfId="20627" xr:uid="{00000000-0005-0000-0000-0000C2450000}"/>
    <cellStyle name="Normal 16 3 2 6" xfId="8892" xr:uid="{00000000-0005-0000-0000-0000C3450000}"/>
    <cellStyle name="Normal 16 3 2 6 2" xfId="20628" xr:uid="{00000000-0005-0000-0000-0000C4450000}"/>
    <cellStyle name="Normal 16 3 2 7" xfId="20629" xr:uid="{00000000-0005-0000-0000-0000C5450000}"/>
    <cellStyle name="Normal 16 3 3" xfId="8893" xr:uid="{00000000-0005-0000-0000-0000C6450000}"/>
    <cellStyle name="Normal 16 3 3 2" xfId="8894" xr:uid="{00000000-0005-0000-0000-0000C7450000}"/>
    <cellStyle name="Normal 16 3 3 2 2" xfId="20630" xr:uid="{00000000-0005-0000-0000-0000C8450000}"/>
    <cellStyle name="Normal 16 3 3 3" xfId="8895" xr:uid="{00000000-0005-0000-0000-0000C9450000}"/>
    <cellStyle name="Normal 16 3 3 3 2" xfId="20631" xr:uid="{00000000-0005-0000-0000-0000CA450000}"/>
    <cellStyle name="Normal 16 3 3 4" xfId="8896" xr:uid="{00000000-0005-0000-0000-0000CB450000}"/>
    <cellStyle name="Normal 16 3 3 4 2" xfId="20632" xr:uid="{00000000-0005-0000-0000-0000CC450000}"/>
    <cellStyle name="Normal 16 3 3 5" xfId="20633" xr:uid="{00000000-0005-0000-0000-0000CD450000}"/>
    <cellStyle name="Normal 16 3 4" xfId="8897" xr:uid="{00000000-0005-0000-0000-0000CE450000}"/>
    <cellStyle name="Normal 16 3 4 2" xfId="8898" xr:uid="{00000000-0005-0000-0000-0000CF450000}"/>
    <cellStyle name="Normal 16 3 4 2 2" xfId="20634" xr:uid="{00000000-0005-0000-0000-0000D0450000}"/>
    <cellStyle name="Normal 16 3 4 3" xfId="8899" xr:uid="{00000000-0005-0000-0000-0000D1450000}"/>
    <cellStyle name="Normal 16 3 4 3 2" xfId="20635" xr:uid="{00000000-0005-0000-0000-0000D2450000}"/>
    <cellStyle name="Normal 16 3 4 4" xfId="20636" xr:uid="{00000000-0005-0000-0000-0000D3450000}"/>
    <cellStyle name="Normal 16 3 5" xfId="8900" xr:uid="{00000000-0005-0000-0000-0000D4450000}"/>
    <cellStyle name="Normal 16 3 5 2" xfId="8901" xr:uid="{00000000-0005-0000-0000-0000D5450000}"/>
    <cellStyle name="Normal 16 3 5 2 2" xfId="20637" xr:uid="{00000000-0005-0000-0000-0000D6450000}"/>
    <cellStyle name="Normal 16 3 5 3" xfId="8902" xr:uid="{00000000-0005-0000-0000-0000D7450000}"/>
    <cellStyle name="Normal 16 3 5 3 2" xfId="20638" xr:uid="{00000000-0005-0000-0000-0000D8450000}"/>
    <cellStyle name="Normal 16 3 5 4" xfId="20639" xr:uid="{00000000-0005-0000-0000-0000D9450000}"/>
    <cellStyle name="Normal 16 3 6" xfId="8903" xr:uid="{00000000-0005-0000-0000-0000DA450000}"/>
    <cellStyle name="Normal 16 3 6 2" xfId="20640" xr:uid="{00000000-0005-0000-0000-0000DB450000}"/>
    <cellStyle name="Normal 16 3 7" xfId="8904" xr:uid="{00000000-0005-0000-0000-0000DC450000}"/>
    <cellStyle name="Normal 16 3 7 2" xfId="20641" xr:uid="{00000000-0005-0000-0000-0000DD450000}"/>
    <cellStyle name="Normal 16 3 8" xfId="8905" xr:uid="{00000000-0005-0000-0000-0000DE450000}"/>
    <cellStyle name="Normal 16 3 8 2" xfId="20642" xr:uid="{00000000-0005-0000-0000-0000DF450000}"/>
    <cellStyle name="Normal 16 3 9" xfId="20643" xr:uid="{00000000-0005-0000-0000-0000E0450000}"/>
    <cellStyle name="Normal 16 4" xfId="8906" xr:uid="{00000000-0005-0000-0000-0000E1450000}"/>
    <cellStyle name="Normal 16 4 2" xfId="8907" xr:uid="{00000000-0005-0000-0000-0000E2450000}"/>
    <cellStyle name="Normal 16 4 2 2" xfId="8908" xr:uid="{00000000-0005-0000-0000-0000E3450000}"/>
    <cellStyle name="Normal 16 4 2 2 2" xfId="20644" xr:uid="{00000000-0005-0000-0000-0000E4450000}"/>
    <cellStyle name="Normal 16 4 2 3" xfId="8909" xr:uid="{00000000-0005-0000-0000-0000E5450000}"/>
    <cellStyle name="Normal 16 4 2 3 2" xfId="20645" xr:uid="{00000000-0005-0000-0000-0000E6450000}"/>
    <cellStyle name="Normal 16 4 2 4" xfId="8910" xr:uid="{00000000-0005-0000-0000-0000E7450000}"/>
    <cellStyle name="Normal 16 4 2 4 2" xfId="20646" xr:uid="{00000000-0005-0000-0000-0000E8450000}"/>
    <cellStyle name="Normal 16 4 2 5" xfId="20647" xr:uid="{00000000-0005-0000-0000-0000E9450000}"/>
    <cellStyle name="Normal 16 4 3" xfId="8911" xr:uid="{00000000-0005-0000-0000-0000EA450000}"/>
    <cellStyle name="Normal 16 4 3 2" xfId="8912" xr:uid="{00000000-0005-0000-0000-0000EB450000}"/>
    <cellStyle name="Normal 16 4 3 2 2" xfId="20648" xr:uid="{00000000-0005-0000-0000-0000EC450000}"/>
    <cellStyle name="Normal 16 4 3 3" xfId="8913" xr:uid="{00000000-0005-0000-0000-0000ED450000}"/>
    <cellStyle name="Normal 16 4 3 3 2" xfId="20649" xr:uid="{00000000-0005-0000-0000-0000EE450000}"/>
    <cellStyle name="Normal 16 4 3 4" xfId="20650" xr:uid="{00000000-0005-0000-0000-0000EF450000}"/>
    <cellStyle name="Normal 16 4 4" xfId="8914" xr:uid="{00000000-0005-0000-0000-0000F0450000}"/>
    <cellStyle name="Normal 16 4 4 2" xfId="20651" xr:uid="{00000000-0005-0000-0000-0000F1450000}"/>
    <cellStyle name="Normal 16 4 5" xfId="8915" xr:uid="{00000000-0005-0000-0000-0000F2450000}"/>
    <cellStyle name="Normal 16 4 5 2" xfId="20652" xr:uid="{00000000-0005-0000-0000-0000F3450000}"/>
    <cellStyle name="Normal 16 4 6" xfId="8916" xr:uid="{00000000-0005-0000-0000-0000F4450000}"/>
    <cellStyle name="Normal 16 4 6 2" xfId="20653" xr:uid="{00000000-0005-0000-0000-0000F5450000}"/>
    <cellStyle name="Normal 16 4 7" xfId="20654" xr:uid="{00000000-0005-0000-0000-0000F6450000}"/>
    <cellStyle name="Normal 16 5" xfId="8917" xr:uid="{00000000-0005-0000-0000-0000F7450000}"/>
    <cellStyle name="Normal 16 5 2" xfId="8918" xr:uid="{00000000-0005-0000-0000-0000F8450000}"/>
    <cellStyle name="Normal 16 5 2 2" xfId="20655" xr:uid="{00000000-0005-0000-0000-0000F9450000}"/>
    <cellStyle name="Normal 16 5 3" xfId="8919" xr:uid="{00000000-0005-0000-0000-0000FA450000}"/>
    <cellStyle name="Normal 16 5 3 2" xfId="20656" xr:uid="{00000000-0005-0000-0000-0000FB450000}"/>
    <cellStyle name="Normal 16 5 4" xfId="8920" xr:uid="{00000000-0005-0000-0000-0000FC450000}"/>
    <cellStyle name="Normal 16 5 4 2" xfId="20657" xr:uid="{00000000-0005-0000-0000-0000FD450000}"/>
    <cellStyle name="Normal 16 5 5" xfId="20658" xr:uid="{00000000-0005-0000-0000-0000FE450000}"/>
    <cellStyle name="Normal 16 6" xfId="8921" xr:uid="{00000000-0005-0000-0000-0000FF450000}"/>
    <cellStyle name="Normal 16 6 2" xfId="8922" xr:uid="{00000000-0005-0000-0000-000000460000}"/>
    <cellStyle name="Normal 16 6 2 2" xfId="20659" xr:uid="{00000000-0005-0000-0000-000001460000}"/>
    <cellStyle name="Normal 16 6 3" xfId="8923" xr:uid="{00000000-0005-0000-0000-000002460000}"/>
    <cellStyle name="Normal 16 6 3 2" xfId="20660" xr:uid="{00000000-0005-0000-0000-000003460000}"/>
    <cellStyle name="Normal 16 6 4" xfId="20661" xr:uid="{00000000-0005-0000-0000-000004460000}"/>
    <cellStyle name="Normal 16 7" xfId="8924" xr:uid="{00000000-0005-0000-0000-000005460000}"/>
    <cellStyle name="Normal 16 7 2" xfId="8925" xr:uid="{00000000-0005-0000-0000-000006460000}"/>
    <cellStyle name="Normal 16 7 2 2" xfId="20662" xr:uid="{00000000-0005-0000-0000-000007460000}"/>
    <cellStyle name="Normal 16 7 3" xfId="8926" xr:uid="{00000000-0005-0000-0000-000008460000}"/>
    <cellStyle name="Normal 16 7 3 2" xfId="20663" xr:uid="{00000000-0005-0000-0000-000009460000}"/>
    <cellStyle name="Normal 16 7 4" xfId="20664" xr:uid="{00000000-0005-0000-0000-00000A460000}"/>
    <cellStyle name="Normal 16 8" xfId="8927" xr:uid="{00000000-0005-0000-0000-00000B460000}"/>
    <cellStyle name="Normal 16 8 2" xfId="20665" xr:uid="{00000000-0005-0000-0000-00000C460000}"/>
    <cellStyle name="Normal 16 9" xfId="8928" xr:uid="{00000000-0005-0000-0000-00000D460000}"/>
    <cellStyle name="Normal 16 9 2" xfId="20666" xr:uid="{00000000-0005-0000-0000-00000E460000}"/>
    <cellStyle name="Normal 17" xfId="8929" xr:uid="{00000000-0005-0000-0000-00000F460000}"/>
    <cellStyle name="Normal 17 10" xfId="8930" xr:uid="{00000000-0005-0000-0000-000010460000}"/>
    <cellStyle name="Normal 17 10 2" xfId="20667" xr:uid="{00000000-0005-0000-0000-000011460000}"/>
    <cellStyle name="Normal 17 11" xfId="20668" xr:uid="{00000000-0005-0000-0000-000012460000}"/>
    <cellStyle name="Normal 17 2" xfId="8931" xr:uid="{00000000-0005-0000-0000-000013460000}"/>
    <cellStyle name="Normal 17 2 10" xfId="20669" xr:uid="{00000000-0005-0000-0000-000014460000}"/>
    <cellStyle name="Normal 17 2 2" xfId="8932" xr:uid="{00000000-0005-0000-0000-000015460000}"/>
    <cellStyle name="Normal 17 2 2 2" xfId="8933" xr:uid="{00000000-0005-0000-0000-000016460000}"/>
    <cellStyle name="Normal 17 2 2 2 2" xfId="8934" xr:uid="{00000000-0005-0000-0000-000017460000}"/>
    <cellStyle name="Normal 17 2 2 2 2 2" xfId="8935" xr:uid="{00000000-0005-0000-0000-000018460000}"/>
    <cellStyle name="Normal 17 2 2 2 2 2 2" xfId="20670" xr:uid="{00000000-0005-0000-0000-000019460000}"/>
    <cellStyle name="Normal 17 2 2 2 2 3" xfId="8936" xr:uid="{00000000-0005-0000-0000-00001A460000}"/>
    <cellStyle name="Normal 17 2 2 2 2 3 2" xfId="20671" xr:uid="{00000000-0005-0000-0000-00001B460000}"/>
    <cellStyle name="Normal 17 2 2 2 2 4" xfId="8937" xr:uid="{00000000-0005-0000-0000-00001C460000}"/>
    <cellStyle name="Normal 17 2 2 2 2 4 2" xfId="20672" xr:uid="{00000000-0005-0000-0000-00001D460000}"/>
    <cellStyle name="Normal 17 2 2 2 2 5" xfId="20673" xr:uid="{00000000-0005-0000-0000-00001E460000}"/>
    <cellStyle name="Normal 17 2 2 2 3" xfId="8938" xr:uid="{00000000-0005-0000-0000-00001F460000}"/>
    <cellStyle name="Normal 17 2 2 2 3 2" xfId="8939" xr:uid="{00000000-0005-0000-0000-000020460000}"/>
    <cellStyle name="Normal 17 2 2 2 3 2 2" xfId="20674" xr:uid="{00000000-0005-0000-0000-000021460000}"/>
    <cellStyle name="Normal 17 2 2 2 3 3" xfId="8940" xr:uid="{00000000-0005-0000-0000-000022460000}"/>
    <cellStyle name="Normal 17 2 2 2 3 3 2" xfId="20675" xr:uid="{00000000-0005-0000-0000-000023460000}"/>
    <cellStyle name="Normal 17 2 2 2 3 4" xfId="20676" xr:uid="{00000000-0005-0000-0000-000024460000}"/>
    <cellStyle name="Normal 17 2 2 2 4" xfId="8941" xr:uid="{00000000-0005-0000-0000-000025460000}"/>
    <cellStyle name="Normal 17 2 2 2 4 2" xfId="20677" xr:uid="{00000000-0005-0000-0000-000026460000}"/>
    <cellStyle name="Normal 17 2 2 2 5" xfId="8942" xr:uid="{00000000-0005-0000-0000-000027460000}"/>
    <cellStyle name="Normal 17 2 2 2 5 2" xfId="20678" xr:uid="{00000000-0005-0000-0000-000028460000}"/>
    <cellStyle name="Normal 17 2 2 2 6" xfId="8943" xr:uid="{00000000-0005-0000-0000-000029460000}"/>
    <cellStyle name="Normal 17 2 2 2 6 2" xfId="20679" xr:uid="{00000000-0005-0000-0000-00002A460000}"/>
    <cellStyle name="Normal 17 2 2 2 7" xfId="20680" xr:uid="{00000000-0005-0000-0000-00002B460000}"/>
    <cellStyle name="Normal 17 2 2 3" xfId="8944" xr:uid="{00000000-0005-0000-0000-00002C460000}"/>
    <cellStyle name="Normal 17 2 2 3 2" xfId="8945" xr:uid="{00000000-0005-0000-0000-00002D460000}"/>
    <cellStyle name="Normal 17 2 2 3 2 2" xfId="20681" xr:uid="{00000000-0005-0000-0000-00002E460000}"/>
    <cellStyle name="Normal 17 2 2 3 3" xfId="8946" xr:uid="{00000000-0005-0000-0000-00002F460000}"/>
    <cellStyle name="Normal 17 2 2 3 3 2" xfId="20682" xr:uid="{00000000-0005-0000-0000-000030460000}"/>
    <cellStyle name="Normal 17 2 2 3 4" xfId="8947" xr:uid="{00000000-0005-0000-0000-000031460000}"/>
    <cellStyle name="Normal 17 2 2 3 4 2" xfId="20683" xr:uid="{00000000-0005-0000-0000-000032460000}"/>
    <cellStyle name="Normal 17 2 2 3 5" xfId="20684" xr:uid="{00000000-0005-0000-0000-000033460000}"/>
    <cellStyle name="Normal 17 2 2 4" xfId="8948" xr:uid="{00000000-0005-0000-0000-000034460000}"/>
    <cellStyle name="Normal 17 2 2 4 2" xfId="8949" xr:uid="{00000000-0005-0000-0000-000035460000}"/>
    <cellStyle name="Normal 17 2 2 4 2 2" xfId="20685" xr:uid="{00000000-0005-0000-0000-000036460000}"/>
    <cellStyle name="Normal 17 2 2 4 3" xfId="8950" xr:uid="{00000000-0005-0000-0000-000037460000}"/>
    <cellStyle name="Normal 17 2 2 4 3 2" xfId="20686" xr:uid="{00000000-0005-0000-0000-000038460000}"/>
    <cellStyle name="Normal 17 2 2 4 4" xfId="20687" xr:uid="{00000000-0005-0000-0000-000039460000}"/>
    <cellStyle name="Normal 17 2 2 5" xfId="8951" xr:uid="{00000000-0005-0000-0000-00003A460000}"/>
    <cellStyle name="Normal 17 2 2 5 2" xfId="8952" xr:uid="{00000000-0005-0000-0000-00003B460000}"/>
    <cellStyle name="Normal 17 2 2 5 2 2" xfId="20688" xr:uid="{00000000-0005-0000-0000-00003C460000}"/>
    <cellStyle name="Normal 17 2 2 5 3" xfId="8953" xr:uid="{00000000-0005-0000-0000-00003D460000}"/>
    <cellStyle name="Normal 17 2 2 5 3 2" xfId="20689" xr:uid="{00000000-0005-0000-0000-00003E460000}"/>
    <cellStyle name="Normal 17 2 2 5 4" xfId="20690" xr:uid="{00000000-0005-0000-0000-00003F460000}"/>
    <cellStyle name="Normal 17 2 2 6" xfId="8954" xr:uid="{00000000-0005-0000-0000-000040460000}"/>
    <cellStyle name="Normal 17 2 2 6 2" xfId="20691" xr:uid="{00000000-0005-0000-0000-000041460000}"/>
    <cellStyle name="Normal 17 2 2 7" xfId="8955" xr:uid="{00000000-0005-0000-0000-000042460000}"/>
    <cellStyle name="Normal 17 2 2 7 2" xfId="20692" xr:uid="{00000000-0005-0000-0000-000043460000}"/>
    <cellStyle name="Normal 17 2 2 8" xfId="8956" xr:uid="{00000000-0005-0000-0000-000044460000}"/>
    <cellStyle name="Normal 17 2 2 8 2" xfId="20693" xr:uid="{00000000-0005-0000-0000-000045460000}"/>
    <cellStyle name="Normal 17 2 2 9" xfId="20694" xr:uid="{00000000-0005-0000-0000-000046460000}"/>
    <cellStyle name="Normal 17 2 3" xfId="8957" xr:uid="{00000000-0005-0000-0000-000047460000}"/>
    <cellStyle name="Normal 17 2 3 2" xfId="8958" xr:uid="{00000000-0005-0000-0000-000048460000}"/>
    <cellStyle name="Normal 17 2 3 2 2" xfId="8959" xr:uid="{00000000-0005-0000-0000-000049460000}"/>
    <cellStyle name="Normal 17 2 3 2 2 2" xfId="20695" xr:uid="{00000000-0005-0000-0000-00004A460000}"/>
    <cellStyle name="Normal 17 2 3 2 3" xfId="8960" xr:uid="{00000000-0005-0000-0000-00004B460000}"/>
    <cellStyle name="Normal 17 2 3 2 3 2" xfId="20696" xr:uid="{00000000-0005-0000-0000-00004C460000}"/>
    <cellStyle name="Normal 17 2 3 2 4" xfId="8961" xr:uid="{00000000-0005-0000-0000-00004D460000}"/>
    <cellStyle name="Normal 17 2 3 2 4 2" xfId="20697" xr:uid="{00000000-0005-0000-0000-00004E460000}"/>
    <cellStyle name="Normal 17 2 3 2 5" xfId="20698" xr:uid="{00000000-0005-0000-0000-00004F460000}"/>
    <cellStyle name="Normal 17 2 3 3" xfId="8962" xr:uid="{00000000-0005-0000-0000-000050460000}"/>
    <cellStyle name="Normal 17 2 3 3 2" xfId="8963" xr:uid="{00000000-0005-0000-0000-000051460000}"/>
    <cellStyle name="Normal 17 2 3 3 2 2" xfId="20699" xr:uid="{00000000-0005-0000-0000-000052460000}"/>
    <cellStyle name="Normal 17 2 3 3 3" xfId="8964" xr:uid="{00000000-0005-0000-0000-000053460000}"/>
    <cellStyle name="Normal 17 2 3 3 3 2" xfId="20700" xr:uid="{00000000-0005-0000-0000-000054460000}"/>
    <cellStyle name="Normal 17 2 3 3 4" xfId="20701" xr:uid="{00000000-0005-0000-0000-000055460000}"/>
    <cellStyle name="Normal 17 2 3 4" xfId="8965" xr:uid="{00000000-0005-0000-0000-000056460000}"/>
    <cellStyle name="Normal 17 2 3 4 2" xfId="20702" xr:uid="{00000000-0005-0000-0000-000057460000}"/>
    <cellStyle name="Normal 17 2 3 5" xfId="8966" xr:uid="{00000000-0005-0000-0000-000058460000}"/>
    <cellStyle name="Normal 17 2 3 5 2" xfId="20703" xr:uid="{00000000-0005-0000-0000-000059460000}"/>
    <cellStyle name="Normal 17 2 3 6" xfId="8967" xr:uid="{00000000-0005-0000-0000-00005A460000}"/>
    <cellStyle name="Normal 17 2 3 6 2" xfId="20704" xr:uid="{00000000-0005-0000-0000-00005B460000}"/>
    <cellStyle name="Normal 17 2 3 7" xfId="20705" xr:uid="{00000000-0005-0000-0000-00005C460000}"/>
    <cellStyle name="Normal 17 2 4" xfId="8968" xr:uid="{00000000-0005-0000-0000-00005D460000}"/>
    <cellStyle name="Normal 17 2 4 2" xfId="8969" xr:uid="{00000000-0005-0000-0000-00005E460000}"/>
    <cellStyle name="Normal 17 2 4 2 2" xfId="20706" xr:uid="{00000000-0005-0000-0000-00005F460000}"/>
    <cellStyle name="Normal 17 2 4 3" xfId="8970" xr:uid="{00000000-0005-0000-0000-000060460000}"/>
    <cellStyle name="Normal 17 2 4 3 2" xfId="20707" xr:uid="{00000000-0005-0000-0000-000061460000}"/>
    <cellStyle name="Normal 17 2 4 4" xfId="8971" xr:uid="{00000000-0005-0000-0000-000062460000}"/>
    <cellStyle name="Normal 17 2 4 4 2" xfId="20708" xr:uid="{00000000-0005-0000-0000-000063460000}"/>
    <cellStyle name="Normal 17 2 4 5" xfId="20709" xr:uid="{00000000-0005-0000-0000-000064460000}"/>
    <cellStyle name="Normal 17 2 5" xfId="8972" xr:uid="{00000000-0005-0000-0000-000065460000}"/>
    <cellStyle name="Normal 17 2 5 2" xfId="8973" xr:uid="{00000000-0005-0000-0000-000066460000}"/>
    <cellStyle name="Normal 17 2 5 2 2" xfId="20710" xr:uid="{00000000-0005-0000-0000-000067460000}"/>
    <cellStyle name="Normal 17 2 5 3" xfId="8974" xr:uid="{00000000-0005-0000-0000-000068460000}"/>
    <cellStyle name="Normal 17 2 5 3 2" xfId="20711" xr:uid="{00000000-0005-0000-0000-000069460000}"/>
    <cellStyle name="Normal 17 2 5 4" xfId="20712" xr:uid="{00000000-0005-0000-0000-00006A460000}"/>
    <cellStyle name="Normal 17 2 6" xfId="8975" xr:uid="{00000000-0005-0000-0000-00006B460000}"/>
    <cellStyle name="Normal 17 2 6 2" xfId="8976" xr:uid="{00000000-0005-0000-0000-00006C460000}"/>
    <cellStyle name="Normal 17 2 6 2 2" xfId="20713" xr:uid="{00000000-0005-0000-0000-00006D460000}"/>
    <cellStyle name="Normal 17 2 6 3" xfId="8977" xr:uid="{00000000-0005-0000-0000-00006E460000}"/>
    <cellStyle name="Normal 17 2 6 3 2" xfId="20714" xr:uid="{00000000-0005-0000-0000-00006F460000}"/>
    <cellStyle name="Normal 17 2 6 4" xfId="20715" xr:uid="{00000000-0005-0000-0000-000070460000}"/>
    <cellStyle name="Normal 17 2 7" xfId="8978" xr:uid="{00000000-0005-0000-0000-000071460000}"/>
    <cellStyle name="Normal 17 2 7 2" xfId="20716" xr:uid="{00000000-0005-0000-0000-000072460000}"/>
    <cellStyle name="Normal 17 2 8" xfId="8979" xr:uid="{00000000-0005-0000-0000-000073460000}"/>
    <cellStyle name="Normal 17 2 8 2" xfId="20717" xr:uid="{00000000-0005-0000-0000-000074460000}"/>
    <cellStyle name="Normal 17 2 9" xfId="8980" xr:uid="{00000000-0005-0000-0000-000075460000}"/>
    <cellStyle name="Normal 17 2 9 2" xfId="20718" xr:uid="{00000000-0005-0000-0000-000076460000}"/>
    <cellStyle name="Normal 17 3" xfId="8981" xr:uid="{00000000-0005-0000-0000-000077460000}"/>
    <cellStyle name="Normal 17 3 2" xfId="8982" xr:uid="{00000000-0005-0000-0000-000078460000}"/>
    <cellStyle name="Normal 17 3 2 2" xfId="8983" xr:uid="{00000000-0005-0000-0000-000079460000}"/>
    <cellStyle name="Normal 17 3 2 2 2" xfId="8984" xr:uid="{00000000-0005-0000-0000-00007A460000}"/>
    <cellStyle name="Normal 17 3 2 2 2 2" xfId="20719" xr:uid="{00000000-0005-0000-0000-00007B460000}"/>
    <cellStyle name="Normal 17 3 2 2 3" xfId="8985" xr:uid="{00000000-0005-0000-0000-00007C460000}"/>
    <cellStyle name="Normal 17 3 2 2 3 2" xfId="20720" xr:uid="{00000000-0005-0000-0000-00007D460000}"/>
    <cellStyle name="Normal 17 3 2 2 4" xfId="8986" xr:uid="{00000000-0005-0000-0000-00007E460000}"/>
    <cellStyle name="Normal 17 3 2 2 4 2" xfId="20721" xr:uid="{00000000-0005-0000-0000-00007F460000}"/>
    <cellStyle name="Normal 17 3 2 2 5" xfId="20722" xr:uid="{00000000-0005-0000-0000-000080460000}"/>
    <cellStyle name="Normal 17 3 2 3" xfId="8987" xr:uid="{00000000-0005-0000-0000-000081460000}"/>
    <cellStyle name="Normal 17 3 2 3 2" xfId="8988" xr:uid="{00000000-0005-0000-0000-000082460000}"/>
    <cellStyle name="Normal 17 3 2 3 2 2" xfId="20723" xr:uid="{00000000-0005-0000-0000-000083460000}"/>
    <cellStyle name="Normal 17 3 2 3 3" xfId="8989" xr:uid="{00000000-0005-0000-0000-000084460000}"/>
    <cellStyle name="Normal 17 3 2 3 3 2" xfId="20724" xr:uid="{00000000-0005-0000-0000-000085460000}"/>
    <cellStyle name="Normal 17 3 2 3 4" xfId="20725" xr:uid="{00000000-0005-0000-0000-000086460000}"/>
    <cellStyle name="Normal 17 3 2 4" xfId="8990" xr:uid="{00000000-0005-0000-0000-000087460000}"/>
    <cellStyle name="Normal 17 3 2 4 2" xfId="20726" xr:uid="{00000000-0005-0000-0000-000088460000}"/>
    <cellStyle name="Normal 17 3 2 5" xfId="8991" xr:uid="{00000000-0005-0000-0000-000089460000}"/>
    <cellStyle name="Normal 17 3 2 5 2" xfId="20727" xr:uid="{00000000-0005-0000-0000-00008A460000}"/>
    <cellStyle name="Normal 17 3 2 6" xfId="8992" xr:uid="{00000000-0005-0000-0000-00008B460000}"/>
    <cellStyle name="Normal 17 3 2 6 2" xfId="20728" xr:uid="{00000000-0005-0000-0000-00008C460000}"/>
    <cellStyle name="Normal 17 3 2 7" xfId="20729" xr:uid="{00000000-0005-0000-0000-00008D460000}"/>
    <cellStyle name="Normal 17 3 3" xfId="8993" xr:uid="{00000000-0005-0000-0000-00008E460000}"/>
    <cellStyle name="Normal 17 3 3 2" xfId="8994" xr:uid="{00000000-0005-0000-0000-00008F460000}"/>
    <cellStyle name="Normal 17 3 3 2 2" xfId="20730" xr:uid="{00000000-0005-0000-0000-000090460000}"/>
    <cellStyle name="Normal 17 3 3 3" xfId="8995" xr:uid="{00000000-0005-0000-0000-000091460000}"/>
    <cellStyle name="Normal 17 3 3 3 2" xfId="20731" xr:uid="{00000000-0005-0000-0000-000092460000}"/>
    <cellStyle name="Normal 17 3 3 4" xfId="8996" xr:uid="{00000000-0005-0000-0000-000093460000}"/>
    <cellStyle name="Normal 17 3 3 4 2" xfId="20732" xr:uid="{00000000-0005-0000-0000-000094460000}"/>
    <cellStyle name="Normal 17 3 3 5" xfId="20733" xr:uid="{00000000-0005-0000-0000-000095460000}"/>
    <cellStyle name="Normal 17 3 4" xfId="8997" xr:uid="{00000000-0005-0000-0000-000096460000}"/>
    <cellStyle name="Normal 17 3 4 2" xfId="8998" xr:uid="{00000000-0005-0000-0000-000097460000}"/>
    <cellStyle name="Normal 17 3 4 2 2" xfId="20734" xr:uid="{00000000-0005-0000-0000-000098460000}"/>
    <cellStyle name="Normal 17 3 4 3" xfId="8999" xr:uid="{00000000-0005-0000-0000-000099460000}"/>
    <cellStyle name="Normal 17 3 4 3 2" xfId="20735" xr:uid="{00000000-0005-0000-0000-00009A460000}"/>
    <cellStyle name="Normal 17 3 4 4" xfId="20736" xr:uid="{00000000-0005-0000-0000-00009B460000}"/>
    <cellStyle name="Normal 17 3 5" xfId="9000" xr:uid="{00000000-0005-0000-0000-00009C460000}"/>
    <cellStyle name="Normal 17 3 5 2" xfId="9001" xr:uid="{00000000-0005-0000-0000-00009D460000}"/>
    <cellStyle name="Normal 17 3 5 2 2" xfId="20737" xr:uid="{00000000-0005-0000-0000-00009E460000}"/>
    <cellStyle name="Normal 17 3 5 3" xfId="9002" xr:uid="{00000000-0005-0000-0000-00009F460000}"/>
    <cellStyle name="Normal 17 3 5 3 2" xfId="20738" xr:uid="{00000000-0005-0000-0000-0000A0460000}"/>
    <cellStyle name="Normal 17 3 5 4" xfId="20739" xr:uid="{00000000-0005-0000-0000-0000A1460000}"/>
    <cellStyle name="Normal 17 3 6" xfId="9003" xr:uid="{00000000-0005-0000-0000-0000A2460000}"/>
    <cellStyle name="Normal 17 3 6 2" xfId="20740" xr:uid="{00000000-0005-0000-0000-0000A3460000}"/>
    <cellStyle name="Normal 17 3 7" xfId="9004" xr:uid="{00000000-0005-0000-0000-0000A4460000}"/>
    <cellStyle name="Normal 17 3 7 2" xfId="20741" xr:uid="{00000000-0005-0000-0000-0000A5460000}"/>
    <cellStyle name="Normal 17 3 8" xfId="9005" xr:uid="{00000000-0005-0000-0000-0000A6460000}"/>
    <cellStyle name="Normal 17 3 8 2" xfId="20742" xr:uid="{00000000-0005-0000-0000-0000A7460000}"/>
    <cellStyle name="Normal 17 3 9" xfId="20743" xr:uid="{00000000-0005-0000-0000-0000A8460000}"/>
    <cellStyle name="Normal 17 4" xfId="9006" xr:uid="{00000000-0005-0000-0000-0000A9460000}"/>
    <cellStyle name="Normal 17 4 2" xfId="9007" xr:uid="{00000000-0005-0000-0000-0000AA460000}"/>
    <cellStyle name="Normal 17 4 2 2" xfId="9008" xr:uid="{00000000-0005-0000-0000-0000AB460000}"/>
    <cellStyle name="Normal 17 4 2 2 2" xfId="20744" xr:uid="{00000000-0005-0000-0000-0000AC460000}"/>
    <cellStyle name="Normal 17 4 2 3" xfId="9009" xr:uid="{00000000-0005-0000-0000-0000AD460000}"/>
    <cellStyle name="Normal 17 4 2 3 2" xfId="20745" xr:uid="{00000000-0005-0000-0000-0000AE460000}"/>
    <cellStyle name="Normal 17 4 2 4" xfId="9010" xr:uid="{00000000-0005-0000-0000-0000AF460000}"/>
    <cellStyle name="Normal 17 4 2 4 2" xfId="20746" xr:uid="{00000000-0005-0000-0000-0000B0460000}"/>
    <cellStyle name="Normal 17 4 2 5" xfId="20747" xr:uid="{00000000-0005-0000-0000-0000B1460000}"/>
    <cellStyle name="Normal 17 4 3" xfId="9011" xr:uid="{00000000-0005-0000-0000-0000B2460000}"/>
    <cellStyle name="Normal 17 4 3 2" xfId="9012" xr:uid="{00000000-0005-0000-0000-0000B3460000}"/>
    <cellStyle name="Normal 17 4 3 2 2" xfId="20748" xr:uid="{00000000-0005-0000-0000-0000B4460000}"/>
    <cellStyle name="Normal 17 4 3 3" xfId="9013" xr:uid="{00000000-0005-0000-0000-0000B5460000}"/>
    <cellStyle name="Normal 17 4 3 3 2" xfId="20749" xr:uid="{00000000-0005-0000-0000-0000B6460000}"/>
    <cellStyle name="Normal 17 4 3 4" xfId="20750" xr:uid="{00000000-0005-0000-0000-0000B7460000}"/>
    <cellStyle name="Normal 17 4 4" xfId="9014" xr:uid="{00000000-0005-0000-0000-0000B8460000}"/>
    <cellStyle name="Normal 17 4 4 2" xfId="20751" xr:uid="{00000000-0005-0000-0000-0000B9460000}"/>
    <cellStyle name="Normal 17 4 5" xfId="9015" xr:uid="{00000000-0005-0000-0000-0000BA460000}"/>
    <cellStyle name="Normal 17 4 5 2" xfId="20752" xr:uid="{00000000-0005-0000-0000-0000BB460000}"/>
    <cellStyle name="Normal 17 4 6" xfId="9016" xr:uid="{00000000-0005-0000-0000-0000BC460000}"/>
    <cellStyle name="Normal 17 4 6 2" xfId="20753" xr:uid="{00000000-0005-0000-0000-0000BD460000}"/>
    <cellStyle name="Normal 17 4 7" xfId="20754" xr:uid="{00000000-0005-0000-0000-0000BE460000}"/>
    <cellStyle name="Normal 17 5" xfId="9017" xr:uid="{00000000-0005-0000-0000-0000BF460000}"/>
    <cellStyle name="Normal 17 5 2" xfId="9018" xr:uid="{00000000-0005-0000-0000-0000C0460000}"/>
    <cellStyle name="Normal 17 5 2 2" xfId="20755" xr:uid="{00000000-0005-0000-0000-0000C1460000}"/>
    <cellStyle name="Normal 17 5 3" xfId="9019" xr:uid="{00000000-0005-0000-0000-0000C2460000}"/>
    <cellStyle name="Normal 17 5 3 2" xfId="20756" xr:uid="{00000000-0005-0000-0000-0000C3460000}"/>
    <cellStyle name="Normal 17 5 4" xfId="9020" xr:uid="{00000000-0005-0000-0000-0000C4460000}"/>
    <cellStyle name="Normal 17 5 4 2" xfId="20757" xr:uid="{00000000-0005-0000-0000-0000C5460000}"/>
    <cellStyle name="Normal 17 5 5" xfId="20758" xr:uid="{00000000-0005-0000-0000-0000C6460000}"/>
    <cellStyle name="Normal 17 6" xfId="9021" xr:uid="{00000000-0005-0000-0000-0000C7460000}"/>
    <cellStyle name="Normal 17 6 2" xfId="9022" xr:uid="{00000000-0005-0000-0000-0000C8460000}"/>
    <cellStyle name="Normal 17 6 2 2" xfId="20759" xr:uid="{00000000-0005-0000-0000-0000C9460000}"/>
    <cellStyle name="Normal 17 6 3" xfId="9023" xr:uid="{00000000-0005-0000-0000-0000CA460000}"/>
    <cellStyle name="Normal 17 6 3 2" xfId="20760" xr:uid="{00000000-0005-0000-0000-0000CB460000}"/>
    <cellStyle name="Normal 17 6 4" xfId="20761" xr:uid="{00000000-0005-0000-0000-0000CC460000}"/>
    <cellStyle name="Normal 17 7" xfId="9024" xr:uid="{00000000-0005-0000-0000-0000CD460000}"/>
    <cellStyle name="Normal 17 7 2" xfId="9025" xr:uid="{00000000-0005-0000-0000-0000CE460000}"/>
    <cellStyle name="Normal 17 7 2 2" xfId="20762" xr:uid="{00000000-0005-0000-0000-0000CF460000}"/>
    <cellStyle name="Normal 17 7 3" xfId="9026" xr:uid="{00000000-0005-0000-0000-0000D0460000}"/>
    <cellStyle name="Normal 17 7 3 2" xfId="20763" xr:uid="{00000000-0005-0000-0000-0000D1460000}"/>
    <cellStyle name="Normal 17 7 4" xfId="20764" xr:uid="{00000000-0005-0000-0000-0000D2460000}"/>
    <cellStyle name="Normal 17 8" xfId="9027" xr:uid="{00000000-0005-0000-0000-0000D3460000}"/>
    <cellStyle name="Normal 17 8 2" xfId="20765" xr:uid="{00000000-0005-0000-0000-0000D4460000}"/>
    <cellStyle name="Normal 17 9" xfId="9028" xr:uid="{00000000-0005-0000-0000-0000D5460000}"/>
    <cellStyle name="Normal 17 9 2" xfId="20766" xr:uid="{00000000-0005-0000-0000-0000D6460000}"/>
    <cellStyle name="Normal 18" xfId="9029" xr:uid="{00000000-0005-0000-0000-0000D7460000}"/>
    <cellStyle name="Normal 18 10" xfId="9030" xr:uid="{00000000-0005-0000-0000-0000D8460000}"/>
    <cellStyle name="Normal 18 10 2" xfId="20767" xr:uid="{00000000-0005-0000-0000-0000D9460000}"/>
    <cellStyle name="Normal 18 11" xfId="9031" xr:uid="{00000000-0005-0000-0000-0000DA460000}"/>
    <cellStyle name="Normal 18 11 2" xfId="20768" xr:uid="{00000000-0005-0000-0000-0000DB460000}"/>
    <cellStyle name="Normal 18 12" xfId="20769" xr:uid="{00000000-0005-0000-0000-0000DC460000}"/>
    <cellStyle name="Normal 18 2" xfId="9032" xr:uid="{00000000-0005-0000-0000-0000DD460000}"/>
    <cellStyle name="Normal 18 2 10" xfId="9033" xr:uid="{00000000-0005-0000-0000-0000DE460000}"/>
    <cellStyle name="Normal 18 2 10 2" xfId="20770" xr:uid="{00000000-0005-0000-0000-0000DF460000}"/>
    <cellStyle name="Normal 18 2 11" xfId="20771" xr:uid="{00000000-0005-0000-0000-0000E0460000}"/>
    <cellStyle name="Normal 18 2 2" xfId="9034" xr:uid="{00000000-0005-0000-0000-0000E1460000}"/>
    <cellStyle name="Normal 18 2 2 10" xfId="20772" xr:uid="{00000000-0005-0000-0000-0000E2460000}"/>
    <cellStyle name="Normal 18 2 2 2" xfId="9035" xr:uid="{00000000-0005-0000-0000-0000E3460000}"/>
    <cellStyle name="Normal 18 2 2 2 2" xfId="9036" xr:uid="{00000000-0005-0000-0000-0000E4460000}"/>
    <cellStyle name="Normal 18 2 2 2 2 2" xfId="9037" xr:uid="{00000000-0005-0000-0000-0000E5460000}"/>
    <cellStyle name="Normal 18 2 2 2 2 2 2" xfId="9038" xr:uid="{00000000-0005-0000-0000-0000E6460000}"/>
    <cellStyle name="Normal 18 2 2 2 2 2 2 2" xfId="20773" xr:uid="{00000000-0005-0000-0000-0000E7460000}"/>
    <cellStyle name="Normal 18 2 2 2 2 2 3" xfId="9039" xr:uid="{00000000-0005-0000-0000-0000E8460000}"/>
    <cellStyle name="Normal 18 2 2 2 2 2 3 2" xfId="20774" xr:uid="{00000000-0005-0000-0000-0000E9460000}"/>
    <cellStyle name="Normal 18 2 2 2 2 2 4" xfId="9040" xr:uid="{00000000-0005-0000-0000-0000EA460000}"/>
    <cellStyle name="Normal 18 2 2 2 2 2 4 2" xfId="20775" xr:uid="{00000000-0005-0000-0000-0000EB460000}"/>
    <cellStyle name="Normal 18 2 2 2 2 2 5" xfId="20776" xr:uid="{00000000-0005-0000-0000-0000EC460000}"/>
    <cellStyle name="Normal 18 2 2 2 2 3" xfId="9041" xr:uid="{00000000-0005-0000-0000-0000ED460000}"/>
    <cellStyle name="Normal 18 2 2 2 2 3 2" xfId="9042" xr:uid="{00000000-0005-0000-0000-0000EE460000}"/>
    <cellStyle name="Normal 18 2 2 2 2 3 2 2" xfId="20777" xr:uid="{00000000-0005-0000-0000-0000EF460000}"/>
    <cellStyle name="Normal 18 2 2 2 2 3 3" xfId="9043" xr:uid="{00000000-0005-0000-0000-0000F0460000}"/>
    <cellStyle name="Normal 18 2 2 2 2 3 3 2" xfId="20778" xr:uid="{00000000-0005-0000-0000-0000F1460000}"/>
    <cellStyle name="Normal 18 2 2 2 2 3 4" xfId="20779" xr:uid="{00000000-0005-0000-0000-0000F2460000}"/>
    <cellStyle name="Normal 18 2 2 2 2 4" xfId="9044" xr:uid="{00000000-0005-0000-0000-0000F3460000}"/>
    <cellStyle name="Normal 18 2 2 2 2 4 2" xfId="20780" xr:uid="{00000000-0005-0000-0000-0000F4460000}"/>
    <cellStyle name="Normal 18 2 2 2 2 5" xfId="9045" xr:uid="{00000000-0005-0000-0000-0000F5460000}"/>
    <cellStyle name="Normal 18 2 2 2 2 5 2" xfId="20781" xr:uid="{00000000-0005-0000-0000-0000F6460000}"/>
    <cellStyle name="Normal 18 2 2 2 2 6" xfId="9046" xr:uid="{00000000-0005-0000-0000-0000F7460000}"/>
    <cellStyle name="Normal 18 2 2 2 2 6 2" xfId="20782" xr:uid="{00000000-0005-0000-0000-0000F8460000}"/>
    <cellStyle name="Normal 18 2 2 2 2 7" xfId="20783" xr:uid="{00000000-0005-0000-0000-0000F9460000}"/>
    <cellStyle name="Normal 18 2 2 2 3" xfId="9047" xr:uid="{00000000-0005-0000-0000-0000FA460000}"/>
    <cellStyle name="Normal 18 2 2 2 3 2" xfId="9048" xr:uid="{00000000-0005-0000-0000-0000FB460000}"/>
    <cellStyle name="Normal 18 2 2 2 3 2 2" xfId="20784" xr:uid="{00000000-0005-0000-0000-0000FC460000}"/>
    <cellStyle name="Normal 18 2 2 2 3 3" xfId="9049" xr:uid="{00000000-0005-0000-0000-0000FD460000}"/>
    <cellStyle name="Normal 18 2 2 2 3 3 2" xfId="20785" xr:uid="{00000000-0005-0000-0000-0000FE460000}"/>
    <cellStyle name="Normal 18 2 2 2 3 4" xfId="9050" xr:uid="{00000000-0005-0000-0000-0000FF460000}"/>
    <cellStyle name="Normal 18 2 2 2 3 4 2" xfId="20786" xr:uid="{00000000-0005-0000-0000-000000470000}"/>
    <cellStyle name="Normal 18 2 2 2 3 5" xfId="20787" xr:uid="{00000000-0005-0000-0000-000001470000}"/>
    <cellStyle name="Normal 18 2 2 2 4" xfId="9051" xr:uid="{00000000-0005-0000-0000-000002470000}"/>
    <cellStyle name="Normal 18 2 2 2 4 2" xfId="9052" xr:uid="{00000000-0005-0000-0000-000003470000}"/>
    <cellStyle name="Normal 18 2 2 2 4 2 2" xfId="20788" xr:uid="{00000000-0005-0000-0000-000004470000}"/>
    <cellStyle name="Normal 18 2 2 2 4 3" xfId="9053" xr:uid="{00000000-0005-0000-0000-000005470000}"/>
    <cellStyle name="Normal 18 2 2 2 4 3 2" xfId="20789" xr:uid="{00000000-0005-0000-0000-000006470000}"/>
    <cellStyle name="Normal 18 2 2 2 4 4" xfId="20790" xr:uid="{00000000-0005-0000-0000-000007470000}"/>
    <cellStyle name="Normal 18 2 2 2 5" xfId="9054" xr:uid="{00000000-0005-0000-0000-000008470000}"/>
    <cellStyle name="Normal 18 2 2 2 5 2" xfId="9055" xr:uid="{00000000-0005-0000-0000-000009470000}"/>
    <cellStyle name="Normal 18 2 2 2 5 2 2" xfId="20791" xr:uid="{00000000-0005-0000-0000-00000A470000}"/>
    <cellStyle name="Normal 18 2 2 2 5 3" xfId="9056" xr:uid="{00000000-0005-0000-0000-00000B470000}"/>
    <cellStyle name="Normal 18 2 2 2 5 3 2" xfId="20792" xr:uid="{00000000-0005-0000-0000-00000C470000}"/>
    <cellStyle name="Normal 18 2 2 2 5 4" xfId="20793" xr:uid="{00000000-0005-0000-0000-00000D470000}"/>
    <cellStyle name="Normal 18 2 2 2 6" xfId="9057" xr:uid="{00000000-0005-0000-0000-00000E470000}"/>
    <cellStyle name="Normal 18 2 2 2 6 2" xfId="20794" xr:uid="{00000000-0005-0000-0000-00000F470000}"/>
    <cellStyle name="Normal 18 2 2 2 7" xfId="9058" xr:uid="{00000000-0005-0000-0000-000010470000}"/>
    <cellStyle name="Normal 18 2 2 2 7 2" xfId="20795" xr:uid="{00000000-0005-0000-0000-000011470000}"/>
    <cellStyle name="Normal 18 2 2 2 8" xfId="9059" xr:uid="{00000000-0005-0000-0000-000012470000}"/>
    <cellStyle name="Normal 18 2 2 2 8 2" xfId="20796" xr:uid="{00000000-0005-0000-0000-000013470000}"/>
    <cellStyle name="Normal 18 2 2 2 9" xfId="20797" xr:uid="{00000000-0005-0000-0000-000014470000}"/>
    <cellStyle name="Normal 18 2 2 3" xfId="9060" xr:uid="{00000000-0005-0000-0000-000015470000}"/>
    <cellStyle name="Normal 18 2 2 3 2" xfId="9061" xr:uid="{00000000-0005-0000-0000-000016470000}"/>
    <cellStyle name="Normal 18 2 2 3 2 2" xfId="9062" xr:uid="{00000000-0005-0000-0000-000017470000}"/>
    <cellStyle name="Normal 18 2 2 3 2 2 2" xfId="20798" xr:uid="{00000000-0005-0000-0000-000018470000}"/>
    <cellStyle name="Normal 18 2 2 3 2 3" xfId="9063" xr:uid="{00000000-0005-0000-0000-000019470000}"/>
    <cellStyle name="Normal 18 2 2 3 2 3 2" xfId="20799" xr:uid="{00000000-0005-0000-0000-00001A470000}"/>
    <cellStyle name="Normal 18 2 2 3 2 4" xfId="9064" xr:uid="{00000000-0005-0000-0000-00001B470000}"/>
    <cellStyle name="Normal 18 2 2 3 2 4 2" xfId="20800" xr:uid="{00000000-0005-0000-0000-00001C470000}"/>
    <cellStyle name="Normal 18 2 2 3 2 5" xfId="20801" xr:uid="{00000000-0005-0000-0000-00001D470000}"/>
    <cellStyle name="Normal 18 2 2 3 3" xfId="9065" xr:uid="{00000000-0005-0000-0000-00001E470000}"/>
    <cellStyle name="Normal 18 2 2 3 3 2" xfId="9066" xr:uid="{00000000-0005-0000-0000-00001F470000}"/>
    <cellStyle name="Normal 18 2 2 3 3 2 2" xfId="20802" xr:uid="{00000000-0005-0000-0000-000020470000}"/>
    <cellStyle name="Normal 18 2 2 3 3 3" xfId="9067" xr:uid="{00000000-0005-0000-0000-000021470000}"/>
    <cellStyle name="Normal 18 2 2 3 3 3 2" xfId="20803" xr:uid="{00000000-0005-0000-0000-000022470000}"/>
    <cellStyle name="Normal 18 2 2 3 3 4" xfId="20804" xr:uid="{00000000-0005-0000-0000-000023470000}"/>
    <cellStyle name="Normal 18 2 2 3 4" xfId="9068" xr:uid="{00000000-0005-0000-0000-000024470000}"/>
    <cellStyle name="Normal 18 2 2 3 4 2" xfId="20805" xr:uid="{00000000-0005-0000-0000-000025470000}"/>
    <cellStyle name="Normal 18 2 2 3 5" xfId="9069" xr:uid="{00000000-0005-0000-0000-000026470000}"/>
    <cellStyle name="Normal 18 2 2 3 5 2" xfId="20806" xr:uid="{00000000-0005-0000-0000-000027470000}"/>
    <cellStyle name="Normal 18 2 2 3 6" xfId="9070" xr:uid="{00000000-0005-0000-0000-000028470000}"/>
    <cellStyle name="Normal 18 2 2 3 6 2" xfId="20807" xr:uid="{00000000-0005-0000-0000-000029470000}"/>
    <cellStyle name="Normal 18 2 2 3 7" xfId="20808" xr:uid="{00000000-0005-0000-0000-00002A470000}"/>
    <cellStyle name="Normal 18 2 2 4" xfId="9071" xr:uid="{00000000-0005-0000-0000-00002B470000}"/>
    <cellStyle name="Normal 18 2 2 4 2" xfId="9072" xr:uid="{00000000-0005-0000-0000-00002C470000}"/>
    <cellStyle name="Normal 18 2 2 4 2 2" xfId="20809" xr:uid="{00000000-0005-0000-0000-00002D470000}"/>
    <cellStyle name="Normal 18 2 2 4 3" xfId="9073" xr:uid="{00000000-0005-0000-0000-00002E470000}"/>
    <cellStyle name="Normal 18 2 2 4 3 2" xfId="20810" xr:uid="{00000000-0005-0000-0000-00002F470000}"/>
    <cellStyle name="Normal 18 2 2 4 4" xfId="9074" xr:uid="{00000000-0005-0000-0000-000030470000}"/>
    <cellStyle name="Normal 18 2 2 4 4 2" xfId="20811" xr:uid="{00000000-0005-0000-0000-000031470000}"/>
    <cellStyle name="Normal 18 2 2 4 5" xfId="20812" xr:uid="{00000000-0005-0000-0000-000032470000}"/>
    <cellStyle name="Normal 18 2 2 5" xfId="9075" xr:uid="{00000000-0005-0000-0000-000033470000}"/>
    <cellStyle name="Normal 18 2 2 5 2" xfId="9076" xr:uid="{00000000-0005-0000-0000-000034470000}"/>
    <cellStyle name="Normal 18 2 2 5 2 2" xfId="20813" xr:uid="{00000000-0005-0000-0000-000035470000}"/>
    <cellStyle name="Normal 18 2 2 5 3" xfId="9077" xr:uid="{00000000-0005-0000-0000-000036470000}"/>
    <cellStyle name="Normal 18 2 2 5 3 2" xfId="20814" xr:uid="{00000000-0005-0000-0000-000037470000}"/>
    <cellStyle name="Normal 18 2 2 5 4" xfId="20815" xr:uid="{00000000-0005-0000-0000-000038470000}"/>
    <cellStyle name="Normal 18 2 2 6" xfId="9078" xr:uid="{00000000-0005-0000-0000-000039470000}"/>
    <cellStyle name="Normal 18 2 2 6 2" xfId="9079" xr:uid="{00000000-0005-0000-0000-00003A470000}"/>
    <cellStyle name="Normal 18 2 2 6 2 2" xfId="20816" xr:uid="{00000000-0005-0000-0000-00003B470000}"/>
    <cellStyle name="Normal 18 2 2 6 3" xfId="9080" xr:uid="{00000000-0005-0000-0000-00003C470000}"/>
    <cellStyle name="Normal 18 2 2 6 3 2" xfId="20817" xr:uid="{00000000-0005-0000-0000-00003D470000}"/>
    <cellStyle name="Normal 18 2 2 6 4" xfId="20818" xr:uid="{00000000-0005-0000-0000-00003E470000}"/>
    <cellStyle name="Normal 18 2 2 7" xfId="9081" xr:uid="{00000000-0005-0000-0000-00003F470000}"/>
    <cellStyle name="Normal 18 2 2 7 2" xfId="20819" xr:uid="{00000000-0005-0000-0000-000040470000}"/>
    <cellStyle name="Normal 18 2 2 8" xfId="9082" xr:uid="{00000000-0005-0000-0000-000041470000}"/>
    <cellStyle name="Normal 18 2 2 8 2" xfId="20820" xr:uid="{00000000-0005-0000-0000-000042470000}"/>
    <cellStyle name="Normal 18 2 2 9" xfId="9083" xr:uid="{00000000-0005-0000-0000-000043470000}"/>
    <cellStyle name="Normal 18 2 2 9 2" xfId="20821" xr:uid="{00000000-0005-0000-0000-000044470000}"/>
    <cellStyle name="Normal 18 2 3" xfId="9084" xr:uid="{00000000-0005-0000-0000-000045470000}"/>
    <cellStyle name="Normal 18 2 3 2" xfId="9085" xr:uid="{00000000-0005-0000-0000-000046470000}"/>
    <cellStyle name="Normal 18 2 3 2 2" xfId="9086" xr:uid="{00000000-0005-0000-0000-000047470000}"/>
    <cellStyle name="Normal 18 2 3 2 2 2" xfId="9087" xr:uid="{00000000-0005-0000-0000-000048470000}"/>
    <cellStyle name="Normal 18 2 3 2 2 2 2" xfId="20822" xr:uid="{00000000-0005-0000-0000-000049470000}"/>
    <cellStyle name="Normal 18 2 3 2 2 3" xfId="9088" xr:uid="{00000000-0005-0000-0000-00004A470000}"/>
    <cellStyle name="Normal 18 2 3 2 2 3 2" xfId="20823" xr:uid="{00000000-0005-0000-0000-00004B470000}"/>
    <cellStyle name="Normal 18 2 3 2 2 4" xfId="9089" xr:uid="{00000000-0005-0000-0000-00004C470000}"/>
    <cellStyle name="Normal 18 2 3 2 2 4 2" xfId="20824" xr:uid="{00000000-0005-0000-0000-00004D470000}"/>
    <cellStyle name="Normal 18 2 3 2 2 5" xfId="20825" xr:uid="{00000000-0005-0000-0000-00004E470000}"/>
    <cellStyle name="Normal 18 2 3 2 3" xfId="9090" xr:uid="{00000000-0005-0000-0000-00004F470000}"/>
    <cellStyle name="Normal 18 2 3 2 3 2" xfId="9091" xr:uid="{00000000-0005-0000-0000-000050470000}"/>
    <cellStyle name="Normal 18 2 3 2 3 2 2" xfId="20826" xr:uid="{00000000-0005-0000-0000-000051470000}"/>
    <cellStyle name="Normal 18 2 3 2 3 3" xfId="9092" xr:uid="{00000000-0005-0000-0000-000052470000}"/>
    <cellStyle name="Normal 18 2 3 2 3 3 2" xfId="20827" xr:uid="{00000000-0005-0000-0000-000053470000}"/>
    <cellStyle name="Normal 18 2 3 2 3 4" xfId="20828" xr:uid="{00000000-0005-0000-0000-000054470000}"/>
    <cellStyle name="Normal 18 2 3 2 4" xfId="9093" xr:uid="{00000000-0005-0000-0000-000055470000}"/>
    <cellStyle name="Normal 18 2 3 2 4 2" xfId="20829" xr:uid="{00000000-0005-0000-0000-000056470000}"/>
    <cellStyle name="Normal 18 2 3 2 5" xfId="9094" xr:uid="{00000000-0005-0000-0000-000057470000}"/>
    <cellStyle name="Normal 18 2 3 2 5 2" xfId="20830" xr:uid="{00000000-0005-0000-0000-000058470000}"/>
    <cellStyle name="Normal 18 2 3 2 6" xfId="9095" xr:uid="{00000000-0005-0000-0000-000059470000}"/>
    <cellStyle name="Normal 18 2 3 2 6 2" xfId="20831" xr:uid="{00000000-0005-0000-0000-00005A470000}"/>
    <cellStyle name="Normal 18 2 3 2 7" xfId="20832" xr:uid="{00000000-0005-0000-0000-00005B470000}"/>
    <cellStyle name="Normal 18 2 3 3" xfId="9096" xr:uid="{00000000-0005-0000-0000-00005C470000}"/>
    <cellStyle name="Normal 18 2 3 3 2" xfId="9097" xr:uid="{00000000-0005-0000-0000-00005D470000}"/>
    <cellStyle name="Normal 18 2 3 3 2 2" xfId="20833" xr:uid="{00000000-0005-0000-0000-00005E470000}"/>
    <cellStyle name="Normal 18 2 3 3 3" xfId="9098" xr:uid="{00000000-0005-0000-0000-00005F470000}"/>
    <cellStyle name="Normal 18 2 3 3 3 2" xfId="20834" xr:uid="{00000000-0005-0000-0000-000060470000}"/>
    <cellStyle name="Normal 18 2 3 3 4" xfId="9099" xr:uid="{00000000-0005-0000-0000-000061470000}"/>
    <cellStyle name="Normal 18 2 3 3 4 2" xfId="20835" xr:uid="{00000000-0005-0000-0000-000062470000}"/>
    <cellStyle name="Normal 18 2 3 3 5" xfId="20836" xr:uid="{00000000-0005-0000-0000-000063470000}"/>
    <cellStyle name="Normal 18 2 3 4" xfId="9100" xr:uid="{00000000-0005-0000-0000-000064470000}"/>
    <cellStyle name="Normal 18 2 3 4 2" xfId="9101" xr:uid="{00000000-0005-0000-0000-000065470000}"/>
    <cellStyle name="Normal 18 2 3 4 2 2" xfId="20837" xr:uid="{00000000-0005-0000-0000-000066470000}"/>
    <cellStyle name="Normal 18 2 3 4 3" xfId="9102" xr:uid="{00000000-0005-0000-0000-000067470000}"/>
    <cellStyle name="Normal 18 2 3 4 3 2" xfId="20838" xr:uid="{00000000-0005-0000-0000-000068470000}"/>
    <cellStyle name="Normal 18 2 3 4 4" xfId="20839" xr:uid="{00000000-0005-0000-0000-000069470000}"/>
    <cellStyle name="Normal 18 2 3 5" xfId="9103" xr:uid="{00000000-0005-0000-0000-00006A470000}"/>
    <cellStyle name="Normal 18 2 3 5 2" xfId="9104" xr:uid="{00000000-0005-0000-0000-00006B470000}"/>
    <cellStyle name="Normal 18 2 3 5 2 2" xfId="20840" xr:uid="{00000000-0005-0000-0000-00006C470000}"/>
    <cellStyle name="Normal 18 2 3 5 3" xfId="9105" xr:uid="{00000000-0005-0000-0000-00006D470000}"/>
    <cellStyle name="Normal 18 2 3 5 3 2" xfId="20841" xr:uid="{00000000-0005-0000-0000-00006E470000}"/>
    <cellStyle name="Normal 18 2 3 5 4" xfId="20842" xr:uid="{00000000-0005-0000-0000-00006F470000}"/>
    <cellStyle name="Normal 18 2 3 6" xfId="9106" xr:uid="{00000000-0005-0000-0000-000070470000}"/>
    <cellStyle name="Normal 18 2 3 6 2" xfId="20843" xr:uid="{00000000-0005-0000-0000-000071470000}"/>
    <cellStyle name="Normal 18 2 3 7" xfId="9107" xr:uid="{00000000-0005-0000-0000-000072470000}"/>
    <cellStyle name="Normal 18 2 3 7 2" xfId="20844" xr:uid="{00000000-0005-0000-0000-000073470000}"/>
    <cellStyle name="Normal 18 2 3 8" xfId="9108" xr:uid="{00000000-0005-0000-0000-000074470000}"/>
    <cellStyle name="Normal 18 2 3 8 2" xfId="20845" xr:uid="{00000000-0005-0000-0000-000075470000}"/>
    <cellStyle name="Normal 18 2 3 9" xfId="20846" xr:uid="{00000000-0005-0000-0000-000076470000}"/>
    <cellStyle name="Normal 18 2 4" xfId="9109" xr:uid="{00000000-0005-0000-0000-000077470000}"/>
    <cellStyle name="Normal 18 2 4 2" xfId="9110" xr:uid="{00000000-0005-0000-0000-000078470000}"/>
    <cellStyle name="Normal 18 2 4 2 2" xfId="9111" xr:uid="{00000000-0005-0000-0000-000079470000}"/>
    <cellStyle name="Normal 18 2 4 2 2 2" xfId="20847" xr:uid="{00000000-0005-0000-0000-00007A470000}"/>
    <cellStyle name="Normal 18 2 4 2 3" xfId="9112" xr:uid="{00000000-0005-0000-0000-00007B470000}"/>
    <cellStyle name="Normal 18 2 4 2 3 2" xfId="20848" xr:uid="{00000000-0005-0000-0000-00007C470000}"/>
    <cellStyle name="Normal 18 2 4 2 4" xfId="9113" xr:uid="{00000000-0005-0000-0000-00007D470000}"/>
    <cellStyle name="Normal 18 2 4 2 4 2" xfId="20849" xr:uid="{00000000-0005-0000-0000-00007E470000}"/>
    <cellStyle name="Normal 18 2 4 2 5" xfId="20850" xr:uid="{00000000-0005-0000-0000-00007F470000}"/>
    <cellStyle name="Normal 18 2 4 3" xfId="9114" xr:uid="{00000000-0005-0000-0000-000080470000}"/>
    <cellStyle name="Normal 18 2 4 3 2" xfId="9115" xr:uid="{00000000-0005-0000-0000-000081470000}"/>
    <cellStyle name="Normal 18 2 4 3 2 2" xfId="20851" xr:uid="{00000000-0005-0000-0000-000082470000}"/>
    <cellStyle name="Normal 18 2 4 3 3" xfId="9116" xr:uid="{00000000-0005-0000-0000-000083470000}"/>
    <cellStyle name="Normal 18 2 4 3 3 2" xfId="20852" xr:uid="{00000000-0005-0000-0000-000084470000}"/>
    <cellStyle name="Normal 18 2 4 3 4" xfId="20853" xr:uid="{00000000-0005-0000-0000-000085470000}"/>
    <cellStyle name="Normal 18 2 4 4" xfId="9117" xr:uid="{00000000-0005-0000-0000-000086470000}"/>
    <cellStyle name="Normal 18 2 4 4 2" xfId="20854" xr:uid="{00000000-0005-0000-0000-000087470000}"/>
    <cellStyle name="Normal 18 2 4 5" xfId="9118" xr:uid="{00000000-0005-0000-0000-000088470000}"/>
    <cellStyle name="Normal 18 2 4 5 2" xfId="20855" xr:uid="{00000000-0005-0000-0000-000089470000}"/>
    <cellStyle name="Normal 18 2 4 6" xfId="9119" xr:uid="{00000000-0005-0000-0000-00008A470000}"/>
    <cellStyle name="Normal 18 2 4 6 2" xfId="20856" xr:uid="{00000000-0005-0000-0000-00008B470000}"/>
    <cellStyle name="Normal 18 2 4 7" xfId="20857" xr:uid="{00000000-0005-0000-0000-00008C470000}"/>
    <cellStyle name="Normal 18 2 5" xfId="9120" xr:uid="{00000000-0005-0000-0000-00008D470000}"/>
    <cellStyle name="Normal 18 2 5 2" xfId="9121" xr:uid="{00000000-0005-0000-0000-00008E470000}"/>
    <cellStyle name="Normal 18 2 5 2 2" xfId="20858" xr:uid="{00000000-0005-0000-0000-00008F470000}"/>
    <cellStyle name="Normal 18 2 5 3" xfId="9122" xr:uid="{00000000-0005-0000-0000-000090470000}"/>
    <cellStyle name="Normal 18 2 5 3 2" xfId="20859" xr:uid="{00000000-0005-0000-0000-000091470000}"/>
    <cellStyle name="Normal 18 2 5 4" xfId="9123" xr:uid="{00000000-0005-0000-0000-000092470000}"/>
    <cellStyle name="Normal 18 2 5 4 2" xfId="20860" xr:uid="{00000000-0005-0000-0000-000093470000}"/>
    <cellStyle name="Normal 18 2 5 5" xfId="20861" xr:uid="{00000000-0005-0000-0000-000094470000}"/>
    <cellStyle name="Normal 18 2 6" xfId="9124" xr:uid="{00000000-0005-0000-0000-000095470000}"/>
    <cellStyle name="Normal 18 2 6 2" xfId="9125" xr:uid="{00000000-0005-0000-0000-000096470000}"/>
    <cellStyle name="Normal 18 2 6 2 2" xfId="20862" xr:uid="{00000000-0005-0000-0000-000097470000}"/>
    <cellStyle name="Normal 18 2 6 3" xfId="9126" xr:uid="{00000000-0005-0000-0000-000098470000}"/>
    <cellStyle name="Normal 18 2 6 3 2" xfId="20863" xr:uid="{00000000-0005-0000-0000-000099470000}"/>
    <cellStyle name="Normal 18 2 6 4" xfId="20864" xr:uid="{00000000-0005-0000-0000-00009A470000}"/>
    <cellStyle name="Normal 18 2 7" xfId="9127" xr:uid="{00000000-0005-0000-0000-00009B470000}"/>
    <cellStyle name="Normal 18 2 7 2" xfId="9128" xr:uid="{00000000-0005-0000-0000-00009C470000}"/>
    <cellStyle name="Normal 18 2 7 2 2" xfId="20865" xr:uid="{00000000-0005-0000-0000-00009D470000}"/>
    <cellStyle name="Normal 18 2 7 3" xfId="9129" xr:uid="{00000000-0005-0000-0000-00009E470000}"/>
    <cellStyle name="Normal 18 2 7 3 2" xfId="20866" xr:uid="{00000000-0005-0000-0000-00009F470000}"/>
    <cellStyle name="Normal 18 2 7 4" xfId="20867" xr:uid="{00000000-0005-0000-0000-0000A0470000}"/>
    <cellStyle name="Normal 18 2 8" xfId="9130" xr:uid="{00000000-0005-0000-0000-0000A1470000}"/>
    <cellStyle name="Normal 18 2 8 2" xfId="20868" xr:uid="{00000000-0005-0000-0000-0000A2470000}"/>
    <cellStyle name="Normal 18 2 9" xfId="9131" xr:uid="{00000000-0005-0000-0000-0000A3470000}"/>
    <cellStyle name="Normal 18 2 9 2" xfId="20869" xr:uid="{00000000-0005-0000-0000-0000A4470000}"/>
    <cellStyle name="Normal 18 3" xfId="9132" xr:uid="{00000000-0005-0000-0000-0000A5470000}"/>
    <cellStyle name="Normal 18 3 10" xfId="20870" xr:uid="{00000000-0005-0000-0000-0000A6470000}"/>
    <cellStyle name="Normal 18 3 2" xfId="9133" xr:uid="{00000000-0005-0000-0000-0000A7470000}"/>
    <cellStyle name="Normal 18 3 2 2" xfId="9134" xr:uid="{00000000-0005-0000-0000-0000A8470000}"/>
    <cellStyle name="Normal 18 3 2 2 2" xfId="9135" xr:uid="{00000000-0005-0000-0000-0000A9470000}"/>
    <cellStyle name="Normal 18 3 2 2 2 2" xfId="9136" xr:uid="{00000000-0005-0000-0000-0000AA470000}"/>
    <cellStyle name="Normal 18 3 2 2 2 2 2" xfId="20871" xr:uid="{00000000-0005-0000-0000-0000AB470000}"/>
    <cellStyle name="Normal 18 3 2 2 2 3" xfId="9137" xr:uid="{00000000-0005-0000-0000-0000AC470000}"/>
    <cellStyle name="Normal 18 3 2 2 2 3 2" xfId="20872" xr:uid="{00000000-0005-0000-0000-0000AD470000}"/>
    <cellStyle name="Normal 18 3 2 2 2 4" xfId="9138" xr:uid="{00000000-0005-0000-0000-0000AE470000}"/>
    <cellStyle name="Normal 18 3 2 2 2 4 2" xfId="20873" xr:uid="{00000000-0005-0000-0000-0000AF470000}"/>
    <cellStyle name="Normal 18 3 2 2 2 5" xfId="20874" xr:uid="{00000000-0005-0000-0000-0000B0470000}"/>
    <cellStyle name="Normal 18 3 2 2 3" xfId="9139" xr:uid="{00000000-0005-0000-0000-0000B1470000}"/>
    <cellStyle name="Normal 18 3 2 2 3 2" xfId="9140" xr:uid="{00000000-0005-0000-0000-0000B2470000}"/>
    <cellStyle name="Normal 18 3 2 2 3 2 2" xfId="20875" xr:uid="{00000000-0005-0000-0000-0000B3470000}"/>
    <cellStyle name="Normal 18 3 2 2 3 3" xfId="9141" xr:uid="{00000000-0005-0000-0000-0000B4470000}"/>
    <cellStyle name="Normal 18 3 2 2 3 3 2" xfId="20876" xr:uid="{00000000-0005-0000-0000-0000B5470000}"/>
    <cellStyle name="Normal 18 3 2 2 3 4" xfId="20877" xr:uid="{00000000-0005-0000-0000-0000B6470000}"/>
    <cellStyle name="Normal 18 3 2 2 4" xfId="9142" xr:uid="{00000000-0005-0000-0000-0000B7470000}"/>
    <cellStyle name="Normal 18 3 2 2 4 2" xfId="20878" xr:uid="{00000000-0005-0000-0000-0000B8470000}"/>
    <cellStyle name="Normal 18 3 2 2 5" xfId="9143" xr:uid="{00000000-0005-0000-0000-0000B9470000}"/>
    <cellStyle name="Normal 18 3 2 2 5 2" xfId="20879" xr:uid="{00000000-0005-0000-0000-0000BA470000}"/>
    <cellStyle name="Normal 18 3 2 2 6" xfId="9144" xr:uid="{00000000-0005-0000-0000-0000BB470000}"/>
    <cellStyle name="Normal 18 3 2 2 6 2" xfId="20880" xr:uid="{00000000-0005-0000-0000-0000BC470000}"/>
    <cellStyle name="Normal 18 3 2 2 7" xfId="20881" xr:uid="{00000000-0005-0000-0000-0000BD470000}"/>
    <cellStyle name="Normal 18 3 2 3" xfId="9145" xr:uid="{00000000-0005-0000-0000-0000BE470000}"/>
    <cellStyle name="Normal 18 3 2 3 2" xfId="9146" xr:uid="{00000000-0005-0000-0000-0000BF470000}"/>
    <cellStyle name="Normal 18 3 2 3 2 2" xfId="20882" xr:uid="{00000000-0005-0000-0000-0000C0470000}"/>
    <cellStyle name="Normal 18 3 2 3 3" xfId="9147" xr:uid="{00000000-0005-0000-0000-0000C1470000}"/>
    <cellStyle name="Normal 18 3 2 3 3 2" xfId="20883" xr:uid="{00000000-0005-0000-0000-0000C2470000}"/>
    <cellStyle name="Normal 18 3 2 3 4" xfId="9148" xr:uid="{00000000-0005-0000-0000-0000C3470000}"/>
    <cellStyle name="Normal 18 3 2 3 4 2" xfId="20884" xr:uid="{00000000-0005-0000-0000-0000C4470000}"/>
    <cellStyle name="Normal 18 3 2 3 5" xfId="20885" xr:uid="{00000000-0005-0000-0000-0000C5470000}"/>
    <cellStyle name="Normal 18 3 2 4" xfId="9149" xr:uid="{00000000-0005-0000-0000-0000C6470000}"/>
    <cellStyle name="Normal 18 3 2 4 2" xfId="9150" xr:uid="{00000000-0005-0000-0000-0000C7470000}"/>
    <cellStyle name="Normal 18 3 2 4 2 2" xfId="20886" xr:uid="{00000000-0005-0000-0000-0000C8470000}"/>
    <cellStyle name="Normal 18 3 2 4 3" xfId="9151" xr:uid="{00000000-0005-0000-0000-0000C9470000}"/>
    <cellStyle name="Normal 18 3 2 4 3 2" xfId="20887" xr:uid="{00000000-0005-0000-0000-0000CA470000}"/>
    <cellStyle name="Normal 18 3 2 4 4" xfId="20888" xr:uid="{00000000-0005-0000-0000-0000CB470000}"/>
    <cellStyle name="Normal 18 3 2 5" xfId="9152" xr:uid="{00000000-0005-0000-0000-0000CC470000}"/>
    <cellStyle name="Normal 18 3 2 5 2" xfId="9153" xr:uid="{00000000-0005-0000-0000-0000CD470000}"/>
    <cellStyle name="Normal 18 3 2 5 2 2" xfId="20889" xr:uid="{00000000-0005-0000-0000-0000CE470000}"/>
    <cellStyle name="Normal 18 3 2 5 3" xfId="9154" xr:uid="{00000000-0005-0000-0000-0000CF470000}"/>
    <cellStyle name="Normal 18 3 2 5 3 2" xfId="20890" xr:uid="{00000000-0005-0000-0000-0000D0470000}"/>
    <cellStyle name="Normal 18 3 2 5 4" xfId="20891" xr:uid="{00000000-0005-0000-0000-0000D1470000}"/>
    <cellStyle name="Normal 18 3 2 6" xfId="9155" xr:uid="{00000000-0005-0000-0000-0000D2470000}"/>
    <cellStyle name="Normal 18 3 2 6 2" xfId="20892" xr:uid="{00000000-0005-0000-0000-0000D3470000}"/>
    <cellStyle name="Normal 18 3 2 7" xfId="9156" xr:uid="{00000000-0005-0000-0000-0000D4470000}"/>
    <cellStyle name="Normal 18 3 2 7 2" xfId="20893" xr:uid="{00000000-0005-0000-0000-0000D5470000}"/>
    <cellStyle name="Normal 18 3 2 8" xfId="9157" xr:uid="{00000000-0005-0000-0000-0000D6470000}"/>
    <cellStyle name="Normal 18 3 2 8 2" xfId="20894" xr:uid="{00000000-0005-0000-0000-0000D7470000}"/>
    <cellStyle name="Normal 18 3 2 9" xfId="20895" xr:uid="{00000000-0005-0000-0000-0000D8470000}"/>
    <cellStyle name="Normal 18 3 3" xfId="9158" xr:uid="{00000000-0005-0000-0000-0000D9470000}"/>
    <cellStyle name="Normal 18 3 3 2" xfId="9159" xr:uid="{00000000-0005-0000-0000-0000DA470000}"/>
    <cellStyle name="Normal 18 3 3 2 2" xfId="9160" xr:uid="{00000000-0005-0000-0000-0000DB470000}"/>
    <cellStyle name="Normal 18 3 3 2 2 2" xfId="20896" xr:uid="{00000000-0005-0000-0000-0000DC470000}"/>
    <cellStyle name="Normal 18 3 3 2 3" xfId="9161" xr:uid="{00000000-0005-0000-0000-0000DD470000}"/>
    <cellStyle name="Normal 18 3 3 2 3 2" xfId="20897" xr:uid="{00000000-0005-0000-0000-0000DE470000}"/>
    <cellStyle name="Normal 18 3 3 2 4" xfId="9162" xr:uid="{00000000-0005-0000-0000-0000DF470000}"/>
    <cellStyle name="Normal 18 3 3 2 4 2" xfId="20898" xr:uid="{00000000-0005-0000-0000-0000E0470000}"/>
    <cellStyle name="Normal 18 3 3 2 5" xfId="20899" xr:uid="{00000000-0005-0000-0000-0000E1470000}"/>
    <cellStyle name="Normal 18 3 3 3" xfId="9163" xr:uid="{00000000-0005-0000-0000-0000E2470000}"/>
    <cellStyle name="Normal 18 3 3 3 2" xfId="9164" xr:uid="{00000000-0005-0000-0000-0000E3470000}"/>
    <cellStyle name="Normal 18 3 3 3 2 2" xfId="20900" xr:uid="{00000000-0005-0000-0000-0000E4470000}"/>
    <cellStyle name="Normal 18 3 3 3 3" xfId="9165" xr:uid="{00000000-0005-0000-0000-0000E5470000}"/>
    <cellStyle name="Normal 18 3 3 3 3 2" xfId="20901" xr:uid="{00000000-0005-0000-0000-0000E6470000}"/>
    <cellStyle name="Normal 18 3 3 3 4" xfId="20902" xr:uid="{00000000-0005-0000-0000-0000E7470000}"/>
    <cellStyle name="Normal 18 3 3 4" xfId="9166" xr:uid="{00000000-0005-0000-0000-0000E8470000}"/>
    <cellStyle name="Normal 18 3 3 4 2" xfId="20903" xr:uid="{00000000-0005-0000-0000-0000E9470000}"/>
    <cellStyle name="Normal 18 3 3 5" xfId="9167" xr:uid="{00000000-0005-0000-0000-0000EA470000}"/>
    <cellStyle name="Normal 18 3 3 5 2" xfId="20904" xr:uid="{00000000-0005-0000-0000-0000EB470000}"/>
    <cellStyle name="Normal 18 3 3 6" xfId="9168" xr:uid="{00000000-0005-0000-0000-0000EC470000}"/>
    <cellStyle name="Normal 18 3 3 6 2" xfId="20905" xr:uid="{00000000-0005-0000-0000-0000ED470000}"/>
    <cellStyle name="Normal 18 3 3 7" xfId="20906" xr:uid="{00000000-0005-0000-0000-0000EE470000}"/>
    <cellStyle name="Normal 18 3 4" xfId="9169" xr:uid="{00000000-0005-0000-0000-0000EF470000}"/>
    <cellStyle name="Normal 18 3 4 2" xfId="9170" xr:uid="{00000000-0005-0000-0000-0000F0470000}"/>
    <cellStyle name="Normal 18 3 4 2 2" xfId="20907" xr:uid="{00000000-0005-0000-0000-0000F1470000}"/>
    <cellStyle name="Normal 18 3 4 3" xfId="9171" xr:uid="{00000000-0005-0000-0000-0000F2470000}"/>
    <cellStyle name="Normal 18 3 4 3 2" xfId="20908" xr:uid="{00000000-0005-0000-0000-0000F3470000}"/>
    <cellStyle name="Normal 18 3 4 4" xfId="9172" xr:uid="{00000000-0005-0000-0000-0000F4470000}"/>
    <cellStyle name="Normal 18 3 4 4 2" xfId="20909" xr:uid="{00000000-0005-0000-0000-0000F5470000}"/>
    <cellStyle name="Normal 18 3 4 5" xfId="20910" xr:uid="{00000000-0005-0000-0000-0000F6470000}"/>
    <cellStyle name="Normal 18 3 5" xfId="9173" xr:uid="{00000000-0005-0000-0000-0000F7470000}"/>
    <cellStyle name="Normal 18 3 5 2" xfId="9174" xr:uid="{00000000-0005-0000-0000-0000F8470000}"/>
    <cellStyle name="Normal 18 3 5 2 2" xfId="20911" xr:uid="{00000000-0005-0000-0000-0000F9470000}"/>
    <cellStyle name="Normal 18 3 5 3" xfId="9175" xr:uid="{00000000-0005-0000-0000-0000FA470000}"/>
    <cellStyle name="Normal 18 3 5 3 2" xfId="20912" xr:uid="{00000000-0005-0000-0000-0000FB470000}"/>
    <cellStyle name="Normal 18 3 5 4" xfId="20913" xr:uid="{00000000-0005-0000-0000-0000FC470000}"/>
    <cellStyle name="Normal 18 3 6" xfId="9176" xr:uid="{00000000-0005-0000-0000-0000FD470000}"/>
    <cellStyle name="Normal 18 3 6 2" xfId="9177" xr:uid="{00000000-0005-0000-0000-0000FE470000}"/>
    <cellStyle name="Normal 18 3 6 2 2" xfId="20914" xr:uid="{00000000-0005-0000-0000-0000FF470000}"/>
    <cellStyle name="Normal 18 3 6 3" xfId="9178" xr:uid="{00000000-0005-0000-0000-000000480000}"/>
    <cellStyle name="Normal 18 3 6 3 2" xfId="20915" xr:uid="{00000000-0005-0000-0000-000001480000}"/>
    <cellStyle name="Normal 18 3 6 4" xfId="20916" xr:uid="{00000000-0005-0000-0000-000002480000}"/>
    <cellStyle name="Normal 18 3 7" xfId="9179" xr:uid="{00000000-0005-0000-0000-000003480000}"/>
    <cellStyle name="Normal 18 3 7 2" xfId="20917" xr:uid="{00000000-0005-0000-0000-000004480000}"/>
    <cellStyle name="Normal 18 3 8" xfId="9180" xr:uid="{00000000-0005-0000-0000-000005480000}"/>
    <cellStyle name="Normal 18 3 8 2" xfId="20918" xr:uid="{00000000-0005-0000-0000-000006480000}"/>
    <cellStyle name="Normal 18 3 9" xfId="9181" xr:uid="{00000000-0005-0000-0000-000007480000}"/>
    <cellStyle name="Normal 18 3 9 2" xfId="20919" xr:uid="{00000000-0005-0000-0000-000008480000}"/>
    <cellStyle name="Normal 18 4" xfId="9182" xr:uid="{00000000-0005-0000-0000-000009480000}"/>
    <cellStyle name="Normal 18 4 2" xfId="9183" xr:uid="{00000000-0005-0000-0000-00000A480000}"/>
    <cellStyle name="Normal 18 4 2 2" xfId="9184" xr:uid="{00000000-0005-0000-0000-00000B480000}"/>
    <cellStyle name="Normal 18 4 2 2 2" xfId="9185" xr:uid="{00000000-0005-0000-0000-00000C480000}"/>
    <cellStyle name="Normal 18 4 2 2 2 2" xfId="20920" xr:uid="{00000000-0005-0000-0000-00000D480000}"/>
    <cellStyle name="Normal 18 4 2 2 3" xfId="9186" xr:uid="{00000000-0005-0000-0000-00000E480000}"/>
    <cellStyle name="Normal 18 4 2 2 3 2" xfId="20921" xr:uid="{00000000-0005-0000-0000-00000F480000}"/>
    <cellStyle name="Normal 18 4 2 2 4" xfId="9187" xr:uid="{00000000-0005-0000-0000-000010480000}"/>
    <cellStyle name="Normal 18 4 2 2 4 2" xfId="20922" xr:uid="{00000000-0005-0000-0000-000011480000}"/>
    <cellStyle name="Normal 18 4 2 2 5" xfId="20923" xr:uid="{00000000-0005-0000-0000-000012480000}"/>
    <cellStyle name="Normal 18 4 2 3" xfId="9188" xr:uid="{00000000-0005-0000-0000-000013480000}"/>
    <cellStyle name="Normal 18 4 2 3 2" xfId="9189" xr:uid="{00000000-0005-0000-0000-000014480000}"/>
    <cellStyle name="Normal 18 4 2 3 2 2" xfId="20924" xr:uid="{00000000-0005-0000-0000-000015480000}"/>
    <cellStyle name="Normal 18 4 2 3 3" xfId="9190" xr:uid="{00000000-0005-0000-0000-000016480000}"/>
    <cellStyle name="Normal 18 4 2 3 3 2" xfId="20925" xr:uid="{00000000-0005-0000-0000-000017480000}"/>
    <cellStyle name="Normal 18 4 2 3 4" xfId="20926" xr:uid="{00000000-0005-0000-0000-000018480000}"/>
    <cellStyle name="Normal 18 4 2 4" xfId="9191" xr:uid="{00000000-0005-0000-0000-000019480000}"/>
    <cellStyle name="Normal 18 4 2 4 2" xfId="20927" xr:uid="{00000000-0005-0000-0000-00001A480000}"/>
    <cellStyle name="Normal 18 4 2 5" xfId="9192" xr:uid="{00000000-0005-0000-0000-00001B480000}"/>
    <cellStyle name="Normal 18 4 2 5 2" xfId="20928" xr:uid="{00000000-0005-0000-0000-00001C480000}"/>
    <cellStyle name="Normal 18 4 2 6" xfId="9193" xr:uid="{00000000-0005-0000-0000-00001D480000}"/>
    <cellStyle name="Normal 18 4 2 6 2" xfId="20929" xr:uid="{00000000-0005-0000-0000-00001E480000}"/>
    <cellStyle name="Normal 18 4 2 7" xfId="20930" xr:uid="{00000000-0005-0000-0000-00001F480000}"/>
    <cellStyle name="Normal 18 4 3" xfId="9194" xr:uid="{00000000-0005-0000-0000-000020480000}"/>
    <cellStyle name="Normal 18 4 3 2" xfId="9195" xr:uid="{00000000-0005-0000-0000-000021480000}"/>
    <cellStyle name="Normal 18 4 3 2 2" xfId="20931" xr:uid="{00000000-0005-0000-0000-000022480000}"/>
    <cellStyle name="Normal 18 4 3 3" xfId="9196" xr:uid="{00000000-0005-0000-0000-000023480000}"/>
    <cellStyle name="Normal 18 4 3 3 2" xfId="20932" xr:uid="{00000000-0005-0000-0000-000024480000}"/>
    <cellStyle name="Normal 18 4 3 4" xfId="9197" xr:uid="{00000000-0005-0000-0000-000025480000}"/>
    <cellStyle name="Normal 18 4 3 4 2" xfId="20933" xr:uid="{00000000-0005-0000-0000-000026480000}"/>
    <cellStyle name="Normal 18 4 3 5" xfId="20934" xr:uid="{00000000-0005-0000-0000-000027480000}"/>
    <cellStyle name="Normal 18 4 4" xfId="9198" xr:uid="{00000000-0005-0000-0000-000028480000}"/>
    <cellStyle name="Normal 18 4 4 2" xfId="9199" xr:uid="{00000000-0005-0000-0000-000029480000}"/>
    <cellStyle name="Normal 18 4 4 2 2" xfId="20935" xr:uid="{00000000-0005-0000-0000-00002A480000}"/>
    <cellStyle name="Normal 18 4 4 3" xfId="9200" xr:uid="{00000000-0005-0000-0000-00002B480000}"/>
    <cellStyle name="Normal 18 4 4 3 2" xfId="20936" xr:uid="{00000000-0005-0000-0000-00002C480000}"/>
    <cellStyle name="Normal 18 4 4 4" xfId="20937" xr:uid="{00000000-0005-0000-0000-00002D480000}"/>
    <cellStyle name="Normal 18 4 5" xfId="9201" xr:uid="{00000000-0005-0000-0000-00002E480000}"/>
    <cellStyle name="Normal 18 4 5 2" xfId="9202" xr:uid="{00000000-0005-0000-0000-00002F480000}"/>
    <cellStyle name="Normal 18 4 5 2 2" xfId="20938" xr:uid="{00000000-0005-0000-0000-000030480000}"/>
    <cellStyle name="Normal 18 4 5 3" xfId="9203" xr:uid="{00000000-0005-0000-0000-000031480000}"/>
    <cellStyle name="Normal 18 4 5 3 2" xfId="20939" xr:uid="{00000000-0005-0000-0000-000032480000}"/>
    <cellStyle name="Normal 18 4 5 4" xfId="20940" xr:uid="{00000000-0005-0000-0000-000033480000}"/>
    <cellStyle name="Normal 18 4 6" xfId="9204" xr:uid="{00000000-0005-0000-0000-000034480000}"/>
    <cellStyle name="Normal 18 4 6 2" xfId="20941" xr:uid="{00000000-0005-0000-0000-000035480000}"/>
    <cellStyle name="Normal 18 4 7" xfId="9205" xr:uid="{00000000-0005-0000-0000-000036480000}"/>
    <cellStyle name="Normal 18 4 7 2" xfId="20942" xr:uid="{00000000-0005-0000-0000-000037480000}"/>
    <cellStyle name="Normal 18 4 8" xfId="9206" xr:uid="{00000000-0005-0000-0000-000038480000}"/>
    <cellStyle name="Normal 18 4 8 2" xfId="20943" xr:uid="{00000000-0005-0000-0000-000039480000}"/>
    <cellStyle name="Normal 18 4 9" xfId="20944" xr:uid="{00000000-0005-0000-0000-00003A480000}"/>
    <cellStyle name="Normal 18 5" xfId="9207" xr:uid="{00000000-0005-0000-0000-00003B480000}"/>
    <cellStyle name="Normal 18 5 2" xfId="9208" xr:uid="{00000000-0005-0000-0000-00003C480000}"/>
    <cellStyle name="Normal 18 5 2 2" xfId="9209" xr:uid="{00000000-0005-0000-0000-00003D480000}"/>
    <cellStyle name="Normal 18 5 2 2 2" xfId="20945" xr:uid="{00000000-0005-0000-0000-00003E480000}"/>
    <cellStyle name="Normal 18 5 2 3" xfId="9210" xr:uid="{00000000-0005-0000-0000-00003F480000}"/>
    <cellStyle name="Normal 18 5 2 3 2" xfId="20946" xr:uid="{00000000-0005-0000-0000-000040480000}"/>
    <cellStyle name="Normal 18 5 2 4" xfId="9211" xr:uid="{00000000-0005-0000-0000-000041480000}"/>
    <cellStyle name="Normal 18 5 2 4 2" xfId="20947" xr:uid="{00000000-0005-0000-0000-000042480000}"/>
    <cellStyle name="Normal 18 5 2 5" xfId="20948" xr:uid="{00000000-0005-0000-0000-000043480000}"/>
    <cellStyle name="Normal 18 5 3" xfId="9212" xr:uid="{00000000-0005-0000-0000-000044480000}"/>
    <cellStyle name="Normal 18 5 3 2" xfId="9213" xr:uid="{00000000-0005-0000-0000-000045480000}"/>
    <cellStyle name="Normal 18 5 3 2 2" xfId="20949" xr:uid="{00000000-0005-0000-0000-000046480000}"/>
    <cellStyle name="Normal 18 5 3 3" xfId="9214" xr:uid="{00000000-0005-0000-0000-000047480000}"/>
    <cellStyle name="Normal 18 5 3 3 2" xfId="20950" xr:uid="{00000000-0005-0000-0000-000048480000}"/>
    <cellStyle name="Normal 18 5 3 4" xfId="20951" xr:uid="{00000000-0005-0000-0000-000049480000}"/>
    <cellStyle name="Normal 18 5 4" xfId="9215" xr:uid="{00000000-0005-0000-0000-00004A480000}"/>
    <cellStyle name="Normal 18 5 4 2" xfId="20952" xr:uid="{00000000-0005-0000-0000-00004B480000}"/>
    <cellStyle name="Normal 18 5 5" xfId="9216" xr:uid="{00000000-0005-0000-0000-00004C480000}"/>
    <cellStyle name="Normal 18 5 5 2" xfId="20953" xr:uid="{00000000-0005-0000-0000-00004D480000}"/>
    <cellStyle name="Normal 18 5 6" xfId="9217" xr:uid="{00000000-0005-0000-0000-00004E480000}"/>
    <cellStyle name="Normal 18 5 6 2" xfId="20954" xr:uid="{00000000-0005-0000-0000-00004F480000}"/>
    <cellStyle name="Normal 18 5 7" xfId="20955" xr:uid="{00000000-0005-0000-0000-000050480000}"/>
    <cellStyle name="Normal 18 6" xfId="9218" xr:uid="{00000000-0005-0000-0000-000051480000}"/>
    <cellStyle name="Normal 18 6 2" xfId="9219" xr:uid="{00000000-0005-0000-0000-000052480000}"/>
    <cellStyle name="Normal 18 6 2 2" xfId="20956" xr:uid="{00000000-0005-0000-0000-000053480000}"/>
    <cellStyle name="Normal 18 6 3" xfId="9220" xr:uid="{00000000-0005-0000-0000-000054480000}"/>
    <cellStyle name="Normal 18 6 3 2" xfId="20957" xr:uid="{00000000-0005-0000-0000-000055480000}"/>
    <cellStyle name="Normal 18 6 4" xfId="9221" xr:uid="{00000000-0005-0000-0000-000056480000}"/>
    <cellStyle name="Normal 18 6 4 2" xfId="20958" xr:uid="{00000000-0005-0000-0000-000057480000}"/>
    <cellStyle name="Normal 18 6 5" xfId="20959" xr:uid="{00000000-0005-0000-0000-000058480000}"/>
    <cellStyle name="Normal 18 7" xfId="9222" xr:uid="{00000000-0005-0000-0000-000059480000}"/>
    <cellStyle name="Normal 18 7 2" xfId="9223" xr:uid="{00000000-0005-0000-0000-00005A480000}"/>
    <cellStyle name="Normal 18 7 2 2" xfId="20960" xr:uid="{00000000-0005-0000-0000-00005B480000}"/>
    <cellStyle name="Normal 18 7 3" xfId="9224" xr:uid="{00000000-0005-0000-0000-00005C480000}"/>
    <cellStyle name="Normal 18 7 3 2" xfId="20961" xr:uid="{00000000-0005-0000-0000-00005D480000}"/>
    <cellStyle name="Normal 18 7 4" xfId="20962" xr:uid="{00000000-0005-0000-0000-00005E480000}"/>
    <cellStyle name="Normal 18 8" xfId="9225" xr:uid="{00000000-0005-0000-0000-00005F480000}"/>
    <cellStyle name="Normal 18 8 2" xfId="9226" xr:uid="{00000000-0005-0000-0000-000060480000}"/>
    <cellStyle name="Normal 18 8 2 2" xfId="20963" xr:uid="{00000000-0005-0000-0000-000061480000}"/>
    <cellStyle name="Normal 18 8 3" xfId="9227" xr:uid="{00000000-0005-0000-0000-000062480000}"/>
    <cellStyle name="Normal 18 8 3 2" xfId="20964" xr:uid="{00000000-0005-0000-0000-000063480000}"/>
    <cellStyle name="Normal 18 8 4" xfId="20965" xr:uid="{00000000-0005-0000-0000-000064480000}"/>
    <cellStyle name="Normal 18 9" xfId="9228" xr:uid="{00000000-0005-0000-0000-000065480000}"/>
    <cellStyle name="Normal 18 9 2" xfId="20966" xr:uid="{00000000-0005-0000-0000-000066480000}"/>
    <cellStyle name="Normal 19" xfId="9229" xr:uid="{00000000-0005-0000-0000-000067480000}"/>
    <cellStyle name="Normal 19 10" xfId="9230" xr:uid="{00000000-0005-0000-0000-000068480000}"/>
    <cellStyle name="Normal 19 10 2" xfId="20967" xr:uid="{00000000-0005-0000-0000-000069480000}"/>
    <cellStyle name="Normal 19 11" xfId="20968" xr:uid="{00000000-0005-0000-0000-00006A480000}"/>
    <cellStyle name="Normal 19 2" xfId="9231" xr:uid="{00000000-0005-0000-0000-00006B480000}"/>
    <cellStyle name="Normal 19 2 10" xfId="20969" xr:uid="{00000000-0005-0000-0000-00006C480000}"/>
    <cellStyle name="Normal 19 2 2" xfId="9232" xr:uid="{00000000-0005-0000-0000-00006D480000}"/>
    <cellStyle name="Normal 19 2 2 2" xfId="9233" xr:uid="{00000000-0005-0000-0000-00006E480000}"/>
    <cellStyle name="Normal 19 2 2 2 2" xfId="9234" xr:uid="{00000000-0005-0000-0000-00006F480000}"/>
    <cellStyle name="Normal 19 2 2 2 2 2" xfId="9235" xr:uid="{00000000-0005-0000-0000-000070480000}"/>
    <cellStyle name="Normal 19 2 2 2 2 2 2" xfId="20970" xr:uid="{00000000-0005-0000-0000-000071480000}"/>
    <cellStyle name="Normal 19 2 2 2 2 3" xfId="9236" xr:uid="{00000000-0005-0000-0000-000072480000}"/>
    <cellStyle name="Normal 19 2 2 2 2 3 2" xfId="20971" xr:uid="{00000000-0005-0000-0000-000073480000}"/>
    <cellStyle name="Normal 19 2 2 2 2 4" xfId="9237" xr:uid="{00000000-0005-0000-0000-000074480000}"/>
    <cellStyle name="Normal 19 2 2 2 2 4 2" xfId="20972" xr:uid="{00000000-0005-0000-0000-000075480000}"/>
    <cellStyle name="Normal 19 2 2 2 2 5" xfId="20973" xr:uid="{00000000-0005-0000-0000-000076480000}"/>
    <cellStyle name="Normal 19 2 2 2 3" xfId="9238" xr:uid="{00000000-0005-0000-0000-000077480000}"/>
    <cellStyle name="Normal 19 2 2 2 3 2" xfId="9239" xr:uid="{00000000-0005-0000-0000-000078480000}"/>
    <cellStyle name="Normal 19 2 2 2 3 2 2" xfId="20974" xr:uid="{00000000-0005-0000-0000-000079480000}"/>
    <cellStyle name="Normal 19 2 2 2 3 3" xfId="9240" xr:uid="{00000000-0005-0000-0000-00007A480000}"/>
    <cellStyle name="Normal 19 2 2 2 3 3 2" xfId="20975" xr:uid="{00000000-0005-0000-0000-00007B480000}"/>
    <cellStyle name="Normal 19 2 2 2 3 4" xfId="20976" xr:uid="{00000000-0005-0000-0000-00007C480000}"/>
    <cellStyle name="Normal 19 2 2 2 4" xfId="9241" xr:uid="{00000000-0005-0000-0000-00007D480000}"/>
    <cellStyle name="Normal 19 2 2 2 4 2" xfId="20977" xr:uid="{00000000-0005-0000-0000-00007E480000}"/>
    <cellStyle name="Normal 19 2 2 2 5" xfId="9242" xr:uid="{00000000-0005-0000-0000-00007F480000}"/>
    <cellStyle name="Normal 19 2 2 2 5 2" xfId="20978" xr:uid="{00000000-0005-0000-0000-000080480000}"/>
    <cellStyle name="Normal 19 2 2 2 6" xfId="9243" xr:uid="{00000000-0005-0000-0000-000081480000}"/>
    <cellStyle name="Normal 19 2 2 2 6 2" xfId="20979" xr:uid="{00000000-0005-0000-0000-000082480000}"/>
    <cellStyle name="Normal 19 2 2 2 7" xfId="20980" xr:uid="{00000000-0005-0000-0000-000083480000}"/>
    <cellStyle name="Normal 19 2 2 3" xfId="9244" xr:uid="{00000000-0005-0000-0000-000084480000}"/>
    <cellStyle name="Normal 19 2 2 3 2" xfId="9245" xr:uid="{00000000-0005-0000-0000-000085480000}"/>
    <cellStyle name="Normal 19 2 2 3 2 2" xfId="20981" xr:uid="{00000000-0005-0000-0000-000086480000}"/>
    <cellStyle name="Normal 19 2 2 3 3" xfId="9246" xr:uid="{00000000-0005-0000-0000-000087480000}"/>
    <cellStyle name="Normal 19 2 2 3 3 2" xfId="20982" xr:uid="{00000000-0005-0000-0000-000088480000}"/>
    <cellStyle name="Normal 19 2 2 3 4" xfId="9247" xr:uid="{00000000-0005-0000-0000-000089480000}"/>
    <cellStyle name="Normal 19 2 2 3 4 2" xfId="20983" xr:uid="{00000000-0005-0000-0000-00008A480000}"/>
    <cellStyle name="Normal 19 2 2 3 5" xfId="20984" xr:uid="{00000000-0005-0000-0000-00008B480000}"/>
    <cellStyle name="Normal 19 2 2 4" xfId="9248" xr:uid="{00000000-0005-0000-0000-00008C480000}"/>
    <cellStyle name="Normal 19 2 2 4 2" xfId="9249" xr:uid="{00000000-0005-0000-0000-00008D480000}"/>
    <cellStyle name="Normal 19 2 2 4 2 2" xfId="20985" xr:uid="{00000000-0005-0000-0000-00008E480000}"/>
    <cellStyle name="Normal 19 2 2 4 3" xfId="9250" xr:uid="{00000000-0005-0000-0000-00008F480000}"/>
    <cellStyle name="Normal 19 2 2 4 3 2" xfId="20986" xr:uid="{00000000-0005-0000-0000-000090480000}"/>
    <cellStyle name="Normal 19 2 2 4 4" xfId="20987" xr:uid="{00000000-0005-0000-0000-000091480000}"/>
    <cellStyle name="Normal 19 2 2 5" xfId="9251" xr:uid="{00000000-0005-0000-0000-000092480000}"/>
    <cellStyle name="Normal 19 2 2 5 2" xfId="9252" xr:uid="{00000000-0005-0000-0000-000093480000}"/>
    <cellStyle name="Normal 19 2 2 5 2 2" xfId="20988" xr:uid="{00000000-0005-0000-0000-000094480000}"/>
    <cellStyle name="Normal 19 2 2 5 3" xfId="9253" xr:uid="{00000000-0005-0000-0000-000095480000}"/>
    <cellStyle name="Normal 19 2 2 5 3 2" xfId="20989" xr:uid="{00000000-0005-0000-0000-000096480000}"/>
    <cellStyle name="Normal 19 2 2 5 4" xfId="20990" xr:uid="{00000000-0005-0000-0000-000097480000}"/>
    <cellStyle name="Normal 19 2 2 6" xfId="9254" xr:uid="{00000000-0005-0000-0000-000098480000}"/>
    <cellStyle name="Normal 19 2 2 6 2" xfId="20991" xr:uid="{00000000-0005-0000-0000-000099480000}"/>
    <cellStyle name="Normal 19 2 2 7" xfId="9255" xr:uid="{00000000-0005-0000-0000-00009A480000}"/>
    <cellStyle name="Normal 19 2 2 7 2" xfId="20992" xr:uid="{00000000-0005-0000-0000-00009B480000}"/>
    <cellStyle name="Normal 19 2 2 8" xfId="9256" xr:uid="{00000000-0005-0000-0000-00009C480000}"/>
    <cellStyle name="Normal 19 2 2 8 2" xfId="20993" xr:uid="{00000000-0005-0000-0000-00009D480000}"/>
    <cellStyle name="Normal 19 2 2 9" xfId="20994" xr:uid="{00000000-0005-0000-0000-00009E480000}"/>
    <cellStyle name="Normal 19 2 3" xfId="9257" xr:uid="{00000000-0005-0000-0000-00009F480000}"/>
    <cellStyle name="Normal 19 2 3 2" xfId="9258" xr:uid="{00000000-0005-0000-0000-0000A0480000}"/>
    <cellStyle name="Normal 19 2 3 2 2" xfId="9259" xr:uid="{00000000-0005-0000-0000-0000A1480000}"/>
    <cellStyle name="Normal 19 2 3 2 2 2" xfId="20995" xr:uid="{00000000-0005-0000-0000-0000A2480000}"/>
    <cellStyle name="Normal 19 2 3 2 3" xfId="9260" xr:uid="{00000000-0005-0000-0000-0000A3480000}"/>
    <cellStyle name="Normal 19 2 3 2 3 2" xfId="20996" xr:uid="{00000000-0005-0000-0000-0000A4480000}"/>
    <cellStyle name="Normal 19 2 3 2 4" xfId="9261" xr:uid="{00000000-0005-0000-0000-0000A5480000}"/>
    <cellStyle name="Normal 19 2 3 2 4 2" xfId="20997" xr:uid="{00000000-0005-0000-0000-0000A6480000}"/>
    <cellStyle name="Normal 19 2 3 2 5" xfId="20998" xr:uid="{00000000-0005-0000-0000-0000A7480000}"/>
    <cellStyle name="Normal 19 2 3 3" xfId="9262" xr:uid="{00000000-0005-0000-0000-0000A8480000}"/>
    <cellStyle name="Normal 19 2 3 3 2" xfId="9263" xr:uid="{00000000-0005-0000-0000-0000A9480000}"/>
    <cellStyle name="Normal 19 2 3 3 2 2" xfId="20999" xr:uid="{00000000-0005-0000-0000-0000AA480000}"/>
    <cellStyle name="Normal 19 2 3 3 3" xfId="9264" xr:uid="{00000000-0005-0000-0000-0000AB480000}"/>
    <cellStyle name="Normal 19 2 3 3 3 2" xfId="21000" xr:uid="{00000000-0005-0000-0000-0000AC480000}"/>
    <cellStyle name="Normal 19 2 3 3 4" xfId="21001" xr:uid="{00000000-0005-0000-0000-0000AD480000}"/>
    <cellStyle name="Normal 19 2 3 4" xfId="9265" xr:uid="{00000000-0005-0000-0000-0000AE480000}"/>
    <cellStyle name="Normal 19 2 3 4 2" xfId="21002" xr:uid="{00000000-0005-0000-0000-0000AF480000}"/>
    <cellStyle name="Normal 19 2 3 5" xfId="9266" xr:uid="{00000000-0005-0000-0000-0000B0480000}"/>
    <cellStyle name="Normal 19 2 3 5 2" xfId="21003" xr:uid="{00000000-0005-0000-0000-0000B1480000}"/>
    <cellStyle name="Normal 19 2 3 6" xfId="9267" xr:uid="{00000000-0005-0000-0000-0000B2480000}"/>
    <cellStyle name="Normal 19 2 3 6 2" xfId="21004" xr:uid="{00000000-0005-0000-0000-0000B3480000}"/>
    <cellStyle name="Normal 19 2 3 7" xfId="21005" xr:uid="{00000000-0005-0000-0000-0000B4480000}"/>
    <cellStyle name="Normal 19 2 4" xfId="9268" xr:uid="{00000000-0005-0000-0000-0000B5480000}"/>
    <cellStyle name="Normal 19 2 4 2" xfId="9269" xr:uid="{00000000-0005-0000-0000-0000B6480000}"/>
    <cellStyle name="Normal 19 2 4 2 2" xfId="21006" xr:uid="{00000000-0005-0000-0000-0000B7480000}"/>
    <cellStyle name="Normal 19 2 4 3" xfId="9270" xr:uid="{00000000-0005-0000-0000-0000B8480000}"/>
    <cellStyle name="Normal 19 2 4 3 2" xfId="21007" xr:uid="{00000000-0005-0000-0000-0000B9480000}"/>
    <cellStyle name="Normal 19 2 4 4" xfId="9271" xr:uid="{00000000-0005-0000-0000-0000BA480000}"/>
    <cellStyle name="Normal 19 2 4 4 2" xfId="21008" xr:uid="{00000000-0005-0000-0000-0000BB480000}"/>
    <cellStyle name="Normal 19 2 4 5" xfId="21009" xr:uid="{00000000-0005-0000-0000-0000BC480000}"/>
    <cellStyle name="Normal 19 2 5" xfId="9272" xr:uid="{00000000-0005-0000-0000-0000BD480000}"/>
    <cellStyle name="Normal 19 2 5 2" xfId="9273" xr:uid="{00000000-0005-0000-0000-0000BE480000}"/>
    <cellStyle name="Normal 19 2 5 2 2" xfId="21010" xr:uid="{00000000-0005-0000-0000-0000BF480000}"/>
    <cellStyle name="Normal 19 2 5 3" xfId="9274" xr:uid="{00000000-0005-0000-0000-0000C0480000}"/>
    <cellStyle name="Normal 19 2 5 3 2" xfId="21011" xr:uid="{00000000-0005-0000-0000-0000C1480000}"/>
    <cellStyle name="Normal 19 2 5 4" xfId="21012" xr:uid="{00000000-0005-0000-0000-0000C2480000}"/>
    <cellStyle name="Normal 19 2 6" xfId="9275" xr:uid="{00000000-0005-0000-0000-0000C3480000}"/>
    <cellStyle name="Normal 19 2 6 2" xfId="9276" xr:uid="{00000000-0005-0000-0000-0000C4480000}"/>
    <cellStyle name="Normal 19 2 6 2 2" xfId="21013" xr:uid="{00000000-0005-0000-0000-0000C5480000}"/>
    <cellStyle name="Normal 19 2 6 3" xfId="9277" xr:uid="{00000000-0005-0000-0000-0000C6480000}"/>
    <cellStyle name="Normal 19 2 6 3 2" xfId="21014" xr:uid="{00000000-0005-0000-0000-0000C7480000}"/>
    <cellStyle name="Normal 19 2 6 4" xfId="21015" xr:uid="{00000000-0005-0000-0000-0000C8480000}"/>
    <cellStyle name="Normal 19 2 7" xfId="9278" xr:uid="{00000000-0005-0000-0000-0000C9480000}"/>
    <cellStyle name="Normal 19 2 7 2" xfId="21016" xr:uid="{00000000-0005-0000-0000-0000CA480000}"/>
    <cellStyle name="Normal 19 2 8" xfId="9279" xr:uid="{00000000-0005-0000-0000-0000CB480000}"/>
    <cellStyle name="Normal 19 2 8 2" xfId="21017" xr:uid="{00000000-0005-0000-0000-0000CC480000}"/>
    <cellStyle name="Normal 19 2 9" xfId="9280" xr:uid="{00000000-0005-0000-0000-0000CD480000}"/>
    <cellStyle name="Normal 19 2 9 2" xfId="21018" xr:uid="{00000000-0005-0000-0000-0000CE480000}"/>
    <cellStyle name="Normal 19 3" xfId="9281" xr:uid="{00000000-0005-0000-0000-0000CF480000}"/>
    <cellStyle name="Normal 19 3 2" xfId="9282" xr:uid="{00000000-0005-0000-0000-0000D0480000}"/>
    <cellStyle name="Normal 19 3 2 2" xfId="9283" xr:uid="{00000000-0005-0000-0000-0000D1480000}"/>
    <cellStyle name="Normal 19 3 2 2 2" xfId="9284" xr:uid="{00000000-0005-0000-0000-0000D2480000}"/>
    <cellStyle name="Normal 19 3 2 2 2 2" xfId="21019" xr:uid="{00000000-0005-0000-0000-0000D3480000}"/>
    <cellStyle name="Normal 19 3 2 2 3" xfId="9285" xr:uid="{00000000-0005-0000-0000-0000D4480000}"/>
    <cellStyle name="Normal 19 3 2 2 3 2" xfId="21020" xr:uid="{00000000-0005-0000-0000-0000D5480000}"/>
    <cellStyle name="Normal 19 3 2 2 4" xfId="9286" xr:uid="{00000000-0005-0000-0000-0000D6480000}"/>
    <cellStyle name="Normal 19 3 2 2 4 2" xfId="21021" xr:uid="{00000000-0005-0000-0000-0000D7480000}"/>
    <cellStyle name="Normal 19 3 2 2 5" xfId="21022" xr:uid="{00000000-0005-0000-0000-0000D8480000}"/>
    <cellStyle name="Normal 19 3 2 3" xfId="9287" xr:uid="{00000000-0005-0000-0000-0000D9480000}"/>
    <cellStyle name="Normal 19 3 2 3 2" xfId="9288" xr:uid="{00000000-0005-0000-0000-0000DA480000}"/>
    <cellStyle name="Normal 19 3 2 3 2 2" xfId="21023" xr:uid="{00000000-0005-0000-0000-0000DB480000}"/>
    <cellStyle name="Normal 19 3 2 3 3" xfId="9289" xr:uid="{00000000-0005-0000-0000-0000DC480000}"/>
    <cellStyle name="Normal 19 3 2 3 3 2" xfId="21024" xr:uid="{00000000-0005-0000-0000-0000DD480000}"/>
    <cellStyle name="Normal 19 3 2 3 4" xfId="21025" xr:uid="{00000000-0005-0000-0000-0000DE480000}"/>
    <cellStyle name="Normal 19 3 2 4" xfId="9290" xr:uid="{00000000-0005-0000-0000-0000DF480000}"/>
    <cellStyle name="Normal 19 3 2 4 2" xfId="21026" xr:uid="{00000000-0005-0000-0000-0000E0480000}"/>
    <cellStyle name="Normal 19 3 2 5" xfId="9291" xr:uid="{00000000-0005-0000-0000-0000E1480000}"/>
    <cellStyle name="Normal 19 3 2 5 2" xfId="21027" xr:uid="{00000000-0005-0000-0000-0000E2480000}"/>
    <cellStyle name="Normal 19 3 2 6" xfId="9292" xr:uid="{00000000-0005-0000-0000-0000E3480000}"/>
    <cellStyle name="Normal 19 3 2 6 2" xfId="21028" xr:uid="{00000000-0005-0000-0000-0000E4480000}"/>
    <cellStyle name="Normal 19 3 2 7" xfId="21029" xr:uid="{00000000-0005-0000-0000-0000E5480000}"/>
    <cellStyle name="Normal 19 3 3" xfId="9293" xr:uid="{00000000-0005-0000-0000-0000E6480000}"/>
    <cellStyle name="Normal 19 3 3 2" xfId="9294" xr:uid="{00000000-0005-0000-0000-0000E7480000}"/>
    <cellStyle name="Normal 19 3 3 2 2" xfId="21030" xr:uid="{00000000-0005-0000-0000-0000E8480000}"/>
    <cellStyle name="Normal 19 3 3 3" xfId="9295" xr:uid="{00000000-0005-0000-0000-0000E9480000}"/>
    <cellStyle name="Normal 19 3 3 3 2" xfId="21031" xr:uid="{00000000-0005-0000-0000-0000EA480000}"/>
    <cellStyle name="Normal 19 3 3 4" xfId="9296" xr:uid="{00000000-0005-0000-0000-0000EB480000}"/>
    <cellStyle name="Normal 19 3 3 4 2" xfId="21032" xr:uid="{00000000-0005-0000-0000-0000EC480000}"/>
    <cellStyle name="Normal 19 3 3 5" xfId="21033" xr:uid="{00000000-0005-0000-0000-0000ED480000}"/>
    <cellStyle name="Normal 19 3 4" xfId="9297" xr:uid="{00000000-0005-0000-0000-0000EE480000}"/>
    <cellStyle name="Normal 19 3 4 2" xfId="9298" xr:uid="{00000000-0005-0000-0000-0000EF480000}"/>
    <cellStyle name="Normal 19 3 4 2 2" xfId="21034" xr:uid="{00000000-0005-0000-0000-0000F0480000}"/>
    <cellStyle name="Normal 19 3 4 3" xfId="9299" xr:uid="{00000000-0005-0000-0000-0000F1480000}"/>
    <cellStyle name="Normal 19 3 4 3 2" xfId="21035" xr:uid="{00000000-0005-0000-0000-0000F2480000}"/>
    <cellStyle name="Normal 19 3 4 4" xfId="21036" xr:uid="{00000000-0005-0000-0000-0000F3480000}"/>
    <cellStyle name="Normal 19 3 5" xfId="9300" xr:uid="{00000000-0005-0000-0000-0000F4480000}"/>
    <cellStyle name="Normal 19 3 5 2" xfId="9301" xr:uid="{00000000-0005-0000-0000-0000F5480000}"/>
    <cellStyle name="Normal 19 3 5 2 2" xfId="21037" xr:uid="{00000000-0005-0000-0000-0000F6480000}"/>
    <cellStyle name="Normal 19 3 5 3" xfId="9302" xr:uid="{00000000-0005-0000-0000-0000F7480000}"/>
    <cellStyle name="Normal 19 3 5 3 2" xfId="21038" xr:uid="{00000000-0005-0000-0000-0000F8480000}"/>
    <cellStyle name="Normal 19 3 5 4" xfId="21039" xr:uid="{00000000-0005-0000-0000-0000F9480000}"/>
    <cellStyle name="Normal 19 3 6" xfId="9303" xr:uid="{00000000-0005-0000-0000-0000FA480000}"/>
    <cellStyle name="Normal 19 3 6 2" xfId="21040" xr:uid="{00000000-0005-0000-0000-0000FB480000}"/>
    <cellStyle name="Normal 19 3 7" xfId="9304" xr:uid="{00000000-0005-0000-0000-0000FC480000}"/>
    <cellStyle name="Normal 19 3 7 2" xfId="21041" xr:uid="{00000000-0005-0000-0000-0000FD480000}"/>
    <cellStyle name="Normal 19 3 8" xfId="9305" xr:uid="{00000000-0005-0000-0000-0000FE480000}"/>
    <cellStyle name="Normal 19 3 8 2" xfId="21042" xr:uid="{00000000-0005-0000-0000-0000FF480000}"/>
    <cellStyle name="Normal 19 3 9" xfId="21043" xr:uid="{00000000-0005-0000-0000-000000490000}"/>
    <cellStyle name="Normal 19 4" xfId="9306" xr:uid="{00000000-0005-0000-0000-000001490000}"/>
    <cellStyle name="Normal 19 4 2" xfId="9307" xr:uid="{00000000-0005-0000-0000-000002490000}"/>
    <cellStyle name="Normal 19 4 2 2" xfId="9308" xr:uid="{00000000-0005-0000-0000-000003490000}"/>
    <cellStyle name="Normal 19 4 2 2 2" xfId="21044" xr:uid="{00000000-0005-0000-0000-000004490000}"/>
    <cellStyle name="Normal 19 4 2 3" xfId="9309" xr:uid="{00000000-0005-0000-0000-000005490000}"/>
    <cellStyle name="Normal 19 4 2 3 2" xfId="21045" xr:uid="{00000000-0005-0000-0000-000006490000}"/>
    <cellStyle name="Normal 19 4 2 4" xfId="9310" xr:uid="{00000000-0005-0000-0000-000007490000}"/>
    <cellStyle name="Normal 19 4 2 4 2" xfId="21046" xr:uid="{00000000-0005-0000-0000-000008490000}"/>
    <cellStyle name="Normal 19 4 2 5" xfId="21047" xr:uid="{00000000-0005-0000-0000-000009490000}"/>
    <cellStyle name="Normal 19 4 3" xfId="9311" xr:uid="{00000000-0005-0000-0000-00000A490000}"/>
    <cellStyle name="Normal 19 4 3 2" xfId="9312" xr:uid="{00000000-0005-0000-0000-00000B490000}"/>
    <cellStyle name="Normal 19 4 3 2 2" xfId="21048" xr:uid="{00000000-0005-0000-0000-00000C490000}"/>
    <cellStyle name="Normal 19 4 3 3" xfId="9313" xr:uid="{00000000-0005-0000-0000-00000D490000}"/>
    <cellStyle name="Normal 19 4 3 3 2" xfId="21049" xr:uid="{00000000-0005-0000-0000-00000E490000}"/>
    <cellStyle name="Normal 19 4 3 4" xfId="21050" xr:uid="{00000000-0005-0000-0000-00000F490000}"/>
    <cellStyle name="Normal 19 4 4" xfId="9314" xr:uid="{00000000-0005-0000-0000-000010490000}"/>
    <cellStyle name="Normal 19 4 4 2" xfId="21051" xr:uid="{00000000-0005-0000-0000-000011490000}"/>
    <cellStyle name="Normal 19 4 5" xfId="9315" xr:uid="{00000000-0005-0000-0000-000012490000}"/>
    <cellStyle name="Normal 19 4 5 2" xfId="21052" xr:uid="{00000000-0005-0000-0000-000013490000}"/>
    <cellStyle name="Normal 19 4 6" xfId="9316" xr:uid="{00000000-0005-0000-0000-000014490000}"/>
    <cellStyle name="Normal 19 4 6 2" xfId="21053" xr:uid="{00000000-0005-0000-0000-000015490000}"/>
    <cellStyle name="Normal 19 4 7" xfId="21054" xr:uid="{00000000-0005-0000-0000-000016490000}"/>
    <cellStyle name="Normal 19 5" xfId="9317" xr:uid="{00000000-0005-0000-0000-000017490000}"/>
    <cellStyle name="Normal 19 5 2" xfId="9318" xr:uid="{00000000-0005-0000-0000-000018490000}"/>
    <cellStyle name="Normal 19 5 2 2" xfId="21055" xr:uid="{00000000-0005-0000-0000-000019490000}"/>
    <cellStyle name="Normal 19 5 3" xfId="9319" xr:uid="{00000000-0005-0000-0000-00001A490000}"/>
    <cellStyle name="Normal 19 5 3 2" xfId="21056" xr:uid="{00000000-0005-0000-0000-00001B490000}"/>
    <cellStyle name="Normal 19 5 4" xfId="9320" xr:uid="{00000000-0005-0000-0000-00001C490000}"/>
    <cellStyle name="Normal 19 5 4 2" xfId="21057" xr:uid="{00000000-0005-0000-0000-00001D490000}"/>
    <cellStyle name="Normal 19 5 5" xfId="21058" xr:uid="{00000000-0005-0000-0000-00001E490000}"/>
    <cellStyle name="Normal 19 6" xfId="9321" xr:uid="{00000000-0005-0000-0000-00001F490000}"/>
    <cellStyle name="Normal 19 6 2" xfId="9322" xr:uid="{00000000-0005-0000-0000-000020490000}"/>
    <cellStyle name="Normal 19 6 2 2" xfId="21059" xr:uid="{00000000-0005-0000-0000-000021490000}"/>
    <cellStyle name="Normal 19 6 3" xfId="9323" xr:uid="{00000000-0005-0000-0000-000022490000}"/>
    <cellStyle name="Normal 19 6 3 2" xfId="21060" xr:uid="{00000000-0005-0000-0000-000023490000}"/>
    <cellStyle name="Normal 19 6 4" xfId="21061" xr:uid="{00000000-0005-0000-0000-000024490000}"/>
    <cellStyle name="Normal 19 7" xfId="9324" xr:uid="{00000000-0005-0000-0000-000025490000}"/>
    <cellStyle name="Normal 19 7 2" xfId="9325" xr:uid="{00000000-0005-0000-0000-000026490000}"/>
    <cellStyle name="Normal 19 7 2 2" xfId="21062" xr:uid="{00000000-0005-0000-0000-000027490000}"/>
    <cellStyle name="Normal 19 7 3" xfId="9326" xr:uid="{00000000-0005-0000-0000-000028490000}"/>
    <cellStyle name="Normal 19 7 3 2" xfId="21063" xr:uid="{00000000-0005-0000-0000-000029490000}"/>
    <cellStyle name="Normal 19 7 4" xfId="21064" xr:uid="{00000000-0005-0000-0000-00002A490000}"/>
    <cellStyle name="Normal 19 8" xfId="9327" xr:uid="{00000000-0005-0000-0000-00002B490000}"/>
    <cellStyle name="Normal 19 8 2" xfId="21065" xr:uid="{00000000-0005-0000-0000-00002C490000}"/>
    <cellStyle name="Normal 19 9" xfId="9328" xr:uid="{00000000-0005-0000-0000-00002D490000}"/>
    <cellStyle name="Normal 19 9 2" xfId="21066" xr:uid="{00000000-0005-0000-0000-00002E490000}"/>
    <cellStyle name="Normal 2" xfId="1" xr:uid="{00000000-0005-0000-0000-00002F490000}"/>
    <cellStyle name="Normal 2 10" xfId="9329" xr:uid="{00000000-0005-0000-0000-000030490000}"/>
    <cellStyle name="Normal 2 10 2" xfId="9330" xr:uid="{00000000-0005-0000-0000-000031490000}"/>
    <cellStyle name="Normal 2 10 3" xfId="9331" xr:uid="{00000000-0005-0000-0000-000032490000}"/>
    <cellStyle name="Normal 2 11" xfId="9332" xr:uid="{00000000-0005-0000-0000-000033490000}"/>
    <cellStyle name="Normal 2 12" xfId="9333" xr:uid="{00000000-0005-0000-0000-000034490000}"/>
    <cellStyle name="Normal 2 13" xfId="9334" xr:uid="{00000000-0005-0000-0000-000035490000}"/>
    <cellStyle name="Normal 2 14" xfId="9335" xr:uid="{00000000-0005-0000-0000-000036490000}"/>
    <cellStyle name="Normal 2 15" xfId="9336" xr:uid="{00000000-0005-0000-0000-000037490000}"/>
    <cellStyle name="Normal 2 16" xfId="9337" xr:uid="{00000000-0005-0000-0000-000038490000}"/>
    <cellStyle name="Normal 2 17" xfId="9338" xr:uid="{00000000-0005-0000-0000-000039490000}"/>
    <cellStyle name="Normal 2 18" xfId="9339" xr:uid="{00000000-0005-0000-0000-00003A490000}"/>
    <cellStyle name="Normal 2 2" xfId="9340" xr:uid="{00000000-0005-0000-0000-00003B490000}"/>
    <cellStyle name="Normal 2 2 2" xfId="9341" xr:uid="{00000000-0005-0000-0000-00003C490000}"/>
    <cellStyle name="Normal 2 2 2 2" xfId="9342" xr:uid="{00000000-0005-0000-0000-00003D490000}"/>
    <cellStyle name="Normal 2 2 3" xfId="9343" xr:uid="{00000000-0005-0000-0000-00003E490000}"/>
    <cellStyle name="Normal 2 2 3 2" xfId="9344" xr:uid="{00000000-0005-0000-0000-00003F490000}"/>
    <cellStyle name="Normal 2 2 4" xfId="9345" xr:uid="{00000000-0005-0000-0000-000040490000}"/>
    <cellStyle name="Normal 2 2 5" xfId="9346" xr:uid="{00000000-0005-0000-0000-000041490000}"/>
    <cellStyle name="Normal 2 3" xfId="9347" xr:uid="{00000000-0005-0000-0000-000042490000}"/>
    <cellStyle name="Normal 2 3 2" xfId="9348" xr:uid="{00000000-0005-0000-0000-000043490000}"/>
    <cellStyle name="Normal 2 3 3" xfId="21067" xr:uid="{00000000-0005-0000-0000-000044490000}"/>
    <cellStyle name="Normal 2 4" xfId="9349" xr:uid="{00000000-0005-0000-0000-000045490000}"/>
    <cellStyle name="Normal 2 5" xfId="9350" xr:uid="{00000000-0005-0000-0000-000046490000}"/>
    <cellStyle name="Normal 2 6" xfId="9351" xr:uid="{00000000-0005-0000-0000-000047490000}"/>
    <cellStyle name="Normal 2 7" xfId="9352" xr:uid="{00000000-0005-0000-0000-000048490000}"/>
    <cellStyle name="Normal 2 8" xfId="9353" xr:uid="{00000000-0005-0000-0000-000049490000}"/>
    <cellStyle name="Normal 2 9" xfId="9354" xr:uid="{00000000-0005-0000-0000-00004A490000}"/>
    <cellStyle name="Normal 20" xfId="9355" xr:uid="{00000000-0005-0000-0000-00004B490000}"/>
    <cellStyle name="Normal 21" xfId="9356" xr:uid="{00000000-0005-0000-0000-00004C490000}"/>
    <cellStyle name="Normal 22" xfId="9357" xr:uid="{00000000-0005-0000-0000-00004D490000}"/>
    <cellStyle name="Normal 22 10" xfId="21068" xr:uid="{00000000-0005-0000-0000-00004E490000}"/>
    <cellStyle name="Normal 22 2" xfId="9358" xr:uid="{00000000-0005-0000-0000-00004F490000}"/>
    <cellStyle name="Normal 22 2 2" xfId="9359" xr:uid="{00000000-0005-0000-0000-000050490000}"/>
    <cellStyle name="Normal 22 2 2 2" xfId="9360" xr:uid="{00000000-0005-0000-0000-000051490000}"/>
    <cellStyle name="Normal 22 2 2 2 2" xfId="9361" xr:uid="{00000000-0005-0000-0000-000052490000}"/>
    <cellStyle name="Normal 22 2 2 2 2 2" xfId="21069" xr:uid="{00000000-0005-0000-0000-000053490000}"/>
    <cellStyle name="Normal 22 2 2 2 3" xfId="9362" xr:uid="{00000000-0005-0000-0000-000054490000}"/>
    <cellStyle name="Normal 22 2 2 2 3 2" xfId="21070" xr:uid="{00000000-0005-0000-0000-000055490000}"/>
    <cellStyle name="Normal 22 2 2 2 4" xfId="9363" xr:uid="{00000000-0005-0000-0000-000056490000}"/>
    <cellStyle name="Normal 22 2 2 2 4 2" xfId="21071" xr:uid="{00000000-0005-0000-0000-000057490000}"/>
    <cellStyle name="Normal 22 2 2 2 5" xfId="21072" xr:uid="{00000000-0005-0000-0000-000058490000}"/>
    <cellStyle name="Normal 22 2 2 3" xfId="9364" xr:uid="{00000000-0005-0000-0000-000059490000}"/>
    <cellStyle name="Normal 22 2 2 3 2" xfId="9365" xr:uid="{00000000-0005-0000-0000-00005A490000}"/>
    <cellStyle name="Normal 22 2 2 3 2 2" xfId="21073" xr:uid="{00000000-0005-0000-0000-00005B490000}"/>
    <cellStyle name="Normal 22 2 2 3 3" xfId="9366" xr:uid="{00000000-0005-0000-0000-00005C490000}"/>
    <cellStyle name="Normal 22 2 2 3 3 2" xfId="21074" xr:uid="{00000000-0005-0000-0000-00005D490000}"/>
    <cellStyle name="Normal 22 2 2 3 4" xfId="21075" xr:uid="{00000000-0005-0000-0000-00005E490000}"/>
    <cellStyle name="Normal 22 2 2 4" xfId="9367" xr:uid="{00000000-0005-0000-0000-00005F490000}"/>
    <cellStyle name="Normal 22 2 2 4 2" xfId="21076" xr:uid="{00000000-0005-0000-0000-000060490000}"/>
    <cellStyle name="Normal 22 2 2 5" xfId="9368" xr:uid="{00000000-0005-0000-0000-000061490000}"/>
    <cellStyle name="Normal 22 2 2 5 2" xfId="21077" xr:uid="{00000000-0005-0000-0000-000062490000}"/>
    <cellStyle name="Normal 22 2 2 6" xfId="9369" xr:uid="{00000000-0005-0000-0000-000063490000}"/>
    <cellStyle name="Normal 22 2 2 6 2" xfId="21078" xr:uid="{00000000-0005-0000-0000-000064490000}"/>
    <cellStyle name="Normal 22 2 2 7" xfId="21079" xr:uid="{00000000-0005-0000-0000-000065490000}"/>
    <cellStyle name="Normal 22 2 3" xfId="9370" xr:uid="{00000000-0005-0000-0000-000066490000}"/>
    <cellStyle name="Normal 22 2 3 2" xfId="9371" xr:uid="{00000000-0005-0000-0000-000067490000}"/>
    <cellStyle name="Normal 22 2 3 2 2" xfId="21080" xr:uid="{00000000-0005-0000-0000-000068490000}"/>
    <cellStyle name="Normal 22 2 3 3" xfId="9372" xr:uid="{00000000-0005-0000-0000-000069490000}"/>
    <cellStyle name="Normal 22 2 3 3 2" xfId="21081" xr:uid="{00000000-0005-0000-0000-00006A490000}"/>
    <cellStyle name="Normal 22 2 3 4" xfId="9373" xr:uid="{00000000-0005-0000-0000-00006B490000}"/>
    <cellStyle name="Normal 22 2 3 4 2" xfId="21082" xr:uid="{00000000-0005-0000-0000-00006C490000}"/>
    <cellStyle name="Normal 22 2 3 5" xfId="21083" xr:uid="{00000000-0005-0000-0000-00006D490000}"/>
    <cellStyle name="Normal 22 2 4" xfId="9374" xr:uid="{00000000-0005-0000-0000-00006E490000}"/>
    <cellStyle name="Normal 22 2 4 2" xfId="9375" xr:uid="{00000000-0005-0000-0000-00006F490000}"/>
    <cellStyle name="Normal 22 2 4 2 2" xfId="21084" xr:uid="{00000000-0005-0000-0000-000070490000}"/>
    <cellStyle name="Normal 22 2 4 3" xfId="9376" xr:uid="{00000000-0005-0000-0000-000071490000}"/>
    <cellStyle name="Normal 22 2 4 3 2" xfId="21085" xr:uid="{00000000-0005-0000-0000-000072490000}"/>
    <cellStyle name="Normal 22 2 4 4" xfId="21086" xr:uid="{00000000-0005-0000-0000-000073490000}"/>
    <cellStyle name="Normal 22 2 5" xfId="9377" xr:uid="{00000000-0005-0000-0000-000074490000}"/>
    <cellStyle name="Normal 22 2 5 2" xfId="9378" xr:uid="{00000000-0005-0000-0000-000075490000}"/>
    <cellStyle name="Normal 22 2 5 2 2" xfId="21087" xr:uid="{00000000-0005-0000-0000-000076490000}"/>
    <cellStyle name="Normal 22 2 5 3" xfId="9379" xr:uid="{00000000-0005-0000-0000-000077490000}"/>
    <cellStyle name="Normal 22 2 5 3 2" xfId="21088" xr:uid="{00000000-0005-0000-0000-000078490000}"/>
    <cellStyle name="Normal 22 2 5 4" xfId="21089" xr:uid="{00000000-0005-0000-0000-000079490000}"/>
    <cellStyle name="Normal 22 2 6" xfId="9380" xr:uid="{00000000-0005-0000-0000-00007A490000}"/>
    <cellStyle name="Normal 22 2 6 2" xfId="21090" xr:uid="{00000000-0005-0000-0000-00007B490000}"/>
    <cellStyle name="Normal 22 2 7" xfId="9381" xr:uid="{00000000-0005-0000-0000-00007C490000}"/>
    <cellStyle name="Normal 22 2 7 2" xfId="21091" xr:uid="{00000000-0005-0000-0000-00007D490000}"/>
    <cellStyle name="Normal 22 2 8" xfId="9382" xr:uid="{00000000-0005-0000-0000-00007E490000}"/>
    <cellStyle name="Normal 22 2 8 2" xfId="21092" xr:uid="{00000000-0005-0000-0000-00007F490000}"/>
    <cellStyle name="Normal 22 2 9" xfId="21093" xr:uid="{00000000-0005-0000-0000-000080490000}"/>
    <cellStyle name="Normal 22 3" xfId="9383" xr:uid="{00000000-0005-0000-0000-000081490000}"/>
    <cellStyle name="Normal 22 3 2" xfId="9384" xr:uid="{00000000-0005-0000-0000-000082490000}"/>
    <cellStyle name="Normal 22 3 2 2" xfId="9385" xr:uid="{00000000-0005-0000-0000-000083490000}"/>
    <cellStyle name="Normal 22 3 2 2 2" xfId="21094" xr:uid="{00000000-0005-0000-0000-000084490000}"/>
    <cellStyle name="Normal 22 3 2 3" xfId="9386" xr:uid="{00000000-0005-0000-0000-000085490000}"/>
    <cellStyle name="Normal 22 3 2 3 2" xfId="21095" xr:uid="{00000000-0005-0000-0000-000086490000}"/>
    <cellStyle name="Normal 22 3 2 4" xfId="9387" xr:uid="{00000000-0005-0000-0000-000087490000}"/>
    <cellStyle name="Normal 22 3 2 4 2" xfId="21096" xr:uid="{00000000-0005-0000-0000-000088490000}"/>
    <cellStyle name="Normal 22 3 2 5" xfId="21097" xr:uid="{00000000-0005-0000-0000-000089490000}"/>
    <cellStyle name="Normal 22 3 3" xfId="9388" xr:uid="{00000000-0005-0000-0000-00008A490000}"/>
    <cellStyle name="Normal 22 3 3 2" xfId="9389" xr:uid="{00000000-0005-0000-0000-00008B490000}"/>
    <cellStyle name="Normal 22 3 3 2 2" xfId="21098" xr:uid="{00000000-0005-0000-0000-00008C490000}"/>
    <cellStyle name="Normal 22 3 3 3" xfId="9390" xr:uid="{00000000-0005-0000-0000-00008D490000}"/>
    <cellStyle name="Normal 22 3 3 3 2" xfId="21099" xr:uid="{00000000-0005-0000-0000-00008E490000}"/>
    <cellStyle name="Normal 22 3 3 4" xfId="21100" xr:uid="{00000000-0005-0000-0000-00008F490000}"/>
    <cellStyle name="Normal 22 3 4" xfId="9391" xr:uid="{00000000-0005-0000-0000-000090490000}"/>
    <cellStyle name="Normal 22 3 4 2" xfId="21101" xr:uid="{00000000-0005-0000-0000-000091490000}"/>
    <cellStyle name="Normal 22 3 5" xfId="9392" xr:uid="{00000000-0005-0000-0000-000092490000}"/>
    <cellStyle name="Normal 22 3 5 2" xfId="21102" xr:uid="{00000000-0005-0000-0000-000093490000}"/>
    <cellStyle name="Normal 22 3 6" xfId="9393" xr:uid="{00000000-0005-0000-0000-000094490000}"/>
    <cellStyle name="Normal 22 3 6 2" xfId="21103" xr:uid="{00000000-0005-0000-0000-000095490000}"/>
    <cellStyle name="Normal 22 3 7" xfId="21104" xr:uid="{00000000-0005-0000-0000-000096490000}"/>
    <cellStyle name="Normal 22 4" xfId="9394" xr:uid="{00000000-0005-0000-0000-000097490000}"/>
    <cellStyle name="Normal 22 4 2" xfId="9395" xr:uid="{00000000-0005-0000-0000-000098490000}"/>
    <cellStyle name="Normal 22 4 2 2" xfId="21105" xr:uid="{00000000-0005-0000-0000-000099490000}"/>
    <cellStyle name="Normal 22 4 3" xfId="9396" xr:uid="{00000000-0005-0000-0000-00009A490000}"/>
    <cellStyle name="Normal 22 4 3 2" xfId="21106" xr:uid="{00000000-0005-0000-0000-00009B490000}"/>
    <cellStyle name="Normal 22 4 4" xfId="9397" xr:uid="{00000000-0005-0000-0000-00009C490000}"/>
    <cellStyle name="Normal 22 4 4 2" xfId="21107" xr:uid="{00000000-0005-0000-0000-00009D490000}"/>
    <cellStyle name="Normal 22 4 5" xfId="21108" xr:uid="{00000000-0005-0000-0000-00009E490000}"/>
    <cellStyle name="Normal 22 5" xfId="9398" xr:uid="{00000000-0005-0000-0000-00009F490000}"/>
    <cellStyle name="Normal 22 5 2" xfId="9399" xr:uid="{00000000-0005-0000-0000-0000A0490000}"/>
    <cellStyle name="Normal 22 5 2 2" xfId="21109" xr:uid="{00000000-0005-0000-0000-0000A1490000}"/>
    <cellStyle name="Normal 22 5 3" xfId="9400" xr:uid="{00000000-0005-0000-0000-0000A2490000}"/>
    <cellStyle name="Normal 22 5 3 2" xfId="21110" xr:uid="{00000000-0005-0000-0000-0000A3490000}"/>
    <cellStyle name="Normal 22 5 4" xfId="21111" xr:uid="{00000000-0005-0000-0000-0000A4490000}"/>
    <cellStyle name="Normal 22 6" xfId="9401" xr:uid="{00000000-0005-0000-0000-0000A5490000}"/>
    <cellStyle name="Normal 22 6 2" xfId="9402" xr:uid="{00000000-0005-0000-0000-0000A6490000}"/>
    <cellStyle name="Normal 22 6 2 2" xfId="21112" xr:uid="{00000000-0005-0000-0000-0000A7490000}"/>
    <cellStyle name="Normal 22 6 3" xfId="9403" xr:uid="{00000000-0005-0000-0000-0000A8490000}"/>
    <cellStyle name="Normal 22 6 3 2" xfId="21113" xr:uid="{00000000-0005-0000-0000-0000A9490000}"/>
    <cellStyle name="Normal 22 6 4" xfId="21114" xr:uid="{00000000-0005-0000-0000-0000AA490000}"/>
    <cellStyle name="Normal 22 7" xfId="9404" xr:uid="{00000000-0005-0000-0000-0000AB490000}"/>
    <cellStyle name="Normal 22 7 2" xfId="21115" xr:uid="{00000000-0005-0000-0000-0000AC490000}"/>
    <cellStyle name="Normal 22 8" xfId="9405" xr:uid="{00000000-0005-0000-0000-0000AD490000}"/>
    <cellStyle name="Normal 22 8 2" xfId="21116" xr:uid="{00000000-0005-0000-0000-0000AE490000}"/>
    <cellStyle name="Normal 22 9" xfId="9406" xr:uid="{00000000-0005-0000-0000-0000AF490000}"/>
    <cellStyle name="Normal 22 9 2" xfId="21117" xr:uid="{00000000-0005-0000-0000-0000B0490000}"/>
    <cellStyle name="Normal 23" xfId="9407" xr:uid="{00000000-0005-0000-0000-0000B1490000}"/>
    <cellStyle name="Normal 23 2" xfId="9408" xr:uid="{00000000-0005-0000-0000-0000B2490000}"/>
    <cellStyle name="Normal 24" xfId="9409" xr:uid="{00000000-0005-0000-0000-0000B3490000}"/>
    <cellStyle name="Normal 24 10" xfId="9410" xr:uid="{00000000-0005-0000-0000-0000B4490000}"/>
    <cellStyle name="Normal 24 10 2" xfId="9411" xr:uid="{00000000-0005-0000-0000-0000B5490000}"/>
    <cellStyle name="Normal 24 10 2 2" xfId="21118" xr:uid="{00000000-0005-0000-0000-0000B6490000}"/>
    <cellStyle name="Normal 24 10 3" xfId="21119" xr:uid="{00000000-0005-0000-0000-0000B7490000}"/>
    <cellStyle name="Normal 24 11" xfId="21120" xr:uid="{00000000-0005-0000-0000-0000B8490000}"/>
    <cellStyle name="Normal 24 2" xfId="9412" xr:uid="{00000000-0005-0000-0000-0000B9490000}"/>
    <cellStyle name="Normal 24 2 2" xfId="9413" xr:uid="{00000000-0005-0000-0000-0000BA490000}"/>
    <cellStyle name="Normal 24 2 2 2" xfId="9414" xr:uid="{00000000-0005-0000-0000-0000BB490000}"/>
    <cellStyle name="Normal 24 2 2 2 2" xfId="9415" xr:uid="{00000000-0005-0000-0000-0000BC490000}"/>
    <cellStyle name="Normal 24 2 2 2 2 2" xfId="21121" xr:uid="{00000000-0005-0000-0000-0000BD490000}"/>
    <cellStyle name="Normal 24 2 2 2 3" xfId="9416" xr:uid="{00000000-0005-0000-0000-0000BE490000}"/>
    <cellStyle name="Normal 24 2 2 2 3 2" xfId="21122" xr:uid="{00000000-0005-0000-0000-0000BF490000}"/>
    <cellStyle name="Normal 24 2 2 2 4" xfId="9417" xr:uid="{00000000-0005-0000-0000-0000C0490000}"/>
    <cellStyle name="Normal 24 2 2 2 4 2" xfId="21123" xr:uid="{00000000-0005-0000-0000-0000C1490000}"/>
    <cellStyle name="Normal 24 2 2 2 5" xfId="21124" xr:uid="{00000000-0005-0000-0000-0000C2490000}"/>
    <cellStyle name="Normal 24 2 2 3" xfId="9418" xr:uid="{00000000-0005-0000-0000-0000C3490000}"/>
    <cellStyle name="Normal 24 2 2 3 2" xfId="9419" xr:uid="{00000000-0005-0000-0000-0000C4490000}"/>
    <cellStyle name="Normal 24 2 2 3 2 2" xfId="21125" xr:uid="{00000000-0005-0000-0000-0000C5490000}"/>
    <cellStyle name="Normal 24 2 2 3 3" xfId="9420" xr:uid="{00000000-0005-0000-0000-0000C6490000}"/>
    <cellStyle name="Normal 24 2 2 3 3 2" xfId="21126" xr:uid="{00000000-0005-0000-0000-0000C7490000}"/>
    <cellStyle name="Normal 24 2 2 3 4" xfId="21127" xr:uid="{00000000-0005-0000-0000-0000C8490000}"/>
    <cellStyle name="Normal 24 2 2 4" xfId="9421" xr:uid="{00000000-0005-0000-0000-0000C9490000}"/>
    <cellStyle name="Normal 24 2 2 4 2" xfId="21128" xr:uid="{00000000-0005-0000-0000-0000CA490000}"/>
    <cellStyle name="Normal 24 2 2 5" xfId="9422" xr:uid="{00000000-0005-0000-0000-0000CB490000}"/>
    <cellStyle name="Normal 24 2 2 5 2" xfId="21129" xr:uid="{00000000-0005-0000-0000-0000CC490000}"/>
    <cellStyle name="Normal 24 2 2 6" xfId="9423" xr:uid="{00000000-0005-0000-0000-0000CD490000}"/>
    <cellStyle name="Normal 24 2 2 6 2" xfId="21130" xr:uid="{00000000-0005-0000-0000-0000CE490000}"/>
    <cellStyle name="Normal 24 2 2 7" xfId="21131" xr:uid="{00000000-0005-0000-0000-0000CF490000}"/>
    <cellStyle name="Normal 24 2 3" xfId="9424" xr:uid="{00000000-0005-0000-0000-0000D0490000}"/>
    <cellStyle name="Normal 24 2 3 2" xfId="9425" xr:uid="{00000000-0005-0000-0000-0000D1490000}"/>
    <cellStyle name="Normal 24 2 3 2 2" xfId="21132" xr:uid="{00000000-0005-0000-0000-0000D2490000}"/>
    <cellStyle name="Normal 24 2 3 3" xfId="9426" xr:uid="{00000000-0005-0000-0000-0000D3490000}"/>
    <cellStyle name="Normal 24 2 3 3 2" xfId="21133" xr:uid="{00000000-0005-0000-0000-0000D4490000}"/>
    <cellStyle name="Normal 24 2 3 4" xfId="9427" xr:uid="{00000000-0005-0000-0000-0000D5490000}"/>
    <cellStyle name="Normal 24 2 3 4 2" xfId="21134" xr:uid="{00000000-0005-0000-0000-0000D6490000}"/>
    <cellStyle name="Normal 24 2 3 5" xfId="21135" xr:uid="{00000000-0005-0000-0000-0000D7490000}"/>
    <cellStyle name="Normal 24 2 4" xfId="9428" xr:uid="{00000000-0005-0000-0000-0000D8490000}"/>
    <cellStyle name="Normal 24 2 4 2" xfId="9429" xr:uid="{00000000-0005-0000-0000-0000D9490000}"/>
    <cellStyle name="Normal 24 2 4 2 2" xfId="21136" xr:uid="{00000000-0005-0000-0000-0000DA490000}"/>
    <cellStyle name="Normal 24 2 4 3" xfId="9430" xr:uid="{00000000-0005-0000-0000-0000DB490000}"/>
    <cellStyle name="Normal 24 2 4 3 2" xfId="21137" xr:uid="{00000000-0005-0000-0000-0000DC490000}"/>
    <cellStyle name="Normal 24 2 4 4" xfId="21138" xr:uid="{00000000-0005-0000-0000-0000DD490000}"/>
    <cellStyle name="Normal 24 2 5" xfId="9431" xr:uid="{00000000-0005-0000-0000-0000DE490000}"/>
    <cellStyle name="Normal 24 2 5 2" xfId="9432" xr:uid="{00000000-0005-0000-0000-0000DF490000}"/>
    <cellStyle name="Normal 24 2 5 2 2" xfId="21139" xr:uid="{00000000-0005-0000-0000-0000E0490000}"/>
    <cellStyle name="Normal 24 2 5 3" xfId="9433" xr:uid="{00000000-0005-0000-0000-0000E1490000}"/>
    <cellStyle name="Normal 24 2 5 3 2" xfId="21140" xr:uid="{00000000-0005-0000-0000-0000E2490000}"/>
    <cellStyle name="Normal 24 2 5 4" xfId="21141" xr:uid="{00000000-0005-0000-0000-0000E3490000}"/>
    <cellStyle name="Normal 24 2 6" xfId="9434" xr:uid="{00000000-0005-0000-0000-0000E4490000}"/>
    <cellStyle name="Normal 24 2 6 2" xfId="21142" xr:uid="{00000000-0005-0000-0000-0000E5490000}"/>
    <cellStyle name="Normal 24 2 7" xfId="9435" xr:uid="{00000000-0005-0000-0000-0000E6490000}"/>
    <cellStyle name="Normal 24 2 7 2" xfId="21143" xr:uid="{00000000-0005-0000-0000-0000E7490000}"/>
    <cellStyle name="Normal 24 2 8" xfId="9436" xr:uid="{00000000-0005-0000-0000-0000E8490000}"/>
    <cellStyle name="Normal 24 2 8 2" xfId="21144" xr:uid="{00000000-0005-0000-0000-0000E9490000}"/>
    <cellStyle name="Normal 24 2 9" xfId="21145" xr:uid="{00000000-0005-0000-0000-0000EA490000}"/>
    <cellStyle name="Normal 24 3" xfId="9437" xr:uid="{00000000-0005-0000-0000-0000EB490000}"/>
    <cellStyle name="Normal 24 3 2" xfId="9438" xr:uid="{00000000-0005-0000-0000-0000EC490000}"/>
    <cellStyle name="Normal 24 3 2 2" xfId="9439" xr:uid="{00000000-0005-0000-0000-0000ED490000}"/>
    <cellStyle name="Normal 24 3 2 2 2" xfId="21146" xr:uid="{00000000-0005-0000-0000-0000EE490000}"/>
    <cellStyle name="Normal 24 3 2 3" xfId="9440" xr:uid="{00000000-0005-0000-0000-0000EF490000}"/>
    <cellStyle name="Normal 24 3 2 3 2" xfId="21147" xr:uid="{00000000-0005-0000-0000-0000F0490000}"/>
    <cellStyle name="Normal 24 3 2 4" xfId="9441" xr:uid="{00000000-0005-0000-0000-0000F1490000}"/>
    <cellStyle name="Normal 24 3 2 4 2" xfId="21148" xr:uid="{00000000-0005-0000-0000-0000F2490000}"/>
    <cellStyle name="Normal 24 3 2 5" xfId="21149" xr:uid="{00000000-0005-0000-0000-0000F3490000}"/>
    <cellStyle name="Normal 24 3 3" xfId="9442" xr:uid="{00000000-0005-0000-0000-0000F4490000}"/>
    <cellStyle name="Normal 24 3 3 2" xfId="9443" xr:uid="{00000000-0005-0000-0000-0000F5490000}"/>
    <cellStyle name="Normal 24 3 3 2 2" xfId="21150" xr:uid="{00000000-0005-0000-0000-0000F6490000}"/>
    <cellStyle name="Normal 24 3 3 3" xfId="9444" xr:uid="{00000000-0005-0000-0000-0000F7490000}"/>
    <cellStyle name="Normal 24 3 3 3 2" xfId="21151" xr:uid="{00000000-0005-0000-0000-0000F8490000}"/>
    <cellStyle name="Normal 24 3 3 4" xfId="21152" xr:uid="{00000000-0005-0000-0000-0000F9490000}"/>
    <cellStyle name="Normal 24 3 4" xfId="9445" xr:uid="{00000000-0005-0000-0000-0000FA490000}"/>
    <cellStyle name="Normal 24 3 4 2" xfId="21153" xr:uid="{00000000-0005-0000-0000-0000FB490000}"/>
    <cellStyle name="Normal 24 3 5" xfId="9446" xr:uid="{00000000-0005-0000-0000-0000FC490000}"/>
    <cellStyle name="Normal 24 3 5 2" xfId="21154" xr:uid="{00000000-0005-0000-0000-0000FD490000}"/>
    <cellStyle name="Normal 24 3 6" xfId="9447" xr:uid="{00000000-0005-0000-0000-0000FE490000}"/>
    <cellStyle name="Normal 24 3 6 2" xfId="21155" xr:uid="{00000000-0005-0000-0000-0000FF490000}"/>
    <cellStyle name="Normal 24 3 7" xfId="21156" xr:uid="{00000000-0005-0000-0000-0000004A0000}"/>
    <cellStyle name="Normal 24 4" xfId="9448" xr:uid="{00000000-0005-0000-0000-0000014A0000}"/>
    <cellStyle name="Normal 24 4 2" xfId="9449" xr:uid="{00000000-0005-0000-0000-0000024A0000}"/>
    <cellStyle name="Normal 24 4 2 2" xfId="21157" xr:uid="{00000000-0005-0000-0000-0000034A0000}"/>
    <cellStyle name="Normal 24 4 3" xfId="9450" xr:uid="{00000000-0005-0000-0000-0000044A0000}"/>
    <cellStyle name="Normal 24 4 3 2" xfId="21158" xr:uid="{00000000-0005-0000-0000-0000054A0000}"/>
    <cellStyle name="Normal 24 4 4" xfId="9451" xr:uid="{00000000-0005-0000-0000-0000064A0000}"/>
    <cellStyle name="Normal 24 4 4 2" xfId="21159" xr:uid="{00000000-0005-0000-0000-0000074A0000}"/>
    <cellStyle name="Normal 24 4 5" xfId="21160" xr:uid="{00000000-0005-0000-0000-0000084A0000}"/>
    <cellStyle name="Normal 24 5" xfId="9452" xr:uid="{00000000-0005-0000-0000-0000094A0000}"/>
    <cellStyle name="Normal 24 5 2" xfId="9453" xr:uid="{00000000-0005-0000-0000-00000A4A0000}"/>
    <cellStyle name="Normal 24 5 2 2" xfId="21161" xr:uid="{00000000-0005-0000-0000-00000B4A0000}"/>
    <cellStyle name="Normal 24 5 3" xfId="9454" xr:uid="{00000000-0005-0000-0000-00000C4A0000}"/>
    <cellStyle name="Normal 24 5 3 2" xfId="21162" xr:uid="{00000000-0005-0000-0000-00000D4A0000}"/>
    <cellStyle name="Normal 24 5 4" xfId="21163" xr:uid="{00000000-0005-0000-0000-00000E4A0000}"/>
    <cellStyle name="Normal 24 6" xfId="9455" xr:uid="{00000000-0005-0000-0000-00000F4A0000}"/>
    <cellStyle name="Normal 24 6 2" xfId="9456" xr:uid="{00000000-0005-0000-0000-0000104A0000}"/>
    <cellStyle name="Normal 24 6 2 2" xfId="21164" xr:uid="{00000000-0005-0000-0000-0000114A0000}"/>
    <cellStyle name="Normal 24 6 3" xfId="9457" xr:uid="{00000000-0005-0000-0000-0000124A0000}"/>
    <cellStyle name="Normal 24 6 3 2" xfId="21165" xr:uid="{00000000-0005-0000-0000-0000134A0000}"/>
    <cellStyle name="Normal 24 6 4" xfId="21166" xr:uid="{00000000-0005-0000-0000-0000144A0000}"/>
    <cellStyle name="Normal 24 7" xfId="9458" xr:uid="{00000000-0005-0000-0000-0000154A0000}"/>
    <cellStyle name="Normal 24 7 2" xfId="9459" xr:uid="{00000000-0005-0000-0000-0000164A0000}"/>
    <cellStyle name="Normal 24 7 3" xfId="9460" xr:uid="{00000000-0005-0000-0000-0000174A0000}"/>
    <cellStyle name="Normal 24 7 3 2" xfId="21167" xr:uid="{00000000-0005-0000-0000-0000184A0000}"/>
    <cellStyle name="Normal 24 8" xfId="9461" xr:uid="{00000000-0005-0000-0000-0000194A0000}"/>
    <cellStyle name="Normal 24 8 2" xfId="21168" xr:uid="{00000000-0005-0000-0000-00001A4A0000}"/>
    <cellStyle name="Normal 24 9" xfId="9462" xr:uid="{00000000-0005-0000-0000-00001B4A0000}"/>
    <cellStyle name="Normal 24 9 2" xfId="21169" xr:uid="{00000000-0005-0000-0000-00001C4A0000}"/>
    <cellStyle name="Normal 25" xfId="9463" xr:uid="{00000000-0005-0000-0000-00001D4A0000}"/>
    <cellStyle name="Normal 26" xfId="9464" xr:uid="{00000000-0005-0000-0000-00001E4A0000}"/>
    <cellStyle name="Normal 26 2" xfId="9465" xr:uid="{00000000-0005-0000-0000-00001F4A0000}"/>
    <cellStyle name="Normal 27" xfId="9466" xr:uid="{00000000-0005-0000-0000-0000204A0000}"/>
    <cellStyle name="Normal 27 2" xfId="9467" xr:uid="{00000000-0005-0000-0000-0000214A0000}"/>
    <cellStyle name="Normal 27 2 2" xfId="21170" xr:uid="{00000000-0005-0000-0000-0000224A0000}"/>
    <cellStyle name="Normal 27 3" xfId="9468" xr:uid="{00000000-0005-0000-0000-0000234A0000}"/>
    <cellStyle name="Normal 27 4" xfId="21171" xr:uid="{00000000-0005-0000-0000-0000244A0000}"/>
    <cellStyle name="Normal 28" xfId="9469" xr:uid="{00000000-0005-0000-0000-0000254A0000}"/>
    <cellStyle name="Normal 29" xfId="9470" xr:uid="{00000000-0005-0000-0000-0000264A0000}"/>
    <cellStyle name="Normal 29 2" xfId="9471" xr:uid="{00000000-0005-0000-0000-0000274A0000}"/>
    <cellStyle name="Normal 29 3" xfId="9472" xr:uid="{00000000-0005-0000-0000-0000284A0000}"/>
    <cellStyle name="Normal 29 4" xfId="9473" xr:uid="{00000000-0005-0000-0000-0000294A0000}"/>
    <cellStyle name="Normal 3" xfId="9474" xr:uid="{00000000-0005-0000-0000-00002A4A0000}"/>
    <cellStyle name="Normal 3 10" xfId="9475" xr:uid="{00000000-0005-0000-0000-00002B4A0000}"/>
    <cellStyle name="Normal 3 11" xfId="9476" xr:uid="{00000000-0005-0000-0000-00002C4A0000}"/>
    <cellStyle name="Normal 3 12" xfId="9477" xr:uid="{00000000-0005-0000-0000-00002D4A0000}"/>
    <cellStyle name="Normal 3 13" xfId="9478" xr:uid="{00000000-0005-0000-0000-00002E4A0000}"/>
    <cellStyle name="Normal 3 14" xfId="9479" xr:uid="{00000000-0005-0000-0000-00002F4A0000}"/>
    <cellStyle name="Normal 3 15" xfId="9480" xr:uid="{00000000-0005-0000-0000-0000304A0000}"/>
    <cellStyle name="Normal 3 16" xfId="9481" xr:uid="{00000000-0005-0000-0000-0000314A0000}"/>
    <cellStyle name="Normal 3 17" xfId="9482" xr:uid="{00000000-0005-0000-0000-0000324A0000}"/>
    <cellStyle name="Normal 3 18" xfId="9483" xr:uid="{00000000-0005-0000-0000-0000334A0000}"/>
    <cellStyle name="Normal 3 19" xfId="9484" xr:uid="{00000000-0005-0000-0000-0000344A0000}"/>
    <cellStyle name="Normal 3 2" xfId="9485" xr:uid="{00000000-0005-0000-0000-0000354A0000}"/>
    <cellStyle name="Normal 3 2 2" xfId="9486" xr:uid="{00000000-0005-0000-0000-0000364A0000}"/>
    <cellStyle name="Normal 3 2 2 2" xfId="9487" xr:uid="{00000000-0005-0000-0000-0000374A0000}"/>
    <cellStyle name="Normal 3 2 3" xfId="9488" xr:uid="{00000000-0005-0000-0000-0000384A0000}"/>
    <cellStyle name="Normal 3 2 3 2" xfId="9489" xr:uid="{00000000-0005-0000-0000-0000394A0000}"/>
    <cellStyle name="Normal 3 2 3 2 2" xfId="21172" xr:uid="{00000000-0005-0000-0000-00003A4A0000}"/>
    <cellStyle name="Normal 3 2 3 3" xfId="9490" xr:uid="{00000000-0005-0000-0000-00003B4A0000}"/>
    <cellStyle name="Normal 3 2 4" xfId="9491" xr:uid="{00000000-0005-0000-0000-00003C4A0000}"/>
    <cellStyle name="Normal 3 20" xfId="21173" xr:uid="{00000000-0005-0000-0000-00003D4A0000}"/>
    <cellStyle name="Normal 3 3" xfId="9492" xr:uid="{00000000-0005-0000-0000-00003E4A0000}"/>
    <cellStyle name="Normal 3 3 2" xfId="9493" xr:uid="{00000000-0005-0000-0000-00003F4A0000}"/>
    <cellStyle name="Normal 3 3 2 2" xfId="9494" xr:uid="{00000000-0005-0000-0000-0000404A0000}"/>
    <cellStyle name="Normal 3 3 2 3" xfId="9495" xr:uid="{00000000-0005-0000-0000-0000414A0000}"/>
    <cellStyle name="Normal 3 3 2 4" xfId="21174" xr:uid="{00000000-0005-0000-0000-0000424A0000}"/>
    <cellStyle name="Normal 3 3 3" xfId="9496" xr:uid="{00000000-0005-0000-0000-0000434A0000}"/>
    <cellStyle name="Normal 3 3 4" xfId="9497" xr:uid="{00000000-0005-0000-0000-0000444A0000}"/>
    <cellStyle name="Normal 3 4" xfId="9498" xr:uid="{00000000-0005-0000-0000-0000454A0000}"/>
    <cellStyle name="Normal 3 4 2" xfId="9499" xr:uid="{00000000-0005-0000-0000-0000464A0000}"/>
    <cellStyle name="Normal 3 4 2 2" xfId="9500" xr:uid="{00000000-0005-0000-0000-0000474A0000}"/>
    <cellStyle name="Normal 3 5" xfId="9501" xr:uid="{00000000-0005-0000-0000-0000484A0000}"/>
    <cellStyle name="Normal 3 5 10" xfId="9502" xr:uid="{00000000-0005-0000-0000-0000494A0000}"/>
    <cellStyle name="Normal 3 5 10 2" xfId="21175" xr:uid="{00000000-0005-0000-0000-00004A4A0000}"/>
    <cellStyle name="Normal 3 5 11" xfId="9503" xr:uid="{00000000-0005-0000-0000-00004B4A0000}"/>
    <cellStyle name="Normal 3 5 12" xfId="21176" xr:uid="{00000000-0005-0000-0000-00004C4A0000}"/>
    <cellStyle name="Normal 3 5 2" xfId="9504" xr:uid="{00000000-0005-0000-0000-00004D4A0000}"/>
    <cellStyle name="Normal 3 5 2 10" xfId="21177" xr:uid="{00000000-0005-0000-0000-00004E4A0000}"/>
    <cellStyle name="Normal 3 5 2 2" xfId="9505" xr:uid="{00000000-0005-0000-0000-00004F4A0000}"/>
    <cellStyle name="Normal 3 5 2 2 2" xfId="9506" xr:uid="{00000000-0005-0000-0000-0000504A0000}"/>
    <cellStyle name="Normal 3 5 2 2 2 2" xfId="9507" xr:uid="{00000000-0005-0000-0000-0000514A0000}"/>
    <cellStyle name="Normal 3 5 2 2 2 2 2" xfId="9508" xr:uid="{00000000-0005-0000-0000-0000524A0000}"/>
    <cellStyle name="Normal 3 5 2 2 2 2 2 2" xfId="21178" xr:uid="{00000000-0005-0000-0000-0000534A0000}"/>
    <cellStyle name="Normal 3 5 2 2 2 2 3" xfId="9509" xr:uid="{00000000-0005-0000-0000-0000544A0000}"/>
    <cellStyle name="Normal 3 5 2 2 2 2 3 2" xfId="21179" xr:uid="{00000000-0005-0000-0000-0000554A0000}"/>
    <cellStyle name="Normal 3 5 2 2 2 2 4" xfId="9510" xr:uid="{00000000-0005-0000-0000-0000564A0000}"/>
    <cellStyle name="Normal 3 5 2 2 2 2 4 2" xfId="21180" xr:uid="{00000000-0005-0000-0000-0000574A0000}"/>
    <cellStyle name="Normal 3 5 2 2 2 2 5" xfId="21181" xr:uid="{00000000-0005-0000-0000-0000584A0000}"/>
    <cellStyle name="Normal 3 5 2 2 2 3" xfId="9511" xr:uid="{00000000-0005-0000-0000-0000594A0000}"/>
    <cellStyle name="Normal 3 5 2 2 2 3 2" xfId="9512" xr:uid="{00000000-0005-0000-0000-00005A4A0000}"/>
    <cellStyle name="Normal 3 5 2 2 2 3 2 2" xfId="21182" xr:uid="{00000000-0005-0000-0000-00005B4A0000}"/>
    <cellStyle name="Normal 3 5 2 2 2 3 3" xfId="9513" xr:uid="{00000000-0005-0000-0000-00005C4A0000}"/>
    <cellStyle name="Normal 3 5 2 2 2 3 3 2" xfId="21183" xr:uid="{00000000-0005-0000-0000-00005D4A0000}"/>
    <cellStyle name="Normal 3 5 2 2 2 3 4" xfId="21184" xr:uid="{00000000-0005-0000-0000-00005E4A0000}"/>
    <cellStyle name="Normal 3 5 2 2 2 4" xfId="9514" xr:uid="{00000000-0005-0000-0000-00005F4A0000}"/>
    <cellStyle name="Normal 3 5 2 2 2 4 2" xfId="21185" xr:uid="{00000000-0005-0000-0000-0000604A0000}"/>
    <cellStyle name="Normal 3 5 2 2 2 5" xfId="9515" xr:uid="{00000000-0005-0000-0000-0000614A0000}"/>
    <cellStyle name="Normal 3 5 2 2 2 5 2" xfId="21186" xr:uid="{00000000-0005-0000-0000-0000624A0000}"/>
    <cellStyle name="Normal 3 5 2 2 2 6" xfId="9516" xr:uid="{00000000-0005-0000-0000-0000634A0000}"/>
    <cellStyle name="Normal 3 5 2 2 2 6 2" xfId="21187" xr:uid="{00000000-0005-0000-0000-0000644A0000}"/>
    <cellStyle name="Normal 3 5 2 2 2 7" xfId="21188" xr:uid="{00000000-0005-0000-0000-0000654A0000}"/>
    <cellStyle name="Normal 3 5 2 2 3" xfId="9517" xr:uid="{00000000-0005-0000-0000-0000664A0000}"/>
    <cellStyle name="Normal 3 5 2 2 3 2" xfId="9518" xr:uid="{00000000-0005-0000-0000-0000674A0000}"/>
    <cellStyle name="Normal 3 5 2 2 3 2 2" xfId="21189" xr:uid="{00000000-0005-0000-0000-0000684A0000}"/>
    <cellStyle name="Normal 3 5 2 2 3 3" xfId="9519" xr:uid="{00000000-0005-0000-0000-0000694A0000}"/>
    <cellStyle name="Normal 3 5 2 2 3 3 2" xfId="21190" xr:uid="{00000000-0005-0000-0000-00006A4A0000}"/>
    <cellStyle name="Normal 3 5 2 2 3 4" xfId="9520" xr:uid="{00000000-0005-0000-0000-00006B4A0000}"/>
    <cellStyle name="Normal 3 5 2 2 3 4 2" xfId="21191" xr:uid="{00000000-0005-0000-0000-00006C4A0000}"/>
    <cellStyle name="Normal 3 5 2 2 3 5" xfId="21192" xr:uid="{00000000-0005-0000-0000-00006D4A0000}"/>
    <cellStyle name="Normal 3 5 2 2 4" xfId="9521" xr:uid="{00000000-0005-0000-0000-00006E4A0000}"/>
    <cellStyle name="Normal 3 5 2 2 4 2" xfId="9522" xr:uid="{00000000-0005-0000-0000-00006F4A0000}"/>
    <cellStyle name="Normal 3 5 2 2 4 2 2" xfId="21193" xr:uid="{00000000-0005-0000-0000-0000704A0000}"/>
    <cellStyle name="Normal 3 5 2 2 4 3" xfId="9523" xr:uid="{00000000-0005-0000-0000-0000714A0000}"/>
    <cellStyle name="Normal 3 5 2 2 4 3 2" xfId="21194" xr:uid="{00000000-0005-0000-0000-0000724A0000}"/>
    <cellStyle name="Normal 3 5 2 2 4 4" xfId="21195" xr:uid="{00000000-0005-0000-0000-0000734A0000}"/>
    <cellStyle name="Normal 3 5 2 2 5" xfId="9524" xr:uid="{00000000-0005-0000-0000-0000744A0000}"/>
    <cellStyle name="Normal 3 5 2 2 5 2" xfId="9525" xr:uid="{00000000-0005-0000-0000-0000754A0000}"/>
    <cellStyle name="Normal 3 5 2 2 5 2 2" xfId="21196" xr:uid="{00000000-0005-0000-0000-0000764A0000}"/>
    <cellStyle name="Normal 3 5 2 2 5 3" xfId="9526" xr:uid="{00000000-0005-0000-0000-0000774A0000}"/>
    <cellStyle name="Normal 3 5 2 2 5 3 2" xfId="21197" xr:uid="{00000000-0005-0000-0000-0000784A0000}"/>
    <cellStyle name="Normal 3 5 2 2 5 4" xfId="21198" xr:uid="{00000000-0005-0000-0000-0000794A0000}"/>
    <cellStyle name="Normal 3 5 2 2 6" xfId="9527" xr:uid="{00000000-0005-0000-0000-00007A4A0000}"/>
    <cellStyle name="Normal 3 5 2 2 6 2" xfId="21199" xr:uid="{00000000-0005-0000-0000-00007B4A0000}"/>
    <cellStyle name="Normal 3 5 2 2 7" xfId="9528" xr:uid="{00000000-0005-0000-0000-00007C4A0000}"/>
    <cellStyle name="Normal 3 5 2 2 7 2" xfId="21200" xr:uid="{00000000-0005-0000-0000-00007D4A0000}"/>
    <cellStyle name="Normal 3 5 2 2 8" xfId="9529" xr:uid="{00000000-0005-0000-0000-00007E4A0000}"/>
    <cellStyle name="Normal 3 5 2 2 8 2" xfId="21201" xr:uid="{00000000-0005-0000-0000-00007F4A0000}"/>
    <cellStyle name="Normal 3 5 2 2 9" xfId="21202" xr:uid="{00000000-0005-0000-0000-0000804A0000}"/>
    <cellStyle name="Normal 3 5 2 3" xfId="9530" xr:uid="{00000000-0005-0000-0000-0000814A0000}"/>
    <cellStyle name="Normal 3 5 2 3 2" xfId="9531" xr:uid="{00000000-0005-0000-0000-0000824A0000}"/>
    <cellStyle name="Normal 3 5 2 3 2 2" xfId="9532" xr:uid="{00000000-0005-0000-0000-0000834A0000}"/>
    <cellStyle name="Normal 3 5 2 3 2 2 2" xfId="21203" xr:uid="{00000000-0005-0000-0000-0000844A0000}"/>
    <cellStyle name="Normal 3 5 2 3 2 3" xfId="9533" xr:uid="{00000000-0005-0000-0000-0000854A0000}"/>
    <cellStyle name="Normal 3 5 2 3 2 3 2" xfId="21204" xr:uid="{00000000-0005-0000-0000-0000864A0000}"/>
    <cellStyle name="Normal 3 5 2 3 2 4" xfId="9534" xr:uid="{00000000-0005-0000-0000-0000874A0000}"/>
    <cellStyle name="Normal 3 5 2 3 2 4 2" xfId="21205" xr:uid="{00000000-0005-0000-0000-0000884A0000}"/>
    <cellStyle name="Normal 3 5 2 3 2 5" xfId="21206" xr:uid="{00000000-0005-0000-0000-0000894A0000}"/>
    <cellStyle name="Normal 3 5 2 3 3" xfId="9535" xr:uid="{00000000-0005-0000-0000-00008A4A0000}"/>
    <cellStyle name="Normal 3 5 2 3 3 2" xfId="9536" xr:uid="{00000000-0005-0000-0000-00008B4A0000}"/>
    <cellStyle name="Normal 3 5 2 3 3 2 2" xfId="21207" xr:uid="{00000000-0005-0000-0000-00008C4A0000}"/>
    <cellStyle name="Normal 3 5 2 3 3 3" xfId="9537" xr:uid="{00000000-0005-0000-0000-00008D4A0000}"/>
    <cellStyle name="Normal 3 5 2 3 3 3 2" xfId="21208" xr:uid="{00000000-0005-0000-0000-00008E4A0000}"/>
    <cellStyle name="Normal 3 5 2 3 3 4" xfId="21209" xr:uid="{00000000-0005-0000-0000-00008F4A0000}"/>
    <cellStyle name="Normal 3 5 2 3 4" xfId="9538" xr:uid="{00000000-0005-0000-0000-0000904A0000}"/>
    <cellStyle name="Normal 3 5 2 3 4 2" xfId="21210" xr:uid="{00000000-0005-0000-0000-0000914A0000}"/>
    <cellStyle name="Normal 3 5 2 3 5" xfId="9539" xr:uid="{00000000-0005-0000-0000-0000924A0000}"/>
    <cellStyle name="Normal 3 5 2 3 5 2" xfId="21211" xr:uid="{00000000-0005-0000-0000-0000934A0000}"/>
    <cellStyle name="Normal 3 5 2 3 6" xfId="9540" xr:uid="{00000000-0005-0000-0000-0000944A0000}"/>
    <cellStyle name="Normal 3 5 2 3 6 2" xfId="21212" xr:uid="{00000000-0005-0000-0000-0000954A0000}"/>
    <cellStyle name="Normal 3 5 2 3 7" xfId="21213" xr:uid="{00000000-0005-0000-0000-0000964A0000}"/>
    <cellStyle name="Normal 3 5 2 4" xfId="9541" xr:uid="{00000000-0005-0000-0000-0000974A0000}"/>
    <cellStyle name="Normal 3 5 2 4 2" xfId="9542" xr:uid="{00000000-0005-0000-0000-0000984A0000}"/>
    <cellStyle name="Normal 3 5 2 4 2 2" xfId="21214" xr:uid="{00000000-0005-0000-0000-0000994A0000}"/>
    <cellStyle name="Normal 3 5 2 4 3" xfId="9543" xr:uid="{00000000-0005-0000-0000-00009A4A0000}"/>
    <cellStyle name="Normal 3 5 2 4 3 2" xfId="21215" xr:uid="{00000000-0005-0000-0000-00009B4A0000}"/>
    <cellStyle name="Normal 3 5 2 4 4" xfId="9544" xr:uid="{00000000-0005-0000-0000-00009C4A0000}"/>
    <cellStyle name="Normal 3 5 2 4 4 2" xfId="21216" xr:uid="{00000000-0005-0000-0000-00009D4A0000}"/>
    <cellStyle name="Normal 3 5 2 4 5" xfId="21217" xr:uid="{00000000-0005-0000-0000-00009E4A0000}"/>
    <cellStyle name="Normal 3 5 2 5" xfId="9545" xr:uid="{00000000-0005-0000-0000-00009F4A0000}"/>
    <cellStyle name="Normal 3 5 2 5 2" xfId="9546" xr:uid="{00000000-0005-0000-0000-0000A04A0000}"/>
    <cellStyle name="Normal 3 5 2 5 2 2" xfId="21218" xr:uid="{00000000-0005-0000-0000-0000A14A0000}"/>
    <cellStyle name="Normal 3 5 2 5 3" xfId="9547" xr:uid="{00000000-0005-0000-0000-0000A24A0000}"/>
    <cellStyle name="Normal 3 5 2 5 3 2" xfId="21219" xr:uid="{00000000-0005-0000-0000-0000A34A0000}"/>
    <cellStyle name="Normal 3 5 2 5 4" xfId="21220" xr:uid="{00000000-0005-0000-0000-0000A44A0000}"/>
    <cellStyle name="Normal 3 5 2 6" xfId="9548" xr:uid="{00000000-0005-0000-0000-0000A54A0000}"/>
    <cellStyle name="Normal 3 5 2 6 2" xfId="9549" xr:uid="{00000000-0005-0000-0000-0000A64A0000}"/>
    <cellStyle name="Normal 3 5 2 6 2 2" xfId="21221" xr:uid="{00000000-0005-0000-0000-0000A74A0000}"/>
    <cellStyle name="Normal 3 5 2 6 3" xfId="9550" xr:uid="{00000000-0005-0000-0000-0000A84A0000}"/>
    <cellStyle name="Normal 3 5 2 6 3 2" xfId="21222" xr:uid="{00000000-0005-0000-0000-0000A94A0000}"/>
    <cellStyle name="Normal 3 5 2 6 4" xfId="21223" xr:uid="{00000000-0005-0000-0000-0000AA4A0000}"/>
    <cellStyle name="Normal 3 5 2 7" xfId="9551" xr:uid="{00000000-0005-0000-0000-0000AB4A0000}"/>
    <cellStyle name="Normal 3 5 2 7 2" xfId="21224" xr:uid="{00000000-0005-0000-0000-0000AC4A0000}"/>
    <cellStyle name="Normal 3 5 2 8" xfId="9552" xr:uid="{00000000-0005-0000-0000-0000AD4A0000}"/>
    <cellStyle name="Normal 3 5 2 8 2" xfId="21225" xr:uid="{00000000-0005-0000-0000-0000AE4A0000}"/>
    <cellStyle name="Normal 3 5 2 9" xfId="9553" xr:uid="{00000000-0005-0000-0000-0000AF4A0000}"/>
    <cellStyle name="Normal 3 5 2 9 2" xfId="21226" xr:uid="{00000000-0005-0000-0000-0000B04A0000}"/>
    <cellStyle name="Normal 3 5 3" xfId="9554" xr:uid="{00000000-0005-0000-0000-0000B14A0000}"/>
    <cellStyle name="Normal 3 5 3 2" xfId="9555" xr:uid="{00000000-0005-0000-0000-0000B24A0000}"/>
    <cellStyle name="Normal 3 5 3 2 2" xfId="9556" xr:uid="{00000000-0005-0000-0000-0000B34A0000}"/>
    <cellStyle name="Normal 3 5 3 2 2 2" xfId="9557" xr:uid="{00000000-0005-0000-0000-0000B44A0000}"/>
    <cellStyle name="Normal 3 5 3 2 2 2 2" xfId="21227" xr:uid="{00000000-0005-0000-0000-0000B54A0000}"/>
    <cellStyle name="Normal 3 5 3 2 2 3" xfId="9558" xr:uid="{00000000-0005-0000-0000-0000B64A0000}"/>
    <cellStyle name="Normal 3 5 3 2 2 3 2" xfId="21228" xr:uid="{00000000-0005-0000-0000-0000B74A0000}"/>
    <cellStyle name="Normal 3 5 3 2 2 4" xfId="9559" xr:uid="{00000000-0005-0000-0000-0000B84A0000}"/>
    <cellStyle name="Normal 3 5 3 2 2 4 2" xfId="21229" xr:uid="{00000000-0005-0000-0000-0000B94A0000}"/>
    <cellStyle name="Normal 3 5 3 2 2 5" xfId="21230" xr:uid="{00000000-0005-0000-0000-0000BA4A0000}"/>
    <cellStyle name="Normal 3 5 3 2 3" xfId="9560" xr:uid="{00000000-0005-0000-0000-0000BB4A0000}"/>
    <cellStyle name="Normal 3 5 3 2 3 2" xfId="9561" xr:uid="{00000000-0005-0000-0000-0000BC4A0000}"/>
    <cellStyle name="Normal 3 5 3 2 3 2 2" xfId="21231" xr:uid="{00000000-0005-0000-0000-0000BD4A0000}"/>
    <cellStyle name="Normal 3 5 3 2 3 3" xfId="9562" xr:uid="{00000000-0005-0000-0000-0000BE4A0000}"/>
    <cellStyle name="Normal 3 5 3 2 3 3 2" xfId="21232" xr:uid="{00000000-0005-0000-0000-0000BF4A0000}"/>
    <cellStyle name="Normal 3 5 3 2 3 4" xfId="21233" xr:uid="{00000000-0005-0000-0000-0000C04A0000}"/>
    <cellStyle name="Normal 3 5 3 2 4" xfId="9563" xr:uid="{00000000-0005-0000-0000-0000C14A0000}"/>
    <cellStyle name="Normal 3 5 3 2 4 2" xfId="21234" xr:uid="{00000000-0005-0000-0000-0000C24A0000}"/>
    <cellStyle name="Normal 3 5 3 2 5" xfId="9564" xr:uid="{00000000-0005-0000-0000-0000C34A0000}"/>
    <cellStyle name="Normal 3 5 3 2 5 2" xfId="21235" xr:uid="{00000000-0005-0000-0000-0000C44A0000}"/>
    <cellStyle name="Normal 3 5 3 2 6" xfId="9565" xr:uid="{00000000-0005-0000-0000-0000C54A0000}"/>
    <cellStyle name="Normal 3 5 3 2 6 2" xfId="21236" xr:uid="{00000000-0005-0000-0000-0000C64A0000}"/>
    <cellStyle name="Normal 3 5 3 2 7" xfId="21237" xr:uid="{00000000-0005-0000-0000-0000C74A0000}"/>
    <cellStyle name="Normal 3 5 3 3" xfId="9566" xr:uid="{00000000-0005-0000-0000-0000C84A0000}"/>
    <cellStyle name="Normal 3 5 3 3 2" xfId="9567" xr:uid="{00000000-0005-0000-0000-0000C94A0000}"/>
    <cellStyle name="Normal 3 5 3 3 2 2" xfId="21238" xr:uid="{00000000-0005-0000-0000-0000CA4A0000}"/>
    <cellStyle name="Normal 3 5 3 3 3" xfId="9568" xr:uid="{00000000-0005-0000-0000-0000CB4A0000}"/>
    <cellStyle name="Normal 3 5 3 3 3 2" xfId="21239" xr:uid="{00000000-0005-0000-0000-0000CC4A0000}"/>
    <cellStyle name="Normal 3 5 3 3 4" xfId="9569" xr:uid="{00000000-0005-0000-0000-0000CD4A0000}"/>
    <cellStyle name="Normal 3 5 3 3 4 2" xfId="21240" xr:uid="{00000000-0005-0000-0000-0000CE4A0000}"/>
    <cellStyle name="Normal 3 5 3 3 5" xfId="21241" xr:uid="{00000000-0005-0000-0000-0000CF4A0000}"/>
    <cellStyle name="Normal 3 5 3 4" xfId="9570" xr:uid="{00000000-0005-0000-0000-0000D04A0000}"/>
    <cellStyle name="Normal 3 5 3 4 2" xfId="9571" xr:uid="{00000000-0005-0000-0000-0000D14A0000}"/>
    <cellStyle name="Normal 3 5 3 4 2 2" xfId="21242" xr:uid="{00000000-0005-0000-0000-0000D24A0000}"/>
    <cellStyle name="Normal 3 5 3 4 3" xfId="9572" xr:uid="{00000000-0005-0000-0000-0000D34A0000}"/>
    <cellStyle name="Normal 3 5 3 4 3 2" xfId="21243" xr:uid="{00000000-0005-0000-0000-0000D44A0000}"/>
    <cellStyle name="Normal 3 5 3 4 4" xfId="21244" xr:uid="{00000000-0005-0000-0000-0000D54A0000}"/>
    <cellStyle name="Normal 3 5 3 5" xfId="9573" xr:uid="{00000000-0005-0000-0000-0000D64A0000}"/>
    <cellStyle name="Normal 3 5 3 5 2" xfId="9574" xr:uid="{00000000-0005-0000-0000-0000D74A0000}"/>
    <cellStyle name="Normal 3 5 3 5 2 2" xfId="21245" xr:uid="{00000000-0005-0000-0000-0000D84A0000}"/>
    <cellStyle name="Normal 3 5 3 5 3" xfId="9575" xr:uid="{00000000-0005-0000-0000-0000D94A0000}"/>
    <cellStyle name="Normal 3 5 3 5 3 2" xfId="21246" xr:uid="{00000000-0005-0000-0000-0000DA4A0000}"/>
    <cellStyle name="Normal 3 5 3 5 4" xfId="21247" xr:uid="{00000000-0005-0000-0000-0000DB4A0000}"/>
    <cellStyle name="Normal 3 5 3 6" xfId="9576" xr:uid="{00000000-0005-0000-0000-0000DC4A0000}"/>
    <cellStyle name="Normal 3 5 3 6 2" xfId="21248" xr:uid="{00000000-0005-0000-0000-0000DD4A0000}"/>
    <cellStyle name="Normal 3 5 3 7" xfId="9577" xr:uid="{00000000-0005-0000-0000-0000DE4A0000}"/>
    <cellStyle name="Normal 3 5 3 7 2" xfId="21249" xr:uid="{00000000-0005-0000-0000-0000DF4A0000}"/>
    <cellStyle name="Normal 3 5 3 8" xfId="9578" xr:uid="{00000000-0005-0000-0000-0000E04A0000}"/>
    <cellStyle name="Normal 3 5 3 8 2" xfId="21250" xr:uid="{00000000-0005-0000-0000-0000E14A0000}"/>
    <cellStyle name="Normal 3 5 3 9" xfId="21251" xr:uid="{00000000-0005-0000-0000-0000E24A0000}"/>
    <cellStyle name="Normal 3 5 4" xfId="9579" xr:uid="{00000000-0005-0000-0000-0000E34A0000}"/>
    <cellStyle name="Normal 3 5 4 2" xfId="9580" xr:uid="{00000000-0005-0000-0000-0000E44A0000}"/>
    <cellStyle name="Normal 3 5 4 2 2" xfId="9581" xr:uid="{00000000-0005-0000-0000-0000E54A0000}"/>
    <cellStyle name="Normal 3 5 4 2 2 2" xfId="21252" xr:uid="{00000000-0005-0000-0000-0000E64A0000}"/>
    <cellStyle name="Normal 3 5 4 2 3" xfId="9582" xr:uid="{00000000-0005-0000-0000-0000E74A0000}"/>
    <cellStyle name="Normal 3 5 4 2 3 2" xfId="21253" xr:uid="{00000000-0005-0000-0000-0000E84A0000}"/>
    <cellStyle name="Normal 3 5 4 2 4" xfId="9583" xr:uid="{00000000-0005-0000-0000-0000E94A0000}"/>
    <cellStyle name="Normal 3 5 4 2 4 2" xfId="21254" xr:uid="{00000000-0005-0000-0000-0000EA4A0000}"/>
    <cellStyle name="Normal 3 5 4 2 5" xfId="21255" xr:uid="{00000000-0005-0000-0000-0000EB4A0000}"/>
    <cellStyle name="Normal 3 5 4 3" xfId="9584" xr:uid="{00000000-0005-0000-0000-0000EC4A0000}"/>
    <cellStyle name="Normal 3 5 4 3 2" xfId="9585" xr:uid="{00000000-0005-0000-0000-0000ED4A0000}"/>
    <cellStyle name="Normal 3 5 4 3 2 2" xfId="21256" xr:uid="{00000000-0005-0000-0000-0000EE4A0000}"/>
    <cellStyle name="Normal 3 5 4 3 3" xfId="9586" xr:uid="{00000000-0005-0000-0000-0000EF4A0000}"/>
    <cellStyle name="Normal 3 5 4 3 3 2" xfId="21257" xr:uid="{00000000-0005-0000-0000-0000F04A0000}"/>
    <cellStyle name="Normal 3 5 4 3 4" xfId="21258" xr:uid="{00000000-0005-0000-0000-0000F14A0000}"/>
    <cellStyle name="Normal 3 5 4 4" xfId="9587" xr:uid="{00000000-0005-0000-0000-0000F24A0000}"/>
    <cellStyle name="Normal 3 5 4 4 2" xfId="21259" xr:uid="{00000000-0005-0000-0000-0000F34A0000}"/>
    <cellStyle name="Normal 3 5 4 5" xfId="9588" xr:uid="{00000000-0005-0000-0000-0000F44A0000}"/>
    <cellStyle name="Normal 3 5 4 5 2" xfId="21260" xr:uid="{00000000-0005-0000-0000-0000F54A0000}"/>
    <cellStyle name="Normal 3 5 4 6" xfId="9589" xr:uid="{00000000-0005-0000-0000-0000F64A0000}"/>
    <cellStyle name="Normal 3 5 4 6 2" xfId="21261" xr:uid="{00000000-0005-0000-0000-0000F74A0000}"/>
    <cellStyle name="Normal 3 5 4 7" xfId="21262" xr:uid="{00000000-0005-0000-0000-0000F84A0000}"/>
    <cellStyle name="Normal 3 5 5" xfId="9590" xr:uid="{00000000-0005-0000-0000-0000F94A0000}"/>
    <cellStyle name="Normal 3 5 5 2" xfId="9591" xr:uid="{00000000-0005-0000-0000-0000FA4A0000}"/>
    <cellStyle name="Normal 3 5 5 2 2" xfId="21263" xr:uid="{00000000-0005-0000-0000-0000FB4A0000}"/>
    <cellStyle name="Normal 3 5 5 3" xfId="9592" xr:uid="{00000000-0005-0000-0000-0000FC4A0000}"/>
    <cellStyle name="Normal 3 5 5 3 2" xfId="21264" xr:uid="{00000000-0005-0000-0000-0000FD4A0000}"/>
    <cellStyle name="Normal 3 5 5 4" xfId="9593" xr:uid="{00000000-0005-0000-0000-0000FE4A0000}"/>
    <cellStyle name="Normal 3 5 5 4 2" xfId="21265" xr:uid="{00000000-0005-0000-0000-0000FF4A0000}"/>
    <cellStyle name="Normal 3 5 5 5" xfId="21266" xr:uid="{00000000-0005-0000-0000-0000004B0000}"/>
    <cellStyle name="Normal 3 5 6" xfId="9594" xr:uid="{00000000-0005-0000-0000-0000014B0000}"/>
    <cellStyle name="Normal 3 5 6 2" xfId="9595" xr:uid="{00000000-0005-0000-0000-0000024B0000}"/>
    <cellStyle name="Normal 3 5 6 2 2" xfId="21267" xr:uid="{00000000-0005-0000-0000-0000034B0000}"/>
    <cellStyle name="Normal 3 5 6 3" xfId="9596" xr:uid="{00000000-0005-0000-0000-0000044B0000}"/>
    <cellStyle name="Normal 3 5 6 3 2" xfId="21268" xr:uid="{00000000-0005-0000-0000-0000054B0000}"/>
    <cellStyle name="Normal 3 5 6 4" xfId="21269" xr:uid="{00000000-0005-0000-0000-0000064B0000}"/>
    <cellStyle name="Normal 3 5 7" xfId="9597" xr:uid="{00000000-0005-0000-0000-0000074B0000}"/>
    <cellStyle name="Normal 3 5 7 2" xfId="9598" xr:uid="{00000000-0005-0000-0000-0000084B0000}"/>
    <cellStyle name="Normal 3 5 7 2 2" xfId="21270" xr:uid="{00000000-0005-0000-0000-0000094B0000}"/>
    <cellStyle name="Normal 3 5 7 3" xfId="9599" xr:uid="{00000000-0005-0000-0000-00000A4B0000}"/>
    <cellStyle name="Normal 3 5 7 3 2" xfId="21271" xr:uid="{00000000-0005-0000-0000-00000B4B0000}"/>
    <cellStyle name="Normal 3 5 7 4" xfId="21272" xr:uid="{00000000-0005-0000-0000-00000C4B0000}"/>
    <cellStyle name="Normal 3 5 8" xfId="9600" xr:uid="{00000000-0005-0000-0000-00000D4B0000}"/>
    <cellStyle name="Normal 3 5 8 2" xfId="21273" xr:uid="{00000000-0005-0000-0000-00000E4B0000}"/>
    <cellStyle name="Normal 3 5 9" xfId="9601" xr:uid="{00000000-0005-0000-0000-00000F4B0000}"/>
    <cellStyle name="Normal 3 5 9 2" xfId="21274" xr:uid="{00000000-0005-0000-0000-0000104B0000}"/>
    <cellStyle name="Normal 3 6" xfId="9602" xr:uid="{00000000-0005-0000-0000-0000114B0000}"/>
    <cellStyle name="Normal 3 6 2" xfId="9603" xr:uid="{00000000-0005-0000-0000-0000124B0000}"/>
    <cellStyle name="Normal 3 7" xfId="9604" xr:uid="{00000000-0005-0000-0000-0000134B0000}"/>
    <cellStyle name="Normal 3 8" xfId="9605" xr:uid="{00000000-0005-0000-0000-0000144B0000}"/>
    <cellStyle name="Normal 3 9" xfId="9606" xr:uid="{00000000-0005-0000-0000-0000154B0000}"/>
    <cellStyle name="Normal 3_Cross-Section Analysis Template V1.2_FRED" xfId="9607" xr:uid="{00000000-0005-0000-0000-0000164B0000}"/>
    <cellStyle name="Normal 30" xfId="9608" xr:uid="{00000000-0005-0000-0000-0000174B0000}"/>
    <cellStyle name="Normal 30 2" xfId="9609" xr:uid="{00000000-0005-0000-0000-0000184B0000}"/>
    <cellStyle name="Normal 31" xfId="9610" xr:uid="{00000000-0005-0000-0000-0000194B0000}"/>
    <cellStyle name="Normal 32" xfId="9611" xr:uid="{00000000-0005-0000-0000-00001A4B0000}"/>
    <cellStyle name="Normal 32 2" xfId="9612" xr:uid="{00000000-0005-0000-0000-00001B4B0000}"/>
    <cellStyle name="Normal 33" xfId="9613" xr:uid="{00000000-0005-0000-0000-00001C4B0000}"/>
    <cellStyle name="Normal 34" xfId="9614" xr:uid="{00000000-0005-0000-0000-00001D4B0000}"/>
    <cellStyle name="Normal 34 2" xfId="21275" xr:uid="{00000000-0005-0000-0000-00001E4B0000}"/>
    <cellStyle name="Normal 35" xfId="9615" xr:uid="{00000000-0005-0000-0000-00001F4B0000}"/>
    <cellStyle name="Normal 35 2" xfId="21276" xr:uid="{00000000-0005-0000-0000-0000204B0000}"/>
    <cellStyle name="Normal 36" xfId="9616" xr:uid="{00000000-0005-0000-0000-0000214B0000}"/>
    <cellStyle name="Normal 36 2" xfId="21277" xr:uid="{00000000-0005-0000-0000-0000224B0000}"/>
    <cellStyle name="Normal 37" xfId="9617" xr:uid="{00000000-0005-0000-0000-0000234B0000}"/>
    <cellStyle name="Normal 37 2" xfId="21278" xr:uid="{00000000-0005-0000-0000-0000244B0000}"/>
    <cellStyle name="Normal 38" xfId="9618" xr:uid="{00000000-0005-0000-0000-0000254B0000}"/>
    <cellStyle name="Normal 39" xfId="9619" xr:uid="{00000000-0005-0000-0000-0000264B0000}"/>
    <cellStyle name="Normal 4" xfId="9620" xr:uid="{00000000-0005-0000-0000-0000274B0000}"/>
    <cellStyle name="Normal 4 10" xfId="9621" xr:uid="{00000000-0005-0000-0000-0000284B0000}"/>
    <cellStyle name="Normal 4 10 2" xfId="9622" xr:uid="{00000000-0005-0000-0000-0000294B0000}"/>
    <cellStyle name="Normal 4 10 2 2" xfId="21279" xr:uid="{00000000-0005-0000-0000-00002A4B0000}"/>
    <cellStyle name="Normal 4 10 3" xfId="9623" xr:uid="{00000000-0005-0000-0000-00002B4B0000}"/>
    <cellStyle name="Normal 4 10 3 2" xfId="21280" xr:uid="{00000000-0005-0000-0000-00002C4B0000}"/>
    <cellStyle name="Normal 4 10 4" xfId="9624" xr:uid="{00000000-0005-0000-0000-00002D4B0000}"/>
    <cellStyle name="Normal 4 10 4 2" xfId="21281" xr:uid="{00000000-0005-0000-0000-00002E4B0000}"/>
    <cellStyle name="Normal 4 10 5" xfId="21282" xr:uid="{00000000-0005-0000-0000-00002F4B0000}"/>
    <cellStyle name="Normal 4 11" xfId="9625" xr:uid="{00000000-0005-0000-0000-0000304B0000}"/>
    <cellStyle name="Normal 4 11 2" xfId="9626" xr:uid="{00000000-0005-0000-0000-0000314B0000}"/>
    <cellStyle name="Normal 4 11 2 2" xfId="21283" xr:uid="{00000000-0005-0000-0000-0000324B0000}"/>
    <cellStyle name="Normal 4 11 3" xfId="9627" xr:uid="{00000000-0005-0000-0000-0000334B0000}"/>
    <cellStyle name="Normal 4 11 3 2" xfId="21284" xr:uid="{00000000-0005-0000-0000-0000344B0000}"/>
    <cellStyle name="Normal 4 11 4" xfId="21285" xr:uid="{00000000-0005-0000-0000-0000354B0000}"/>
    <cellStyle name="Normal 4 12" xfId="9628" xr:uid="{00000000-0005-0000-0000-0000364B0000}"/>
    <cellStyle name="Normal 4 12 2" xfId="9629" xr:uid="{00000000-0005-0000-0000-0000374B0000}"/>
    <cellStyle name="Normal 4 12 2 2" xfId="21286" xr:uid="{00000000-0005-0000-0000-0000384B0000}"/>
    <cellStyle name="Normal 4 12 3" xfId="9630" xr:uid="{00000000-0005-0000-0000-0000394B0000}"/>
    <cellStyle name="Normal 4 12 3 2" xfId="21287" xr:uid="{00000000-0005-0000-0000-00003A4B0000}"/>
    <cellStyle name="Normal 4 12 4" xfId="21288" xr:uid="{00000000-0005-0000-0000-00003B4B0000}"/>
    <cellStyle name="Normal 4 13" xfId="9631" xr:uid="{00000000-0005-0000-0000-00003C4B0000}"/>
    <cellStyle name="Normal 4 13 2" xfId="21289" xr:uid="{00000000-0005-0000-0000-00003D4B0000}"/>
    <cellStyle name="Normal 4 14" xfId="9632" xr:uid="{00000000-0005-0000-0000-00003E4B0000}"/>
    <cellStyle name="Normal 4 14 2" xfId="21290" xr:uid="{00000000-0005-0000-0000-00003F4B0000}"/>
    <cellStyle name="Normal 4 15" xfId="9633" xr:uid="{00000000-0005-0000-0000-0000404B0000}"/>
    <cellStyle name="Normal 4 15 2" xfId="21291" xr:uid="{00000000-0005-0000-0000-0000414B0000}"/>
    <cellStyle name="Normal 4 16" xfId="9634" xr:uid="{00000000-0005-0000-0000-0000424B0000}"/>
    <cellStyle name="Normal 4 16 2" xfId="9635" xr:uid="{00000000-0005-0000-0000-0000434B0000}"/>
    <cellStyle name="Normal 4 16 2 2" xfId="21292" xr:uid="{00000000-0005-0000-0000-0000444B0000}"/>
    <cellStyle name="Normal 4 16 3" xfId="9636" xr:uid="{00000000-0005-0000-0000-0000454B0000}"/>
    <cellStyle name="Normal 4 16 3 2" xfId="21293" xr:uid="{00000000-0005-0000-0000-0000464B0000}"/>
    <cellStyle name="Normal 4 16 4" xfId="9637" xr:uid="{00000000-0005-0000-0000-0000474B0000}"/>
    <cellStyle name="Normal 4 16 5" xfId="21294" xr:uid="{00000000-0005-0000-0000-0000484B0000}"/>
    <cellStyle name="Normal 4 16 5 2" xfId="21295" xr:uid="{00000000-0005-0000-0000-0000494B0000}"/>
    <cellStyle name="Normal 4 2" xfId="9638" xr:uid="{00000000-0005-0000-0000-00004A4B0000}"/>
    <cellStyle name="Normal 4 2 2" xfId="9639" xr:uid="{00000000-0005-0000-0000-00004B4B0000}"/>
    <cellStyle name="Normal 4 2 2 2" xfId="9640" xr:uid="{00000000-0005-0000-0000-00004C4B0000}"/>
    <cellStyle name="Normal 4 2 2 2 2" xfId="9641" xr:uid="{00000000-0005-0000-0000-00004D4B0000}"/>
    <cellStyle name="Normal 4 2 2 2 2 2" xfId="21296" xr:uid="{00000000-0005-0000-0000-00004E4B0000}"/>
    <cellStyle name="Normal 4 2 2 2 3" xfId="9642" xr:uid="{00000000-0005-0000-0000-00004F4B0000}"/>
    <cellStyle name="Normal 4 2 2 2 3 2" xfId="21297" xr:uid="{00000000-0005-0000-0000-0000504B0000}"/>
    <cellStyle name="Normal 4 2 2 2 4" xfId="21298" xr:uid="{00000000-0005-0000-0000-0000514B0000}"/>
    <cellStyle name="Normal 4 2 2 3" xfId="9643" xr:uid="{00000000-0005-0000-0000-0000524B0000}"/>
    <cellStyle name="Normal 4 2 2 3 2" xfId="21299" xr:uid="{00000000-0005-0000-0000-0000534B0000}"/>
    <cellStyle name="Normal 4 2 2 4" xfId="9644" xr:uid="{00000000-0005-0000-0000-0000544B0000}"/>
    <cellStyle name="Normal 4 2 2 4 2" xfId="21300" xr:uid="{00000000-0005-0000-0000-0000554B0000}"/>
    <cellStyle name="Normal 4 2 2 5" xfId="21301" xr:uid="{00000000-0005-0000-0000-0000564B0000}"/>
    <cellStyle name="Normal 4 2 3" xfId="9645" xr:uid="{00000000-0005-0000-0000-0000574B0000}"/>
    <cellStyle name="Normal 4 2 3 2" xfId="9646" xr:uid="{00000000-0005-0000-0000-0000584B0000}"/>
    <cellStyle name="Normal 4 2 3 2 2" xfId="9647" xr:uid="{00000000-0005-0000-0000-0000594B0000}"/>
    <cellStyle name="Normal 4 2 3 2 2 2" xfId="21302" xr:uid="{00000000-0005-0000-0000-00005A4B0000}"/>
    <cellStyle name="Normal 4 2 3 2 3" xfId="9648" xr:uid="{00000000-0005-0000-0000-00005B4B0000}"/>
    <cellStyle name="Normal 4 2 3 2 3 2" xfId="21303" xr:uid="{00000000-0005-0000-0000-00005C4B0000}"/>
    <cellStyle name="Normal 4 2 3 2 4" xfId="21304" xr:uid="{00000000-0005-0000-0000-00005D4B0000}"/>
    <cellStyle name="Normal 4 2 3 3" xfId="9649" xr:uid="{00000000-0005-0000-0000-00005E4B0000}"/>
    <cellStyle name="Normal 4 2 3 3 2" xfId="21305" xr:uid="{00000000-0005-0000-0000-00005F4B0000}"/>
    <cellStyle name="Normal 4 2 3 4" xfId="9650" xr:uid="{00000000-0005-0000-0000-0000604B0000}"/>
    <cellStyle name="Normal 4 2 3 4 2" xfId="21306" xr:uid="{00000000-0005-0000-0000-0000614B0000}"/>
    <cellStyle name="Normal 4 2 3 5" xfId="21307" xr:uid="{00000000-0005-0000-0000-0000624B0000}"/>
    <cellStyle name="Normal 4 2 4" xfId="9651" xr:uid="{00000000-0005-0000-0000-0000634B0000}"/>
    <cellStyle name="Normal 4 2 4 2" xfId="9652" xr:uid="{00000000-0005-0000-0000-0000644B0000}"/>
    <cellStyle name="Normal 4 2 4 2 2" xfId="9653" xr:uid="{00000000-0005-0000-0000-0000654B0000}"/>
    <cellStyle name="Normal 4 2 4 2 2 2" xfId="21308" xr:uid="{00000000-0005-0000-0000-0000664B0000}"/>
    <cellStyle name="Normal 4 2 4 2 3" xfId="21309" xr:uid="{00000000-0005-0000-0000-0000674B0000}"/>
    <cellStyle name="Normal 4 2 4 3" xfId="9654" xr:uid="{00000000-0005-0000-0000-0000684B0000}"/>
    <cellStyle name="Normal 4 2 4 3 2" xfId="21310" xr:uid="{00000000-0005-0000-0000-0000694B0000}"/>
    <cellStyle name="Normal 4 2 4 4" xfId="9655" xr:uid="{00000000-0005-0000-0000-00006A4B0000}"/>
    <cellStyle name="Normal 4 2 5" xfId="9656" xr:uid="{00000000-0005-0000-0000-00006B4B0000}"/>
    <cellStyle name="Normal 4 2 5 2" xfId="21311" xr:uid="{00000000-0005-0000-0000-00006C4B0000}"/>
    <cellStyle name="Normal 4 2 6" xfId="9657" xr:uid="{00000000-0005-0000-0000-00006D4B0000}"/>
    <cellStyle name="Normal 4 2 7" xfId="9658" xr:uid="{00000000-0005-0000-0000-00006E4B0000}"/>
    <cellStyle name="Normal 4 3" xfId="9659" xr:uid="{00000000-0005-0000-0000-00006F4B0000}"/>
    <cellStyle name="Normal 4 3 10" xfId="9660" xr:uid="{00000000-0005-0000-0000-0000704B0000}"/>
    <cellStyle name="Normal 4 3 10 2" xfId="21312" xr:uid="{00000000-0005-0000-0000-0000714B0000}"/>
    <cellStyle name="Normal 4 3 11" xfId="21313" xr:uid="{00000000-0005-0000-0000-0000724B0000}"/>
    <cellStyle name="Normal 4 3 2" xfId="9661" xr:uid="{00000000-0005-0000-0000-0000734B0000}"/>
    <cellStyle name="Normal 4 3 2 10" xfId="21314" xr:uid="{00000000-0005-0000-0000-0000744B0000}"/>
    <cellStyle name="Normal 4 3 2 2" xfId="9662" xr:uid="{00000000-0005-0000-0000-0000754B0000}"/>
    <cellStyle name="Normal 4 3 2 2 2" xfId="9663" xr:uid="{00000000-0005-0000-0000-0000764B0000}"/>
    <cellStyle name="Normal 4 3 2 2 2 2" xfId="9664" xr:uid="{00000000-0005-0000-0000-0000774B0000}"/>
    <cellStyle name="Normal 4 3 2 2 2 2 2" xfId="9665" xr:uid="{00000000-0005-0000-0000-0000784B0000}"/>
    <cellStyle name="Normal 4 3 2 2 2 2 2 2" xfId="21315" xr:uid="{00000000-0005-0000-0000-0000794B0000}"/>
    <cellStyle name="Normal 4 3 2 2 2 2 3" xfId="9666" xr:uid="{00000000-0005-0000-0000-00007A4B0000}"/>
    <cellStyle name="Normal 4 3 2 2 2 2 3 2" xfId="21316" xr:uid="{00000000-0005-0000-0000-00007B4B0000}"/>
    <cellStyle name="Normal 4 3 2 2 2 2 4" xfId="9667" xr:uid="{00000000-0005-0000-0000-00007C4B0000}"/>
    <cellStyle name="Normal 4 3 2 2 2 2 4 2" xfId="21317" xr:uid="{00000000-0005-0000-0000-00007D4B0000}"/>
    <cellStyle name="Normal 4 3 2 2 2 2 5" xfId="21318" xr:uid="{00000000-0005-0000-0000-00007E4B0000}"/>
    <cellStyle name="Normal 4 3 2 2 2 3" xfId="9668" xr:uid="{00000000-0005-0000-0000-00007F4B0000}"/>
    <cellStyle name="Normal 4 3 2 2 2 3 2" xfId="9669" xr:uid="{00000000-0005-0000-0000-0000804B0000}"/>
    <cellStyle name="Normal 4 3 2 2 2 3 2 2" xfId="21319" xr:uid="{00000000-0005-0000-0000-0000814B0000}"/>
    <cellStyle name="Normal 4 3 2 2 2 3 3" xfId="9670" xr:uid="{00000000-0005-0000-0000-0000824B0000}"/>
    <cellStyle name="Normal 4 3 2 2 2 3 3 2" xfId="21320" xr:uid="{00000000-0005-0000-0000-0000834B0000}"/>
    <cellStyle name="Normal 4 3 2 2 2 3 4" xfId="21321" xr:uid="{00000000-0005-0000-0000-0000844B0000}"/>
    <cellStyle name="Normal 4 3 2 2 2 4" xfId="9671" xr:uid="{00000000-0005-0000-0000-0000854B0000}"/>
    <cellStyle name="Normal 4 3 2 2 2 4 2" xfId="21322" xr:uid="{00000000-0005-0000-0000-0000864B0000}"/>
    <cellStyle name="Normal 4 3 2 2 2 5" xfId="9672" xr:uid="{00000000-0005-0000-0000-0000874B0000}"/>
    <cellStyle name="Normal 4 3 2 2 2 5 2" xfId="21323" xr:uid="{00000000-0005-0000-0000-0000884B0000}"/>
    <cellStyle name="Normal 4 3 2 2 2 6" xfId="9673" xr:uid="{00000000-0005-0000-0000-0000894B0000}"/>
    <cellStyle name="Normal 4 3 2 2 2 6 2" xfId="21324" xr:uid="{00000000-0005-0000-0000-00008A4B0000}"/>
    <cellStyle name="Normal 4 3 2 2 2 7" xfId="21325" xr:uid="{00000000-0005-0000-0000-00008B4B0000}"/>
    <cellStyle name="Normal 4 3 2 2 3" xfId="9674" xr:uid="{00000000-0005-0000-0000-00008C4B0000}"/>
    <cellStyle name="Normal 4 3 2 2 3 2" xfId="9675" xr:uid="{00000000-0005-0000-0000-00008D4B0000}"/>
    <cellStyle name="Normal 4 3 2 2 3 2 2" xfId="21326" xr:uid="{00000000-0005-0000-0000-00008E4B0000}"/>
    <cellStyle name="Normal 4 3 2 2 3 3" xfId="9676" xr:uid="{00000000-0005-0000-0000-00008F4B0000}"/>
    <cellStyle name="Normal 4 3 2 2 3 3 2" xfId="21327" xr:uid="{00000000-0005-0000-0000-0000904B0000}"/>
    <cellStyle name="Normal 4 3 2 2 3 4" xfId="9677" xr:uid="{00000000-0005-0000-0000-0000914B0000}"/>
    <cellStyle name="Normal 4 3 2 2 3 4 2" xfId="21328" xr:uid="{00000000-0005-0000-0000-0000924B0000}"/>
    <cellStyle name="Normal 4 3 2 2 3 5" xfId="21329" xr:uid="{00000000-0005-0000-0000-0000934B0000}"/>
    <cellStyle name="Normal 4 3 2 2 4" xfId="9678" xr:uid="{00000000-0005-0000-0000-0000944B0000}"/>
    <cellStyle name="Normal 4 3 2 2 4 2" xfId="9679" xr:uid="{00000000-0005-0000-0000-0000954B0000}"/>
    <cellStyle name="Normal 4 3 2 2 4 2 2" xfId="21330" xr:uid="{00000000-0005-0000-0000-0000964B0000}"/>
    <cellStyle name="Normal 4 3 2 2 4 3" xfId="9680" xr:uid="{00000000-0005-0000-0000-0000974B0000}"/>
    <cellStyle name="Normal 4 3 2 2 4 3 2" xfId="21331" xr:uid="{00000000-0005-0000-0000-0000984B0000}"/>
    <cellStyle name="Normal 4 3 2 2 4 4" xfId="21332" xr:uid="{00000000-0005-0000-0000-0000994B0000}"/>
    <cellStyle name="Normal 4 3 2 2 5" xfId="9681" xr:uid="{00000000-0005-0000-0000-00009A4B0000}"/>
    <cellStyle name="Normal 4 3 2 2 5 2" xfId="9682" xr:uid="{00000000-0005-0000-0000-00009B4B0000}"/>
    <cellStyle name="Normal 4 3 2 2 5 2 2" xfId="21333" xr:uid="{00000000-0005-0000-0000-00009C4B0000}"/>
    <cellStyle name="Normal 4 3 2 2 5 3" xfId="9683" xr:uid="{00000000-0005-0000-0000-00009D4B0000}"/>
    <cellStyle name="Normal 4 3 2 2 5 3 2" xfId="21334" xr:uid="{00000000-0005-0000-0000-00009E4B0000}"/>
    <cellStyle name="Normal 4 3 2 2 5 4" xfId="21335" xr:uid="{00000000-0005-0000-0000-00009F4B0000}"/>
    <cellStyle name="Normal 4 3 2 2 6" xfId="9684" xr:uid="{00000000-0005-0000-0000-0000A04B0000}"/>
    <cellStyle name="Normal 4 3 2 2 6 2" xfId="21336" xr:uid="{00000000-0005-0000-0000-0000A14B0000}"/>
    <cellStyle name="Normal 4 3 2 2 7" xfId="9685" xr:uid="{00000000-0005-0000-0000-0000A24B0000}"/>
    <cellStyle name="Normal 4 3 2 2 7 2" xfId="21337" xr:uid="{00000000-0005-0000-0000-0000A34B0000}"/>
    <cellStyle name="Normal 4 3 2 2 8" xfId="9686" xr:uid="{00000000-0005-0000-0000-0000A44B0000}"/>
    <cellStyle name="Normal 4 3 2 2 8 2" xfId="21338" xr:uid="{00000000-0005-0000-0000-0000A54B0000}"/>
    <cellStyle name="Normal 4 3 2 2 9" xfId="21339" xr:uid="{00000000-0005-0000-0000-0000A64B0000}"/>
    <cellStyle name="Normal 4 3 2 3" xfId="9687" xr:uid="{00000000-0005-0000-0000-0000A74B0000}"/>
    <cellStyle name="Normal 4 3 2 3 2" xfId="9688" xr:uid="{00000000-0005-0000-0000-0000A84B0000}"/>
    <cellStyle name="Normal 4 3 2 3 2 2" xfId="9689" xr:uid="{00000000-0005-0000-0000-0000A94B0000}"/>
    <cellStyle name="Normal 4 3 2 3 2 2 2" xfId="21340" xr:uid="{00000000-0005-0000-0000-0000AA4B0000}"/>
    <cellStyle name="Normal 4 3 2 3 2 3" xfId="9690" xr:uid="{00000000-0005-0000-0000-0000AB4B0000}"/>
    <cellStyle name="Normal 4 3 2 3 2 3 2" xfId="21341" xr:uid="{00000000-0005-0000-0000-0000AC4B0000}"/>
    <cellStyle name="Normal 4 3 2 3 2 4" xfId="9691" xr:uid="{00000000-0005-0000-0000-0000AD4B0000}"/>
    <cellStyle name="Normal 4 3 2 3 2 4 2" xfId="21342" xr:uid="{00000000-0005-0000-0000-0000AE4B0000}"/>
    <cellStyle name="Normal 4 3 2 3 2 5" xfId="21343" xr:uid="{00000000-0005-0000-0000-0000AF4B0000}"/>
    <cellStyle name="Normal 4 3 2 3 3" xfId="9692" xr:uid="{00000000-0005-0000-0000-0000B04B0000}"/>
    <cellStyle name="Normal 4 3 2 3 3 2" xfId="9693" xr:uid="{00000000-0005-0000-0000-0000B14B0000}"/>
    <cellStyle name="Normal 4 3 2 3 3 2 2" xfId="21344" xr:uid="{00000000-0005-0000-0000-0000B24B0000}"/>
    <cellStyle name="Normal 4 3 2 3 3 3" xfId="9694" xr:uid="{00000000-0005-0000-0000-0000B34B0000}"/>
    <cellStyle name="Normal 4 3 2 3 3 3 2" xfId="21345" xr:uid="{00000000-0005-0000-0000-0000B44B0000}"/>
    <cellStyle name="Normal 4 3 2 3 3 4" xfId="21346" xr:uid="{00000000-0005-0000-0000-0000B54B0000}"/>
    <cellStyle name="Normal 4 3 2 3 4" xfId="9695" xr:uid="{00000000-0005-0000-0000-0000B64B0000}"/>
    <cellStyle name="Normal 4 3 2 3 4 2" xfId="21347" xr:uid="{00000000-0005-0000-0000-0000B74B0000}"/>
    <cellStyle name="Normal 4 3 2 3 5" xfId="9696" xr:uid="{00000000-0005-0000-0000-0000B84B0000}"/>
    <cellStyle name="Normal 4 3 2 3 5 2" xfId="21348" xr:uid="{00000000-0005-0000-0000-0000B94B0000}"/>
    <cellStyle name="Normal 4 3 2 3 6" xfId="9697" xr:uid="{00000000-0005-0000-0000-0000BA4B0000}"/>
    <cellStyle name="Normal 4 3 2 3 6 2" xfId="21349" xr:uid="{00000000-0005-0000-0000-0000BB4B0000}"/>
    <cellStyle name="Normal 4 3 2 3 7" xfId="21350" xr:uid="{00000000-0005-0000-0000-0000BC4B0000}"/>
    <cellStyle name="Normal 4 3 2 4" xfId="9698" xr:uid="{00000000-0005-0000-0000-0000BD4B0000}"/>
    <cellStyle name="Normal 4 3 2 4 2" xfId="9699" xr:uid="{00000000-0005-0000-0000-0000BE4B0000}"/>
    <cellStyle name="Normal 4 3 2 4 2 2" xfId="21351" xr:uid="{00000000-0005-0000-0000-0000BF4B0000}"/>
    <cellStyle name="Normal 4 3 2 4 3" xfId="9700" xr:uid="{00000000-0005-0000-0000-0000C04B0000}"/>
    <cellStyle name="Normal 4 3 2 4 3 2" xfId="21352" xr:uid="{00000000-0005-0000-0000-0000C14B0000}"/>
    <cellStyle name="Normal 4 3 2 4 4" xfId="9701" xr:uid="{00000000-0005-0000-0000-0000C24B0000}"/>
    <cellStyle name="Normal 4 3 2 4 4 2" xfId="21353" xr:uid="{00000000-0005-0000-0000-0000C34B0000}"/>
    <cellStyle name="Normal 4 3 2 4 5" xfId="21354" xr:uid="{00000000-0005-0000-0000-0000C44B0000}"/>
    <cellStyle name="Normal 4 3 2 5" xfId="9702" xr:uid="{00000000-0005-0000-0000-0000C54B0000}"/>
    <cellStyle name="Normal 4 3 2 5 2" xfId="9703" xr:uid="{00000000-0005-0000-0000-0000C64B0000}"/>
    <cellStyle name="Normal 4 3 2 5 2 2" xfId="21355" xr:uid="{00000000-0005-0000-0000-0000C74B0000}"/>
    <cellStyle name="Normal 4 3 2 5 3" xfId="9704" xr:uid="{00000000-0005-0000-0000-0000C84B0000}"/>
    <cellStyle name="Normal 4 3 2 5 3 2" xfId="21356" xr:uid="{00000000-0005-0000-0000-0000C94B0000}"/>
    <cellStyle name="Normal 4 3 2 5 4" xfId="21357" xr:uid="{00000000-0005-0000-0000-0000CA4B0000}"/>
    <cellStyle name="Normal 4 3 2 6" xfId="9705" xr:uid="{00000000-0005-0000-0000-0000CB4B0000}"/>
    <cellStyle name="Normal 4 3 2 6 2" xfId="9706" xr:uid="{00000000-0005-0000-0000-0000CC4B0000}"/>
    <cellStyle name="Normal 4 3 2 6 2 2" xfId="21358" xr:uid="{00000000-0005-0000-0000-0000CD4B0000}"/>
    <cellStyle name="Normal 4 3 2 6 3" xfId="9707" xr:uid="{00000000-0005-0000-0000-0000CE4B0000}"/>
    <cellStyle name="Normal 4 3 2 6 3 2" xfId="21359" xr:uid="{00000000-0005-0000-0000-0000CF4B0000}"/>
    <cellStyle name="Normal 4 3 2 6 4" xfId="21360" xr:uid="{00000000-0005-0000-0000-0000D04B0000}"/>
    <cellStyle name="Normal 4 3 2 7" xfId="9708" xr:uid="{00000000-0005-0000-0000-0000D14B0000}"/>
    <cellStyle name="Normal 4 3 2 7 2" xfId="21361" xr:uid="{00000000-0005-0000-0000-0000D24B0000}"/>
    <cellStyle name="Normal 4 3 2 8" xfId="9709" xr:uid="{00000000-0005-0000-0000-0000D34B0000}"/>
    <cellStyle name="Normal 4 3 2 8 2" xfId="21362" xr:uid="{00000000-0005-0000-0000-0000D44B0000}"/>
    <cellStyle name="Normal 4 3 2 9" xfId="9710" xr:uid="{00000000-0005-0000-0000-0000D54B0000}"/>
    <cellStyle name="Normal 4 3 2 9 2" xfId="21363" xr:uid="{00000000-0005-0000-0000-0000D64B0000}"/>
    <cellStyle name="Normal 4 3 3" xfId="9711" xr:uid="{00000000-0005-0000-0000-0000D74B0000}"/>
    <cellStyle name="Normal 4 3 3 2" xfId="9712" xr:uid="{00000000-0005-0000-0000-0000D84B0000}"/>
    <cellStyle name="Normal 4 3 3 2 2" xfId="9713" xr:uid="{00000000-0005-0000-0000-0000D94B0000}"/>
    <cellStyle name="Normal 4 3 3 2 2 2" xfId="9714" xr:uid="{00000000-0005-0000-0000-0000DA4B0000}"/>
    <cellStyle name="Normal 4 3 3 2 2 2 2" xfId="21364" xr:uid="{00000000-0005-0000-0000-0000DB4B0000}"/>
    <cellStyle name="Normal 4 3 3 2 2 3" xfId="9715" xr:uid="{00000000-0005-0000-0000-0000DC4B0000}"/>
    <cellStyle name="Normal 4 3 3 2 2 3 2" xfId="21365" xr:uid="{00000000-0005-0000-0000-0000DD4B0000}"/>
    <cellStyle name="Normal 4 3 3 2 2 4" xfId="9716" xr:uid="{00000000-0005-0000-0000-0000DE4B0000}"/>
    <cellStyle name="Normal 4 3 3 2 2 4 2" xfId="21366" xr:uid="{00000000-0005-0000-0000-0000DF4B0000}"/>
    <cellStyle name="Normal 4 3 3 2 2 5" xfId="21367" xr:uid="{00000000-0005-0000-0000-0000E04B0000}"/>
    <cellStyle name="Normal 4 3 3 2 3" xfId="9717" xr:uid="{00000000-0005-0000-0000-0000E14B0000}"/>
    <cellStyle name="Normal 4 3 3 2 3 2" xfId="9718" xr:uid="{00000000-0005-0000-0000-0000E24B0000}"/>
    <cellStyle name="Normal 4 3 3 2 3 2 2" xfId="21368" xr:uid="{00000000-0005-0000-0000-0000E34B0000}"/>
    <cellStyle name="Normal 4 3 3 2 3 3" xfId="9719" xr:uid="{00000000-0005-0000-0000-0000E44B0000}"/>
    <cellStyle name="Normal 4 3 3 2 3 3 2" xfId="21369" xr:uid="{00000000-0005-0000-0000-0000E54B0000}"/>
    <cellStyle name="Normal 4 3 3 2 3 4" xfId="21370" xr:uid="{00000000-0005-0000-0000-0000E64B0000}"/>
    <cellStyle name="Normal 4 3 3 2 4" xfId="9720" xr:uid="{00000000-0005-0000-0000-0000E74B0000}"/>
    <cellStyle name="Normal 4 3 3 2 4 2" xfId="21371" xr:uid="{00000000-0005-0000-0000-0000E84B0000}"/>
    <cellStyle name="Normal 4 3 3 2 5" xfId="9721" xr:uid="{00000000-0005-0000-0000-0000E94B0000}"/>
    <cellStyle name="Normal 4 3 3 2 5 2" xfId="21372" xr:uid="{00000000-0005-0000-0000-0000EA4B0000}"/>
    <cellStyle name="Normal 4 3 3 2 6" xfId="9722" xr:uid="{00000000-0005-0000-0000-0000EB4B0000}"/>
    <cellStyle name="Normal 4 3 3 2 6 2" xfId="21373" xr:uid="{00000000-0005-0000-0000-0000EC4B0000}"/>
    <cellStyle name="Normal 4 3 3 2 7" xfId="21374" xr:uid="{00000000-0005-0000-0000-0000ED4B0000}"/>
    <cellStyle name="Normal 4 3 3 3" xfId="9723" xr:uid="{00000000-0005-0000-0000-0000EE4B0000}"/>
    <cellStyle name="Normal 4 3 3 3 2" xfId="9724" xr:uid="{00000000-0005-0000-0000-0000EF4B0000}"/>
    <cellStyle name="Normal 4 3 3 3 2 2" xfId="21375" xr:uid="{00000000-0005-0000-0000-0000F04B0000}"/>
    <cellStyle name="Normal 4 3 3 3 3" xfId="9725" xr:uid="{00000000-0005-0000-0000-0000F14B0000}"/>
    <cellStyle name="Normal 4 3 3 3 3 2" xfId="21376" xr:uid="{00000000-0005-0000-0000-0000F24B0000}"/>
    <cellStyle name="Normal 4 3 3 3 4" xfId="9726" xr:uid="{00000000-0005-0000-0000-0000F34B0000}"/>
    <cellStyle name="Normal 4 3 3 3 4 2" xfId="21377" xr:uid="{00000000-0005-0000-0000-0000F44B0000}"/>
    <cellStyle name="Normal 4 3 3 3 5" xfId="21378" xr:uid="{00000000-0005-0000-0000-0000F54B0000}"/>
    <cellStyle name="Normal 4 3 3 4" xfId="9727" xr:uid="{00000000-0005-0000-0000-0000F64B0000}"/>
    <cellStyle name="Normal 4 3 3 4 2" xfId="9728" xr:uid="{00000000-0005-0000-0000-0000F74B0000}"/>
    <cellStyle name="Normal 4 3 3 4 2 2" xfId="21379" xr:uid="{00000000-0005-0000-0000-0000F84B0000}"/>
    <cellStyle name="Normal 4 3 3 4 3" xfId="9729" xr:uid="{00000000-0005-0000-0000-0000F94B0000}"/>
    <cellStyle name="Normal 4 3 3 4 3 2" xfId="21380" xr:uid="{00000000-0005-0000-0000-0000FA4B0000}"/>
    <cellStyle name="Normal 4 3 3 4 4" xfId="21381" xr:uid="{00000000-0005-0000-0000-0000FB4B0000}"/>
    <cellStyle name="Normal 4 3 3 5" xfId="9730" xr:uid="{00000000-0005-0000-0000-0000FC4B0000}"/>
    <cellStyle name="Normal 4 3 3 5 2" xfId="9731" xr:uid="{00000000-0005-0000-0000-0000FD4B0000}"/>
    <cellStyle name="Normal 4 3 3 5 2 2" xfId="21382" xr:uid="{00000000-0005-0000-0000-0000FE4B0000}"/>
    <cellStyle name="Normal 4 3 3 5 3" xfId="9732" xr:uid="{00000000-0005-0000-0000-0000FF4B0000}"/>
    <cellStyle name="Normal 4 3 3 5 3 2" xfId="21383" xr:uid="{00000000-0005-0000-0000-0000004C0000}"/>
    <cellStyle name="Normal 4 3 3 5 4" xfId="21384" xr:uid="{00000000-0005-0000-0000-0000014C0000}"/>
    <cellStyle name="Normal 4 3 3 6" xfId="9733" xr:uid="{00000000-0005-0000-0000-0000024C0000}"/>
    <cellStyle name="Normal 4 3 3 6 2" xfId="21385" xr:uid="{00000000-0005-0000-0000-0000034C0000}"/>
    <cellStyle name="Normal 4 3 3 7" xfId="9734" xr:uid="{00000000-0005-0000-0000-0000044C0000}"/>
    <cellStyle name="Normal 4 3 3 7 2" xfId="21386" xr:uid="{00000000-0005-0000-0000-0000054C0000}"/>
    <cellStyle name="Normal 4 3 3 8" xfId="9735" xr:uid="{00000000-0005-0000-0000-0000064C0000}"/>
    <cellStyle name="Normal 4 3 3 8 2" xfId="21387" xr:uid="{00000000-0005-0000-0000-0000074C0000}"/>
    <cellStyle name="Normal 4 3 3 9" xfId="21388" xr:uid="{00000000-0005-0000-0000-0000084C0000}"/>
    <cellStyle name="Normal 4 3 4" xfId="9736" xr:uid="{00000000-0005-0000-0000-0000094C0000}"/>
    <cellStyle name="Normal 4 3 4 2" xfId="9737" xr:uid="{00000000-0005-0000-0000-00000A4C0000}"/>
    <cellStyle name="Normal 4 3 4 2 2" xfId="9738" xr:uid="{00000000-0005-0000-0000-00000B4C0000}"/>
    <cellStyle name="Normal 4 3 4 2 2 2" xfId="21389" xr:uid="{00000000-0005-0000-0000-00000C4C0000}"/>
    <cellStyle name="Normal 4 3 4 2 3" xfId="9739" xr:uid="{00000000-0005-0000-0000-00000D4C0000}"/>
    <cellStyle name="Normal 4 3 4 2 3 2" xfId="21390" xr:uid="{00000000-0005-0000-0000-00000E4C0000}"/>
    <cellStyle name="Normal 4 3 4 2 4" xfId="9740" xr:uid="{00000000-0005-0000-0000-00000F4C0000}"/>
    <cellStyle name="Normal 4 3 4 2 4 2" xfId="21391" xr:uid="{00000000-0005-0000-0000-0000104C0000}"/>
    <cellStyle name="Normal 4 3 4 2 5" xfId="21392" xr:uid="{00000000-0005-0000-0000-0000114C0000}"/>
    <cellStyle name="Normal 4 3 4 3" xfId="9741" xr:uid="{00000000-0005-0000-0000-0000124C0000}"/>
    <cellStyle name="Normal 4 3 4 3 2" xfId="9742" xr:uid="{00000000-0005-0000-0000-0000134C0000}"/>
    <cellStyle name="Normal 4 3 4 3 2 2" xfId="21393" xr:uid="{00000000-0005-0000-0000-0000144C0000}"/>
    <cellStyle name="Normal 4 3 4 3 3" xfId="9743" xr:uid="{00000000-0005-0000-0000-0000154C0000}"/>
    <cellStyle name="Normal 4 3 4 3 3 2" xfId="21394" xr:uid="{00000000-0005-0000-0000-0000164C0000}"/>
    <cellStyle name="Normal 4 3 4 3 4" xfId="21395" xr:uid="{00000000-0005-0000-0000-0000174C0000}"/>
    <cellStyle name="Normal 4 3 4 4" xfId="9744" xr:uid="{00000000-0005-0000-0000-0000184C0000}"/>
    <cellStyle name="Normal 4 3 4 4 2" xfId="21396" xr:uid="{00000000-0005-0000-0000-0000194C0000}"/>
    <cellStyle name="Normal 4 3 4 5" xfId="9745" xr:uid="{00000000-0005-0000-0000-00001A4C0000}"/>
    <cellStyle name="Normal 4 3 4 5 2" xfId="21397" xr:uid="{00000000-0005-0000-0000-00001B4C0000}"/>
    <cellStyle name="Normal 4 3 4 6" xfId="9746" xr:uid="{00000000-0005-0000-0000-00001C4C0000}"/>
    <cellStyle name="Normal 4 3 4 6 2" xfId="21398" xr:uid="{00000000-0005-0000-0000-00001D4C0000}"/>
    <cellStyle name="Normal 4 3 4 7" xfId="21399" xr:uid="{00000000-0005-0000-0000-00001E4C0000}"/>
    <cellStyle name="Normal 4 3 5" xfId="9747" xr:uid="{00000000-0005-0000-0000-00001F4C0000}"/>
    <cellStyle name="Normal 4 3 5 2" xfId="9748" xr:uid="{00000000-0005-0000-0000-0000204C0000}"/>
    <cellStyle name="Normal 4 3 5 2 2" xfId="21400" xr:uid="{00000000-0005-0000-0000-0000214C0000}"/>
    <cellStyle name="Normal 4 3 5 3" xfId="9749" xr:uid="{00000000-0005-0000-0000-0000224C0000}"/>
    <cellStyle name="Normal 4 3 5 3 2" xfId="21401" xr:uid="{00000000-0005-0000-0000-0000234C0000}"/>
    <cellStyle name="Normal 4 3 5 4" xfId="9750" xr:uid="{00000000-0005-0000-0000-0000244C0000}"/>
    <cellStyle name="Normal 4 3 5 4 2" xfId="21402" xr:uid="{00000000-0005-0000-0000-0000254C0000}"/>
    <cellStyle name="Normal 4 3 5 5" xfId="21403" xr:uid="{00000000-0005-0000-0000-0000264C0000}"/>
    <cellStyle name="Normal 4 3 6" xfId="9751" xr:uid="{00000000-0005-0000-0000-0000274C0000}"/>
    <cellStyle name="Normal 4 3 6 2" xfId="9752" xr:uid="{00000000-0005-0000-0000-0000284C0000}"/>
    <cellStyle name="Normal 4 3 6 2 2" xfId="21404" xr:uid="{00000000-0005-0000-0000-0000294C0000}"/>
    <cellStyle name="Normal 4 3 6 3" xfId="9753" xr:uid="{00000000-0005-0000-0000-00002A4C0000}"/>
    <cellStyle name="Normal 4 3 6 3 2" xfId="21405" xr:uid="{00000000-0005-0000-0000-00002B4C0000}"/>
    <cellStyle name="Normal 4 3 6 4" xfId="21406" xr:uid="{00000000-0005-0000-0000-00002C4C0000}"/>
    <cellStyle name="Normal 4 3 7" xfId="9754" xr:uid="{00000000-0005-0000-0000-00002D4C0000}"/>
    <cellStyle name="Normal 4 3 7 2" xfId="9755" xr:uid="{00000000-0005-0000-0000-00002E4C0000}"/>
    <cellStyle name="Normal 4 3 7 2 2" xfId="21407" xr:uid="{00000000-0005-0000-0000-00002F4C0000}"/>
    <cellStyle name="Normal 4 3 7 3" xfId="9756" xr:uid="{00000000-0005-0000-0000-0000304C0000}"/>
    <cellStyle name="Normal 4 3 7 3 2" xfId="21408" xr:uid="{00000000-0005-0000-0000-0000314C0000}"/>
    <cellStyle name="Normal 4 3 7 4" xfId="21409" xr:uid="{00000000-0005-0000-0000-0000324C0000}"/>
    <cellStyle name="Normal 4 3 8" xfId="9757" xr:uid="{00000000-0005-0000-0000-0000334C0000}"/>
    <cellStyle name="Normal 4 3 8 2" xfId="9758" xr:uid="{00000000-0005-0000-0000-0000344C0000}"/>
    <cellStyle name="Normal 4 3 8 2 2" xfId="21410" xr:uid="{00000000-0005-0000-0000-0000354C0000}"/>
    <cellStyle name="Normal 4 3 8 3" xfId="21411" xr:uid="{00000000-0005-0000-0000-0000364C0000}"/>
    <cellStyle name="Normal 4 3 9" xfId="9759" xr:uid="{00000000-0005-0000-0000-0000374C0000}"/>
    <cellStyle name="Normal 4 3 9 2" xfId="21412" xr:uid="{00000000-0005-0000-0000-0000384C0000}"/>
    <cellStyle name="Normal 4 4" xfId="9760" xr:uid="{00000000-0005-0000-0000-0000394C0000}"/>
    <cellStyle name="Normal 4 4 10" xfId="9761" xr:uid="{00000000-0005-0000-0000-00003A4C0000}"/>
    <cellStyle name="Normal 4 4 10 2" xfId="21413" xr:uid="{00000000-0005-0000-0000-00003B4C0000}"/>
    <cellStyle name="Normal 4 4 11" xfId="9762" xr:uid="{00000000-0005-0000-0000-00003C4C0000}"/>
    <cellStyle name="Normal 4 4 11 2" xfId="21414" xr:uid="{00000000-0005-0000-0000-00003D4C0000}"/>
    <cellStyle name="Normal 4 4 12" xfId="21415" xr:uid="{00000000-0005-0000-0000-00003E4C0000}"/>
    <cellStyle name="Normal 4 4 2" xfId="9763" xr:uid="{00000000-0005-0000-0000-00003F4C0000}"/>
    <cellStyle name="Normal 4 4 2 10" xfId="9764" xr:uid="{00000000-0005-0000-0000-0000404C0000}"/>
    <cellStyle name="Normal 4 4 2 10 2" xfId="21416" xr:uid="{00000000-0005-0000-0000-0000414C0000}"/>
    <cellStyle name="Normal 4 4 2 11" xfId="21417" xr:uid="{00000000-0005-0000-0000-0000424C0000}"/>
    <cellStyle name="Normal 4 4 2 2" xfId="9765" xr:uid="{00000000-0005-0000-0000-0000434C0000}"/>
    <cellStyle name="Normal 4 4 2 2 10" xfId="21418" xr:uid="{00000000-0005-0000-0000-0000444C0000}"/>
    <cellStyle name="Normal 4 4 2 2 2" xfId="9766" xr:uid="{00000000-0005-0000-0000-0000454C0000}"/>
    <cellStyle name="Normal 4 4 2 2 2 2" xfId="9767" xr:uid="{00000000-0005-0000-0000-0000464C0000}"/>
    <cellStyle name="Normal 4 4 2 2 2 2 2" xfId="9768" xr:uid="{00000000-0005-0000-0000-0000474C0000}"/>
    <cellStyle name="Normal 4 4 2 2 2 2 2 2" xfId="9769" xr:uid="{00000000-0005-0000-0000-0000484C0000}"/>
    <cellStyle name="Normal 4 4 2 2 2 2 2 2 2" xfId="21419" xr:uid="{00000000-0005-0000-0000-0000494C0000}"/>
    <cellStyle name="Normal 4 4 2 2 2 2 2 3" xfId="9770" xr:uid="{00000000-0005-0000-0000-00004A4C0000}"/>
    <cellStyle name="Normal 4 4 2 2 2 2 2 3 2" xfId="21420" xr:uid="{00000000-0005-0000-0000-00004B4C0000}"/>
    <cellStyle name="Normal 4 4 2 2 2 2 2 4" xfId="9771" xr:uid="{00000000-0005-0000-0000-00004C4C0000}"/>
    <cellStyle name="Normal 4 4 2 2 2 2 2 4 2" xfId="21421" xr:uid="{00000000-0005-0000-0000-00004D4C0000}"/>
    <cellStyle name="Normal 4 4 2 2 2 2 2 5" xfId="21422" xr:uid="{00000000-0005-0000-0000-00004E4C0000}"/>
    <cellStyle name="Normal 4 4 2 2 2 2 3" xfId="9772" xr:uid="{00000000-0005-0000-0000-00004F4C0000}"/>
    <cellStyle name="Normal 4 4 2 2 2 2 3 2" xfId="9773" xr:uid="{00000000-0005-0000-0000-0000504C0000}"/>
    <cellStyle name="Normal 4 4 2 2 2 2 3 2 2" xfId="21423" xr:uid="{00000000-0005-0000-0000-0000514C0000}"/>
    <cellStyle name="Normal 4 4 2 2 2 2 3 3" xfId="9774" xr:uid="{00000000-0005-0000-0000-0000524C0000}"/>
    <cellStyle name="Normal 4 4 2 2 2 2 3 3 2" xfId="21424" xr:uid="{00000000-0005-0000-0000-0000534C0000}"/>
    <cellStyle name="Normal 4 4 2 2 2 2 3 4" xfId="21425" xr:uid="{00000000-0005-0000-0000-0000544C0000}"/>
    <cellStyle name="Normal 4 4 2 2 2 2 4" xfId="9775" xr:uid="{00000000-0005-0000-0000-0000554C0000}"/>
    <cellStyle name="Normal 4 4 2 2 2 2 4 2" xfId="21426" xr:uid="{00000000-0005-0000-0000-0000564C0000}"/>
    <cellStyle name="Normal 4 4 2 2 2 2 5" xfId="9776" xr:uid="{00000000-0005-0000-0000-0000574C0000}"/>
    <cellStyle name="Normal 4 4 2 2 2 2 5 2" xfId="21427" xr:uid="{00000000-0005-0000-0000-0000584C0000}"/>
    <cellStyle name="Normal 4 4 2 2 2 2 6" xfId="9777" xr:uid="{00000000-0005-0000-0000-0000594C0000}"/>
    <cellStyle name="Normal 4 4 2 2 2 2 6 2" xfId="21428" xr:uid="{00000000-0005-0000-0000-00005A4C0000}"/>
    <cellStyle name="Normal 4 4 2 2 2 2 7" xfId="21429" xr:uid="{00000000-0005-0000-0000-00005B4C0000}"/>
    <cellStyle name="Normal 4 4 2 2 2 3" xfId="9778" xr:uid="{00000000-0005-0000-0000-00005C4C0000}"/>
    <cellStyle name="Normal 4 4 2 2 2 3 2" xfId="9779" xr:uid="{00000000-0005-0000-0000-00005D4C0000}"/>
    <cellStyle name="Normal 4 4 2 2 2 3 2 2" xfId="21430" xr:uid="{00000000-0005-0000-0000-00005E4C0000}"/>
    <cellStyle name="Normal 4 4 2 2 2 3 3" xfId="9780" xr:uid="{00000000-0005-0000-0000-00005F4C0000}"/>
    <cellStyle name="Normal 4 4 2 2 2 3 3 2" xfId="21431" xr:uid="{00000000-0005-0000-0000-0000604C0000}"/>
    <cellStyle name="Normal 4 4 2 2 2 3 4" xfId="9781" xr:uid="{00000000-0005-0000-0000-0000614C0000}"/>
    <cellStyle name="Normal 4 4 2 2 2 3 4 2" xfId="21432" xr:uid="{00000000-0005-0000-0000-0000624C0000}"/>
    <cellStyle name="Normal 4 4 2 2 2 3 5" xfId="21433" xr:uid="{00000000-0005-0000-0000-0000634C0000}"/>
    <cellStyle name="Normal 4 4 2 2 2 4" xfId="9782" xr:uid="{00000000-0005-0000-0000-0000644C0000}"/>
    <cellStyle name="Normal 4 4 2 2 2 4 2" xfId="9783" xr:uid="{00000000-0005-0000-0000-0000654C0000}"/>
    <cellStyle name="Normal 4 4 2 2 2 4 2 2" xfId="21434" xr:uid="{00000000-0005-0000-0000-0000664C0000}"/>
    <cellStyle name="Normal 4 4 2 2 2 4 3" xfId="9784" xr:uid="{00000000-0005-0000-0000-0000674C0000}"/>
    <cellStyle name="Normal 4 4 2 2 2 4 3 2" xfId="21435" xr:uid="{00000000-0005-0000-0000-0000684C0000}"/>
    <cellStyle name="Normal 4 4 2 2 2 4 4" xfId="21436" xr:uid="{00000000-0005-0000-0000-0000694C0000}"/>
    <cellStyle name="Normal 4 4 2 2 2 5" xfId="9785" xr:uid="{00000000-0005-0000-0000-00006A4C0000}"/>
    <cellStyle name="Normal 4 4 2 2 2 5 2" xfId="9786" xr:uid="{00000000-0005-0000-0000-00006B4C0000}"/>
    <cellStyle name="Normal 4 4 2 2 2 5 2 2" xfId="21437" xr:uid="{00000000-0005-0000-0000-00006C4C0000}"/>
    <cellStyle name="Normal 4 4 2 2 2 5 3" xfId="9787" xr:uid="{00000000-0005-0000-0000-00006D4C0000}"/>
    <cellStyle name="Normal 4 4 2 2 2 5 3 2" xfId="21438" xr:uid="{00000000-0005-0000-0000-00006E4C0000}"/>
    <cellStyle name="Normal 4 4 2 2 2 5 4" xfId="21439" xr:uid="{00000000-0005-0000-0000-00006F4C0000}"/>
    <cellStyle name="Normal 4 4 2 2 2 6" xfId="9788" xr:uid="{00000000-0005-0000-0000-0000704C0000}"/>
    <cellStyle name="Normal 4 4 2 2 2 6 2" xfId="21440" xr:uid="{00000000-0005-0000-0000-0000714C0000}"/>
    <cellStyle name="Normal 4 4 2 2 2 7" xfId="9789" xr:uid="{00000000-0005-0000-0000-0000724C0000}"/>
    <cellStyle name="Normal 4 4 2 2 2 7 2" xfId="21441" xr:uid="{00000000-0005-0000-0000-0000734C0000}"/>
    <cellStyle name="Normal 4 4 2 2 2 8" xfId="9790" xr:uid="{00000000-0005-0000-0000-0000744C0000}"/>
    <cellStyle name="Normal 4 4 2 2 2 8 2" xfId="21442" xr:uid="{00000000-0005-0000-0000-0000754C0000}"/>
    <cellStyle name="Normal 4 4 2 2 2 9" xfId="21443" xr:uid="{00000000-0005-0000-0000-0000764C0000}"/>
    <cellStyle name="Normal 4 4 2 2 3" xfId="9791" xr:uid="{00000000-0005-0000-0000-0000774C0000}"/>
    <cellStyle name="Normal 4 4 2 2 3 2" xfId="9792" xr:uid="{00000000-0005-0000-0000-0000784C0000}"/>
    <cellStyle name="Normal 4 4 2 2 3 2 2" xfId="9793" xr:uid="{00000000-0005-0000-0000-0000794C0000}"/>
    <cellStyle name="Normal 4 4 2 2 3 2 2 2" xfId="21444" xr:uid="{00000000-0005-0000-0000-00007A4C0000}"/>
    <cellStyle name="Normal 4 4 2 2 3 2 3" xfId="9794" xr:uid="{00000000-0005-0000-0000-00007B4C0000}"/>
    <cellStyle name="Normal 4 4 2 2 3 2 3 2" xfId="21445" xr:uid="{00000000-0005-0000-0000-00007C4C0000}"/>
    <cellStyle name="Normal 4 4 2 2 3 2 4" xfId="9795" xr:uid="{00000000-0005-0000-0000-00007D4C0000}"/>
    <cellStyle name="Normal 4 4 2 2 3 2 4 2" xfId="21446" xr:uid="{00000000-0005-0000-0000-00007E4C0000}"/>
    <cellStyle name="Normal 4 4 2 2 3 2 5" xfId="21447" xr:uid="{00000000-0005-0000-0000-00007F4C0000}"/>
    <cellStyle name="Normal 4 4 2 2 3 3" xfId="9796" xr:uid="{00000000-0005-0000-0000-0000804C0000}"/>
    <cellStyle name="Normal 4 4 2 2 3 3 2" xfId="9797" xr:uid="{00000000-0005-0000-0000-0000814C0000}"/>
    <cellStyle name="Normal 4 4 2 2 3 3 2 2" xfId="21448" xr:uid="{00000000-0005-0000-0000-0000824C0000}"/>
    <cellStyle name="Normal 4 4 2 2 3 3 3" xfId="9798" xr:uid="{00000000-0005-0000-0000-0000834C0000}"/>
    <cellStyle name="Normal 4 4 2 2 3 3 3 2" xfId="21449" xr:uid="{00000000-0005-0000-0000-0000844C0000}"/>
    <cellStyle name="Normal 4 4 2 2 3 3 4" xfId="21450" xr:uid="{00000000-0005-0000-0000-0000854C0000}"/>
    <cellStyle name="Normal 4 4 2 2 3 4" xfId="9799" xr:uid="{00000000-0005-0000-0000-0000864C0000}"/>
    <cellStyle name="Normal 4 4 2 2 3 4 2" xfId="21451" xr:uid="{00000000-0005-0000-0000-0000874C0000}"/>
    <cellStyle name="Normal 4 4 2 2 3 5" xfId="9800" xr:uid="{00000000-0005-0000-0000-0000884C0000}"/>
    <cellStyle name="Normal 4 4 2 2 3 5 2" xfId="21452" xr:uid="{00000000-0005-0000-0000-0000894C0000}"/>
    <cellStyle name="Normal 4 4 2 2 3 6" xfId="9801" xr:uid="{00000000-0005-0000-0000-00008A4C0000}"/>
    <cellStyle name="Normal 4 4 2 2 3 6 2" xfId="21453" xr:uid="{00000000-0005-0000-0000-00008B4C0000}"/>
    <cellStyle name="Normal 4 4 2 2 3 7" xfId="21454" xr:uid="{00000000-0005-0000-0000-00008C4C0000}"/>
    <cellStyle name="Normal 4 4 2 2 4" xfId="9802" xr:uid="{00000000-0005-0000-0000-00008D4C0000}"/>
    <cellStyle name="Normal 4 4 2 2 4 2" xfId="9803" xr:uid="{00000000-0005-0000-0000-00008E4C0000}"/>
    <cellStyle name="Normal 4 4 2 2 4 2 2" xfId="21455" xr:uid="{00000000-0005-0000-0000-00008F4C0000}"/>
    <cellStyle name="Normal 4 4 2 2 4 3" xfId="9804" xr:uid="{00000000-0005-0000-0000-0000904C0000}"/>
    <cellStyle name="Normal 4 4 2 2 4 3 2" xfId="21456" xr:uid="{00000000-0005-0000-0000-0000914C0000}"/>
    <cellStyle name="Normal 4 4 2 2 4 4" xfId="9805" xr:uid="{00000000-0005-0000-0000-0000924C0000}"/>
    <cellStyle name="Normal 4 4 2 2 4 4 2" xfId="21457" xr:uid="{00000000-0005-0000-0000-0000934C0000}"/>
    <cellStyle name="Normal 4 4 2 2 4 5" xfId="21458" xr:uid="{00000000-0005-0000-0000-0000944C0000}"/>
    <cellStyle name="Normal 4 4 2 2 5" xfId="9806" xr:uid="{00000000-0005-0000-0000-0000954C0000}"/>
    <cellStyle name="Normal 4 4 2 2 5 2" xfId="9807" xr:uid="{00000000-0005-0000-0000-0000964C0000}"/>
    <cellStyle name="Normal 4 4 2 2 5 2 2" xfId="21459" xr:uid="{00000000-0005-0000-0000-0000974C0000}"/>
    <cellStyle name="Normal 4 4 2 2 5 3" xfId="9808" xr:uid="{00000000-0005-0000-0000-0000984C0000}"/>
    <cellStyle name="Normal 4 4 2 2 5 3 2" xfId="21460" xr:uid="{00000000-0005-0000-0000-0000994C0000}"/>
    <cellStyle name="Normal 4 4 2 2 5 4" xfId="21461" xr:uid="{00000000-0005-0000-0000-00009A4C0000}"/>
    <cellStyle name="Normal 4 4 2 2 6" xfId="9809" xr:uid="{00000000-0005-0000-0000-00009B4C0000}"/>
    <cellStyle name="Normal 4 4 2 2 6 2" xfId="9810" xr:uid="{00000000-0005-0000-0000-00009C4C0000}"/>
    <cellStyle name="Normal 4 4 2 2 6 2 2" xfId="21462" xr:uid="{00000000-0005-0000-0000-00009D4C0000}"/>
    <cellStyle name="Normal 4 4 2 2 6 3" xfId="9811" xr:uid="{00000000-0005-0000-0000-00009E4C0000}"/>
    <cellStyle name="Normal 4 4 2 2 6 3 2" xfId="21463" xr:uid="{00000000-0005-0000-0000-00009F4C0000}"/>
    <cellStyle name="Normal 4 4 2 2 6 4" xfId="21464" xr:uid="{00000000-0005-0000-0000-0000A04C0000}"/>
    <cellStyle name="Normal 4 4 2 2 7" xfId="9812" xr:uid="{00000000-0005-0000-0000-0000A14C0000}"/>
    <cellStyle name="Normal 4 4 2 2 7 2" xfId="21465" xr:uid="{00000000-0005-0000-0000-0000A24C0000}"/>
    <cellStyle name="Normal 4 4 2 2 8" xfId="9813" xr:uid="{00000000-0005-0000-0000-0000A34C0000}"/>
    <cellStyle name="Normal 4 4 2 2 8 2" xfId="21466" xr:uid="{00000000-0005-0000-0000-0000A44C0000}"/>
    <cellStyle name="Normal 4 4 2 2 9" xfId="9814" xr:uid="{00000000-0005-0000-0000-0000A54C0000}"/>
    <cellStyle name="Normal 4 4 2 2 9 2" xfId="21467" xr:uid="{00000000-0005-0000-0000-0000A64C0000}"/>
    <cellStyle name="Normal 4 4 2 3" xfId="9815" xr:uid="{00000000-0005-0000-0000-0000A74C0000}"/>
    <cellStyle name="Normal 4 4 2 3 2" xfId="9816" xr:uid="{00000000-0005-0000-0000-0000A84C0000}"/>
    <cellStyle name="Normal 4 4 2 3 2 2" xfId="9817" xr:uid="{00000000-0005-0000-0000-0000A94C0000}"/>
    <cellStyle name="Normal 4 4 2 3 2 2 2" xfId="9818" xr:uid="{00000000-0005-0000-0000-0000AA4C0000}"/>
    <cellStyle name="Normal 4 4 2 3 2 2 2 2" xfId="21468" xr:uid="{00000000-0005-0000-0000-0000AB4C0000}"/>
    <cellStyle name="Normal 4 4 2 3 2 2 3" xfId="9819" xr:uid="{00000000-0005-0000-0000-0000AC4C0000}"/>
    <cellStyle name="Normal 4 4 2 3 2 2 3 2" xfId="21469" xr:uid="{00000000-0005-0000-0000-0000AD4C0000}"/>
    <cellStyle name="Normal 4 4 2 3 2 2 4" xfId="9820" xr:uid="{00000000-0005-0000-0000-0000AE4C0000}"/>
    <cellStyle name="Normal 4 4 2 3 2 2 4 2" xfId="21470" xr:uid="{00000000-0005-0000-0000-0000AF4C0000}"/>
    <cellStyle name="Normal 4 4 2 3 2 2 5" xfId="21471" xr:uid="{00000000-0005-0000-0000-0000B04C0000}"/>
    <cellStyle name="Normal 4 4 2 3 2 3" xfId="9821" xr:uid="{00000000-0005-0000-0000-0000B14C0000}"/>
    <cellStyle name="Normal 4 4 2 3 2 3 2" xfId="9822" xr:uid="{00000000-0005-0000-0000-0000B24C0000}"/>
    <cellStyle name="Normal 4 4 2 3 2 3 2 2" xfId="21472" xr:uid="{00000000-0005-0000-0000-0000B34C0000}"/>
    <cellStyle name="Normal 4 4 2 3 2 3 3" xfId="9823" xr:uid="{00000000-0005-0000-0000-0000B44C0000}"/>
    <cellStyle name="Normal 4 4 2 3 2 3 3 2" xfId="21473" xr:uid="{00000000-0005-0000-0000-0000B54C0000}"/>
    <cellStyle name="Normal 4 4 2 3 2 3 4" xfId="21474" xr:uid="{00000000-0005-0000-0000-0000B64C0000}"/>
    <cellStyle name="Normal 4 4 2 3 2 4" xfId="9824" xr:uid="{00000000-0005-0000-0000-0000B74C0000}"/>
    <cellStyle name="Normal 4 4 2 3 2 4 2" xfId="21475" xr:uid="{00000000-0005-0000-0000-0000B84C0000}"/>
    <cellStyle name="Normal 4 4 2 3 2 5" xfId="9825" xr:uid="{00000000-0005-0000-0000-0000B94C0000}"/>
    <cellStyle name="Normal 4 4 2 3 2 5 2" xfId="21476" xr:uid="{00000000-0005-0000-0000-0000BA4C0000}"/>
    <cellStyle name="Normal 4 4 2 3 2 6" xfId="9826" xr:uid="{00000000-0005-0000-0000-0000BB4C0000}"/>
    <cellStyle name="Normal 4 4 2 3 2 6 2" xfId="21477" xr:uid="{00000000-0005-0000-0000-0000BC4C0000}"/>
    <cellStyle name="Normal 4 4 2 3 2 7" xfId="21478" xr:uid="{00000000-0005-0000-0000-0000BD4C0000}"/>
    <cellStyle name="Normal 4 4 2 3 3" xfId="9827" xr:uid="{00000000-0005-0000-0000-0000BE4C0000}"/>
    <cellStyle name="Normal 4 4 2 3 3 2" xfId="9828" xr:uid="{00000000-0005-0000-0000-0000BF4C0000}"/>
    <cellStyle name="Normal 4 4 2 3 3 2 2" xfId="21479" xr:uid="{00000000-0005-0000-0000-0000C04C0000}"/>
    <cellStyle name="Normal 4 4 2 3 3 3" xfId="9829" xr:uid="{00000000-0005-0000-0000-0000C14C0000}"/>
    <cellStyle name="Normal 4 4 2 3 3 3 2" xfId="21480" xr:uid="{00000000-0005-0000-0000-0000C24C0000}"/>
    <cellStyle name="Normal 4 4 2 3 3 4" xfId="9830" xr:uid="{00000000-0005-0000-0000-0000C34C0000}"/>
    <cellStyle name="Normal 4 4 2 3 3 4 2" xfId="21481" xr:uid="{00000000-0005-0000-0000-0000C44C0000}"/>
    <cellStyle name="Normal 4 4 2 3 3 5" xfId="21482" xr:uid="{00000000-0005-0000-0000-0000C54C0000}"/>
    <cellStyle name="Normal 4 4 2 3 4" xfId="9831" xr:uid="{00000000-0005-0000-0000-0000C64C0000}"/>
    <cellStyle name="Normal 4 4 2 3 4 2" xfId="9832" xr:uid="{00000000-0005-0000-0000-0000C74C0000}"/>
    <cellStyle name="Normal 4 4 2 3 4 2 2" xfId="21483" xr:uid="{00000000-0005-0000-0000-0000C84C0000}"/>
    <cellStyle name="Normal 4 4 2 3 4 3" xfId="9833" xr:uid="{00000000-0005-0000-0000-0000C94C0000}"/>
    <cellStyle name="Normal 4 4 2 3 4 3 2" xfId="21484" xr:uid="{00000000-0005-0000-0000-0000CA4C0000}"/>
    <cellStyle name="Normal 4 4 2 3 4 4" xfId="21485" xr:uid="{00000000-0005-0000-0000-0000CB4C0000}"/>
    <cellStyle name="Normal 4 4 2 3 5" xfId="9834" xr:uid="{00000000-0005-0000-0000-0000CC4C0000}"/>
    <cellStyle name="Normal 4 4 2 3 5 2" xfId="9835" xr:uid="{00000000-0005-0000-0000-0000CD4C0000}"/>
    <cellStyle name="Normal 4 4 2 3 5 2 2" xfId="21486" xr:uid="{00000000-0005-0000-0000-0000CE4C0000}"/>
    <cellStyle name="Normal 4 4 2 3 5 3" xfId="9836" xr:uid="{00000000-0005-0000-0000-0000CF4C0000}"/>
    <cellStyle name="Normal 4 4 2 3 5 3 2" xfId="21487" xr:uid="{00000000-0005-0000-0000-0000D04C0000}"/>
    <cellStyle name="Normal 4 4 2 3 5 4" xfId="21488" xr:uid="{00000000-0005-0000-0000-0000D14C0000}"/>
    <cellStyle name="Normal 4 4 2 3 6" xfId="9837" xr:uid="{00000000-0005-0000-0000-0000D24C0000}"/>
    <cellStyle name="Normal 4 4 2 3 6 2" xfId="21489" xr:uid="{00000000-0005-0000-0000-0000D34C0000}"/>
    <cellStyle name="Normal 4 4 2 3 7" xfId="9838" xr:uid="{00000000-0005-0000-0000-0000D44C0000}"/>
    <cellStyle name="Normal 4 4 2 3 7 2" xfId="21490" xr:uid="{00000000-0005-0000-0000-0000D54C0000}"/>
    <cellStyle name="Normal 4 4 2 3 8" xfId="9839" xr:uid="{00000000-0005-0000-0000-0000D64C0000}"/>
    <cellStyle name="Normal 4 4 2 3 8 2" xfId="21491" xr:uid="{00000000-0005-0000-0000-0000D74C0000}"/>
    <cellStyle name="Normal 4 4 2 3 9" xfId="21492" xr:uid="{00000000-0005-0000-0000-0000D84C0000}"/>
    <cellStyle name="Normal 4 4 2 4" xfId="9840" xr:uid="{00000000-0005-0000-0000-0000D94C0000}"/>
    <cellStyle name="Normal 4 4 2 4 2" xfId="9841" xr:uid="{00000000-0005-0000-0000-0000DA4C0000}"/>
    <cellStyle name="Normal 4 4 2 4 2 2" xfId="9842" xr:uid="{00000000-0005-0000-0000-0000DB4C0000}"/>
    <cellStyle name="Normal 4 4 2 4 2 2 2" xfId="21493" xr:uid="{00000000-0005-0000-0000-0000DC4C0000}"/>
    <cellStyle name="Normal 4 4 2 4 2 3" xfId="9843" xr:uid="{00000000-0005-0000-0000-0000DD4C0000}"/>
    <cellStyle name="Normal 4 4 2 4 2 3 2" xfId="21494" xr:uid="{00000000-0005-0000-0000-0000DE4C0000}"/>
    <cellStyle name="Normal 4 4 2 4 2 4" xfId="9844" xr:uid="{00000000-0005-0000-0000-0000DF4C0000}"/>
    <cellStyle name="Normal 4 4 2 4 2 4 2" xfId="21495" xr:uid="{00000000-0005-0000-0000-0000E04C0000}"/>
    <cellStyle name="Normal 4 4 2 4 2 5" xfId="21496" xr:uid="{00000000-0005-0000-0000-0000E14C0000}"/>
    <cellStyle name="Normal 4 4 2 4 3" xfId="9845" xr:uid="{00000000-0005-0000-0000-0000E24C0000}"/>
    <cellStyle name="Normal 4 4 2 4 3 2" xfId="9846" xr:uid="{00000000-0005-0000-0000-0000E34C0000}"/>
    <cellStyle name="Normal 4 4 2 4 3 2 2" xfId="21497" xr:uid="{00000000-0005-0000-0000-0000E44C0000}"/>
    <cellStyle name="Normal 4 4 2 4 3 3" xfId="9847" xr:uid="{00000000-0005-0000-0000-0000E54C0000}"/>
    <cellStyle name="Normal 4 4 2 4 3 3 2" xfId="21498" xr:uid="{00000000-0005-0000-0000-0000E64C0000}"/>
    <cellStyle name="Normal 4 4 2 4 3 4" xfId="21499" xr:uid="{00000000-0005-0000-0000-0000E74C0000}"/>
    <cellStyle name="Normal 4 4 2 4 4" xfId="9848" xr:uid="{00000000-0005-0000-0000-0000E84C0000}"/>
    <cellStyle name="Normal 4 4 2 4 4 2" xfId="21500" xr:uid="{00000000-0005-0000-0000-0000E94C0000}"/>
    <cellStyle name="Normal 4 4 2 4 5" xfId="9849" xr:uid="{00000000-0005-0000-0000-0000EA4C0000}"/>
    <cellStyle name="Normal 4 4 2 4 5 2" xfId="21501" xr:uid="{00000000-0005-0000-0000-0000EB4C0000}"/>
    <cellStyle name="Normal 4 4 2 4 6" xfId="9850" xr:uid="{00000000-0005-0000-0000-0000EC4C0000}"/>
    <cellStyle name="Normal 4 4 2 4 6 2" xfId="21502" xr:uid="{00000000-0005-0000-0000-0000ED4C0000}"/>
    <cellStyle name="Normal 4 4 2 4 7" xfId="21503" xr:uid="{00000000-0005-0000-0000-0000EE4C0000}"/>
    <cellStyle name="Normal 4 4 2 5" xfId="9851" xr:uid="{00000000-0005-0000-0000-0000EF4C0000}"/>
    <cellStyle name="Normal 4 4 2 5 2" xfId="9852" xr:uid="{00000000-0005-0000-0000-0000F04C0000}"/>
    <cellStyle name="Normal 4 4 2 5 2 2" xfId="21504" xr:uid="{00000000-0005-0000-0000-0000F14C0000}"/>
    <cellStyle name="Normal 4 4 2 5 3" xfId="9853" xr:uid="{00000000-0005-0000-0000-0000F24C0000}"/>
    <cellStyle name="Normal 4 4 2 5 3 2" xfId="21505" xr:uid="{00000000-0005-0000-0000-0000F34C0000}"/>
    <cellStyle name="Normal 4 4 2 5 4" xfId="9854" xr:uid="{00000000-0005-0000-0000-0000F44C0000}"/>
    <cellStyle name="Normal 4 4 2 5 4 2" xfId="21506" xr:uid="{00000000-0005-0000-0000-0000F54C0000}"/>
    <cellStyle name="Normal 4 4 2 5 5" xfId="21507" xr:uid="{00000000-0005-0000-0000-0000F64C0000}"/>
    <cellStyle name="Normal 4 4 2 6" xfId="9855" xr:uid="{00000000-0005-0000-0000-0000F74C0000}"/>
    <cellStyle name="Normal 4 4 2 6 2" xfId="9856" xr:uid="{00000000-0005-0000-0000-0000F84C0000}"/>
    <cellStyle name="Normal 4 4 2 6 2 2" xfId="21508" xr:uid="{00000000-0005-0000-0000-0000F94C0000}"/>
    <cellStyle name="Normal 4 4 2 6 3" xfId="9857" xr:uid="{00000000-0005-0000-0000-0000FA4C0000}"/>
    <cellStyle name="Normal 4 4 2 6 3 2" xfId="21509" xr:uid="{00000000-0005-0000-0000-0000FB4C0000}"/>
    <cellStyle name="Normal 4 4 2 6 4" xfId="21510" xr:uid="{00000000-0005-0000-0000-0000FC4C0000}"/>
    <cellStyle name="Normal 4 4 2 7" xfId="9858" xr:uid="{00000000-0005-0000-0000-0000FD4C0000}"/>
    <cellStyle name="Normal 4 4 2 7 2" xfId="9859" xr:uid="{00000000-0005-0000-0000-0000FE4C0000}"/>
    <cellStyle name="Normal 4 4 2 7 2 2" xfId="21511" xr:uid="{00000000-0005-0000-0000-0000FF4C0000}"/>
    <cellStyle name="Normal 4 4 2 7 3" xfId="9860" xr:uid="{00000000-0005-0000-0000-0000004D0000}"/>
    <cellStyle name="Normal 4 4 2 7 3 2" xfId="21512" xr:uid="{00000000-0005-0000-0000-0000014D0000}"/>
    <cellStyle name="Normal 4 4 2 7 4" xfId="21513" xr:uid="{00000000-0005-0000-0000-0000024D0000}"/>
    <cellStyle name="Normal 4 4 2 8" xfId="9861" xr:uid="{00000000-0005-0000-0000-0000034D0000}"/>
    <cellStyle name="Normal 4 4 2 8 2" xfId="21514" xr:uid="{00000000-0005-0000-0000-0000044D0000}"/>
    <cellStyle name="Normal 4 4 2 9" xfId="9862" xr:uid="{00000000-0005-0000-0000-0000054D0000}"/>
    <cellStyle name="Normal 4 4 2 9 2" xfId="21515" xr:uid="{00000000-0005-0000-0000-0000064D0000}"/>
    <cellStyle name="Normal 4 4 3" xfId="9863" xr:uid="{00000000-0005-0000-0000-0000074D0000}"/>
    <cellStyle name="Normal 4 4 3 10" xfId="21516" xr:uid="{00000000-0005-0000-0000-0000084D0000}"/>
    <cellStyle name="Normal 4 4 3 2" xfId="9864" xr:uid="{00000000-0005-0000-0000-0000094D0000}"/>
    <cellStyle name="Normal 4 4 3 2 2" xfId="9865" xr:uid="{00000000-0005-0000-0000-00000A4D0000}"/>
    <cellStyle name="Normal 4 4 3 2 2 2" xfId="9866" xr:uid="{00000000-0005-0000-0000-00000B4D0000}"/>
    <cellStyle name="Normal 4 4 3 2 2 2 2" xfId="9867" xr:uid="{00000000-0005-0000-0000-00000C4D0000}"/>
    <cellStyle name="Normal 4 4 3 2 2 2 2 2" xfId="21517" xr:uid="{00000000-0005-0000-0000-00000D4D0000}"/>
    <cellStyle name="Normal 4 4 3 2 2 2 3" xfId="9868" xr:uid="{00000000-0005-0000-0000-00000E4D0000}"/>
    <cellStyle name="Normal 4 4 3 2 2 2 3 2" xfId="21518" xr:uid="{00000000-0005-0000-0000-00000F4D0000}"/>
    <cellStyle name="Normal 4 4 3 2 2 2 4" xfId="9869" xr:uid="{00000000-0005-0000-0000-0000104D0000}"/>
    <cellStyle name="Normal 4 4 3 2 2 2 4 2" xfId="21519" xr:uid="{00000000-0005-0000-0000-0000114D0000}"/>
    <cellStyle name="Normal 4 4 3 2 2 2 5" xfId="21520" xr:uid="{00000000-0005-0000-0000-0000124D0000}"/>
    <cellStyle name="Normal 4 4 3 2 2 3" xfId="9870" xr:uid="{00000000-0005-0000-0000-0000134D0000}"/>
    <cellStyle name="Normal 4 4 3 2 2 3 2" xfId="9871" xr:uid="{00000000-0005-0000-0000-0000144D0000}"/>
    <cellStyle name="Normal 4 4 3 2 2 3 2 2" xfId="21521" xr:uid="{00000000-0005-0000-0000-0000154D0000}"/>
    <cellStyle name="Normal 4 4 3 2 2 3 3" xfId="9872" xr:uid="{00000000-0005-0000-0000-0000164D0000}"/>
    <cellStyle name="Normal 4 4 3 2 2 3 3 2" xfId="21522" xr:uid="{00000000-0005-0000-0000-0000174D0000}"/>
    <cellStyle name="Normal 4 4 3 2 2 3 4" xfId="21523" xr:uid="{00000000-0005-0000-0000-0000184D0000}"/>
    <cellStyle name="Normal 4 4 3 2 2 4" xfId="9873" xr:uid="{00000000-0005-0000-0000-0000194D0000}"/>
    <cellStyle name="Normal 4 4 3 2 2 4 2" xfId="21524" xr:uid="{00000000-0005-0000-0000-00001A4D0000}"/>
    <cellStyle name="Normal 4 4 3 2 2 5" xfId="9874" xr:uid="{00000000-0005-0000-0000-00001B4D0000}"/>
    <cellStyle name="Normal 4 4 3 2 2 5 2" xfId="21525" xr:uid="{00000000-0005-0000-0000-00001C4D0000}"/>
    <cellStyle name="Normal 4 4 3 2 2 6" xfId="9875" xr:uid="{00000000-0005-0000-0000-00001D4D0000}"/>
    <cellStyle name="Normal 4 4 3 2 2 6 2" xfId="21526" xr:uid="{00000000-0005-0000-0000-00001E4D0000}"/>
    <cellStyle name="Normal 4 4 3 2 2 7" xfId="21527" xr:uid="{00000000-0005-0000-0000-00001F4D0000}"/>
    <cellStyle name="Normal 4 4 3 2 3" xfId="9876" xr:uid="{00000000-0005-0000-0000-0000204D0000}"/>
    <cellStyle name="Normal 4 4 3 2 3 2" xfId="9877" xr:uid="{00000000-0005-0000-0000-0000214D0000}"/>
    <cellStyle name="Normal 4 4 3 2 3 2 2" xfId="21528" xr:uid="{00000000-0005-0000-0000-0000224D0000}"/>
    <cellStyle name="Normal 4 4 3 2 3 3" xfId="9878" xr:uid="{00000000-0005-0000-0000-0000234D0000}"/>
    <cellStyle name="Normal 4 4 3 2 3 3 2" xfId="21529" xr:uid="{00000000-0005-0000-0000-0000244D0000}"/>
    <cellStyle name="Normal 4 4 3 2 3 4" xfId="9879" xr:uid="{00000000-0005-0000-0000-0000254D0000}"/>
    <cellStyle name="Normal 4 4 3 2 3 4 2" xfId="21530" xr:uid="{00000000-0005-0000-0000-0000264D0000}"/>
    <cellStyle name="Normal 4 4 3 2 3 5" xfId="21531" xr:uid="{00000000-0005-0000-0000-0000274D0000}"/>
    <cellStyle name="Normal 4 4 3 2 4" xfId="9880" xr:uid="{00000000-0005-0000-0000-0000284D0000}"/>
    <cellStyle name="Normal 4 4 3 2 4 2" xfId="9881" xr:uid="{00000000-0005-0000-0000-0000294D0000}"/>
    <cellStyle name="Normal 4 4 3 2 4 2 2" xfId="21532" xr:uid="{00000000-0005-0000-0000-00002A4D0000}"/>
    <cellStyle name="Normal 4 4 3 2 4 3" xfId="9882" xr:uid="{00000000-0005-0000-0000-00002B4D0000}"/>
    <cellStyle name="Normal 4 4 3 2 4 3 2" xfId="21533" xr:uid="{00000000-0005-0000-0000-00002C4D0000}"/>
    <cellStyle name="Normal 4 4 3 2 4 4" xfId="21534" xr:uid="{00000000-0005-0000-0000-00002D4D0000}"/>
    <cellStyle name="Normal 4 4 3 2 5" xfId="9883" xr:uid="{00000000-0005-0000-0000-00002E4D0000}"/>
    <cellStyle name="Normal 4 4 3 2 5 2" xfId="9884" xr:uid="{00000000-0005-0000-0000-00002F4D0000}"/>
    <cellStyle name="Normal 4 4 3 2 5 2 2" xfId="21535" xr:uid="{00000000-0005-0000-0000-0000304D0000}"/>
    <cellStyle name="Normal 4 4 3 2 5 3" xfId="9885" xr:uid="{00000000-0005-0000-0000-0000314D0000}"/>
    <cellStyle name="Normal 4 4 3 2 5 3 2" xfId="21536" xr:uid="{00000000-0005-0000-0000-0000324D0000}"/>
    <cellStyle name="Normal 4 4 3 2 5 4" xfId="21537" xr:uid="{00000000-0005-0000-0000-0000334D0000}"/>
    <cellStyle name="Normal 4 4 3 2 6" xfId="9886" xr:uid="{00000000-0005-0000-0000-0000344D0000}"/>
    <cellStyle name="Normal 4 4 3 2 6 2" xfId="21538" xr:uid="{00000000-0005-0000-0000-0000354D0000}"/>
    <cellStyle name="Normal 4 4 3 2 7" xfId="9887" xr:uid="{00000000-0005-0000-0000-0000364D0000}"/>
    <cellStyle name="Normal 4 4 3 2 7 2" xfId="21539" xr:uid="{00000000-0005-0000-0000-0000374D0000}"/>
    <cellStyle name="Normal 4 4 3 2 8" xfId="9888" xr:uid="{00000000-0005-0000-0000-0000384D0000}"/>
    <cellStyle name="Normal 4 4 3 2 8 2" xfId="21540" xr:uid="{00000000-0005-0000-0000-0000394D0000}"/>
    <cellStyle name="Normal 4 4 3 2 9" xfId="21541" xr:uid="{00000000-0005-0000-0000-00003A4D0000}"/>
    <cellStyle name="Normal 4 4 3 3" xfId="9889" xr:uid="{00000000-0005-0000-0000-00003B4D0000}"/>
    <cellStyle name="Normal 4 4 3 3 2" xfId="9890" xr:uid="{00000000-0005-0000-0000-00003C4D0000}"/>
    <cellStyle name="Normal 4 4 3 3 2 2" xfId="9891" xr:uid="{00000000-0005-0000-0000-00003D4D0000}"/>
    <cellStyle name="Normal 4 4 3 3 2 2 2" xfId="21542" xr:uid="{00000000-0005-0000-0000-00003E4D0000}"/>
    <cellStyle name="Normal 4 4 3 3 2 3" xfId="9892" xr:uid="{00000000-0005-0000-0000-00003F4D0000}"/>
    <cellStyle name="Normal 4 4 3 3 2 3 2" xfId="21543" xr:uid="{00000000-0005-0000-0000-0000404D0000}"/>
    <cellStyle name="Normal 4 4 3 3 2 4" xfId="9893" xr:uid="{00000000-0005-0000-0000-0000414D0000}"/>
    <cellStyle name="Normal 4 4 3 3 2 4 2" xfId="21544" xr:uid="{00000000-0005-0000-0000-0000424D0000}"/>
    <cellStyle name="Normal 4 4 3 3 2 5" xfId="21545" xr:uid="{00000000-0005-0000-0000-0000434D0000}"/>
    <cellStyle name="Normal 4 4 3 3 3" xfId="9894" xr:uid="{00000000-0005-0000-0000-0000444D0000}"/>
    <cellStyle name="Normal 4 4 3 3 3 2" xfId="9895" xr:uid="{00000000-0005-0000-0000-0000454D0000}"/>
    <cellStyle name="Normal 4 4 3 3 3 2 2" xfId="21546" xr:uid="{00000000-0005-0000-0000-0000464D0000}"/>
    <cellStyle name="Normal 4 4 3 3 3 3" xfId="9896" xr:uid="{00000000-0005-0000-0000-0000474D0000}"/>
    <cellStyle name="Normal 4 4 3 3 3 3 2" xfId="21547" xr:uid="{00000000-0005-0000-0000-0000484D0000}"/>
    <cellStyle name="Normal 4 4 3 3 3 4" xfId="21548" xr:uid="{00000000-0005-0000-0000-0000494D0000}"/>
    <cellStyle name="Normal 4 4 3 3 4" xfId="9897" xr:uid="{00000000-0005-0000-0000-00004A4D0000}"/>
    <cellStyle name="Normal 4 4 3 3 4 2" xfId="21549" xr:uid="{00000000-0005-0000-0000-00004B4D0000}"/>
    <cellStyle name="Normal 4 4 3 3 5" xfId="9898" xr:uid="{00000000-0005-0000-0000-00004C4D0000}"/>
    <cellStyle name="Normal 4 4 3 3 5 2" xfId="21550" xr:uid="{00000000-0005-0000-0000-00004D4D0000}"/>
    <cellStyle name="Normal 4 4 3 3 6" xfId="9899" xr:uid="{00000000-0005-0000-0000-00004E4D0000}"/>
    <cellStyle name="Normal 4 4 3 3 6 2" xfId="21551" xr:uid="{00000000-0005-0000-0000-00004F4D0000}"/>
    <cellStyle name="Normal 4 4 3 3 7" xfId="21552" xr:uid="{00000000-0005-0000-0000-0000504D0000}"/>
    <cellStyle name="Normal 4 4 3 4" xfId="9900" xr:uid="{00000000-0005-0000-0000-0000514D0000}"/>
    <cellStyle name="Normal 4 4 3 4 2" xfId="9901" xr:uid="{00000000-0005-0000-0000-0000524D0000}"/>
    <cellStyle name="Normal 4 4 3 4 2 2" xfId="21553" xr:uid="{00000000-0005-0000-0000-0000534D0000}"/>
    <cellStyle name="Normal 4 4 3 4 3" xfId="9902" xr:uid="{00000000-0005-0000-0000-0000544D0000}"/>
    <cellStyle name="Normal 4 4 3 4 3 2" xfId="21554" xr:uid="{00000000-0005-0000-0000-0000554D0000}"/>
    <cellStyle name="Normal 4 4 3 4 4" xfId="9903" xr:uid="{00000000-0005-0000-0000-0000564D0000}"/>
    <cellStyle name="Normal 4 4 3 4 4 2" xfId="21555" xr:uid="{00000000-0005-0000-0000-0000574D0000}"/>
    <cellStyle name="Normal 4 4 3 4 5" xfId="21556" xr:uid="{00000000-0005-0000-0000-0000584D0000}"/>
    <cellStyle name="Normal 4 4 3 5" xfId="9904" xr:uid="{00000000-0005-0000-0000-0000594D0000}"/>
    <cellStyle name="Normal 4 4 3 5 2" xfId="9905" xr:uid="{00000000-0005-0000-0000-00005A4D0000}"/>
    <cellStyle name="Normal 4 4 3 5 2 2" xfId="21557" xr:uid="{00000000-0005-0000-0000-00005B4D0000}"/>
    <cellStyle name="Normal 4 4 3 5 3" xfId="9906" xr:uid="{00000000-0005-0000-0000-00005C4D0000}"/>
    <cellStyle name="Normal 4 4 3 5 3 2" xfId="21558" xr:uid="{00000000-0005-0000-0000-00005D4D0000}"/>
    <cellStyle name="Normal 4 4 3 5 4" xfId="21559" xr:uid="{00000000-0005-0000-0000-00005E4D0000}"/>
    <cellStyle name="Normal 4 4 3 6" xfId="9907" xr:uid="{00000000-0005-0000-0000-00005F4D0000}"/>
    <cellStyle name="Normal 4 4 3 6 2" xfId="9908" xr:uid="{00000000-0005-0000-0000-0000604D0000}"/>
    <cellStyle name="Normal 4 4 3 6 2 2" xfId="21560" xr:uid="{00000000-0005-0000-0000-0000614D0000}"/>
    <cellStyle name="Normal 4 4 3 6 3" xfId="9909" xr:uid="{00000000-0005-0000-0000-0000624D0000}"/>
    <cellStyle name="Normal 4 4 3 6 3 2" xfId="21561" xr:uid="{00000000-0005-0000-0000-0000634D0000}"/>
    <cellStyle name="Normal 4 4 3 6 4" xfId="21562" xr:uid="{00000000-0005-0000-0000-0000644D0000}"/>
    <cellStyle name="Normal 4 4 3 7" xfId="9910" xr:uid="{00000000-0005-0000-0000-0000654D0000}"/>
    <cellStyle name="Normal 4 4 3 7 2" xfId="21563" xr:uid="{00000000-0005-0000-0000-0000664D0000}"/>
    <cellStyle name="Normal 4 4 3 8" xfId="9911" xr:uid="{00000000-0005-0000-0000-0000674D0000}"/>
    <cellStyle name="Normal 4 4 3 8 2" xfId="21564" xr:uid="{00000000-0005-0000-0000-0000684D0000}"/>
    <cellStyle name="Normal 4 4 3 9" xfId="9912" xr:uid="{00000000-0005-0000-0000-0000694D0000}"/>
    <cellStyle name="Normal 4 4 3 9 2" xfId="21565" xr:uid="{00000000-0005-0000-0000-00006A4D0000}"/>
    <cellStyle name="Normal 4 4 4" xfId="9913" xr:uid="{00000000-0005-0000-0000-00006B4D0000}"/>
    <cellStyle name="Normal 4 4 4 2" xfId="9914" xr:uid="{00000000-0005-0000-0000-00006C4D0000}"/>
    <cellStyle name="Normal 4 4 4 2 2" xfId="9915" xr:uid="{00000000-0005-0000-0000-00006D4D0000}"/>
    <cellStyle name="Normal 4 4 4 2 2 2" xfId="9916" xr:uid="{00000000-0005-0000-0000-00006E4D0000}"/>
    <cellStyle name="Normal 4 4 4 2 2 2 2" xfId="21566" xr:uid="{00000000-0005-0000-0000-00006F4D0000}"/>
    <cellStyle name="Normal 4 4 4 2 2 3" xfId="9917" xr:uid="{00000000-0005-0000-0000-0000704D0000}"/>
    <cellStyle name="Normal 4 4 4 2 2 3 2" xfId="21567" xr:uid="{00000000-0005-0000-0000-0000714D0000}"/>
    <cellStyle name="Normal 4 4 4 2 2 4" xfId="9918" xr:uid="{00000000-0005-0000-0000-0000724D0000}"/>
    <cellStyle name="Normal 4 4 4 2 2 4 2" xfId="21568" xr:uid="{00000000-0005-0000-0000-0000734D0000}"/>
    <cellStyle name="Normal 4 4 4 2 2 5" xfId="21569" xr:uid="{00000000-0005-0000-0000-0000744D0000}"/>
    <cellStyle name="Normal 4 4 4 2 3" xfId="9919" xr:uid="{00000000-0005-0000-0000-0000754D0000}"/>
    <cellStyle name="Normal 4 4 4 2 3 2" xfId="9920" xr:uid="{00000000-0005-0000-0000-0000764D0000}"/>
    <cellStyle name="Normal 4 4 4 2 3 2 2" xfId="21570" xr:uid="{00000000-0005-0000-0000-0000774D0000}"/>
    <cellStyle name="Normal 4 4 4 2 3 3" xfId="9921" xr:uid="{00000000-0005-0000-0000-0000784D0000}"/>
    <cellStyle name="Normal 4 4 4 2 3 3 2" xfId="21571" xr:uid="{00000000-0005-0000-0000-0000794D0000}"/>
    <cellStyle name="Normal 4 4 4 2 3 4" xfId="21572" xr:uid="{00000000-0005-0000-0000-00007A4D0000}"/>
    <cellStyle name="Normal 4 4 4 2 4" xfId="9922" xr:uid="{00000000-0005-0000-0000-00007B4D0000}"/>
    <cellStyle name="Normal 4 4 4 2 4 2" xfId="21573" xr:uid="{00000000-0005-0000-0000-00007C4D0000}"/>
    <cellStyle name="Normal 4 4 4 2 5" xfId="9923" xr:uid="{00000000-0005-0000-0000-00007D4D0000}"/>
    <cellStyle name="Normal 4 4 4 2 5 2" xfId="21574" xr:uid="{00000000-0005-0000-0000-00007E4D0000}"/>
    <cellStyle name="Normal 4 4 4 2 6" xfId="9924" xr:uid="{00000000-0005-0000-0000-00007F4D0000}"/>
    <cellStyle name="Normal 4 4 4 2 6 2" xfId="21575" xr:uid="{00000000-0005-0000-0000-0000804D0000}"/>
    <cellStyle name="Normal 4 4 4 2 7" xfId="21576" xr:uid="{00000000-0005-0000-0000-0000814D0000}"/>
    <cellStyle name="Normal 4 4 4 3" xfId="9925" xr:uid="{00000000-0005-0000-0000-0000824D0000}"/>
    <cellStyle name="Normal 4 4 4 3 2" xfId="9926" xr:uid="{00000000-0005-0000-0000-0000834D0000}"/>
    <cellStyle name="Normal 4 4 4 3 2 2" xfId="21577" xr:uid="{00000000-0005-0000-0000-0000844D0000}"/>
    <cellStyle name="Normal 4 4 4 3 3" xfId="9927" xr:uid="{00000000-0005-0000-0000-0000854D0000}"/>
    <cellStyle name="Normal 4 4 4 3 3 2" xfId="21578" xr:uid="{00000000-0005-0000-0000-0000864D0000}"/>
    <cellStyle name="Normal 4 4 4 3 4" xfId="9928" xr:uid="{00000000-0005-0000-0000-0000874D0000}"/>
    <cellStyle name="Normal 4 4 4 3 4 2" xfId="21579" xr:uid="{00000000-0005-0000-0000-0000884D0000}"/>
    <cellStyle name="Normal 4 4 4 3 5" xfId="21580" xr:uid="{00000000-0005-0000-0000-0000894D0000}"/>
    <cellStyle name="Normal 4 4 4 4" xfId="9929" xr:uid="{00000000-0005-0000-0000-00008A4D0000}"/>
    <cellStyle name="Normal 4 4 4 4 2" xfId="9930" xr:uid="{00000000-0005-0000-0000-00008B4D0000}"/>
    <cellStyle name="Normal 4 4 4 4 2 2" xfId="21581" xr:uid="{00000000-0005-0000-0000-00008C4D0000}"/>
    <cellStyle name="Normal 4 4 4 4 3" xfId="9931" xr:uid="{00000000-0005-0000-0000-00008D4D0000}"/>
    <cellStyle name="Normal 4 4 4 4 3 2" xfId="21582" xr:uid="{00000000-0005-0000-0000-00008E4D0000}"/>
    <cellStyle name="Normal 4 4 4 4 4" xfId="21583" xr:uid="{00000000-0005-0000-0000-00008F4D0000}"/>
    <cellStyle name="Normal 4 4 4 5" xfId="9932" xr:uid="{00000000-0005-0000-0000-0000904D0000}"/>
    <cellStyle name="Normal 4 4 4 5 2" xfId="9933" xr:uid="{00000000-0005-0000-0000-0000914D0000}"/>
    <cellStyle name="Normal 4 4 4 5 2 2" xfId="21584" xr:uid="{00000000-0005-0000-0000-0000924D0000}"/>
    <cellStyle name="Normal 4 4 4 5 3" xfId="9934" xr:uid="{00000000-0005-0000-0000-0000934D0000}"/>
    <cellStyle name="Normal 4 4 4 5 3 2" xfId="21585" xr:uid="{00000000-0005-0000-0000-0000944D0000}"/>
    <cellStyle name="Normal 4 4 4 5 4" xfId="21586" xr:uid="{00000000-0005-0000-0000-0000954D0000}"/>
    <cellStyle name="Normal 4 4 4 6" xfId="9935" xr:uid="{00000000-0005-0000-0000-0000964D0000}"/>
    <cellStyle name="Normal 4 4 4 6 2" xfId="21587" xr:uid="{00000000-0005-0000-0000-0000974D0000}"/>
    <cellStyle name="Normal 4 4 4 7" xfId="9936" xr:uid="{00000000-0005-0000-0000-0000984D0000}"/>
    <cellStyle name="Normal 4 4 4 7 2" xfId="21588" xr:uid="{00000000-0005-0000-0000-0000994D0000}"/>
    <cellStyle name="Normal 4 4 4 8" xfId="9937" xr:uid="{00000000-0005-0000-0000-00009A4D0000}"/>
    <cellStyle name="Normal 4 4 4 8 2" xfId="21589" xr:uid="{00000000-0005-0000-0000-00009B4D0000}"/>
    <cellStyle name="Normal 4 4 4 9" xfId="21590" xr:uid="{00000000-0005-0000-0000-00009C4D0000}"/>
    <cellStyle name="Normal 4 4 5" xfId="9938" xr:uid="{00000000-0005-0000-0000-00009D4D0000}"/>
    <cellStyle name="Normal 4 4 5 2" xfId="9939" xr:uid="{00000000-0005-0000-0000-00009E4D0000}"/>
    <cellStyle name="Normal 4 4 5 2 2" xfId="9940" xr:uid="{00000000-0005-0000-0000-00009F4D0000}"/>
    <cellStyle name="Normal 4 4 5 2 2 2" xfId="21591" xr:uid="{00000000-0005-0000-0000-0000A04D0000}"/>
    <cellStyle name="Normal 4 4 5 2 3" xfId="9941" xr:uid="{00000000-0005-0000-0000-0000A14D0000}"/>
    <cellStyle name="Normal 4 4 5 2 3 2" xfId="21592" xr:uid="{00000000-0005-0000-0000-0000A24D0000}"/>
    <cellStyle name="Normal 4 4 5 2 4" xfId="9942" xr:uid="{00000000-0005-0000-0000-0000A34D0000}"/>
    <cellStyle name="Normal 4 4 5 2 4 2" xfId="21593" xr:uid="{00000000-0005-0000-0000-0000A44D0000}"/>
    <cellStyle name="Normal 4 4 5 2 5" xfId="21594" xr:uid="{00000000-0005-0000-0000-0000A54D0000}"/>
    <cellStyle name="Normal 4 4 5 3" xfId="9943" xr:uid="{00000000-0005-0000-0000-0000A64D0000}"/>
    <cellStyle name="Normal 4 4 5 3 2" xfId="9944" xr:uid="{00000000-0005-0000-0000-0000A74D0000}"/>
    <cellStyle name="Normal 4 4 5 3 2 2" xfId="21595" xr:uid="{00000000-0005-0000-0000-0000A84D0000}"/>
    <cellStyle name="Normal 4 4 5 3 3" xfId="9945" xr:uid="{00000000-0005-0000-0000-0000A94D0000}"/>
    <cellStyle name="Normal 4 4 5 3 3 2" xfId="21596" xr:uid="{00000000-0005-0000-0000-0000AA4D0000}"/>
    <cellStyle name="Normal 4 4 5 3 4" xfId="21597" xr:uid="{00000000-0005-0000-0000-0000AB4D0000}"/>
    <cellStyle name="Normal 4 4 5 4" xfId="9946" xr:uid="{00000000-0005-0000-0000-0000AC4D0000}"/>
    <cellStyle name="Normal 4 4 5 4 2" xfId="21598" xr:uid="{00000000-0005-0000-0000-0000AD4D0000}"/>
    <cellStyle name="Normal 4 4 5 5" xfId="9947" xr:uid="{00000000-0005-0000-0000-0000AE4D0000}"/>
    <cellStyle name="Normal 4 4 5 5 2" xfId="21599" xr:uid="{00000000-0005-0000-0000-0000AF4D0000}"/>
    <cellStyle name="Normal 4 4 5 6" xfId="9948" xr:uid="{00000000-0005-0000-0000-0000B04D0000}"/>
    <cellStyle name="Normal 4 4 5 6 2" xfId="21600" xr:uid="{00000000-0005-0000-0000-0000B14D0000}"/>
    <cellStyle name="Normal 4 4 5 7" xfId="21601" xr:uid="{00000000-0005-0000-0000-0000B24D0000}"/>
    <cellStyle name="Normal 4 4 6" xfId="9949" xr:uid="{00000000-0005-0000-0000-0000B34D0000}"/>
    <cellStyle name="Normal 4 4 6 2" xfId="9950" xr:uid="{00000000-0005-0000-0000-0000B44D0000}"/>
    <cellStyle name="Normal 4 4 6 2 2" xfId="21602" xr:uid="{00000000-0005-0000-0000-0000B54D0000}"/>
    <cellStyle name="Normal 4 4 6 3" xfId="9951" xr:uid="{00000000-0005-0000-0000-0000B64D0000}"/>
    <cellStyle name="Normal 4 4 6 3 2" xfId="21603" xr:uid="{00000000-0005-0000-0000-0000B74D0000}"/>
    <cellStyle name="Normal 4 4 6 4" xfId="9952" xr:uid="{00000000-0005-0000-0000-0000B84D0000}"/>
    <cellStyle name="Normal 4 4 6 4 2" xfId="21604" xr:uid="{00000000-0005-0000-0000-0000B94D0000}"/>
    <cellStyle name="Normal 4 4 6 5" xfId="21605" xr:uid="{00000000-0005-0000-0000-0000BA4D0000}"/>
    <cellStyle name="Normal 4 4 7" xfId="9953" xr:uid="{00000000-0005-0000-0000-0000BB4D0000}"/>
    <cellStyle name="Normal 4 4 7 2" xfId="9954" xr:uid="{00000000-0005-0000-0000-0000BC4D0000}"/>
    <cellStyle name="Normal 4 4 7 2 2" xfId="21606" xr:uid="{00000000-0005-0000-0000-0000BD4D0000}"/>
    <cellStyle name="Normal 4 4 7 3" xfId="9955" xr:uid="{00000000-0005-0000-0000-0000BE4D0000}"/>
    <cellStyle name="Normal 4 4 7 3 2" xfId="21607" xr:uid="{00000000-0005-0000-0000-0000BF4D0000}"/>
    <cellStyle name="Normal 4 4 7 4" xfId="21608" xr:uid="{00000000-0005-0000-0000-0000C04D0000}"/>
    <cellStyle name="Normal 4 4 8" xfId="9956" xr:uid="{00000000-0005-0000-0000-0000C14D0000}"/>
    <cellStyle name="Normal 4 4 8 2" xfId="9957" xr:uid="{00000000-0005-0000-0000-0000C24D0000}"/>
    <cellStyle name="Normal 4 4 8 2 2" xfId="21609" xr:uid="{00000000-0005-0000-0000-0000C34D0000}"/>
    <cellStyle name="Normal 4 4 8 3" xfId="9958" xr:uid="{00000000-0005-0000-0000-0000C44D0000}"/>
    <cellStyle name="Normal 4 4 8 3 2" xfId="21610" xr:uid="{00000000-0005-0000-0000-0000C54D0000}"/>
    <cellStyle name="Normal 4 4 8 4" xfId="21611" xr:uid="{00000000-0005-0000-0000-0000C64D0000}"/>
    <cellStyle name="Normal 4 4 9" xfId="9959" xr:uid="{00000000-0005-0000-0000-0000C74D0000}"/>
    <cellStyle name="Normal 4 4 9 2" xfId="21612" xr:uid="{00000000-0005-0000-0000-0000C84D0000}"/>
    <cellStyle name="Normal 4 5" xfId="9960" xr:uid="{00000000-0005-0000-0000-0000C94D0000}"/>
    <cellStyle name="Normal 4 5 10" xfId="9961" xr:uid="{00000000-0005-0000-0000-0000CA4D0000}"/>
    <cellStyle name="Normal 4 5 10 2" xfId="21613" xr:uid="{00000000-0005-0000-0000-0000CB4D0000}"/>
    <cellStyle name="Normal 4 5 11" xfId="21614" xr:uid="{00000000-0005-0000-0000-0000CC4D0000}"/>
    <cellStyle name="Normal 4 5 2" xfId="9962" xr:uid="{00000000-0005-0000-0000-0000CD4D0000}"/>
    <cellStyle name="Normal 4 5 2 10" xfId="21615" xr:uid="{00000000-0005-0000-0000-0000CE4D0000}"/>
    <cellStyle name="Normal 4 5 2 2" xfId="9963" xr:uid="{00000000-0005-0000-0000-0000CF4D0000}"/>
    <cellStyle name="Normal 4 5 2 2 2" xfId="9964" xr:uid="{00000000-0005-0000-0000-0000D04D0000}"/>
    <cellStyle name="Normal 4 5 2 2 2 2" xfId="9965" xr:uid="{00000000-0005-0000-0000-0000D14D0000}"/>
    <cellStyle name="Normal 4 5 2 2 2 2 2" xfId="9966" xr:uid="{00000000-0005-0000-0000-0000D24D0000}"/>
    <cellStyle name="Normal 4 5 2 2 2 2 2 2" xfId="21616" xr:uid="{00000000-0005-0000-0000-0000D34D0000}"/>
    <cellStyle name="Normal 4 5 2 2 2 2 3" xfId="9967" xr:uid="{00000000-0005-0000-0000-0000D44D0000}"/>
    <cellStyle name="Normal 4 5 2 2 2 2 3 2" xfId="21617" xr:uid="{00000000-0005-0000-0000-0000D54D0000}"/>
    <cellStyle name="Normal 4 5 2 2 2 2 4" xfId="9968" xr:uid="{00000000-0005-0000-0000-0000D64D0000}"/>
    <cellStyle name="Normal 4 5 2 2 2 2 4 2" xfId="21618" xr:uid="{00000000-0005-0000-0000-0000D74D0000}"/>
    <cellStyle name="Normal 4 5 2 2 2 2 5" xfId="21619" xr:uid="{00000000-0005-0000-0000-0000D84D0000}"/>
    <cellStyle name="Normal 4 5 2 2 2 3" xfId="9969" xr:uid="{00000000-0005-0000-0000-0000D94D0000}"/>
    <cellStyle name="Normal 4 5 2 2 2 3 2" xfId="9970" xr:uid="{00000000-0005-0000-0000-0000DA4D0000}"/>
    <cellStyle name="Normal 4 5 2 2 2 3 2 2" xfId="21620" xr:uid="{00000000-0005-0000-0000-0000DB4D0000}"/>
    <cellStyle name="Normal 4 5 2 2 2 3 3" xfId="9971" xr:uid="{00000000-0005-0000-0000-0000DC4D0000}"/>
    <cellStyle name="Normal 4 5 2 2 2 3 3 2" xfId="21621" xr:uid="{00000000-0005-0000-0000-0000DD4D0000}"/>
    <cellStyle name="Normal 4 5 2 2 2 3 4" xfId="21622" xr:uid="{00000000-0005-0000-0000-0000DE4D0000}"/>
    <cellStyle name="Normal 4 5 2 2 2 4" xfId="9972" xr:uid="{00000000-0005-0000-0000-0000DF4D0000}"/>
    <cellStyle name="Normal 4 5 2 2 2 4 2" xfId="21623" xr:uid="{00000000-0005-0000-0000-0000E04D0000}"/>
    <cellStyle name="Normal 4 5 2 2 2 5" xfId="9973" xr:uid="{00000000-0005-0000-0000-0000E14D0000}"/>
    <cellStyle name="Normal 4 5 2 2 2 5 2" xfId="21624" xr:uid="{00000000-0005-0000-0000-0000E24D0000}"/>
    <cellStyle name="Normal 4 5 2 2 2 6" xfId="9974" xr:uid="{00000000-0005-0000-0000-0000E34D0000}"/>
    <cellStyle name="Normal 4 5 2 2 2 6 2" xfId="21625" xr:uid="{00000000-0005-0000-0000-0000E44D0000}"/>
    <cellStyle name="Normal 4 5 2 2 2 7" xfId="21626" xr:uid="{00000000-0005-0000-0000-0000E54D0000}"/>
    <cellStyle name="Normal 4 5 2 2 3" xfId="9975" xr:uid="{00000000-0005-0000-0000-0000E64D0000}"/>
    <cellStyle name="Normal 4 5 2 2 3 2" xfId="9976" xr:uid="{00000000-0005-0000-0000-0000E74D0000}"/>
    <cellStyle name="Normal 4 5 2 2 3 2 2" xfId="21627" xr:uid="{00000000-0005-0000-0000-0000E84D0000}"/>
    <cellStyle name="Normal 4 5 2 2 3 3" xfId="9977" xr:uid="{00000000-0005-0000-0000-0000E94D0000}"/>
    <cellStyle name="Normal 4 5 2 2 3 3 2" xfId="21628" xr:uid="{00000000-0005-0000-0000-0000EA4D0000}"/>
    <cellStyle name="Normal 4 5 2 2 3 4" xfId="9978" xr:uid="{00000000-0005-0000-0000-0000EB4D0000}"/>
    <cellStyle name="Normal 4 5 2 2 3 4 2" xfId="21629" xr:uid="{00000000-0005-0000-0000-0000EC4D0000}"/>
    <cellStyle name="Normal 4 5 2 2 3 5" xfId="21630" xr:uid="{00000000-0005-0000-0000-0000ED4D0000}"/>
    <cellStyle name="Normal 4 5 2 2 4" xfId="9979" xr:uid="{00000000-0005-0000-0000-0000EE4D0000}"/>
    <cellStyle name="Normal 4 5 2 2 4 2" xfId="9980" xr:uid="{00000000-0005-0000-0000-0000EF4D0000}"/>
    <cellStyle name="Normal 4 5 2 2 4 2 2" xfId="21631" xr:uid="{00000000-0005-0000-0000-0000F04D0000}"/>
    <cellStyle name="Normal 4 5 2 2 4 3" xfId="9981" xr:uid="{00000000-0005-0000-0000-0000F14D0000}"/>
    <cellStyle name="Normal 4 5 2 2 4 3 2" xfId="21632" xr:uid="{00000000-0005-0000-0000-0000F24D0000}"/>
    <cellStyle name="Normal 4 5 2 2 4 4" xfId="21633" xr:uid="{00000000-0005-0000-0000-0000F34D0000}"/>
    <cellStyle name="Normal 4 5 2 2 5" xfId="9982" xr:uid="{00000000-0005-0000-0000-0000F44D0000}"/>
    <cellStyle name="Normal 4 5 2 2 5 2" xfId="9983" xr:uid="{00000000-0005-0000-0000-0000F54D0000}"/>
    <cellStyle name="Normal 4 5 2 2 5 2 2" xfId="21634" xr:uid="{00000000-0005-0000-0000-0000F64D0000}"/>
    <cellStyle name="Normal 4 5 2 2 5 3" xfId="9984" xr:uid="{00000000-0005-0000-0000-0000F74D0000}"/>
    <cellStyle name="Normal 4 5 2 2 5 3 2" xfId="21635" xr:uid="{00000000-0005-0000-0000-0000F84D0000}"/>
    <cellStyle name="Normal 4 5 2 2 5 4" xfId="21636" xr:uid="{00000000-0005-0000-0000-0000F94D0000}"/>
    <cellStyle name="Normal 4 5 2 2 6" xfId="9985" xr:uid="{00000000-0005-0000-0000-0000FA4D0000}"/>
    <cellStyle name="Normal 4 5 2 2 6 2" xfId="21637" xr:uid="{00000000-0005-0000-0000-0000FB4D0000}"/>
    <cellStyle name="Normal 4 5 2 2 7" xfId="9986" xr:uid="{00000000-0005-0000-0000-0000FC4D0000}"/>
    <cellStyle name="Normal 4 5 2 2 7 2" xfId="21638" xr:uid="{00000000-0005-0000-0000-0000FD4D0000}"/>
    <cellStyle name="Normal 4 5 2 2 8" xfId="9987" xr:uid="{00000000-0005-0000-0000-0000FE4D0000}"/>
    <cellStyle name="Normal 4 5 2 2 8 2" xfId="21639" xr:uid="{00000000-0005-0000-0000-0000FF4D0000}"/>
    <cellStyle name="Normal 4 5 2 2 9" xfId="21640" xr:uid="{00000000-0005-0000-0000-0000004E0000}"/>
    <cellStyle name="Normal 4 5 2 3" xfId="9988" xr:uid="{00000000-0005-0000-0000-0000014E0000}"/>
    <cellStyle name="Normal 4 5 2 3 2" xfId="9989" xr:uid="{00000000-0005-0000-0000-0000024E0000}"/>
    <cellStyle name="Normal 4 5 2 3 2 2" xfId="9990" xr:uid="{00000000-0005-0000-0000-0000034E0000}"/>
    <cellStyle name="Normal 4 5 2 3 2 2 2" xfId="21641" xr:uid="{00000000-0005-0000-0000-0000044E0000}"/>
    <cellStyle name="Normal 4 5 2 3 2 3" xfId="9991" xr:uid="{00000000-0005-0000-0000-0000054E0000}"/>
    <cellStyle name="Normal 4 5 2 3 2 3 2" xfId="21642" xr:uid="{00000000-0005-0000-0000-0000064E0000}"/>
    <cellStyle name="Normal 4 5 2 3 2 4" xfId="9992" xr:uid="{00000000-0005-0000-0000-0000074E0000}"/>
    <cellStyle name="Normal 4 5 2 3 2 4 2" xfId="21643" xr:uid="{00000000-0005-0000-0000-0000084E0000}"/>
    <cellStyle name="Normal 4 5 2 3 2 5" xfId="21644" xr:uid="{00000000-0005-0000-0000-0000094E0000}"/>
    <cellStyle name="Normal 4 5 2 3 3" xfId="9993" xr:uid="{00000000-0005-0000-0000-00000A4E0000}"/>
    <cellStyle name="Normal 4 5 2 3 3 2" xfId="9994" xr:uid="{00000000-0005-0000-0000-00000B4E0000}"/>
    <cellStyle name="Normal 4 5 2 3 3 2 2" xfId="21645" xr:uid="{00000000-0005-0000-0000-00000C4E0000}"/>
    <cellStyle name="Normal 4 5 2 3 3 3" xfId="9995" xr:uid="{00000000-0005-0000-0000-00000D4E0000}"/>
    <cellStyle name="Normal 4 5 2 3 3 3 2" xfId="21646" xr:uid="{00000000-0005-0000-0000-00000E4E0000}"/>
    <cellStyle name="Normal 4 5 2 3 3 4" xfId="21647" xr:uid="{00000000-0005-0000-0000-00000F4E0000}"/>
    <cellStyle name="Normal 4 5 2 3 4" xfId="9996" xr:uid="{00000000-0005-0000-0000-0000104E0000}"/>
    <cellStyle name="Normal 4 5 2 3 4 2" xfId="21648" xr:uid="{00000000-0005-0000-0000-0000114E0000}"/>
    <cellStyle name="Normal 4 5 2 3 5" xfId="9997" xr:uid="{00000000-0005-0000-0000-0000124E0000}"/>
    <cellStyle name="Normal 4 5 2 3 5 2" xfId="21649" xr:uid="{00000000-0005-0000-0000-0000134E0000}"/>
    <cellStyle name="Normal 4 5 2 3 6" xfId="9998" xr:uid="{00000000-0005-0000-0000-0000144E0000}"/>
    <cellStyle name="Normal 4 5 2 3 6 2" xfId="21650" xr:uid="{00000000-0005-0000-0000-0000154E0000}"/>
    <cellStyle name="Normal 4 5 2 3 7" xfId="21651" xr:uid="{00000000-0005-0000-0000-0000164E0000}"/>
    <cellStyle name="Normal 4 5 2 4" xfId="9999" xr:uid="{00000000-0005-0000-0000-0000174E0000}"/>
    <cellStyle name="Normal 4 5 2 4 2" xfId="10000" xr:uid="{00000000-0005-0000-0000-0000184E0000}"/>
    <cellStyle name="Normal 4 5 2 4 2 2" xfId="21652" xr:uid="{00000000-0005-0000-0000-0000194E0000}"/>
    <cellStyle name="Normal 4 5 2 4 3" xfId="10001" xr:uid="{00000000-0005-0000-0000-00001A4E0000}"/>
    <cellStyle name="Normal 4 5 2 4 3 2" xfId="21653" xr:uid="{00000000-0005-0000-0000-00001B4E0000}"/>
    <cellStyle name="Normal 4 5 2 4 4" xfId="10002" xr:uid="{00000000-0005-0000-0000-00001C4E0000}"/>
    <cellStyle name="Normal 4 5 2 4 4 2" xfId="21654" xr:uid="{00000000-0005-0000-0000-00001D4E0000}"/>
    <cellStyle name="Normal 4 5 2 4 5" xfId="21655" xr:uid="{00000000-0005-0000-0000-00001E4E0000}"/>
    <cellStyle name="Normal 4 5 2 5" xfId="10003" xr:uid="{00000000-0005-0000-0000-00001F4E0000}"/>
    <cellStyle name="Normal 4 5 2 5 2" xfId="10004" xr:uid="{00000000-0005-0000-0000-0000204E0000}"/>
    <cellStyle name="Normal 4 5 2 5 2 2" xfId="21656" xr:uid="{00000000-0005-0000-0000-0000214E0000}"/>
    <cellStyle name="Normal 4 5 2 5 3" xfId="10005" xr:uid="{00000000-0005-0000-0000-0000224E0000}"/>
    <cellStyle name="Normal 4 5 2 5 3 2" xfId="21657" xr:uid="{00000000-0005-0000-0000-0000234E0000}"/>
    <cellStyle name="Normal 4 5 2 5 4" xfId="21658" xr:uid="{00000000-0005-0000-0000-0000244E0000}"/>
    <cellStyle name="Normal 4 5 2 6" xfId="10006" xr:uid="{00000000-0005-0000-0000-0000254E0000}"/>
    <cellStyle name="Normal 4 5 2 6 2" xfId="10007" xr:uid="{00000000-0005-0000-0000-0000264E0000}"/>
    <cellStyle name="Normal 4 5 2 6 2 2" xfId="21659" xr:uid="{00000000-0005-0000-0000-0000274E0000}"/>
    <cellStyle name="Normal 4 5 2 6 3" xfId="10008" xr:uid="{00000000-0005-0000-0000-0000284E0000}"/>
    <cellStyle name="Normal 4 5 2 6 3 2" xfId="21660" xr:uid="{00000000-0005-0000-0000-0000294E0000}"/>
    <cellStyle name="Normal 4 5 2 6 4" xfId="21661" xr:uid="{00000000-0005-0000-0000-00002A4E0000}"/>
    <cellStyle name="Normal 4 5 2 7" xfId="10009" xr:uid="{00000000-0005-0000-0000-00002B4E0000}"/>
    <cellStyle name="Normal 4 5 2 7 2" xfId="21662" xr:uid="{00000000-0005-0000-0000-00002C4E0000}"/>
    <cellStyle name="Normal 4 5 2 8" xfId="10010" xr:uid="{00000000-0005-0000-0000-00002D4E0000}"/>
    <cellStyle name="Normal 4 5 2 8 2" xfId="21663" xr:uid="{00000000-0005-0000-0000-00002E4E0000}"/>
    <cellStyle name="Normal 4 5 2 9" xfId="10011" xr:uid="{00000000-0005-0000-0000-00002F4E0000}"/>
    <cellStyle name="Normal 4 5 2 9 2" xfId="21664" xr:uid="{00000000-0005-0000-0000-0000304E0000}"/>
    <cellStyle name="Normal 4 5 3" xfId="10012" xr:uid="{00000000-0005-0000-0000-0000314E0000}"/>
    <cellStyle name="Normal 4 5 3 2" xfId="10013" xr:uid="{00000000-0005-0000-0000-0000324E0000}"/>
    <cellStyle name="Normal 4 5 3 2 2" xfId="10014" xr:uid="{00000000-0005-0000-0000-0000334E0000}"/>
    <cellStyle name="Normal 4 5 3 2 2 2" xfId="10015" xr:uid="{00000000-0005-0000-0000-0000344E0000}"/>
    <cellStyle name="Normal 4 5 3 2 2 2 2" xfId="21665" xr:uid="{00000000-0005-0000-0000-0000354E0000}"/>
    <cellStyle name="Normal 4 5 3 2 2 3" xfId="10016" xr:uid="{00000000-0005-0000-0000-0000364E0000}"/>
    <cellStyle name="Normal 4 5 3 2 2 3 2" xfId="21666" xr:uid="{00000000-0005-0000-0000-0000374E0000}"/>
    <cellStyle name="Normal 4 5 3 2 2 4" xfId="10017" xr:uid="{00000000-0005-0000-0000-0000384E0000}"/>
    <cellStyle name="Normal 4 5 3 2 2 4 2" xfId="21667" xr:uid="{00000000-0005-0000-0000-0000394E0000}"/>
    <cellStyle name="Normal 4 5 3 2 2 5" xfId="21668" xr:uid="{00000000-0005-0000-0000-00003A4E0000}"/>
    <cellStyle name="Normal 4 5 3 2 3" xfId="10018" xr:uid="{00000000-0005-0000-0000-00003B4E0000}"/>
    <cellStyle name="Normal 4 5 3 2 3 2" xfId="10019" xr:uid="{00000000-0005-0000-0000-00003C4E0000}"/>
    <cellStyle name="Normal 4 5 3 2 3 2 2" xfId="21669" xr:uid="{00000000-0005-0000-0000-00003D4E0000}"/>
    <cellStyle name="Normal 4 5 3 2 3 3" xfId="10020" xr:uid="{00000000-0005-0000-0000-00003E4E0000}"/>
    <cellStyle name="Normal 4 5 3 2 3 3 2" xfId="21670" xr:uid="{00000000-0005-0000-0000-00003F4E0000}"/>
    <cellStyle name="Normal 4 5 3 2 3 4" xfId="21671" xr:uid="{00000000-0005-0000-0000-0000404E0000}"/>
    <cellStyle name="Normal 4 5 3 2 4" xfId="10021" xr:uid="{00000000-0005-0000-0000-0000414E0000}"/>
    <cellStyle name="Normal 4 5 3 2 4 2" xfId="21672" xr:uid="{00000000-0005-0000-0000-0000424E0000}"/>
    <cellStyle name="Normal 4 5 3 2 5" xfId="10022" xr:uid="{00000000-0005-0000-0000-0000434E0000}"/>
    <cellStyle name="Normal 4 5 3 2 5 2" xfId="21673" xr:uid="{00000000-0005-0000-0000-0000444E0000}"/>
    <cellStyle name="Normal 4 5 3 2 6" xfId="10023" xr:uid="{00000000-0005-0000-0000-0000454E0000}"/>
    <cellStyle name="Normal 4 5 3 2 6 2" xfId="21674" xr:uid="{00000000-0005-0000-0000-0000464E0000}"/>
    <cellStyle name="Normal 4 5 3 2 7" xfId="21675" xr:uid="{00000000-0005-0000-0000-0000474E0000}"/>
    <cellStyle name="Normal 4 5 3 3" xfId="10024" xr:uid="{00000000-0005-0000-0000-0000484E0000}"/>
    <cellStyle name="Normal 4 5 3 3 2" xfId="10025" xr:uid="{00000000-0005-0000-0000-0000494E0000}"/>
    <cellStyle name="Normal 4 5 3 3 2 2" xfId="21676" xr:uid="{00000000-0005-0000-0000-00004A4E0000}"/>
    <cellStyle name="Normal 4 5 3 3 3" xfId="10026" xr:uid="{00000000-0005-0000-0000-00004B4E0000}"/>
    <cellStyle name="Normal 4 5 3 3 3 2" xfId="21677" xr:uid="{00000000-0005-0000-0000-00004C4E0000}"/>
    <cellStyle name="Normal 4 5 3 3 4" xfId="10027" xr:uid="{00000000-0005-0000-0000-00004D4E0000}"/>
    <cellStyle name="Normal 4 5 3 3 4 2" xfId="21678" xr:uid="{00000000-0005-0000-0000-00004E4E0000}"/>
    <cellStyle name="Normal 4 5 3 3 5" xfId="21679" xr:uid="{00000000-0005-0000-0000-00004F4E0000}"/>
    <cellStyle name="Normal 4 5 3 4" xfId="10028" xr:uid="{00000000-0005-0000-0000-0000504E0000}"/>
    <cellStyle name="Normal 4 5 3 4 2" xfId="10029" xr:uid="{00000000-0005-0000-0000-0000514E0000}"/>
    <cellStyle name="Normal 4 5 3 4 2 2" xfId="21680" xr:uid="{00000000-0005-0000-0000-0000524E0000}"/>
    <cellStyle name="Normal 4 5 3 4 3" xfId="10030" xr:uid="{00000000-0005-0000-0000-0000534E0000}"/>
    <cellStyle name="Normal 4 5 3 4 3 2" xfId="21681" xr:uid="{00000000-0005-0000-0000-0000544E0000}"/>
    <cellStyle name="Normal 4 5 3 4 4" xfId="21682" xr:uid="{00000000-0005-0000-0000-0000554E0000}"/>
    <cellStyle name="Normal 4 5 3 5" xfId="10031" xr:uid="{00000000-0005-0000-0000-0000564E0000}"/>
    <cellStyle name="Normal 4 5 3 5 2" xfId="10032" xr:uid="{00000000-0005-0000-0000-0000574E0000}"/>
    <cellStyle name="Normal 4 5 3 5 2 2" xfId="21683" xr:uid="{00000000-0005-0000-0000-0000584E0000}"/>
    <cellStyle name="Normal 4 5 3 5 3" xfId="10033" xr:uid="{00000000-0005-0000-0000-0000594E0000}"/>
    <cellStyle name="Normal 4 5 3 5 3 2" xfId="21684" xr:uid="{00000000-0005-0000-0000-00005A4E0000}"/>
    <cellStyle name="Normal 4 5 3 5 4" xfId="21685" xr:uid="{00000000-0005-0000-0000-00005B4E0000}"/>
    <cellStyle name="Normal 4 5 3 6" xfId="10034" xr:uid="{00000000-0005-0000-0000-00005C4E0000}"/>
    <cellStyle name="Normal 4 5 3 6 2" xfId="21686" xr:uid="{00000000-0005-0000-0000-00005D4E0000}"/>
    <cellStyle name="Normal 4 5 3 7" xfId="10035" xr:uid="{00000000-0005-0000-0000-00005E4E0000}"/>
    <cellStyle name="Normal 4 5 3 7 2" xfId="21687" xr:uid="{00000000-0005-0000-0000-00005F4E0000}"/>
    <cellStyle name="Normal 4 5 3 8" xfId="10036" xr:uid="{00000000-0005-0000-0000-0000604E0000}"/>
    <cellStyle name="Normal 4 5 3 8 2" xfId="21688" xr:uid="{00000000-0005-0000-0000-0000614E0000}"/>
    <cellStyle name="Normal 4 5 3 9" xfId="21689" xr:uid="{00000000-0005-0000-0000-0000624E0000}"/>
    <cellStyle name="Normal 4 5 4" xfId="10037" xr:uid="{00000000-0005-0000-0000-0000634E0000}"/>
    <cellStyle name="Normal 4 5 4 2" xfId="10038" xr:uid="{00000000-0005-0000-0000-0000644E0000}"/>
    <cellStyle name="Normal 4 5 4 2 2" xfId="10039" xr:uid="{00000000-0005-0000-0000-0000654E0000}"/>
    <cellStyle name="Normal 4 5 4 2 2 2" xfId="21690" xr:uid="{00000000-0005-0000-0000-0000664E0000}"/>
    <cellStyle name="Normal 4 5 4 2 3" xfId="10040" xr:uid="{00000000-0005-0000-0000-0000674E0000}"/>
    <cellStyle name="Normal 4 5 4 2 3 2" xfId="21691" xr:uid="{00000000-0005-0000-0000-0000684E0000}"/>
    <cellStyle name="Normal 4 5 4 2 4" xfId="10041" xr:uid="{00000000-0005-0000-0000-0000694E0000}"/>
    <cellStyle name="Normal 4 5 4 2 4 2" xfId="21692" xr:uid="{00000000-0005-0000-0000-00006A4E0000}"/>
    <cellStyle name="Normal 4 5 4 2 5" xfId="21693" xr:uid="{00000000-0005-0000-0000-00006B4E0000}"/>
    <cellStyle name="Normal 4 5 4 3" xfId="10042" xr:uid="{00000000-0005-0000-0000-00006C4E0000}"/>
    <cellStyle name="Normal 4 5 4 3 2" xfId="10043" xr:uid="{00000000-0005-0000-0000-00006D4E0000}"/>
    <cellStyle name="Normal 4 5 4 3 2 2" xfId="21694" xr:uid="{00000000-0005-0000-0000-00006E4E0000}"/>
    <cellStyle name="Normal 4 5 4 3 3" xfId="10044" xr:uid="{00000000-0005-0000-0000-00006F4E0000}"/>
    <cellStyle name="Normal 4 5 4 3 3 2" xfId="21695" xr:uid="{00000000-0005-0000-0000-0000704E0000}"/>
    <cellStyle name="Normal 4 5 4 3 4" xfId="21696" xr:uid="{00000000-0005-0000-0000-0000714E0000}"/>
    <cellStyle name="Normal 4 5 4 4" xfId="10045" xr:uid="{00000000-0005-0000-0000-0000724E0000}"/>
    <cellStyle name="Normal 4 5 4 4 2" xfId="21697" xr:uid="{00000000-0005-0000-0000-0000734E0000}"/>
    <cellStyle name="Normal 4 5 4 5" xfId="10046" xr:uid="{00000000-0005-0000-0000-0000744E0000}"/>
    <cellStyle name="Normal 4 5 4 5 2" xfId="21698" xr:uid="{00000000-0005-0000-0000-0000754E0000}"/>
    <cellStyle name="Normal 4 5 4 6" xfId="10047" xr:uid="{00000000-0005-0000-0000-0000764E0000}"/>
    <cellStyle name="Normal 4 5 4 6 2" xfId="21699" xr:uid="{00000000-0005-0000-0000-0000774E0000}"/>
    <cellStyle name="Normal 4 5 4 7" xfId="21700" xr:uid="{00000000-0005-0000-0000-0000784E0000}"/>
    <cellStyle name="Normal 4 5 5" xfId="10048" xr:uid="{00000000-0005-0000-0000-0000794E0000}"/>
    <cellStyle name="Normal 4 5 5 2" xfId="10049" xr:uid="{00000000-0005-0000-0000-00007A4E0000}"/>
    <cellStyle name="Normal 4 5 5 2 2" xfId="21701" xr:uid="{00000000-0005-0000-0000-00007B4E0000}"/>
    <cellStyle name="Normal 4 5 5 3" xfId="10050" xr:uid="{00000000-0005-0000-0000-00007C4E0000}"/>
    <cellStyle name="Normal 4 5 5 3 2" xfId="21702" xr:uid="{00000000-0005-0000-0000-00007D4E0000}"/>
    <cellStyle name="Normal 4 5 5 4" xfId="10051" xr:uid="{00000000-0005-0000-0000-00007E4E0000}"/>
    <cellStyle name="Normal 4 5 5 4 2" xfId="21703" xr:uid="{00000000-0005-0000-0000-00007F4E0000}"/>
    <cellStyle name="Normal 4 5 5 5" xfId="21704" xr:uid="{00000000-0005-0000-0000-0000804E0000}"/>
    <cellStyle name="Normal 4 5 6" xfId="10052" xr:uid="{00000000-0005-0000-0000-0000814E0000}"/>
    <cellStyle name="Normal 4 5 6 2" xfId="10053" xr:uid="{00000000-0005-0000-0000-0000824E0000}"/>
    <cellStyle name="Normal 4 5 6 2 2" xfId="21705" xr:uid="{00000000-0005-0000-0000-0000834E0000}"/>
    <cellStyle name="Normal 4 5 6 3" xfId="10054" xr:uid="{00000000-0005-0000-0000-0000844E0000}"/>
    <cellStyle name="Normal 4 5 6 3 2" xfId="21706" xr:uid="{00000000-0005-0000-0000-0000854E0000}"/>
    <cellStyle name="Normal 4 5 6 4" xfId="21707" xr:uid="{00000000-0005-0000-0000-0000864E0000}"/>
    <cellStyle name="Normal 4 5 7" xfId="10055" xr:uid="{00000000-0005-0000-0000-0000874E0000}"/>
    <cellStyle name="Normal 4 5 7 2" xfId="10056" xr:uid="{00000000-0005-0000-0000-0000884E0000}"/>
    <cellStyle name="Normal 4 5 7 2 2" xfId="21708" xr:uid="{00000000-0005-0000-0000-0000894E0000}"/>
    <cellStyle name="Normal 4 5 7 3" xfId="10057" xr:uid="{00000000-0005-0000-0000-00008A4E0000}"/>
    <cellStyle name="Normal 4 5 7 3 2" xfId="21709" xr:uid="{00000000-0005-0000-0000-00008B4E0000}"/>
    <cellStyle name="Normal 4 5 7 4" xfId="21710" xr:uid="{00000000-0005-0000-0000-00008C4E0000}"/>
    <cellStyle name="Normal 4 5 8" xfId="10058" xr:uid="{00000000-0005-0000-0000-00008D4E0000}"/>
    <cellStyle name="Normal 4 5 8 2" xfId="21711" xr:uid="{00000000-0005-0000-0000-00008E4E0000}"/>
    <cellStyle name="Normal 4 5 9" xfId="10059" xr:uid="{00000000-0005-0000-0000-00008F4E0000}"/>
    <cellStyle name="Normal 4 5 9 2" xfId="21712" xr:uid="{00000000-0005-0000-0000-0000904E0000}"/>
    <cellStyle name="Normal 4 6" xfId="10060" xr:uid="{00000000-0005-0000-0000-0000914E0000}"/>
    <cellStyle name="Normal 4 6 10" xfId="21713" xr:uid="{00000000-0005-0000-0000-0000924E0000}"/>
    <cellStyle name="Normal 4 6 2" xfId="10061" xr:uid="{00000000-0005-0000-0000-0000934E0000}"/>
    <cellStyle name="Normal 4 6 2 2" xfId="10062" xr:uid="{00000000-0005-0000-0000-0000944E0000}"/>
    <cellStyle name="Normal 4 6 2 2 2" xfId="10063" xr:uid="{00000000-0005-0000-0000-0000954E0000}"/>
    <cellStyle name="Normal 4 6 2 2 2 2" xfId="10064" xr:uid="{00000000-0005-0000-0000-0000964E0000}"/>
    <cellStyle name="Normal 4 6 2 2 2 2 2" xfId="21714" xr:uid="{00000000-0005-0000-0000-0000974E0000}"/>
    <cellStyle name="Normal 4 6 2 2 2 3" xfId="10065" xr:uid="{00000000-0005-0000-0000-0000984E0000}"/>
    <cellStyle name="Normal 4 6 2 2 2 3 2" xfId="21715" xr:uid="{00000000-0005-0000-0000-0000994E0000}"/>
    <cellStyle name="Normal 4 6 2 2 2 4" xfId="10066" xr:uid="{00000000-0005-0000-0000-00009A4E0000}"/>
    <cellStyle name="Normal 4 6 2 2 2 4 2" xfId="21716" xr:uid="{00000000-0005-0000-0000-00009B4E0000}"/>
    <cellStyle name="Normal 4 6 2 2 2 5" xfId="21717" xr:uid="{00000000-0005-0000-0000-00009C4E0000}"/>
    <cellStyle name="Normal 4 6 2 2 3" xfId="10067" xr:uid="{00000000-0005-0000-0000-00009D4E0000}"/>
    <cellStyle name="Normal 4 6 2 2 3 2" xfId="10068" xr:uid="{00000000-0005-0000-0000-00009E4E0000}"/>
    <cellStyle name="Normal 4 6 2 2 3 2 2" xfId="21718" xr:uid="{00000000-0005-0000-0000-00009F4E0000}"/>
    <cellStyle name="Normal 4 6 2 2 3 3" xfId="10069" xr:uid="{00000000-0005-0000-0000-0000A04E0000}"/>
    <cellStyle name="Normal 4 6 2 2 3 3 2" xfId="21719" xr:uid="{00000000-0005-0000-0000-0000A14E0000}"/>
    <cellStyle name="Normal 4 6 2 2 3 4" xfId="21720" xr:uid="{00000000-0005-0000-0000-0000A24E0000}"/>
    <cellStyle name="Normal 4 6 2 2 4" xfId="10070" xr:uid="{00000000-0005-0000-0000-0000A34E0000}"/>
    <cellStyle name="Normal 4 6 2 2 4 2" xfId="21721" xr:uid="{00000000-0005-0000-0000-0000A44E0000}"/>
    <cellStyle name="Normal 4 6 2 2 5" xfId="10071" xr:uid="{00000000-0005-0000-0000-0000A54E0000}"/>
    <cellStyle name="Normal 4 6 2 2 5 2" xfId="21722" xr:uid="{00000000-0005-0000-0000-0000A64E0000}"/>
    <cellStyle name="Normal 4 6 2 2 6" xfId="10072" xr:uid="{00000000-0005-0000-0000-0000A74E0000}"/>
    <cellStyle name="Normal 4 6 2 2 6 2" xfId="21723" xr:uid="{00000000-0005-0000-0000-0000A84E0000}"/>
    <cellStyle name="Normal 4 6 2 2 7" xfId="21724" xr:uid="{00000000-0005-0000-0000-0000A94E0000}"/>
    <cellStyle name="Normal 4 6 2 3" xfId="10073" xr:uid="{00000000-0005-0000-0000-0000AA4E0000}"/>
    <cellStyle name="Normal 4 6 2 3 2" xfId="10074" xr:uid="{00000000-0005-0000-0000-0000AB4E0000}"/>
    <cellStyle name="Normal 4 6 2 3 2 2" xfId="21725" xr:uid="{00000000-0005-0000-0000-0000AC4E0000}"/>
    <cellStyle name="Normal 4 6 2 3 3" xfId="10075" xr:uid="{00000000-0005-0000-0000-0000AD4E0000}"/>
    <cellStyle name="Normal 4 6 2 3 3 2" xfId="21726" xr:uid="{00000000-0005-0000-0000-0000AE4E0000}"/>
    <cellStyle name="Normal 4 6 2 3 4" xfId="10076" xr:uid="{00000000-0005-0000-0000-0000AF4E0000}"/>
    <cellStyle name="Normal 4 6 2 3 4 2" xfId="21727" xr:uid="{00000000-0005-0000-0000-0000B04E0000}"/>
    <cellStyle name="Normal 4 6 2 3 5" xfId="21728" xr:uid="{00000000-0005-0000-0000-0000B14E0000}"/>
    <cellStyle name="Normal 4 6 2 4" xfId="10077" xr:uid="{00000000-0005-0000-0000-0000B24E0000}"/>
    <cellStyle name="Normal 4 6 2 4 2" xfId="10078" xr:uid="{00000000-0005-0000-0000-0000B34E0000}"/>
    <cellStyle name="Normal 4 6 2 4 2 2" xfId="21729" xr:uid="{00000000-0005-0000-0000-0000B44E0000}"/>
    <cellStyle name="Normal 4 6 2 4 3" xfId="10079" xr:uid="{00000000-0005-0000-0000-0000B54E0000}"/>
    <cellStyle name="Normal 4 6 2 4 3 2" xfId="21730" xr:uid="{00000000-0005-0000-0000-0000B64E0000}"/>
    <cellStyle name="Normal 4 6 2 4 4" xfId="21731" xr:uid="{00000000-0005-0000-0000-0000B74E0000}"/>
    <cellStyle name="Normal 4 6 2 5" xfId="10080" xr:uid="{00000000-0005-0000-0000-0000B84E0000}"/>
    <cellStyle name="Normal 4 6 2 5 2" xfId="10081" xr:uid="{00000000-0005-0000-0000-0000B94E0000}"/>
    <cellStyle name="Normal 4 6 2 5 2 2" xfId="21732" xr:uid="{00000000-0005-0000-0000-0000BA4E0000}"/>
    <cellStyle name="Normal 4 6 2 5 3" xfId="10082" xr:uid="{00000000-0005-0000-0000-0000BB4E0000}"/>
    <cellStyle name="Normal 4 6 2 5 3 2" xfId="21733" xr:uid="{00000000-0005-0000-0000-0000BC4E0000}"/>
    <cellStyle name="Normal 4 6 2 5 4" xfId="21734" xr:uid="{00000000-0005-0000-0000-0000BD4E0000}"/>
    <cellStyle name="Normal 4 6 2 6" xfId="10083" xr:uid="{00000000-0005-0000-0000-0000BE4E0000}"/>
    <cellStyle name="Normal 4 6 2 6 2" xfId="21735" xr:uid="{00000000-0005-0000-0000-0000BF4E0000}"/>
    <cellStyle name="Normal 4 6 2 7" xfId="10084" xr:uid="{00000000-0005-0000-0000-0000C04E0000}"/>
    <cellStyle name="Normal 4 6 2 7 2" xfId="21736" xr:uid="{00000000-0005-0000-0000-0000C14E0000}"/>
    <cellStyle name="Normal 4 6 2 8" xfId="10085" xr:uid="{00000000-0005-0000-0000-0000C24E0000}"/>
    <cellStyle name="Normal 4 6 2 8 2" xfId="21737" xr:uid="{00000000-0005-0000-0000-0000C34E0000}"/>
    <cellStyle name="Normal 4 6 2 9" xfId="21738" xr:uid="{00000000-0005-0000-0000-0000C44E0000}"/>
    <cellStyle name="Normal 4 6 3" xfId="10086" xr:uid="{00000000-0005-0000-0000-0000C54E0000}"/>
    <cellStyle name="Normal 4 6 3 2" xfId="10087" xr:uid="{00000000-0005-0000-0000-0000C64E0000}"/>
    <cellStyle name="Normal 4 6 3 2 2" xfId="10088" xr:uid="{00000000-0005-0000-0000-0000C74E0000}"/>
    <cellStyle name="Normal 4 6 3 2 2 2" xfId="21739" xr:uid="{00000000-0005-0000-0000-0000C84E0000}"/>
    <cellStyle name="Normal 4 6 3 2 3" xfId="10089" xr:uid="{00000000-0005-0000-0000-0000C94E0000}"/>
    <cellStyle name="Normal 4 6 3 2 3 2" xfId="21740" xr:uid="{00000000-0005-0000-0000-0000CA4E0000}"/>
    <cellStyle name="Normal 4 6 3 2 4" xfId="10090" xr:uid="{00000000-0005-0000-0000-0000CB4E0000}"/>
    <cellStyle name="Normal 4 6 3 2 4 2" xfId="21741" xr:uid="{00000000-0005-0000-0000-0000CC4E0000}"/>
    <cellStyle name="Normal 4 6 3 2 5" xfId="21742" xr:uid="{00000000-0005-0000-0000-0000CD4E0000}"/>
    <cellStyle name="Normal 4 6 3 3" xfId="10091" xr:uid="{00000000-0005-0000-0000-0000CE4E0000}"/>
    <cellStyle name="Normal 4 6 3 3 2" xfId="10092" xr:uid="{00000000-0005-0000-0000-0000CF4E0000}"/>
    <cellStyle name="Normal 4 6 3 3 2 2" xfId="21743" xr:uid="{00000000-0005-0000-0000-0000D04E0000}"/>
    <cellStyle name="Normal 4 6 3 3 3" xfId="10093" xr:uid="{00000000-0005-0000-0000-0000D14E0000}"/>
    <cellStyle name="Normal 4 6 3 3 3 2" xfId="21744" xr:uid="{00000000-0005-0000-0000-0000D24E0000}"/>
    <cellStyle name="Normal 4 6 3 3 4" xfId="21745" xr:uid="{00000000-0005-0000-0000-0000D34E0000}"/>
    <cellStyle name="Normal 4 6 3 4" xfId="10094" xr:uid="{00000000-0005-0000-0000-0000D44E0000}"/>
    <cellStyle name="Normal 4 6 3 4 2" xfId="21746" xr:uid="{00000000-0005-0000-0000-0000D54E0000}"/>
    <cellStyle name="Normal 4 6 3 5" xfId="10095" xr:uid="{00000000-0005-0000-0000-0000D64E0000}"/>
    <cellStyle name="Normal 4 6 3 5 2" xfId="21747" xr:uid="{00000000-0005-0000-0000-0000D74E0000}"/>
    <cellStyle name="Normal 4 6 3 6" xfId="10096" xr:uid="{00000000-0005-0000-0000-0000D84E0000}"/>
    <cellStyle name="Normal 4 6 3 6 2" xfId="21748" xr:uid="{00000000-0005-0000-0000-0000D94E0000}"/>
    <cellStyle name="Normal 4 6 3 7" xfId="21749" xr:uid="{00000000-0005-0000-0000-0000DA4E0000}"/>
    <cellStyle name="Normal 4 6 4" xfId="10097" xr:uid="{00000000-0005-0000-0000-0000DB4E0000}"/>
    <cellStyle name="Normal 4 6 4 2" xfId="10098" xr:uid="{00000000-0005-0000-0000-0000DC4E0000}"/>
    <cellStyle name="Normal 4 6 4 2 2" xfId="21750" xr:uid="{00000000-0005-0000-0000-0000DD4E0000}"/>
    <cellStyle name="Normal 4 6 4 3" xfId="10099" xr:uid="{00000000-0005-0000-0000-0000DE4E0000}"/>
    <cellStyle name="Normal 4 6 4 3 2" xfId="21751" xr:uid="{00000000-0005-0000-0000-0000DF4E0000}"/>
    <cellStyle name="Normal 4 6 4 4" xfId="10100" xr:uid="{00000000-0005-0000-0000-0000E04E0000}"/>
    <cellStyle name="Normal 4 6 4 4 2" xfId="21752" xr:uid="{00000000-0005-0000-0000-0000E14E0000}"/>
    <cellStyle name="Normal 4 6 4 5" xfId="21753" xr:uid="{00000000-0005-0000-0000-0000E24E0000}"/>
    <cellStyle name="Normal 4 6 5" xfId="10101" xr:uid="{00000000-0005-0000-0000-0000E34E0000}"/>
    <cellStyle name="Normal 4 6 5 2" xfId="10102" xr:uid="{00000000-0005-0000-0000-0000E44E0000}"/>
    <cellStyle name="Normal 4 6 5 2 2" xfId="21754" xr:uid="{00000000-0005-0000-0000-0000E54E0000}"/>
    <cellStyle name="Normal 4 6 5 3" xfId="10103" xr:uid="{00000000-0005-0000-0000-0000E64E0000}"/>
    <cellStyle name="Normal 4 6 5 3 2" xfId="21755" xr:uid="{00000000-0005-0000-0000-0000E74E0000}"/>
    <cellStyle name="Normal 4 6 5 4" xfId="21756" xr:uid="{00000000-0005-0000-0000-0000E84E0000}"/>
    <cellStyle name="Normal 4 6 6" xfId="10104" xr:uid="{00000000-0005-0000-0000-0000E94E0000}"/>
    <cellStyle name="Normal 4 6 6 2" xfId="10105" xr:uid="{00000000-0005-0000-0000-0000EA4E0000}"/>
    <cellStyle name="Normal 4 6 6 2 2" xfId="21757" xr:uid="{00000000-0005-0000-0000-0000EB4E0000}"/>
    <cellStyle name="Normal 4 6 6 3" xfId="10106" xr:uid="{00000000-0005-0000-0000-0000EC4E0000}"/>
    <cellStyle name="Normal 4 6 6 3 2" xfId="21758" xr:uid="{00000000-0005-0000-0000-0000ED4E0000}"/>
    <cellStyle name="Normal 4 6 6 4" xfId="21759" xr:uid="{00000000-0005-0000-0000-0000EE4E0000}"/>
    <cellStyle name="Normal 4 6 7" xfId="10107" xr:uid="{00000000-0005-0000-0000-0000EF4E0000}"/>
    <cellStyle name="Normal 4 6 7 2" xfId="21760" xr:uid="{00000000-0005-0000-0000-0000F04E0000}"/>
    <cellStyle name="Normal 4 6 8" xfId="10108" xr:uid="{00000000-0005-0000-0000-0000F14E0000}"/>
    <cellStyle name="Normal 4 6 8 2" xfId="21761" xr:uid="{00000000-0005-0000-0000-0000F24E0000}"/>
    <cellStyle name="Normal 4 6 9" xfId="10109" xr:uid="{00000000-0005-0000-0000-0000F34E0000}"/>
    <cellStyle name="Normal 4 6 9 2" xfId="21762" xr:uid="{00000000-0005-0000-0000-0000F44E0000}"/>
    <cellStyle name="Normal 4 7" xfId="10110" xr:uid="{00000000-0005-0000-0000-0000F54E0000}"/>
    <cellStyle name="Normal 4 7 10" xfId="21763" xr:uid="{00000000-0005-0000-0000-0000F64E0000}"/>
    <cellStyle name="Normal 4 7 2" xfId="10111" xr:uid="{00000000-0005-0000-0000-0000F74E0000}"/>
    <cellStyle name="Normal 4 7 2 2" xfId="10112" xr:uid="{00000000-0005-0000-0000-0000F84E0000}"/>
    <cellStyle name="Normal 4 7 2 2 2" xfId="10113" xr:uid="{00000000-0005-0000-0000-0000F94E0000}"/>
    <cellStyle name="Normal 4 7 2 2 2 2" xfId="10114" xr:uid="{00000000-0005-0000-0000-0000FA4E0000}"/>
    <cellStyle name="Normal 4 7 2 2 2 2 2" xfId="21764" xr:uid="{00000000-0005-0000-0000-0000FB4E0000}"/>
    <cellStyle name="Normal 4 7 2 2 2 3" xfId="10115" xr:uid="{00000000-0005-0000-0000-0000FC4E0000}"/>
    <cellStyle name="Normal 4 7 2 2 2 3 2" xfId="21765" xr:uid="{00000000-0005-0000-0000-0000FD4E0000}"/>
    <cellStyle name="Normal 4 7 2 2 2 4" xfId="10116" xr:uid="{00000000-0005-0000-0000-0000FE4E0000}"/>
    <cellStyle name="Normal 4 7 2 2 2 4 2" xfId="21766" xr:uid="{00000000-0005-0000-0000-0000FF4E0000}"/>
    <cellStyle name="Normal 4 7 2 2 2 5" xfId="21767" xr:uid="{00000000-0005-0000-0000-0000004F0000}"/>
    <cellStyle name="Normal 4 7 2 2 3" xfId="10117" xr:uid="{00000000-0005-0000-0000-0000014F0000}"/>
    <cellStyle name="Normal 4 7 2 2 3 2" xfId="10118" xr:uid="{00000000-0005-0000-0000-0000024F0000}"/>
    <cellStyle name="Normal 4 7 2 2 3 2 2" xfId="21768" xr:uid="{00000000-0005-0000-0000-0000034F0000}"/>
    <cellStyle name="Normal 4 7 2 2 3 3" xfId="10119" xr:uid="{00000000-0005-0000-0000-0000044F0000}"/>
    <cellStyle name="Normal 4 7 2 2 3 3 2" xfId="21769" xr:uid="{00000000-0005-0000-0000-0000054F0000}"/>
    <cellStyle name="Normal 4 7 2 2 3 4" xfId="21770" xr:uid="{00000000-0005-0000-0000-0000064F0000}"/>
    <cellStyle name="Normal 4 7 2 2 4" xfId="10120" xr:uid="{00000000-0005-0000-0000-0000074F0000}"/>
    <cellStyle name="Normal 4 7 2 2 4 2" xfId="21771" xr:uid="{00000000-0005-0000-0000-0000084F0000}"/>
    <cellStyle name="Normal 4 7 2 2 5" xfId="10121" xr:uid="{00000000-0005-0000-0000-0000094F0000}"/>
    <cellStyle name="Normal 4 7 2 2 5 2" xfId="21772" xr:uid="{00000000-0005-0000-0000-00000A4F0000}"/>
    <cellStyle name="Normal 4 7 2 2 6" xfId="10122" xr:uid="{00000000-0005-0000-0000-00000B4F0000}"/>
    <cellStyle name="Normal 4 7 2 2 6 2" xfId="21773" xr:uid="{00000000-0005-0000-0000-00000C4F0000}"/>
    <cellStyle name="Normal 4 7 2 2 7" xfId="21774" xr:uid="{00000000-0005-0000-0000-00000D4F0000}"/>
    <cellStyle name="Normal 4 7 2 3" xfId="10123" xr:uid="{00000000-0005-0000-0000-00000E4F0000}"/>
    <cellStyle name="Normal 4 7 2 3 2" xfId="10124" xr:uid="{00000000-0005-0000-0000-00000F4F0000}"/>
    <cellStyle name="Normal 4 7 2 3 2 2" xfId="21775" xr:uid="{00000000-0005-0000-0000-0000104F0000}"/>
    <cellStyle name="Normal 4 7 2 3 3" xfId="10125" xr:uid="{00000000-0005-0000-0000-0000114F0000}"/>
    <cellStyle name="Normal 4 7 2 3 3 2" xfId="21776" xr:uid="{00000000-0005-0000-0000-0000124F0000}"/>
    <cellStyle name="Normal 4 7 2 3 4" xfId="10126" xr:uid="{00000000-0005-0000-0000-0000134F0000}"/>
    <cellStyle name="Normal 4 7 2 3 4 2" xfId="21777" xr:uid="{00000000-0005-0000-0000-0000144F0000}"/>
    <cellStyle name="Normal 4 7 2 3 5" xfId="21778" xr:uid="{00000000-0005-0000-0000-0000154F0000}"/>
    <cellStyle name="Normal 4 7 2 4" xfId="10127" xr:uid="{00000000-0005-0000-0000-0000164F0000}"/>
    <cellStyle name="Normal 4 7 2 4 2" xfId="10128" xr:uid="{00000000-0005-0000-0000-0000174F0000}"/>
    <cellStyle name="Normal 4 7 2 4 2 2" xfId="21779" xr:uid="{00000000-0005-0000-0000-0000184F0000}"/>
    <cellStyle name="Normal 4 7 2 4 3" xfId="10129" xr:uid="{00000000-0005-0000-0000-0000194F0000}"/>
    <cellStyle name="Normal 4 7 2 4 3 2" xfId="21780" xr:uid="{00000000-0005-0000-0000-00001A4F0000}"/>
    <cellStyle name="Normal 4 7 2 4 4" xfId="21781" xr:uid="{00000000-0005-0000-0000-00001B4F0000}"/>
    <cellStyle name="Normal 4 7 2 5" xfId="10130" xr:uid="{00000000-0005-0000-0000-00001C4F0000}"/>
    <cellStyle name="Normal 4 7 2 5 2" xfId="10131" xr:uid="{00000000-0005-0000-0000-00001D4F0000}"/>
    <cellStyle name="Normal 4 7 2 5 2 2" xfId="21782" xr:uid="{00000000-0005-0000-0000-00001E4F0000}"/>
    <cellStyle name="Normal 4 7 2 5 3" xfId="10132" xr:uid="{00000000-0005-0000-0000-00001F4F0000}"/>
    <cellStyle name="Normal 4 7 2 5 3 2" xfId="21783" xr:uid="{00000000-0005-0000-0000-0000204F0000}"/>
    <cellStyle name="Normal 4 7 2 5 4" xfId="21784" xr:uid="{00000000-0005-0000-0000-0000214F0000}"/>
    <cellStyle name="Normal 4 7 2 6" xfId="10133" xr:uid="{00000000-0005-0000-0000-0000224F0000}"/>
    <cellStyle name="Normal 4 7 2 6 2" xfId="21785" xr:uid="{00000000-0005-0000-0000-0000234F0000}"/>
    <cellStyle name="Normal 4 7 2 7" xfId="10134" xr:uid="{00000000-0005-0000-0000-0000244F0000}"/>
    <cellStyle name="Normal 4 7 2 7 2" xfId="21786" xr:uid="{00000000-0005-0000-0000-0000254F0000}"/>
    <cellStyle name="Normal 4 7 2 8" xfId="10135" xr:uid="{00000000-0005-0000-0000-0000264F0000}"/>
    <cellStyle name="Normal 4 7 2 8 2" xfId="21787" xr:uid="{00000000-0005-0000-0000-0000274F0000}"/>
    <cellStyle name="Normal 4 7 2 9" xfId="21788" xr:uid="{00000000-0005-0000-0000-0000284F0000}"/>
    <cellStyle name="Normal 4 7 3" xfId="10136" xr:uid="{00000000-0005-0000-0000-0000294F0000}"/>
    <cellStyle name="Normal 4 7 3 2" xfId="10137" xr:uid="{00000000-0005-0000-0000-00002A4F0000}"/>
    <cellStyle name="Normal 4 7 3 2 2" xfId="10138" xr:uid="{00000000-0005-0000-0000-00002B4F0000}"/>
    <cellStyle name="Normal 4 7 3 2 2 2" xfId="21789" xr:uid="{00000000-0005-0000-0000-00002C4F0000}"/>
    <cellStyle name="Normal 4 7 3 2 3" xfId="10139" xr:uid="{00000000-0005-0000-0000-00002D4F0000}"/>
    <cellStyle name="Normal 4 7 3 2 3 2" xfId="21790" xr:uid="{00000000-0005-0000-0000-00002E4F0000}"/>
    <cellStyle name="Normal 4 7 3 2 4" xfId="10140" xr:uid="{00000000-0005-0000-0000-00002F4F0000}"/>
    <cellStyle name="Normal 4 7 3 2 4 2" xfId="21791" xr:uid="{00000000-0005-0000-0000-0000304F0000}"/>
    <cellStyle name="Normal 4 7 3 2 5" xfId="21792" xr:uid="{00000000-0005-0000-0000-0000314F0000}"/>
    <cellStyle name="Normal 4 7 3 3" xfId="10141" xr:uid="{00000000-0005-0000-0000-0000324F0000}"/>
    <cellStyle name="Normal 4 7 3 3 2" xfId="10142" xr:uid="{00000000-0005-0000-0000-0000334F0000}"/>
    <cellStyle name="Normal 4 7 3 3 2 2" xfId="21793" xr:uid="{00000000-0005-0000-0000-0000344F0000}"/>
    <cellStyle name="Normal 4 7 3 3 3" xfId="10143" xr:uid="{00000000-0005-0000-0000-0000354F0000}"/>
    <cellStyle name="Normal 4 7 3 3 3 2" xfId="21794" xr:uid="{00000000-0005-0000-0000-0000364F0000}"/>
    <cellStyle name="Normal 4 7 3 3 4" xfId="21795" xr:uid="{00000000-0005-0000-0000-0000374F0000}"/>
    <cellStyle name="Normal 4 7 3 4" xfId="10144" xr:uid="{00000000-0005-0000-0000-0000384F0000}"/>
    <cellStyle name="Normal 4 7 3 4 2" xfId="21796" xr:uid="{00000000-0005-0000-0000-0000394F0000}"/>
    <cellStyle name="Normal 4 7 3 5" xfId="10145" xr:uid="{00000000-0005-0000-0000-00003A4F0000}"/>
    <cellStyle name="Normal 4 7 3 5 2" xfId="21797" xr:uid="{00000000-0005-0000-0000-00003B4F0000}"/>
    <cellStyle name="Normal 4 7 3 6" xfId="10146" xr:uid="{00000000-0005-0000-0000-00003C4F0000}"/>
    <cellStyle name="Normal 4 7 3 6 2" xfId="21798" xr:uid="{00000000-0005-0000-0000-00003D4F0000}"/>
    <cellStyle name="Normal 4 7 3 7" xfId="21799" xr:uid="{00000000-0005-0000-0000-00003E4F0000}"/>
    <cellStyle name="Normal 4 7 4" xfId="10147" xr:uid="{00000000-0005-0000-0000-00003F4F0000}"/>
    <cellStyle name="Normal 4 7 4 2" xfId="10148" xr:uid="{00000000-0005-0000-0000-0000404F0000}"/>
    <cellStyle name="Normal 4 7 4 2 2" xfId="21800" xr:uid="{00000000-0005-0000-0000-0000414F0000}"/>
    <cellStyle name="Normal 4 7 4 3" xfId="10149" xr:uid="{00000000-0005-0000-0000-0000424F0000}"/>
    <cellStyle name="Normal 4 7 4 3 2" xfId="21801" xr:uid="{00000000-0005-0000-0000-0000434F0000}"/>
    <cellStyle name="Normal 4 7 4 4" xfId="10150" xr:uid="{00000000-0005-0000-0000-0000444F0000}"/>
    <cellStyle name="Normal 4 7 4 4 2" xfId="21802" xr:uid="{00000000-0005-0000-0000-0000454F0000}"/>
    <cellStyle name="Normal 4 7 4 5" xfId="21803" xr:uid="{00000000-0005-0000-0000-0000464F0000}"/>
    <cellStyle name="Normal 4 7 5" xfId="10151" xr:uid="{00000000-0005-0000-0000-0000474F0000}"/>
    <cellStyle name="Normal 4 7 5 2" xfId="10152" xr:uid="{00000000-0005-0000-0000-0000484F0000}"/>
    <cellStyle name="Normal 4 7 5 2 2" xfId="21804" xr:uid="{00000000-0005-0000-0000-0000494F0000}"/>
    <cellStyle name="Normal 4 7 5 3" xfId="10153" xr:uid="{00000000-0005-0000-0000-00004A4F0000}"/>
    <cellStyle name="Normal 4 7 5 3 2" xfId="21805" xr:uid="{00000000-0005-0000-0000-00004B4F0000}"/>
    <cellStyle name="Normal 4 7 5 4" xfId="21806" xr:uid="{00000000-0005-0000-0000-00004C4F0000}"/>
    <cellStyle name="Normal 4 7 6" xfId="10154" xr:uid="{00000000-0005-0000-0000-00004D4F0000}"/>
    <cellStyle name="Normal 4 7 6 2" xfId="10155" xr:uid="{00000000-0005-0000-0000-00004E4F0000}"/>
    <cellStyle name="Normal 4 7 6 2 2" xfId="21807" xr:uid="{00000000-0005-0000-0000-00004F4F0000}"/>
    <cellStyle name="Normal 4 7 6 3" xfId="10156" xr:uid="{00000000-0005-0000-0000-0000504F0000}"/>
    <cellStyle name="Normal 4 7 6 3 2" xfId="21808" xr:uid="{00000000-0005-0000-0000-0000514F0000}"/>
    <cellStyle name="Normal 4 7 6 4" xfId="21809" xr:uid="{00000000-0005-0000-0000-0000524F0000}"/>
    <cellStyle name="Normal 4 7 7" xfId="10157" xr:uid="{00000000-0005-0000-0000-0000534F0000}"/>
    <cellStyle name="Normal 4 7 7 2" xfId="21810" xr:uid="{00000000-0005-0000-0000-0000544F0000}"/>
    <cellStyle name="Normal 4 7 8" xfId="10158" xr:uid="{00000000-0005-0000-0000-0000554F0000}"/>
    <cellStyle name="Normal 4 7 8 2" xfId="21811" xr:uid="{00000000-0005-0000-0000-0000564F0000}"/>
    <cellStyle name="Normal 4 7 9" xfId="10159" xr:uid="{00000000-0005-0000-0000-0000574F0000}"/>
    <cellStyle name="Normal 4 7 9 2" xfId="21812" xr:uid="{00000000-0005-0000-0000-0000584F0000}"/>
    <cellStyle name="Normal 4 8" xfId="10160" xr:uid="{00000000-0005-0000-0000-0000594F0000}"/>
    <cellStyle name="Normal 4 8 2" xfId="10161" xr:uid="{00000000-0005-0000-0000-00005A4F0000}"/>
    <cellStyle name="Normal 4 8 2 2" xfId="10162" xr:uid="{00000000-0005-0000-0000-00005B4F0000}"/>
    <cellStyle name="Normal 4 8 2 2 2" xfId="10163" xr:uid="{00000000-0005-0000-0000-00005C4F0000}"/>
    <cellStyle name="Normal 4 8 2 2 2 2" xfId="21813" xr:uid="{00000000-0005-0000-0000-00005D4F0000}"/>
    <cellStyle name="Normal 4 8 2 2 3" xfId="10164" xr:uid="{00000000-0005-0000-0000-00005E4F0000}"/>
    <cellStyle name="Normal 4 8 2 2 3 2" xfId="21814" xr:uid="{00000000-0005-0000-0000-00005F4F0000}"/>
    <cellStyle name="Normal 4 8 2 2 4" xfId="10165" xr:uid="{00000000-0005-0000-0000-0000604F0000}"/>
    <cellStyle name="Normal 4 8 2 2 4 2" xfId="21815" xr:uid="{00000000-0005-0000-0000-0000614F0000}"/>
    <cellStyle name="Normal 4 8 2 2 5" xfId="21816" xr:uid="{00000000-0005-0000-0000-0000624F0000}"/>
    <cellStyle name="Normal 4 8 2 3" xfId="10166" xr:uid="{00000000-0005-0000-0000-0000634F0000}"/>
    <cellStyle name="Normal 4 8 2 3 2" xfId="10167" xr:uid="{00000000-0005-0000-0000-0000644F0000}"/>
    <cellStyle name="Normal 4 8 2 3 2 2" xfId="21817" xr:uid="{00000000-0005-0000-0000-0000654F0000}"/>
    <cellStyle name="Normal 4 8 2 3 3" xfId="10168" xr:uid="{00000000-0005-0000-0000-0000664F0000}"/>
    <cellStyle name="Normal 4 8 2 3 3 2" xfId="21818" xr:uid="{00000000-0005-0000-0000-0000674F0000}"/>
    <cellStyle name="Normal 4 8 2 3 4" xfId="21819" xr:uid="{00000000-0005-0000-0000-0000684F0000}"/>
    <cellStyle name="Normal 4 8 2 4" xfId="10169" xr:uid="{00000000-0005-0000-0000-0000694F0000}"/>
    <cellStyle name="Normal 4 8 2 4 2" xfId="21820" xr:uid="{00000000-0005-0000-0000-00006A4F0000}"/>
    <cellStyle name="Normal 4 8 2 5" xfId="10170" xr:uid="{00000000-0005-0000-0000-00006B4F0000}"/>
    <cellStyle name="Normal 4 8 2 5 2" xfId="21821" xr:uid="{00000000-0005-0000-0000-00006C4F0000}"/>
    <cellStyle name="Normal 4 8 2 6" xfId="10171" xr:uid="{00000000-0005-0000-0000-00006D4F0000}"/>
    <cellStyle name="Normal 4 8 2 6 2" xfId="21822" xr:uid="{00000000-0005-0000-0000-00006E4F0000}"/>
    <cellStyle name="Normal 4 8 2 7" xfId="21823" xr:uid="{00000000-0005-0000-0000-00006F4F0000}"/>
    <cellStyle name="Normal 4 8 3" xfId="10172" xr:uid="{00000000-0005-0000-0000-0000704F0000}"/>
    <cellStyle name="Normal 4 8 3 2" xfId="10173" xr:uid="{00000000-0005-0000-0000-0000714F0000}"/>
    <cellStyle name="Normal 4 8 3 2 2" xfId="21824" xr:uid="{00000000-0005-0000-0000-0000724F0000}"/>
    <cellStyle name="Normal 4 8 3 3" xfId="10174" xr:uid="{00000000-0005-0000-0000-0000734F0000}"/>
    <cellStyle name="Normal 4 8 3 3 2" xfId="21825" xr:uid="{00000000-0005-0000-0000-0000744F0000}"/>
    <cellStyle name="Normal 4 8 3 4" xfId="10175" xr:uid="{00000000-0005-0000-0000-0000754F0000}"/>
    <cellStyle name="Normal 4 8 3 4 2" xfId="21826" xr:uid="{00000000-0005-0000-0000-0000764F0000}"/>
    <cellStyle name="Normal 4 8 3 5" xfId="21827" xr:uid="{00000000-0005-0000-0000-0000774F0000}"/>
    <cellStyle name="Normal 4 8 4" xfId="10176" xr:uid="{00000000-0005-0000-0000-0000784F0000}"/>
    <cellStyle name="Normal 4 8 4 2" xfId="10177" xr:uid="{00000000-0005-0000-0000-0000794F0000}"/>
    <cellStyle name="Normal 4 8 4 2 2" xfId="21828" xr:uid="{00000000-0005-0000-0000-00007A4F0000}"/>
    <cellStyle name="Normal 4 8 4 3" xfId="10178" xr:uid="{00000000-0005-0000-0000-00007B4F0000}"/>
    <cellStyle name="Normal 4 8 4 3 2" xfId="21829" xr:uid="{00000000-0005-0000-0000-00007C4F0000}"/>
    <cellStyle name="Normal 4 8 4 4" xfId="21830" xr:uid="{00000000-0005-0000-0000-00007D4F0000}"/>
    <cellStyle name="Normal 4 8 5" xfId="10179" xr:uid="{00000000-0005-0000-0000-00007E4F0000}"/>
    <cellStyle name="Normal 4 8 5 2" xfId="10180" xr:uid="{00000000-0005-0000-0000-00007F4F0000}"/>
    <cellStyle name="Normal 4 8 5 2 2" xfId="21831" xr:uid="{00000000-0005-0000-0000-0000804F0000}"/>
    <cellStyle name="Normal 4 8 5 3" xfId="10181" xr:uid="{00000000-0005-0000-0000-0000814F0000}"/>
    <cellStyle name="Normal 4 8 5 3 2" xfId="21832" xr:uid="{00000000-0005-0000-0000-0000824F0000}"/>
    <cellStyle name="Normal 4 8 5 4" xfId="21833" xr:uid="{00000000-0005-0000-0000-0000834F0000}"/>
    <cellStyle name="Normal 4 8 6" xfId="10182" xr:uid="{00000000-0005-0000-0000-0000844F0000}"/>
    <cellStyle name="Normal 4 8 6 2" xfId="21834" xr:uid="{00000000-0005-0000-0000-0000854F0000}"/>
    <cellStyle name="Normal 4 8 7" xfId="10183" xr:uid="{00000000-0005-0000-0000-0000864F0000}"/>
    <cellStyle name="Normal 4 8 7 2" xfId="21835" xr:uid="{00000000-0005-0000-0000-0000874F0000}"/>
    <cellStyle name="Normal 4 8 8" xfId="10184" xr:uid="{00000000-0005-0000-0000-0000884F0000}"/>
    <cellStyle name="Normal 4 8 8 2" xfId="21836" xr:uid="{00000000-0005-0000-0000-0000894F0000}"/>
    <cellStyle name="Normal 4 8 9" xfId="21837" xr:uid="{00000000-0005-0000-0000-00008A4F0000}"/>
    <cellStyle name="Normal 4 9" xfId="10185" xr:uid="{00000000-0005-0000-0000-00008B4F0000}"/>
    <cellStyle name="Normal 4 9 2" xfId="10186" xr:uid="{00000000-0005-0000-0000-00008C4F0000}"/>
    <cellStyle name="Normal 4 9 2 2" xfId="10187" xr:uid="{00000000-0005-0000-0000-00008D4F0000}"/>
    <cellStyle name="Normal 4 9 2 2 2" xfId="21838" xr:uid="{00000000-0005-0000-0000-00008E4F0000}"/>
    <cellStyle name="Normal 4 9 2 3" xfId="10188" xr:uid="{00000000-0005-0000-0000-00008F4F0000}"/>
    <cellStyle name="Normal 4 9 2 3 2" xfId="21839" xr:uid="{00000000-0005-0000-0000-0000904F0000}"/>
    <cellStyle name="Normal 4 9 2 4" xfId="10189" xr:uid="{00000000-0005-0000-0000-0000914F0000}"/>
    <cellStyle name="Normal 4 9 2 4 2" xfId="21840" xr:uid="{00000000-0005-0000-0000-0000924F0000}"/>
    <cellStyle name="Normal 4 9 2 5" xfId="21841" xr:uid="{00000000-0005-0000-0000-0000934F0000}"/>
    <cellStyle name="Normal 4 9 3" xfId="10190" xr:uid="{00000000-0005-0000-0000-0000944F0000}"/>
    <cellStyle name="Normal 4 9 3 2" xfId="10191" xr:uid="{00000000-0005-0000-0000-0000954F0000}"/>
    <cellStyle name="Normal 4 9 3 2 2" xfId="21842" xr:uid="{00000000-0005-0000-0000-0000964F0000}"/>
    <cellStyle name="Normal 4 9 3 3" xfId="10192" xr:uid="{00000000-0005-0000-0000-0000974F0000}"/>
    <cellStyle name="Normal 4 9 3 3 2" xfId="21843" xr:uid="{00000000-0005-0000-0000-0000984F0000}"/>
    <cellStyle name="Normal 4 9 3 4" xfId="21844" xr:uid="{00000000-0005-0000-0000-0000994F0000}"/>
    <cellStyle name="Normal 4 9 4" xfId="10193" xr:uid="{00000000-0005-0000-0000-00009A4F0000}"/>
    <cellStyle name="Normal 4 9 4 2" xfId="21845" xr:uid="{00000000-0005-0000-0000-00009B4F0000}"/>
    <cellStyle name="Normal 4 9 5" xfId="10194" xr:uid="{00000000-0005-0000-0000-00009C4F0000}"/>
    <cellStyle name="Normal 4 9 5 2" xfId="21846" xr:uid="{00000000-0005-0000-0000-00009D4F0000}"/>
    <cellStyle name="Normal 4 9 6" xfId="10195" xr:uid="{00000000-0005-0000-0000-00009E4F0000}"/>
    <cellStyle name="Normal 4 9 6 2" xfId="21847" xr:uid="{00000000-0005-0000-0000-00009F4F0000}"/>
    <cellStyle name="Normal 4 9 7" xfId="21848" xr:uid="{00000000-0005-0000-0000-0000A04F0000}"/>
    <cellStyle name="Normal 40" xfId="10196" xr:uid="{00000000-0005-0000-0000-0000A14F0000}"/>
    <cellStyle name="Normal 41" xfId="21849" xr:uid="{00000000-0005-0000-0000-0000A24F0000}"/>
    <cellStyle name="Normal 41 2" xfId="21850" xr:uid="{00000000-0005-0000-0000-0000A34F0000}"/>
    <cellStyle name="Normal 41 2 2" xfId="21851" xr:uid="{00000000-0005-0000-0000-0000A44F0000}"/>
    <cellStyle name="Normal 41 3" xfId="21852" xr:uid="{00000000-0005-0000-0000-0000A54F0000}"/>
    <cellStyle name="Normal 42" xfId="21853" xr:uid="{00000000-0005-0000-0000-0000A64F0000}"/>
    <cellStyle name="Normal 42 2" xfId="21854" xr:uid="{00000000-0005-0000-0000-0000A74F0000}"/>
    <cellStyle name="Normal 43" xfId="21855" xr:uid="{00000000-0005-0000-0000-0000A84F0000}"/>
    <cellStyle name="Normal 5" xfId="10197" xr:uid="{00000000-0005-0000-0000-0000A94F0000}"/>
    <cellStyle name="Normal 5 2" xfId="10198" xr:uid="{00000000-0005-0000-0000-0000AA4F0000}"/>
    <cellStyle name="Normal 5 2 2" xfId="10199" xr:uid="{00000000-0005-0000-0000-0000AB4F0000}"/>
    <cellStyle name="Normal 5 2 3" xfId="10200" xr:uid="{00000000-0005-0000-0000-0000AC4F0000}"/>
    <cellStyle name="Normal 5 2 3 2" xfId="10201" xr:uid="{00000000-0005-0000-0000-0000AD4F0000}"/>
    <cellStyle name="Normal 5 2 3 2 2" xfId="10202" xr:uid="{00000000-0005-0000-0000-0000AE4F0000}"/>
    <cellStyle name="Normal 5 2 3 2 2 2" xfId="21856" xr:uid="{00000000-0005-0000-0000-0000AF4F0000}"/>
    <cellStyle name="Normal 5 2 3 2 3" xfId="21857" xr:uid="{00000000-0005-0000-0000-0000B04F0000}"/>
    <cellStyle name="Normal 5 3" xfId="10203" xr:uid="{00000000-0005-0000-0000-0000B14F0000}"/>
    <cellStyle name="Normal 5 3 2" xfId="10204" xr:uid="{00000000-0005-0000-0000-0000B24F0000}"/>
    <cellStyle name="Normal 5 3 2 2" xfId="10205" xr:uid="{00000000-0005-0000-0000-0000B34F0000}"/>
    <cellStyle name="Normal 5 3 2 3" xfId="10206" xr:uid="{00000000-0005-0000-0000-0000B44F0000}"/>
    <cellStyle name="Normal 5 3 2 4" xfId="10207" xr:uid="{00000000-0005-0000-0000-0000B54F0000}"/>
    <cellStyle name="Normal 5 3 2 5" xfId="10208" xr:uid="{00000000-0005-0000-0000-0000B64F0000}"/>
    <cellStyle name="Normal 5 3 2 6" xfId="10209" xr:uid="{00000000-0005-0000-0000-0000B74F0000}"/>
    <cellStyle name="Normal 5 3 3" xfId="10210" xr:uid="{00000000-0005-0000-0000-0000B84F0000}"/>
    <cellStyle name="Normal 5 4" xfId="10211" xr:uid="{00000000-0005-0000-0000-0000B94F0000}"/>
    <cellStyle name="Normal 5 5" xfId="10212" xr:uid="{00000000-0005-0000-0000-0000BA4F0000}"/>
    <cellStyle name="Normal 5 5 2" xfId="10213" xr:uid="{00000000-0005-0000-0000-0000BB4F0000}"/>
    <cellStyle name="Normal 5 5 2 2" xfId="21858" xr:uid="{00000000-0005-0000-0000-0000BC4F0000}"/>
    <cellStyle name="Normal 5 5 3" xfId="21859" xr:uid="{00000000-0005-0000-0000-0000BD4F0000}"/>
    <cellStyle name="Normal 5 6" xfId="10214" xr:uid="{00000000-0005-0000-0000-0000BE4F0000}"/>
    <cellStyle name="Normal 5 6 2" xfId="10215" xr:uid="{00000000-0005-0000-0000-0000BF4F0000}"/>
    <cellStyle name="Normal 5 6 2 2" xfId="21860" xr:uid="{00000000-0005-0000-0000-0000C04F0000}"/>
    <cellStyle name="Normal 5 6 3" xfId="21861" xr:uid="{00000000-0005-0000-0000-0000C14F0000}"/>
    <cellStyle name="Normal 5 7" xfId="10216" xr:uid="{00000000-0005-0000-0000-0000C24F0000}"/>
    <cellStyle name="Normal 5 7 2" xfId="10217" xr:uid="{00000000-0005-0000-0000-0000C34F0000}"/>
    <cellStyle name="Normal 5 7 2 2" xfId="21862" xr:uid="{00000000-0005-0000-0000-0000C44F0000}"/>
    <cellStyle name="Normal 5 7 3" xfId="21863" xr:uid="{00000000-0005-0000-0000-0000C54F0000}"/>
    <cellStyle name="Normal 5 8" xfId="10218" xr:uid="{00000000-0005-0000-0000-0000C64F0000}"/>
    <cellStyle name="Normal 5 8 2" xfId="21864" xr:uid="{00000000-0005-0000-0000-0000C74F0000}"/>
    <cellStyle name="Normal 5 9" xfId="10219" xr:uid="{00000000-0005-0000-0000-0000C84F0000}"/>
    <cellStyle name="Normal 5 9 2" xfId="21865" xr:uid="{00000000-0005-0000-0000-0000C94F0000}"/>
    <cellStyle name="Normal 6" xfId="10220" xr:uid="{00000000-0005-0000-0000-0000CA4F0000}"/>
    <cellStyle name="Normal 6 10" xfId="10221" xr:uid="{00000000-0005-0000-0000-0000CB4F0000}"/>
    <cellStyle name="Normal 6 10 2" xfId="10222" xr:uid="{00000000-0005-0000-0000-0000CC4F0000}"/>
    <cellStyle name="Normal 6 10 2 2" xfId="21866" xr:uid="{00000000-0005-0000-0000-0000CD4F0000}"/>
    <cellStyle name="Normal 6 10 3" xfId="10223" xr:uid="{00000000-0005-0000-0000-0000CE4F0000}"/>
    <cellStyle name="Normal 6 10 3 2" xfId="21867" xr:uid="{00000000-0005-0000-0000-0000CF4F0000}"/>
    <cellStyle name="Normal 6 10 4" xfId="10224" xr:uid="{00000000-0005-0000-0000-0000D04F0000}"/>
    <cellStyle name="Normal 6 10 4 2" xfId="21868" xr:uid="{00000000-0005-0000-0000-0000D14F0000}"/>
    <cellStyle name="Normal 6 10 5" xfId="21869" xr:uid="{00000000-0005-0000-0000-0000D24F0000}"/>
    <cellStyle name="Normal 6 11" xfId="10225" xr:uid="{00000000-0005-0000-0000-0000D34F0000}"/>
    <cellStyle name="Normal 6 11 2" xfId="10226" xr:uid="{00000000-0005-0000-0000-0000D44F0000}"/>
    <cellStyle name="Normal 6 11 2 2" xfId="21870" xr:uid="{00000000-0005-0000-0000-0000D54F0000}"/>
    <cellStyle name="Normal 6 11 3" xfId="10227" xr:uid="{00000000-0005-0000-0000-0000D64F0000}"/>
    <cellStyle name="Normal 6 11 3 2" xfId="21871" xr:uid="{00000000-0005-0000-0000-0000D74F0000}"/>
    <cellStyle name="Normal 6 11 4" xfId="21872" xr:uid="{00000000-0005-0000-0000-0000D84F0000}"/>
    <cellStyle name="Normal 6 12" xfId="10228" xr:uid="{00000000-0005-0000-0000-0000D94F0000}"/>
    <cellStyle name="Normal 6 12 2" xfId="10229" xr:uid="{00000000-0005-0000-0000-0000DA4F0000}"/>
    <cellStyle name="Normal 6 12 2 2" xfId="21873" xr:uid="{00000000-0005-0000-0000-0000DB4F0000}"/>
    <cellStyle name="Normal 6 12 3" xfId="10230" xr:uid="{00000000-0005-0000-0000-0000DC4F0000}"/>
    <cellStyle name="Normal 6 12 3 2" xfId="21874" xr:uid="{00000000-0005-0000-0000-0000DD4F0000}"/>
    <cellStyle name="Normal 6 12 4" xfId="21875" xr:uid="{00000000-0005-0000-0000-0000DE4F0000}"/>
    <cellStyle name="Normal 6 13" xfId="10231" xr:uid="{00000000-0005-0000-0000-0000DF4F0000}"/>
    <cellStyle name="Normal 6 13 2" xfId="21876" xr:uid="{00000000-0005-0000-0000-0000E04F0000}"/>
    <cellStyle name="Normal 6 14" xfId="10232" xr:uid="{00000000-0005-0000-0000-0000E14F0000}"/>
    <cellStyle name="Normal 6 14 2" xfId="21877" xr:uid="{00000000-0005-0000-0000-0000E24F0000}"/>
    <cellStyle name="Normal 6 15" xfId="10233" xr:uid="{00000000-0005-0000-0000-0000E34F0000}"/>
    <cellStyle name="Normal 6 15 2" xfId="21878" xr:uid="{00000000-0005-0000-0000-0000E44F0000}"/>
    <cellStyle name="Normal 6 16" xfId="10234" xr:uid="{00000000-0005-0000-0000-0000E54F0000}"/>
    <cellStyle name="Normal 6 17" xfId="21879" xr:uid="{00000000-0005-0000-0000-0000E64F0000}"/>
    <cellStyle name="Normal 6 2" xfId="10235" xr:uid="{00000000-0005-0000-0000-0000E74F0000}"/>
    <cellStyle name="Normal 6 2 2" xfId="10236" xr:uid="{00000000-0005-0000-0000-0000E84F0000}"/>
    <cellStyle name="Normal 6 2 2 2" xfId="21880" xr:uid="{00000000-0005-0000-0000-0000E94F0000}"/>
    <cellStyle name="Normal 6 2 3" xfId="10237" xr:uid="{00000000-0005-0000-0000-0000EA4F0000}"/>
    <cellStyle name="Normal 6 2 3 2" xfId="21881" xr:uid="{00000000-0005-0000-0000-0000EB4F0000}"/>
    <cellStyle name="Normal 6 3" xfId="10238" xr:uid="{00000000-0005-0000-0000-0000EC4F0000}"/>
    <cellStyle name="Normal 6 3 2" xfId="10239" xr:uid="{00000000-0005-0000-0000-0000ED4F0000}"/>
    <cellStyle name="Normal 6 3 2 2" xfId="10240" xr:uid="{00000000-0005-0000-0000-0000EE4F0000}"/>
    <cellStyle name="Normal 6 3 2 2 2" xfId="10241" xr:uid="{00000000-0005-0000-0000-0000EF4F0000}"/>
    <cellStyle name="Normal 6 3 2 2 2 2" xfId="21882" xr:uid="{00000000-0005-0000-0000-0000F04F0000}"/>
    <cellStyle name="Normal 6 3 2 2 3" xfId="21883" xr:uid="{00000000-0005-0000-0000-0000F14F0000}"/>
    <cellStyle name="Normal 6 3 2 3" xfId="10242" xr:uid="{00000000-0005-0000-0000-0000F24F0000}"/>
    <cellStyle name="Normal 6 3 2 3 2" xfId="21884" xr:uid="{00000000-0005-0000-0000-0000F34F0000}"/>
    <cellStyle name="Normal 6 3 2 4" xfId="10243" xr:uid="{00000000-0005-0000-0000-0000F44F0000}"/>
    <cellStyle name="Normal 6 3 2 4 2" xfId="21885" xr:uid="{00000000-0005-0000-0000-0000F54F0000}"/>
    <cellStyle name="Normal 6 3 2 5" xfId="21886" xr:uid="{00000000-0005-0000-0000-0000F64F0000}"/>
    <cellStyle name="Normal 6 3 3" xfId="10244" xr:uid="{00000000-0005-0000-0000-0000F74F0000}"/>
    <cellStyle name="Normal 6 3 3 2" xfId="10245" xr:uid="{00000000-0005-0000-0000-0000F84F0000}"/>
    <cellStyle name="Normal 6 3 3 2 2" xfId="10246" xr:uid="{00000000-0005-0000-0000-0000F94F0000}"/>
    <cellStyle name="Normal 6 3 3 2 2 2" xfId="21887" xr:uid="{00000000-0005-0000-0000-0000FA4F0000}"/>
    <cellStyle name="Normal 6 3 3 2 3" xfId="21888" xr:uid="{00000000-0005-0000-0000-0000FB4F0000}"/>
    <cellStyle name="Normal 6 3 3 3" xfId="10247" xr:uid="{00000000-0005-0000-0000-0000FC4F0000}"/>
    <cellStyle name="Normal 6 3 3 3 2" xfId="21889" xr:uid="{00000000-0005-0000-0000-0000FD4F0000}"/>
    <cellStyle name="Normal 6 3 3 4" xfId="21890" xr:uid="{00000000-0005-0000-0000-0000FE4F0000}"/>
    <cellStyle name="Normal 6 3 4" xfId="10248" xr:uid="{00000000-0005-0000-0000-0000FF4F0000}"/>
    <cellStyle name="Normal 6 3 4 2" xfId="10249" xr:uid="{00000000-0005-0000-0000-000000500000}"/>
    <cellStyle name="Normal 6 3 4 2 2" xfId="21891" xr:uid="{00000000-0005-0000-0000-000001500000}"/>
    <cellStyle name="Normal 6 3 4 3" xfId="21892" xr:uid="{00000000-0005-0000-0000-000002500000}"/>
    <cellStyle name="Normal 6 3 5" xfId="10250" xr:uid="{00000000-0005-0000-0000-000003500000}"/>
    <cellStyle name="Normal 6 3 5 2" xfId="21893" xr:uid="{00000000-0005-0000-0000-000004500000}"/>
    <cellStyle name="Normal 6 4" xfId="10251" xr:uid="{00000000-0005-0000-0000-000005500000}"/>
    <cellStyle name="Normal 6 4 2" xfId="10252" xr:uid="{00000000-0005-0000-0000-000006500000}"/>
    <cellStyle name="Normal 6 4 2 2" xfId="10253" xr:uid="{00000000-0005-0000-0000-000007500000}"/>
    <cellStyle name="Normal 6 4 2 2 2" xfId="10254" xr:uid="{00000000-0005-0000-0000-000008500000}"/>
    <cellStyle name="Normal 6 4 2 2 2 2" xfId="21894" xr:uid="{00000000-0005-0000-0000-000009500000}"/>
    <cellStyle name="Normal 6 4 2 2 3" xfId="21895" xr:uid="{00000000-0005-0000-0000-00000A500000}"/>
    <cellStyle name="Normal 6 4 2 3" xfId="10255" xr:uid="{00000000-0005-0000-0000-00000B500000}"/>
    <cellStyle name="Normal 6 4 2 3 2" xfId="21896" xr:uid="{00000000-0005-0000-0000-00000C500000}"/>
    <cellStyle name="Normal 6 4 2 4" xfId="21897" xr:uid="{00000000-0005-0000-0000-00000D500000}"/>
    <cellStyle name="Normal 6 4 3" xfId="10256" xr:uid="{00000000-0005-0000-0000-00000E500000}"/>
    <cellStyle name="Normal 6 4 3 2" xfId="10257" xr:uid="{00000000-0005-0000-0000-00000F500000}"/>
    <cellStyle name="Normal 6 4 3 2 2" xfId="10258" xr:uid="{00000000-0005-0000-0000-000010500000}"/>
    <cellStyle name="Normal 6 4 3 2 2 2" xfId="21898" xr:uid="{00000000-0005-0000-0000-000011500000}"/>
    <cellStyle name="Normal 6 4 3 2 3" xfId="21899" xr:uid="{00000000-0005-0000-0000-000012500000}"/>
    <cellStyle name="Normal 6 4 3 3" xfId="10259" xr:uid="{00000000-0005-0000-0000-000013500000}"/>
    <cellStyle name="Normal 6 4 3 3 2" xfId="21900" xr:uid="{00000000-0005-0000-0000-000014500000}"/>
    <cellStyle name="Normal 6 4 3 4" xfId="21901" xr:uid="{00000000-0005-0000-0000-000015500000}"/>
    <cellStyle name="Normal 6 4 4" xfId="10260" xr:uid="{00000000-0005-0000-0000-000016500000}"/>
    <cellStyle name="Normal 6 4 4 2" xfId="10261" xr:uid="{00000000-0005-0000-0000-000017500000}"/>
    <cellStyle name="Normal 6 4 4 2 2" xfId="21902" xr:uid="{00000000-0005-0000-0000-000018500000}"/>
    <cellStyle name="Normal 6 4 4 3" xfId="21903" xr:uid="{00000000-0005-0000-0000-000019500000}"/>
    <cellStyle name="Normal 6 4 5" xfId="10262" xr:uid="{00000000-0005-0000-0000-00001A500000}"/>
    <cellStyle name="Normal 6 4 5 2" xfId="21904" xr:uid="{00000000-0005-0000-0000-00001B500000}"/>
    <cellStyle name="Normal 6 5" xfId="10263" xr:uid="{00000000-0005-0000-0000-00001C500000}"/>
    <cellStyle name="Normal 6 5 10" xfId="10264" xr:uid="{00000000-0005-0000-0000-00001D500000}"/>
    <cellStyle name="Normal 6 5 10 2" xfId="21905" xr:uid="{00000000-0005-0000-0000-00001E500000}"/>
    <cellStyle name="Normal 6 5 11" xfId="21906" xr:uid="{00000000-0005-0000-0000-00001F500000}"/>
    <cellStyle name="Normal 6 5 2" xfId="10265" xr:uid="{00000000-0005-0000-0000-000020500000}"/>
    <cellStyle name="Normal 6 5 2 10" xfId="21907" xr:uid="{00000000-0005-0000-0000-000021500000}"/>
    <cellStyle name="Normal 6 5 2 2" xfId="10266" xr:uid="{00000000-0005-0000-0000-000022500000}"/>
    <cellStyle name="Normal 6 5 2 2 2" xfId="10267" xr:uid="{00000000-0005-0000-0000-000023500000}"/>
    <cellStyle name="Normal 6 5 2 2 2 2" xfId="10268" xr:uid="{00000000-0005-0000-0000-000024500000}"/>
    <cellStyle name="Normal 6 5 2 2 2 2 2" xfId="10269" xr:uid="{00000000-0005-0000-0000-000025500000}"/>
    <cellStyle name="Normal 6 5 2 2 2 2 2 2" xfId="21908" xr:uid="{00000000-0005-0000-0000-000026500000}"/>
    <cellStyle name="Normal 6 5 2 2 2 2 3" xfId="10270" xr:uid="{00000000-0005-0000-0000-000027500000}"/>
    <cellStyle name="Normal 6 5 2 2 2 2 3 2" xfId="21909" xr:uid="{00000000-0005-0000-0000-000028500000}"/>
    <cellStyle name="Normal 6 5 2 2 2 2 4" xfId="10271" xr:uid="{00000000-0005-0000-0000-000029500000}"/>
    <cellStyle name="Normal 6 5 2 2 2 2 4 2" xfId="21910" xr:uid="{00000000-0005-0000-0000-00002A500000}"/>
    <cellStyle name="Normal 6 5 2 2 2 2 5" xfId="21911" xr:uid="{00000000-0005-0000-0000-00002B500000}"/>
    <cellStyle name="Normal 6 5 2 2 2 3" xfId="10272" xr:uid="{00000000-0005-0000-0000-00002C500000}"/>
    <cellStyle name="Normal 6 5 2 2 2 3 2" xfId="10273" xr:uid="{00000000-0005-0000-0000-00002D500000}"/>
    <cellStyle name="Normal 6 5 2 2 2 3 2 2" xfId="21912" xr:uid="{00000000-0005-0000-0000-00002E500000}"/>
    <cellStyle name="Normal 6 5 2 2 2 3 3" xfId="10274" xr:uid="{00000000-0005-0000-0000-00002F500000}"/>
    <cellStyle name="Normal 6 5 2 2 2 3 3 2" xfId="21913" xr:uid="{00000000-0005-0000-0000-000030500000}"/>
    <cellStyle name="Normal 6 5 2 2 2 3 4" xfId="21914" xr:uid="{00000000-0005-0000-0000-000031500000}"/>
    <cellStyle name="Normal 6 5 2 2 2 4" xfId="10275" xr:uid="{00000000-0005-0000-0000-000032500000}"/>
    <cellStyle name="Normal 6 5 2 2 2 4 2" xfId="21915" xr:uid="{00000000-0005-0000-0000-000033500000}"/>
    <cellStyle name="Normal 6 5 2 2 2 5" xfId="10276" xr:uid="{00000000-0005-0000-0000-000034500000}"/>
    <cellStyle name="Normal 6 5 2 2 2 5 2" xfId="21916" xr:uid="{00000000-0005-0000-0000-000035500000}"/>
    <cellStyle name="Normal 6 5 2 2 2 6" xfId="10277" xr:uid="{00000000-0005-0000-0000-000036500000}"/>
    <cellStyle name="Normal 6 5 2 2 2 6 2" xfId="21917" xr:uid="{00000000-0005-0000-0000-000037500000}"/>
    <cellStyle name="Normal 6 5 2 2 2 7" xfId="21918" xr:uid="{00000000-0005-0000-0000-000038500000}"/>
    <cellStyle name="Normal 6 5 2 2 3" xfId="10278" xr:uid="{00000000-0005-0000-0000-000039500000}"/>
    <cellStyle name="Normal 6 5 2 2 3 2" xfId="10279" xr:uid="{00000000-0005-0000-0000-00003A500000}"/>
    <cellStyle name="Normal 6 5 2 2 3 2 2" xfId="21919" xr:uid="{00000000-0005-0000-0000-00003B500000}"/>
    <cellStyle name="Normal 6 5 2 2 3 3" xfId="10280" xr:uid="{00000000-0005-0000-0000-00003C500000}"/>
    <cellStyle name="Normal 6 5 2 2 3 3 2" xfId="21920" xr:uid="{00000000-0005-0000-0000-00003D500000}"/>
    <cellStyle name="Normal 6 5 2 2 3 4" xfId="10281" xr:uid="{00000000-0005-0000-0000-00003E500000}"/>
    <cellStyle name="Normal 6 5 2 2 3 4 2" xfId="21921" xr:uid="{00000000-0005-0000-0000-00003F500000}"/>
    <cellStyle name="Normal 6 5 2 2 3 5" xfId="21922" xr:uid="{00000000-0005-0000-0000-000040500000}"/>
    <cellStyle name="Normal 6 5 2 2 4" xfId="10282" xr:uid="{00000000-0005-0000-0000-000041500000}"/>
    <cellStyle name="Normal 6 5 2 2 4 2" xfId="10283" xr:uid="{00000000-0005-0000-0000-000042500000}"/>
    <cellStyle name="Normal 6 5 2 2 4 2 2" xfId="21923" xr:uid="{00000000-0005-0000-0000-000043500000}"/>
    <cellStyle name="Normal 6 5 2 2 4 3" xfId="10284" xr:uid="{00000000-0005-0000-0000-000044500000}"/>
    <cellStyle name="Normal 6 5 2 2 4 3 2" xfId="21924" xr:uid="{00000000-0005-0000-0000-000045500000}"/>
    <cellStyle name="Normal 6 5 2 2 4 4" xfId="21925" xr:uid="{00000000-0005-0000-0000-000046500000}"/>
    <cellStyle name="Normal 6 5 2 2 5" xfId="10285" xr:uid="{00000000-0005-0000-0000-000047500000}"/>
    <cellStyle name="Normal 6 5 2 2 5 2" xfId="10286" xr:uid="{00000000-0005-0000-0000-000048500000}"/>
    <cellStyle name="Normal 6 5 2 2 5 2 2" xfId="21926" xr:uid="{00000000-0005-0000-0000-000049500000}"/>
    <cellStyle name="Normal 6 5 2 2 5 3" xfId="10287" xr:uid="{00000000-0005-0000-0000-00004A500000}"/>
    <cellStyle name="Normal 6 5 2 2 5 3 2" xfId="21927" xr:uid="{00000000-0005-0000-0000-00004B500000}"/>
    <cellStyle name="Normal 6 5 2 2 5 4" xfId="21928" xr:uid="{00000000-0005-0000-0000-00004C500000}"/>
    <cellStyle name="Normal 6 5 2 2 6" xfId="10288" xr:uid="{00000000-0005-0000-0000-00004D500000}"/>
    <cellStyle name="Normal 6 5 2 2 6 2" xfId="21929" xr:uid="{00000000-0005-0000-0000-00004E500000}"/>
    <cellStyle name="Normal 6 5 2 2 7" xfId="10289" xr:uid="{00000000-0005-0000-0000-00004F500000}"/>
    <cellStyle name="Normal 6 5 2 2 7 2" xfId="21930" xr:uid="{00000000-0005-0000-0000-000050500000}"/>
    <cellStyle name="Normal 6 5 2 2 8" xfId="10290" xr:uid="{00000000-0005-0000-0000-000051500000}"/>
    <cellStyle name="Normal 6 5 2 2 8 2" xfId="21931" xr:uid="{00000000-0005-0000-0000-000052500000}"/>
    <cellStyle name="Normal 6 5 2 2 9" xfId="21932" xr:uid="{00000000-0005-0000-0000-000053500000}"/>
    <cellStyle name="Normal 6 5 2 3" xfId="10291" xr:uid="{00000000-0005-0000-0000-000054500000}"/>
    <cellStyle name="Normal 6 5 2 3 2" xfId="10292" xr:uid="{00000000-0005-0000-0000-000055500000}"/>
    <cellStyle name="Normal 6 5 2 3 2 2" xfId="10293" xr:uid="{00000000-0005-0000-0000-000056500000}"/>
    <cellStyle name="Normal 6 5 2 3 2 2 2" xfId="21933" xr:uid="{00000000-0005-0000-0000-000057500000}"/>
    <cellStyle name="Normal 6 5 2 3 2 3" xfId="10294" xr:uid="{00000000-0005-0000-0000-000058500000}"/>
    <cellStyle name="Normal 6 5 2 3 2 3 2" xfId="21934" xr:uid="{00000000-0005-0000-0000-000059500000}"/>
    <cellStyle name="Normal 6 5 2 3 2 4" xfId="10295" xr:uid="{00000000-0005-0000-0000-00005A500000}"/>
    <cellStyle name="Normal 6 5 2 3 2 4 2" xfId="21935" xr:uid="{00000000-0005-0000-0000-00005B500000}"/>
    <cellStyle name="Normal 6 5 2 3 2 5" xfId="21936" xr:uid="{00000000-0005-0000-0000-00005C500000}"/>
    <cellStyle name="Normal 6 5 2 3 3" xfId="10296" xr:uid="{00000000-0005-0000-0000-00005D500000}"/>
    <cellStyle name="Normal 6 5 2 3 3 2" xfId="10297" xr:uid="{00000000-0005-0000-0000-00005E500000}"/>
    <cellStyle name="Normal 6 5 2 3 3 2 2" xfId="21937" xr:uid="{00000000-0005-0000-0000-00005F500000}"/>
    <cellStyle name="Normal 6 5 2 3 3 3" xfId="10298" xr:uid="{00000000-0005-0000-0000-000060500000}"/>
    <cellStyle name="Normal 6 5 2 3 3 3 2" xfId="21938" xr:uid="{00000000-0005-0000-0000-000061500000}"/>
    <cellStyle name="Normal 6 5 2 3 3 4" xfId="21939" xr:uid="{00000000-0005-0000-0000-000062500000}"/>
    <cellStyle name="Normal 6 5 2 3 4" xfId="10299" xr:uid="{00000000-0005-0000-0000-000063500000}"/>
    <cellStyle name="Normal 6 5 2 3 4 2" xfId="21940" xr:uid="{00000000-0005-0000-0000-000064500000}"/>
    <cellStyle name="Normal 6 5 2 3 5" xfId="10300" xr:uid="{00000000-0005-0000-0000-000065500000}"/>
    <cellStyle name="Normal 6 5 2 3 5 2" xfId="21941" xr:uid="{00000000-0005-0000-0000-000066500000}"/>
    <cellStyle name="Normal 6 5 2 3 6" xfId="10301" xr:uid="{00000000-0005-0000-0000-000067500000}"/>
    <cellStyle name="Normal 6 5 2 3 6 2" xfId="21942" xr:uid="{00000000-0005-0000-0000-000068500000}"/>
    <cellStyle name="Normal 6 5 2 3 7" xfId="21943" xr:uid="{00000000-0005-0000-0000-000069500000}"/>
    <cellStyle name="Normal 6 5 2 4" xfId="10302" xr:uid="{00000000-0005-0000-0000-00006A500000}"/>
    <cellStyle name="Normal 6 5 2 4 2" xfId="10303" xr:uid="{00000000-0005-0000-0000-00006B500000}"/>
    <cellStyle name="Normal 6 5 2 4 2 2" xfId="21944" xr:uid="{00000000-0005-0000-0000-00006C500000}"/>
    <cellStyle name="Normal 6 5 2 4 3" xfId="10304" xr:uid="{00000000-0005-0000-0000-00006D500000}"/>
    <cellStyle name="Normal 6 5 2 4 3 2" xfId="21945" xr:uid="{00000000-0005-0000-0000-00006E500000}"/>
    <cellStyle name="Normal 6 5 2 4 4" xfId="10305" xr:uid="{00000000-0005-0000-0000-00006F500000}"/>
    <cellStyle name="Normal 6 5 2 4 4 2" xfId="21946" xr:uid="{00000000-0005-0000-0000-000070500000}"/>
    <cellStyle name="Normal 6 5 2 4 5" xfId="21947" xr:uid="{00000000-0005-0000-0000-000071500000}"/>
    <cellStyle name="Normal 6 5 2 5" xfId="10306" xr:uid="{00000000-0005-0000-0000-000072500000}"/>
    <cellStyle name="Normal 6 5 2 5 2" xfId="10307" xr:uid="{00000000-0005-0000-0000-000073500000}"/>
    <cellStyle name="Normal 6 5 2 5 2 2" xfId="21948" xr:uid="{00000000-0005-0000-0000-000074500000}"/>
    <cellStyle name="Normal 6 5 2 5 3" xfId="10308" xr:uid="{00000000-0005-0000-0000-000075500000}"/>
    <cellStyle name="Normal 6 5 2 5 3 2" xfId="21949" xr:uid="{00000000-0005-0000-0000-000076500000}"/>
    <cellStyle name="Normal 6 5 2 5 4" xfId="21950" xr:uid="{00000000-0005-0000-0000-000077500000}"/>
    <cellStyle name="Normal 6 5 2 6" xfId="10309" xr:uid="{00000000-0005-0000-0000-000078500000}"/>
    <cellStyle name="Normal 6 5 2 6 2" xfId="10310" xr:uid="{00000000-0005-0000-0000-000079500000}"/>
    <cellStyle name="Normal 6 5 2 6 2 2" xfId="21951" xr:uid="{00000000-0005-0000-0000-00007A500000}"/>
    <cellStyle name="Normal 6 5 2 6 3" xfId="10311" xr:uid="{00000000-0005-0000-0000-00007B500000}"/>
    <cellStyle name="Normal 6 5 2 6 3 2" xfId="21952" xr:uid="{00000000-0005-0000-0000-00007C500000}"/>
    <cellStyle name="Normal 6 5 2 6 4" xfId="21953" xr:uid="{00000000-0005-0000-0000-00007D500000}"/>
    <cellStyle name="Normal 6 5 2 7" xfId="10312" xr:uid="{00000000-0005-0000-0000-00007E500000}"/>
    <cellStyle name="Normal 6 5 2 7 2" xfId="21954" xr:uid="{00000000-0005-0000-0000-00007F500000}"/>
    <cellStyle name="Normal 6 5 2 8" xfId="10313" xr:uid="{00000000-0005-0000-0000-000080500000}"/>
    <cellStyle name="Normal 6 5 2 8 2" xfId="21955" xr:uid="{00000000-0005-0000-0000-000081500000}"/>
    <cellStyle name="Normal 6 5 2 9" xfId="10314" xr:uid="{00000000-0005-0000-0000-000082500000}"/>
    <cellStyle name="Normal 6 5 2 9 2" xfId="21956" xr:uid="{00000000-0005-0000-0000-000083500000}"/>
    <cellStyle name="Normal 6 5 3" xfId="10315" xr:uid="{00000000-0005-0000-0000-000084500000}"/>
    <cellStyle name="Normal 6 5 3 2" xfId="10316" xr:uid="{00000000-0005-0000-0000-000085500000}"/>
    <cellStyle name="Normal 6 5 3 2 2" xfId="10317" xr:uid="{00000000-0005-0000-0000-000086500000}"/>
    <cellStyle name="Normal 6 5 3 2 2 2" xfId="10318" xr:uid="{00000000-0005-0000-0000-000087500000}"/>
    <cellStyle name="Normal 6 5 3 2 2 2 2" xfId="21957" xr:uid="{00000000-0005-0000-0000-000088500000}"/>
    <cellStyle name="Normal 6 5 3 2 2 3" xfId="10319" xr:uid="{00000000-0005-0000-0000-000089500000}"/>
    <cellStyle name="Normal 6 5 3 2 2 3 2" xfId="21958" xr:uid="{00000000-0005-0000-0000-00008A500000}"/>
    <cellStyle name="Normal 6 5 3 2 2 4" xfId="10320" xr:uid="{00000000-0005-0000-0000-00008B500000}"/>
    <cellStyle name="Normal 6 5 3 2 2 4 2" xfId="21959" xr:uid="{00000000-0005-0000-0000-00008C500000}"/>
    <cellStyle name="Normal 6 5 3 2 2 5" xfId="21960" xr:uid="{00000000-0005-0000-0000-00008D500000}"/>
    <cellStyle name="Normal 6 5 3 2 3" xfId="10321" xr:uid="{00000000-0005-0000-0000-00008E500000}"/>
    <cellStyle name="Normal 6 5 3 2 3 2" xfId="10322" xr:uid="{00000000-0005-0000-0000-00008F500000}"/>
    <cellStyle name="Normal 6 5 3 2 3 2 2" xfId="21961" xr:uid="{00000000-0005-0000-0000-000090500000}"/>
    <cellStyle name="Normal 6 5 3 2 3 3" xfId="10323" xr:uid="{00000000-0005-0000-0000-000091500000}"/>
    <cellStyle name="Normal 6 5 3 2 3 3 2" xfId="21962" xr:uid="{00000000-0005-0000-0000-000092500000}"/>
    <cellStyle name="Normal 6 5 3 2 3 4" xfId="21963" xr:uid="{00000000-0005-0000-0000-000093500000}"/>
    <cellStyle name="Normal 6 5 3 2 4" xfId="10324" xr:uid="{00000000-0005-0000-0000-000094500000}"/>
    <cellStyle name="Normal 6 5 3 2 4 2" xfId="21964" xr:uid="{00000000-0005-0000-0000-000095500000}"/>
    <cellStyle name="Normal 6 5 3 2 5" xfId="10325" xr:uid="{00000000-0005-0000-0000-000096500000}"/>
    <cellStyle name="Normal 6 5 3 2 5 2" xfId="21965" xr:uid="{00000000-0005-0000-0000-000097500000}"/>
    <cellStyle name="Normal 6 5 3 2 6" xfId="10326" xr:uid="{00000000-0005-0000-0000-000098500000}"/>
    <cellStyle name="Normal 6 5 3 2 6 2" xfId="21966" xr:uid="{00000000-0005-0000-0000-000099500000}"/>
    <cellStyle name="Normal 6 5 3 2 7" xfId="21967" xr:uid="{00000000-0005-0000-0000-00009A500000}"/>
    <cellStyle name="Normal 6 5 3 3" xfId="10327" xr:uid="{00000000-0005-0000-0000-00009B500000}"/>
    <cellStyle name="Normal 6 5 3 3 2" xfId="10328" xr:uid="{00000000-0005-0000-0000-00009C500000}"/>
    <cellStyle name="Normal 6 5 3 3 2 2" xfId="21968" xr:uid="{00000000-0005-0000-0000-00009D500000}"/>
    <cellStyle name="Normal 6 5 3 3 3" xfId="10329" xr:uid="{00000000-0005-0000-0000-00009E500000}"/>
    <cellStyle name="Normal 6 5 3 3 3 2" xfId="21969" xr:uid="{00000000-0005-0000-0000-00009F500000}"/>
    <cellStyle name="Normal 6 5 3 3 4" xfId="10330" xr:uid="{00000000-0005-0000-0000-0000A0500000}"/>
    <cellStyle name="Normal 6 5 3 3 4 2" xfId="21970" xr:uid="{00000000-0005-0000-0000-0000A1500000}"/>
    <cellStyle name="Normal 6 5 3 3 5" xfId="21971" xr:uid="{00000000-0005-0000-0000-0000A2500000}"/>
    <cellStyle name="Normal 6 5 3 4" xfId="10331" xr:uid="{00000000-0005-0000-0000-0000A3500000}"/>
    <cellStyle name="Normal 6 5 3 4 2" xfId="10332" xr:uid="{00000000-0005-0000-0000-0000A4500000}"/>
    <cellStyle name="Normal 6 5 3 4 2 2" xfId="21972" xr:uid="{00000000-0005-0000-0000-0000A5500000}"/>
    <cellStyle name="Normal 6 5 3 4 3" xfId="10333" xr:uid="{00000000-0005-0000-0000-0000A6500000}"/>
    <cellStyle name="Normal 6 5 3 4 3 2" xfId="21973" xr:uid="{00000000-0005-0000-0000-0000A7500000}"/>
    <cellStyle name="Normal 6 5 3 4 4" xfId="21974" xr:uid="{00000000-0005-0000-0000-0000A8500000}"/>
    <cellStyle name="Normal 6 5 3 5" xfId="10334" xr:uid="{00000000-0005-0000-0000-0000A9500000}"/>
    <cellStyle name="Normal 6 5 3 5 2" xfId="10335" xr:uid="{00000000-0005-0000-0000-0000AA500000}"/>
    <cellStyle name="Normal 6 5 3 5 2 2" xfId="21975" xr:uid="{00000000-0005-0000-0000-0000AB500000}"/>
    <cellStyle name="Normal 6 5 3 5 3" xfId="10336" xr:uid="{00000000-0005-0000-0000-0000AC500000}"/>
    <cellStyle name="Normal 6 5 3 5 3 2" xfId="21976" xr:uid="{00000000-0005-0000-0000-0000AD500000}"/>
    <cellStyle name="Normal 6 5 3 5 4" xfId="21977" xr:uid="{00000000-0005-0000-0000-0000AE500000}"/>
    <cellStyle name="Normal 6 5 3 6" xfId="10337" xr:uid="{00000000-0005-0000-0000-0000AF500000}"/>
    <cellStyle name="Normal 6 5 3 6 2" xfId="21978" xr:uid="{00000000-0005-0000-0000-0000B0500000}"/>
    <cellStyle name="Normal 6 5 3 7" xfId="10338" xr:uid="{00000000-0005-0000-0000-0000B1500000}"/>
    <cellStyle name="Normal 6 5 3 7 2" xfId="21979" xr:uid="{00000000-0005-0000-0000-0000B2500000}"/>
    <cellStyle name="Normal 6 5 3 8" xfId="10339" xr:uid="{00000000-0005-0000-0000-0000B3500000}"/>
    <cellStyle name="Normal 6 5 3 8 2" xfId="21980" xr:uid="{00000000-0005-0000-0000-0000B4500000}"/>
    <cellStyle name="Normal 6 5 3 9" xfId="21981" xr:uid="{00000000-0005-0000-0000-0000B5500000}"/>
    <cellStyle name="Normal 6 5 4" xfId="10340" xr:uid="{00000000-0005-0000-0000-0000B6500000}"/>
    <cellStyle name="Normal 6 5 4 2" xfId="10341" xr:uid="{00000000-0005-0000-0000-0000B7500000}"/>
    <cellStyle name="Normal 6 5 4 2 2" xfId="10342" xr:uid="{00000000-0005-0000-0000-0000B8500000}"/>
    <cellStyle name="Normal 6 5 4 2 2 2" xfId="21982" xr:uid="{00000000-0005-0000-0000-0000B9500000}"/>
    <cellStyle name="Normal 6 5 4 2 3" xfId="10343" xr:uid="{00000000-0005-0000-0000-0000BA500000}"/>
    <cellStyle name="Normal 6 5 4 2 3 2" xfId="21983" xr:uid="{00000000-0005-0000-0000-0000BB500000}"/>
    <cellStyle name="Normal 6 5 4 2 4" xfId="10344" xr:uid="{00000000-0005-0000-0000-0000BC500000}"/>
    <cellStyle name="Normal 6 5 4 2 4 2" xfId="21984" xr:uid="{00000000-0005-0000-0000-0000BD500000}"/>
    <cellStyle name="Normal 6 5 4 2 5" xfId="21985" xr:uid="{00000000-0005-0000-0000-0000BE500000}"/>
    <cellStyle name="Normal 6 5 4 3" xfId="10345" xr:uid="{00000000-0005-0000-0000-0000BF500000}"/>
    <cellStyle name="Normal 6 5 4 3 2" xfId="10346" xr:uid="{00000000-0005-0000-0000-0000C0500000}"/>
    <cellStyle name="Normal 6 5 4 3 2 2" xfId="21986" xr:uid="{00000000-0005-0000-0000-0000C1500000}"/>
    <cellStyle name="Normal 6 5 4 3 3" xfId="10347" xr:uid="{00000000-0005-0000-0000-0000C2500000}"/>
    <cellStyle name="Normal 6 5 4 3 3 2" xfId="21987" xr:uid="{00000000-0005-0000-0000-0000C3500000}"/>
    <cellStyle name="Normal 6 5 4 3 4" xfId="21988" xr:uid="{00000000-0005-0000-0000-0000C4500000}"/>
    <cellStyle name="Normal 6 5 4 4" xfId="10348" xr:uid="{00000000-0005-0000-0000-0000C5500000}"/>
    <cellStyle name="Normal 6 5 4 4 2" xfId="21989" xr:uid="{00000000-0005-0000-0000-0000C6500000}"/>
    <cellStyle name="Normal 6 5 4 5" xfId="10349" xr:uid="{00000000-0005-0000-0000-0000C7500000}"/>
    <cellStyle name="Normal 6 5 4 5 2" xfId="21990" xr:uid="{00000000-0005-0000-0000-0000C8500000}"/>
    <cellStyle name="Normal 6 5 4 6" xfId="10350" xr:uid="{00000000-0005-0000-0000-0000C9500000}"/>
    <cellStyle name="Normal 6 5 4 6 2" xfId="21991" xr:uid="{00000000-0005-0000-0000-0000CA500000}"/>
    <cellStyle name="Normal 6 5 4 7" xfId="21992" xr:uid="{00000000-0005-0000-0000-0000CB500000}"/>
    <cellStyle name="Normal 6 5 5" xfId="10351" xr:uid="{00000000-0005-0000-0000-0000CC500000}"/>
    <cellStyle name="Normal 6 5 5 2" xfId="10352" xr:uid="{00000000-0005-0000-0000-0000CD500000}"/>
    <cellStyle name="Normal 6 5 5 2 2" xfId="21993" xr:uid="{00000000-0005-0000-0000-0000CE500000}"/>
    <cellStyle name="Normal 6 5 5 3" xfId="10353" xr:uid="{00000000-0005-0000-0000-0000CF500000}"/>
    <cellStyle name="Normal 6 5 5 3 2" xfId="21994" xr:uid="{00000000-0005-0000-0000-0000D0500000}"/>
    <cellStyle name="Normal 6 5 5 4" xfId="10354" xr:uid="{00000000-0005-0000-0000-0000D1500000}"/>
    <cellStyle name="Normal 6 5 5 4 2" xfId="21995" xr:uid="{00000000-0005-0000-0000-0000D2500000}"/>
    <cellStyle name="Normal 6 5 5 5" xfId="21996" xr:uid="{00000000-0005-0000-0000-0000D3500000}"/>
    <cellStyle name="Normal 6 5 6" xfId="10355" xr:uid="{00000000-0005-0000-0000-0000D4500000}"/>
    <cellStyle name="Normal 6 5 6 2" xfId="10356" xr:uid="{00000000-0005-0000-0000-0000D5500000}"/>
    <cellStyle name="Normal 6 5 6 2 2" xfId="21997" xr:uid="{00000000-0005-0000-0000-0000D6500000}"/>
    <cellStyle name="Normal 6 5 6 3" xfId="10357" xr:uid="{00000000-0005-0000-0000-0000D7500000}"/>
    <cellStyle name="Normal 6 5 6 3 2" xfId="21998" xr:uid="{00000000-0005-0000-0000-0000D8500000}"/>
    <cellStyle name="Normal 6 5 6 4" xfId="21999" xr:uid="{00000000-0005-0000-0000-0000D9500000}"/>
    <cellStyle name="Normal 6 5 7" xfId="10358" xr:uid="{00000000-0005-0000-0000-0000DA500000}"/>
    <cellStyle name="Normal 6 5 7 2" xfId="10359" xr:uid="{00000000-0005-0000-0000-0000DB500000}"/>
    <cellStyle name="Normal 6 5 7 2 2" xfId="22000" xr:uid="{00000000-0005-0000-0000-0000DC500000}"/>
    <cellStyle name="Normal 6 5 7 3" xfId="10360" xr:uid="{00000000-0005-0000-0000-0000DD500000}"/>
    <cellStyle name="Normal 6 5 7 3 2" xfId="22001" xr:uid="{00000000-0005-0000-0000-0000DE500000}"/>
    <cellStyle name="Normal 6 5 7 4" xfId="22002" xr:uid="{00000000-0005-0000-0000-0000DF500000}"/>
    <cellStyle name="Normal 6 5 8" xfId="10361" xr:uid="{00000000-0005-0000-0000-0000E0500000}"/>
    <cellStyle name="Normal 6 5 8 2" xfId="22003" xr:uid="{00000000-0005-0000-0000-0000E1500000}"/>
    <cellStyle name="Normal 6 5 9" xfId="10362" xr:uid="{00000000-0005-0000-0000-0000E2500000}"/>
    <cellStyle name="Normal 6 5 9 2" xfId="22004" xr:uid="{00000000-0005-0000-0000-0000E3500000}"/>
    <cellStyle name="Normal 6 6" xfId="10363" xr:uid="{00000000-0005-0000-0000-0000E4500000}"/>
    <cellStyle name="Normal 6 6 10" xfId="22005" xr:uid="{00000000-0005-0000-0000-0000E5500000}"/>
    <cellStyle name="Normal 6 6 2" xfId="10364" xr:uid="{00000000-0005-0000-0000-0000E6500000}"/>
    <cellStyle name="Normal 6 6 2 2" xfId="10365" xr:uid="{00000000-0005-0000-0000-0000E7500000}"/>
    <cellStyle name="Normal 6 6 2 2 2" xfId="10366" xr:uid="{00000000-0005-0000-0000-0000E8500000}"/>
    <cellStyle name="Normal 6 6 2 2 2 2" xfId="10367" xr:uid="{00000000-0005-0000-0000-0000E9500000}"/>
    <cellStyle name="Normal 6 6 2 2 2 2 2" xfId="22006" xr:uid="{00000000-0005-0000-0000-0000EA500000}"/>
    <cellStyle name="Normal 6 6 2 2 2 3" xfId="10368" xr:uid="{00000000-0005-0000-0000-0000EB500000}"/>
    <cellStyle name="Normal 6 6 2 2 2 3 2" xfId="22007" xr:uid="{00000000-0005-0000-0000-0000EC500000}"/>
    <cellStyle name="Normal 6 6 2 2 2 4" xfId="10369" xr:uid="{00000000-0005-0000-0000-0000ED500000}"/>
    <cellStyle name="Normal 6 6 2 2 2 4 2" xfId="22008" xr:uid="{00000000-0005-0000-0000-0000EE500000}"/>
    <cellStyle name="Normal 6 6 2 2 2 5" xfId="22009" xr:uid="{00000000-0005-0000-0000-0000EF500000}"/>
    <cellStyle name="Normal 6 6 2 2 3" xfId="10370" xr:uid="{00000000-0005-0000-0000-0000F0500000}"/>
    <cellStyle name="Normal 6 6 2 2 3 2" xfId="10371" xr:uid="{00000000-0005-0000-0000-0000F1500000}"/>
    <cellStyle name="Normal 6 6 2 2 3 2 2" xfId="22010" xr:uid="{00000000-0005-0000-0000-0000F2500000}"/>
    <cellStyle name="Normal 6 6 2 2 3 3" xfId="10372" xr:uid="{00000000-0005-0000-0000-0000F3500000}"/>
    <cellStyle name="Normal 6 6 2 2 3 3 2" xfId="22011" xr:uid="{00000000-0005-0000-0000-0000F4500000}"/>
    <cellStyle name="Normal 6 6 2 2 3 4" xfId="22012" xr:uid="{00000000-0005-0000-0000-0000F5500000}"/>
    <cellStyle name="Normal 6 6 2 2 4" xfId="10373" xr:uid="{00000000-0005-0000-0000-0000F6500000}"/>
    <cellStyle name="Normal 6 6 2 2 4 2" xfId="22013" xr:uid="{00000000-0005-0000-0000-0000F7500000}"/>
    <cellStyle name="Normal 6 6 2 2 5" xfId="10374" xr:uid="{00000000-0005-0000-0000-0000F8500000}"/>
    <cellStyle name="Normal 6 6 2 2 5 2" xfId="22014" xr:uid="{00000000-0005-0000-0000-0000F9500000}"/>
    <cellStyle name="Normal 6 6 2 2 6" xfId="10375" xr:uid="{00000000-0005-0000-0000-0000FA500000}"/>
    <cellStyle name="Normal 6 6 2 2 6 2" xfId="22015" xr:uid="{00000000-0005-0000-0000-0000FB500000}"/>
    <cellStyle name="Normal 6 6 2 2 7" xfId="22016" xr:uid="{00000000-0005-0000-0000-0000FC500000}"/>
    <cellStyle name="Normal 6 6 2 3" xfId="10376" xr:uid="{00000000-0005-0000-0000-0000FD500000}"/>
    <cellStyle name="Normal 6 6 2 3 2" xfId="10377" xr:uid="{00000000-0005-0000-0000-0000FE500000}"/>
    <cellStyle name="Normal 6 6 2 3 2 2" xfId="22017" xr:uid="{00000000-0005-0000-0000-0000FF500000}"/>
    <cellStyle name="Normal 6 6 2 3 3" xfId="10378" xr:uid="{00000000-0005-0000-0000-000000510000}"/>
    <cellStyle name="Normal 6 6 2 3 3 2" xfId="22018" xr:uid="{00000000-0005-0000-0000-000001510000}"/>
    <cellStyle name="Normal 6 6 2 3 4" xfId="10379" xr:uid="{00000000-0005-0000-0000-000002510000}"/>
    <cellStyle name="Normal 6 6 2 3 4 2" xfId="22019" xr:uid="{00000000-0005-0000-0000-000003510000}"/>
    <cellStyle name="Normal 6 6 2 3 5" xfId="22020" xr:uid="{00000000-0005-0000-0000-000004510000}"/>
    <cellStyle name="Normal 6 6 2 4" xfId="10380" xr:uid="{00000000-0005-0000-0000-000005510000}"/>
    <cellStyle name="Normal 6 6 2 4 2" xfId="10381" xr:uid="{00000000-0005-0000-0000-000006510000}"/>
    <cellStyle name="Normal 6 6 2 4 2 2" xfId="22021" xr:uid="{00000000-0005-0000-0000-000007510000}"/>
    <cellStyle name="Normal 6 6 2 4 3" xfId="10382" xr:uid="{00000000-0005-0000-0000-000008510000}"/>
    <cellStyle name="Normal 6 6 2 4 3 2" xfId="22022" xr:uid="{00000000-0005-0000-0000-000009510000}"/>
    <cellStyle name="Normal 6 6 2 4 4" xfId="22023" xr:uid="{00000000-0005-0000-0000-00000A510000}"/>
    <cellStyle name="Normal 6 6 2 5" xfId="10383" xr:uid="{00000000-0005-0000-0000-00000B510000}"/>
    <cellStyle name="Normal 6 6 2 5 2" xfId="10384" xr:uid="{00000000-0005-0000-0000-00000C510000}"/>
    <cellStyle name="Normal 6 6 2 5 2 2" xfId="22024" xr:uid="{00000000-0005-0000-0000-00000D510000}"/>
    <cellStyle name="Normal 6 6 2 5 3" xfId="10385" xr:uid="{00000000-0005-0000-0000-00000E510000}"/>
    <cellStyle name="Normal 6 6 2 5 3 2" xfId="22025" xr:uid="{00000000-0005-0000-0000-00000F510000}"/>
    <cellStyle name="Normal 6 6 2 5 4" xfId="22026" xr:uid="{00000000-0005-0000-0000-000010510000}"/>
    <cellStyle name="Normal 6 6 2 6" xfId="10386" xr:uid="{00000000-0005-0000-0000-000011510000}"/>
    <cellStyle name="Normal 6 6 2 6 2" xfId="22027" xr:uid="{00000000-0005-0000-0000-000012510000}"/>
    <cellStyle name="Normal 6 6 2 7" xfId="10387" xr:uid="{00000000-0005-0000-0000-000013510000}"/>
    <cellStyle name="Normal 6 6 2 7 2" xfId="22028" xr:uid="{00000000-0005-0000-0000-000014510000}"/>
    <cellStyle name="Normal 6 6 2 8" xfId="10388" xr:uid="{00000000-0005-0000-0000-000015510000}"/>
    <cellStyle name="Normal 6 6 2 8 2" xfId="22029" xr:uid="{00000000-0005-0000-0000-000016510000}"/>
    <cellStyle name="Normal 6 6 2 9" xfId="22030" xr:uid="{00000000-0005-0000-0000-000017510000}"/>
    <cellStyle name="Normal 6 6 3" xfId="10389" xr:uid="{00000000-0005-0000-0000-000018510000}"/>
    <cellStyle name="Normal 6 6 3 2" xfId="10390" xr:uid="{00000000-0005-0000-0000-000019510000}"/>
    <cellStyle name="Normal 6 6 3 2 2" xfId="10391" xr:uid="{00000000-0005-0000-0000-00001A510000}"/>
    <cellStyle name="Normal 6 6 3 2 2 2" xfId="22031" xr:uid="{00000000-0005-0000-0000-00001B510000}"/>
    <cellStyle name="Normal 6 6 3 2 3" xfId="10392" xr:uid="{00000000-0005-0000-0000-00001C510000}"/>
    <cellStyle name="Normal 6 6 3 2 3 2" xfId="22032" xr:uid="{00000000-0005-0000-0000-00001D510000}"/>
    <cellStyle name="Normal 6 6 3 2 4" xfId="10393" xr:uid="{00000000-0005-0000-0000-00001E510000}"/>
    <cellStyle name="Normal 6 6 3 2 4 2" xfId="22033" xr:uid="{00000000-0005-0000-0000-00001F510000}"/>
    <cellStyle name="Normal 6 6 3 2 5" xfId="22034" xr:uid="{00000000-0005-0000-0000-000020510000}"/>
    <cellStyle name="Normal 6 6 3 3" xfId="10394" xr:uid="{00000000-0005-0000-0000-000021510000}"/>
    <cellStyle name="Normal 6 6 3 3 2" xfId="10395" xr:uid="{00000000-0005-0000-0000-000022510000}"/>
    <cellStyle name="Normal 6 6 3 3 2 2" xfId="22035" xr:uid="{00000000-0005-0000-0000-000023510000}"/>
    <cellStyle name="Normal 6 6 3 3 3" xfId="10396" xr:uid="{00000000-0005-0000-0000-000024510000}"/>
    <cellStyle name="Normal 6 6 3 3 3 2" xfId="22036" xr:uid="{00000000-0005-0000-0000-000025510000}"/>
    <cellStyle name="Normal 6 6 3 3 4" xfId="22037" xr:uid="{00000000-0005-0000-0000-000026510000}"/>
    <cellStyle name="Normal 6 6 3 4" xfId="10397" xr:uid="{00000000-0005-0000-0000-000027510000}"/>
    <cellStyle name="Normal 6 6 3 4 2" xfId="22038" xr:uid="{00000000-0005-0000-0000-000028510000}"/>
    <cellStyle name="Normal 6 6 3 5" xfId="10398" xr:uid="{00000000-0005-0000-0000-000029510000}"/>
    <cellStyle name="Normal 6 6 3 5 2" xfId="22039" xr:uid="{00000000-0005-0000-0000-00002A510000}"/>
    <cellStyle name="Normal 6 6 3 6" xfId="10399" xr:uid="{00000000-0005-0000-0000-00002B510000}"/>
    <cellStyle name="Normal 6 6 3 6 2" xfId="22040" xr:uid="{00000000-0005-0000-0000-00002C510000}"/>
    <cellStyle name="Normal 6 6 3 7" xfId="22041" xr:uid="{00000000-0005-0000-0000-00002D510000}"/>
    <cellStyle name="Normal 6 6 4" xfId="10400" xr:uid="{00000000-0005-0000-0000-00002E510000}"/>
    <cellStyle name="Normal 6 6 4 2" xfId="10401" xr:uid="{00000000-0005-0000-0000-00002F510000}"/>
    <cellStyle name="Normal 6 6 4 2 2" xfId="22042" xr:uid="{00000000-0005-0000-0000-000030510000}"/>
    <cellStyle name="Normal 6 6 4 3" xfId="10402" xr:uid="{00000000-0005-0000-0000-000031510000}"/>
    <cellStyle name="Normal 6 6 4 3 2" xfId="22043" xr:uid="{00000000-0005-0000-0000-000032510000}"/>
    <cellStyle name="Normal 6 6 4 4" xfId="10403" xr:uid="{00000000-0005-0000-0000-000033510000}"/>
    <cellStyle name="Normal 6 6 4 4 2" xfId="22044" xr:uid="{00000000-0005-0000-0000-000034510000}"/>
    <cellStyle name="Normal 6 6 4 5" xfId="22045" xr:uid="{00000000-0005-0000-0000-000035510000}"/>
    <cellStyle name="Normal 6 6 5" xfId="10404" xr:uid="{00000000-0005-0000-0000-000036510000}"/>
    <cellStyle name="Normal 6 6 5 2" xfId="10405" xr:uid="{00000000-0005-0000-0000-000037510000}"/>
    <cellStyle name="Normal 6 6 5 2 2" xfId="22046" xr:uid="{00000000-0005-0000-0000-000038510000}"/>
    <cellStyle name="Normal 6 6 5 3" xfId="10406" xr:uid="{00000000-0005-0000-0000-000039510000}"/>
    <cellStyle name="Normal 6 6 5 3 2" xfId="22047" xr:uid="{00000000-0005-0000-0000-00003A510000}"/>
    <cellStyle name="Normal 6 6 5 4" xfId="22048" xr:uid="{00000000-0005-0000-0000-00003B510000}"/>
    <cellStyle name="Normal 6 6 6" xfId="10407" xr:uid="{00000000-0005-0000-0000-00003C510000}"/>
    <cellStyle name="Normal 6 6 6 2" xfId="10408" xr:uid="{00000000-0005-0000-0000-00003D510000}"/>
    <cellStyle name="Normal 6 6 6 2 2" xfId="22049" xr:uid="{00000000-0005-0000-0000-00003E510000}"/>
    <cellStyle name="Normal 6 6 6 3" xfId="10409" xr:uid="{00000000-0005-0000-0000-00003F510000}"/>
    <cellStyle name="Normal 6 6 6 3 2" xfId="22050" xr:uid="{00000000-0005-0000-0000-000040510000}"/>
    <cellStyle name="Normal 6 6 6 4" xfId="22051" xr:uid="{00000000-0005-0000-0000-000041510000}"/>
    <cellStyle name="Normal 6 6 7" xfId="10410" xr:uid="{00000000-0005-0000-0000-000042510000}"/>
    <cellStyle name="Normal 6 6 7 2" xfId="22052" xr:uid="{00000000-0005-0000-0000-000043510000}"/>
    <cellStyle name="Normal 6 6 8" xfId="10411" xr:uid="{00000000-0005-0000-0000-000044510000}"/>
    <cellStyle name="Normal 6 6 8 2" xfId="22053" xr:uid="{00000000-0005-0000-0000-000045510000}"/>
    <cellStyle name="Normal 6 6 9" xfId="10412" xr:uid="{00000000-0005-0000-0000-000046510000}"/>
    <cellStyle name="Normal 6 6 9 2" xfId="22054" xr:uid="{00000000-0005-0000-0000-000047510000}"/>
    <cellStyle name="Normal 6 7" xfId="10413" xr:uid="{00000000-0005-0000-0000-000048510000}"/>
    <cellStyle name="Normal 6 7 10" xfId="22055" xr:uid="{00000000-0005-0000-0000-000049510000}"/>
    <cellStyle name="Normal 6 7 2" xfId="10414" xr:uid="{00000000-0005-0000-0000-00004A510000}"/>
    <cellStyle name="Normal 6 7 2 2" xfId="10415" xr:uid="{00000000-0005-0000-0000-00004B510000}"/>
    <cellStyle name="Normal 6 7 2 2 2" xfId="10416" xr:uid="{00000000-0005-0000-0000-00004C510000}"/>
    <cellStyle name="Normal 6 7 2 2 2 2" xfId="10417" xr:uid="{00000000-0005-0000-0000-00004D510000}"/>
    <cellStyle name="Normal 6 7 2 2 2 2 2" xfId="22056" xr:uid="{00000000-0005-0000-0000-00004E510000}"/>
    <cellStyle name="Normal 6 7 2 2 2 3" xfId="10418" xr:uid="{00000000-0005-0000-0000-00004F510000}"/>
    <cellStyle name="Normal 6 7 2 2 2 3 2" xfId="22057" xr:uid="{00000000-0005-0000-0000-000050510000}"/>
    <cellStyle name="Normal 6 7 2 2 2 4" xfId="10419" xr:uid="{00000000-0005-0000-0000-000051510000}"/>
    <cellStyle name="Normal 6 7 2 2 2 4 2" xfId="22058" xr:uid="{00000000-0005-0000-0000-000052510000}"/>
    <cellStyle name="Normal 6 7 2 2 2 5" xfId="22059" xr:uid="{00000000-0005-0000-0000-000053510000}"/>
    <cellStyle name="Normal 6 7 2 2 3" xfId="10420" xr:uid="{00000000-0005-0000-0000-000054510000}"/>
    <cellStyle name="Normal 6 7 2 2 3 2" xfId="10421" xr:uid="{00000000-0005-0000-0000-000055510000}"/>
    <cellStyle name="Normal 6 7 2 2 3 2 2" xfId="22060" xr:uid="{00000000-0005-0000-0000-000056510000}"/>
    <cellStyle name="Normal 6 7 2 2 3 3" xfId="10422" xr:uid="{00000000-0005-0000-0000-000057510000}"/>
    <cellStyle name="Normal 6 7 2 2 3 3 2" xfId="22061" xr:uid="{00000000-0005-0000-0000-000058510000}"/>
    <cellStyle name="Normal 6 7 2 2 3 4" xfId="22062" xr:uid="{00000000-0005-0000-0000-000059510000}"/>
    <cellStyle name="Normal 6 7 2 2 4" xfId="10423" xr:uid="{00000000-0005-0000-0000-00005A510000}"/>
    <cellStyle name="Normal 6 7 2 2 4 2" xfId="22063" xr:uid="{00000000-0005-0000-0000-00005B510000}"/>
    <cellStyle name="Normal 6 7 2 2 5" xfId="10424" xr:uid="{00000000-0005-0000-0000-00005C510000}"/>
    <cellStyle name="Normal 6 7 2 2 5 2" xfId="22064" xr:uid="{00000000-0005-0000-0000-00005D510000}"/>
    <cellStyle name="Normal 6 7 2 2 6" xfId="10425" xr:uid="{00000000-0005-0000-0000-00005E510000}"/>
    <cellStyle name="Normal 6 7 2 2 6 2" xfId="22065" xr:uid="{00000000-0005-0000-0000-00005F510000}"/>
    <cellStyle name="Normal 6 7 2 2 7" xfId="22066" xr:uid="{00000000-0005-0000-0000-000060510000}"/>
    <cellStyle name="Normal 6 7 2 3" xfId="10426" xr:uid="{00000000-0005-0000-0000-000061510000}"/>
    <cellStyle name="Normal 6 7 2 3 2" xfId="10427" xr:uid="{00000000-0005-0000-0000-000062510000}"/>
    <cellStyle name="Normal 6 7 2 3 2 2" xfId="22067" xr:uid="{00000000-0005-0000-0000-000063510000}"/>
    <cellStyle name="Normal 6 7 2 3 3" xfId="10428" xr:uid="{00000000-0005-0000-0000-000064510000}"/>
    <cellStyle name="Normal 6 7 2 3 3 2" xfId="22068" xr:uid="{00000000-0005-0000-0000-000065510000}"/>
    <cellStyle name="Normal 6 7 2 3 4" xfId="10429" xr:uid="{00000000-0005-0000-0000-000066510000}"/>
    <cellStyle name="Normal 6 7 2 3 4 2" xfId="22069" xr:uid="{00000000-0005-0000-0000-000067510000}"/>
    <cellStyle name="Normal 6 7 2 3 5" xfId="22070" xr:uid="{00000000-0005-0000-0000-000068510000}"/>
    <cellStyle name="Normal 6 7 2 4" xfId="10430" xr:uid="{00000000-0005-0000-0000-000069510000}"/>
    <cellStyle name="Normal 6 7 2 4 2" xfId="10431" xr:uid="{00000000-0005-0000-0000-00006A510000}"/>
    <cellStyle name="Normal 6 7 2 4 2 2" xfId="22071" xr:uid="{00000000-0005-0000-0000-00006B510000}"/>
    <cellStyle name="Normal 6 7 2 4 3" xfId="10432" xr:uid="{00000000-0005-0000-0000-00006C510000}"/>
    <cellStyle name="Normal 6 7 2 4 3 2" xfId="22072" xr:uid="{00000000-0005-0000-0000-00006D510000}"/>
    <cellStyle name="Normal 6 7 2 4 4" xfId="22073" xr:uid="{00000000-0005-0000-0000-00006E510000}"/>
    <cellStyle name="Normal 6 7 2 5" xfId="10433" xr:uid="{00000000-0005-0000-0000-00006F510000}"/>
    <cellStyle name="Normal 6 7 2 5 2" xfId="10434" xr:uid="{00000000-0005-0000-0000-000070510000}"/>
    <cellStyle name="Normal 6 7 2 5 2 2" xfId="22074" xr:uid="{00000000-0005-0000-0000-000071510000}"/>
    <cellStyle name="Normal 6 7 2 5 3" xfId="10435" xr:uid="{00000000-0005-0000-0000-000072510000}"/>
    <cellStyle name="Normal 6 7 2 5 3 2" xfId="22075" xr:uid="{00000000-0005-0000-0000-000073510000}"/>
    <cellStyle name="Normal 6 7 2 5 4" xfId="22076" xr:uid="{00000000-0005-0000-0000-000074510000}"/>
    <cellStyle name="Normal 6 7 2 6" xfId="10436" xr:uid="{00000000-0005-0000-0000-000075510000}"/>
    <cellStyle name="Normal 6 7 2 6 2" xfId="22077" xr:uid="{00000000-0005-0000-0000-000076510000}"/>
    <cellStyle name="Normal 6 7 2 7" xfId="10437" xr:uid="{00000000-0005-0000-0000-000077510000}"/>
    <cellStyle name="Normal 6 7 2 7 2" xfId="22078" xr:uid="{00000000-0005-0000-0000-000078510000}"/>
    <cellStyle name="Normal 6 7 2 8" xfId="10438" xr:uid="{00000000-0005-0000-0000-000079510000}"/>
    <cellStyle name="Normal 6 7 2 8 2" xfId="22079" xr:uid="{00000000-0005-0000-0000-00007A510000}"/>
    <cellStyle name="Normal 6 7 2 9" xfId="22080" xr:uid="{00000000-0005-0000-0000-00007B510000}"/>
    <cellStyle name="Normal 6 7 3" xfId="10439" xr:uid="{00000000-0005-0000-0000-00007C510000}"/>
    <cellStyle name="Normal 6 7 3 2" xfId="10440" xr:uid="{00000000-0005-0000-0000-00007D510000}"/>
    <cellStyle name="Normal 6 7 3 2 2" xfId="10441" xr:uid="{00000000-0005-0000-0000-00007E510000}"/>
    <cellStyle name="Normal 6 7 3 2 2 2" xfId="22081" xr:uid="{00000000-0005-0000-0000-00007F510000}"/>
    <cellStyle name="Normal 6 7 3 2 3" xfId="10442" xr:uid="{00000000-0005-0000-0000-000080510000}"/>
    <cellStyle name="Normal 6 7 3 2 3 2" xfId="22082" xr:uid="{00000000-0005-0000-0000-000081510000}"/>
    <cellStyle name="Normal 6 7 3 2 4" xfId="10443" xr:uid="{00000000-0005-0000-0000-000082510000}"/>
    <cellStyle name="Normal 6 7 3 2 4 2" xfId="22083" xr:uid="{00000000-0005-0000-0000-000083510000}"/>
    <cellStyle name="Normal 6 7 3 2 5" xfId="22084" xr:uid="{00000000-0005-0000-0000-000084510000}"/>
    <cellStyle name="Normal 6 7 3 3" xfId="10444" xr:uid="{00000000-0005-0000-0000-000085510000}"/>
    <cellStyle name="Normal 6 7 3 3 2" xfId="10445" xr:uid="{00000000-0005-0000-0000-000086510000}"/>
    <cellStyle name="Normal 6 7 3 3 2 2" xfId="22085" xr:uid="{00000000-0005-0000-0000-000087510000}"/>
    <cellStyle name="Normal 6 7 3 3 3" xfId="10446" xr:uid="{00000000-0005-0000-0000-000088510000}"/>
    <cellStyle name="Normal 6 7 3 3 3 2" xfId="22086" xr:uid="{00000000-0005-0000-0000-000089510000}"/>
    <cellStyle name="Normal 6 7 3 3 4" xfId="22087" xr:uid="{00000000-0005-0000-0000-00008A510000}"/>
    <cellStyle name="Normal 6 7 3 4" xfId="10447" xr:uid="{00000000-0005-0000-0000-00008B510000}"/>
    <cellStyle name="Normal 6 7 3 4 2" xfId="22088" xr:uid="{00000000-0005-0000-0000-00008C510000}"/>
    <cellStyle name="Normal 6 7 3 5" xfId="10448" xr:uid="{00000000-0005-0000-0000-00008D510000}"/>
    <cellStyle name="Normal 6 7 3 5 2" xfId="22089" xr:uid="{00000000-0005-0000-0000-00008E510000}"/>
    <cellStyle name="Normal 6 7 3 6" xfId="10449" xr:uid="{00000000-0005-0000-0000-00008F510000}"/>
    <cellStyle name="Normal 6 7 3 6 2" xfId="22090" xr:uid="{00000000-0005-0000-0000-000090510000}"/>
    <cellStyle name="Normal 6 7 3 7" xfId="22091" xr:uid="{00000000-0005-0000-0000-000091510000}"/>
    <cellStyle name="Normal 6 7 4" xfId="10450" xr:uid="{00000000-0005-0000-0000-000092510000}"/>
    <cellStyle name="Normal 6 7 4 2" xfId="10451" xr:uid="{00000000-0005-0000-0000-000093510000}"/>
    <cellStyle name="Normal 6 7 4 2 2" xfId="22092" xr:uid="{00000000-0005-0000-0000-000094510000}"/>
    <cellStyle name="Normal 6 7 4 3" xfId="10452" xr:uid="{00000000-0005-0000-0000-000095510000}"/>
    <cellStyle name="Normal 6 7 4 3 2" xfId="22093" xr:uid="{00000000-0005-0000-0000-000096510000}"/>
    <cellStyle name="Normal 6 7 4 4" xfId="10453" xr:uid="{00000000-0005-0000-0000-000097510000}"/>
    <cellStyle name="Normal 6 7 4 4 2" xfId="22094" xr:uid="{00000000-0005-0000-0000-000098510000}"/>
    <cellStyle name="Normal 6 7 4 5" xfId="22095" xr:uid="{00000000-0005-0000-0000-000099510000}"/>
    <cellStyle name="Normal 6 7 5" xfId="10454" xr:uid="{00000000-0005-0000-0000-00009A510000}"/>
    <cellStyle name="Normal 6 7 5 2" xfId="10455" xr:uid="{00000000-0005-0000-0000-00009B510000}"/>
    <cellStyle name="Normal 6 7 5 2 2" xfId="22096" xr:uid="{00000000-0005-0000-0000-00009C510000}"/>
    <cellStyle name="Normal 6 7 5 3" xfId="10456" xr:uid="{00000000-0005-0000-0000-00009D510000}"/>
    <cellStyle name="Normal 6 7 5 3 2" xfId="22097" xr:uid="{00000000-0005-0000-0000-00009E510000}"/>
    <cellStyle name="Normal 6 7 5 4" xfId="22098" xr:uid="{00000000-0005-0000-0000-00009F510000}"/>
    <cellStyle name="Normal 6 7 6" xfId="10457" xr:uid="{00000000-0005-0000-0000-0000A0510000}"/>
    <cellStyle name="Normal 6 7 6 2" xfId="10458" xr:uid="{00000000-0005-0000-0000-0000A1510000}"/>
    <cellStyle name="Normal 6 7 6 2 2" xfId="22099" xr:uid="{00000000-0005-0000-0000-0000A2510000}"/>
    <cellStyle name="Normal 6 7 6 3" xfId="10459" xr:uid="{00000000-0005-0000-0000-0000A3510000}"/>
    <cellStyle name="Normal 6 7 6 3 2" xfId="22100" xr:uid="{00000000-0005-0000-0000-0000A4510000}"/>
    <cellStyle name="Normal 6 7 6 4" xfId="22101" xr:uid="{00000000-0005-0000-0000-0000A5510000}"/>
    <cellStyle name="Normal 6 7 7" xfId="10460" xr:uid="{00000000-0005-0000-0000-0000A6510000}"/>
    <cellStyle name="Normal 6 7 7 2" xfId="22102" xr:uid="{00000000-0005-0000-0000-0000A7510000}"/>
    <cellStyle name="Normal 6 7 8" xfId="10461" xr:uid="{00000000-0005-0000-0000-0000A8510000}"/>
    <cellStyle name="Normal 6 7 8 2" xfId="22103" xr:uid="{00000000-0005-0000-0000-0000A9510000}"/>
    <cellStyle name="Normal 6 7 9" xfId="10462" xr:uid="{00000000-0005-0000-0000-0000AA510000}"/>
    <cellStyle name="Normal 6 7 9 2" xfId="22104" xr:uid="{00000000-0005-0000-0000-0000AB510000}"/>
    <cellStyle name="Normal 6 8" xfId="10463" xr:uid="{00000000-0005-0000-0000-0000AC510000}"/>
    <cellStyle name="Normal 6 8 2" xfId="10464" xr:uid="{00000000-0005-0000-0000-0000AD510000}"/>
    <cellStyle name="Normal 6 8 2 2" xfId="10465" xr:uid="{00000000-0005-0000-0000-0000AE510000}"/>
    <cellStyle name="Normal 6 8 2 2 2" xfId="10466" xr:uid="{00000000-0005-0000-0000-0000AF510000}"/>
    <cellStyle name="Normal 6 8 2 2 2 2" xfId="22105" xr:uid="{00000000-0005-0000-0000-0000B0510000}"/>
    <cellStyle name="Normal 6 8 2 2 3" xfId="10467" xr:uid="{00000000-0005-0000-0000-0000B1510000}"/>
    <cellStyle name="Normal 6 8 2 2 3 2" xfId="22106" xr:uid="{00000000-0005-0000-0000-0000B2510000}"/>
    <cellStyle name="Normal 6 8 2 2 4" xfId="10468" xr:uid="{00000000-0005-0000-0000-0000B3510000}"/>
    <cellStyle name="Normal 6 8 2 2 4 2" xfId="22107" xr:uid="{00000000-0005-0000-0000-0000B4510000}"/>
    <cellStyle name="Normal 6 8 2 2 5" xfId="22108" xr:uid="{00000000-0005-0000-0000-0000B5510000}"/>
    <cellStyle name="Normal 6 8 2 3" xfId="10469" xr:uid="{00000000-0005-0000-0000-0000B6510000}"/>
    <cellStyle name="Normal 6 8 2 3 2" xfId="10470" xr:uid="{00000000-0005-0000-0000-0000B7510000}"/>
    <cellStyle name="Normal 6 8 2 3 2 2" xfId="22109" xr:uid="{00000000-0005-0000-0000-0000B8510000}"/>
    <cellStyle name="Normal 6 8 2 3 3" xfId="10471" xr:uid="{00000000-0005-0000-0000-0000B9510000}"/>
    <cellStyle name="Normal 6 8 2 3 3 2" xfId="22110" xr:uid="{00000000-0005-0000-0000-0000BA510000}"/>
    <cellStyle name="Normal 6 8 2 3 4" xfId="22111" xr:uid="{00000000-0005-0000-0000-0000BB510000}"/>
    <cellStyle name="Normal 6 8 2 4" xfId="10472" xr:uid="{00000000-0005-0000-0000-0000BC510000}"/>
    <cellStyle name="Normal 6 8 2 4 2" xfId="22112" xr:uid="{00000000-0005-0000-0000-0000BD510000}"/>
    <cellStyle name="Normal 6 8 2 5" xfId="10473" xr:uid="{00000000-0005-0000-0000-0000BE510000}"/>
    <cellStyle name="Normal 6 8 2 5 2" xfId="22113" xr:uid="{00000000-0005-0000-0000-0000BF510000}"/>
    <cellStyle name="Normal 6 8 2 6" xfId="10474" xr:uid="{00000000-0005-0000-0000-0000C0510000}"/>
    <cellStyle name="Normal 6 8 2 6 2" xfId="22114" xr:uid="{00000000-0005-0000-0000-0000C1510000}"/>
    <cellStyle name="Normal 6 8 2 7" xfId="22115" xr:uid="{00000000-0005-0000-0000-0000C2510000}"/>
    <cellStyle name="Normal 6 8 3" xfId="10475" xr:uid="{00000000-0005-0000-0000-0000C3510000}"/>
    <cellStyle name="Normal 6 8 3 2" xfId="10476" xr:uid="{00000000-0005-0000-0000-0000C4510000}"/>
    <cellStyle name="Normal 6 8 3 2 2" xfId="22116" xr:uid="{00000000-0005-0000-0000-0000C5510000}"/>
    <cellStyle name="Normal 6 8 3 3" xfId="10477" xr:uid="{00000000-0005-0000-0000-0000C6510000}"/>
    <cellStyle name="Normal 6 8 3 3 2" xfId="22117" xr:uid="{00000000-0005-0000-0000-0000C7510000}"/>
    <cellStyle name="Normal 6 8 3 4" xfId="10478" xr:uid="{00000000-0005-0000-0000-0000C8510000}"/>
    <cellStyle name="Normal 6 8 3 4 2" xfId="22118" xr:uid="{00000000-0005-0000-0000-0000C9510000}"/>
    <cellStyle name="Normal 6 8 3 5" xfId="22119" xr:uid="{00000000-0005-0000-0000-0000CA510000}"/>
    <cellStyle name="Normal 6 8 4" xfId="10479" xr:uid="{00000000-0005-0000-0000-0000CB510000}"/>
    <cellStyle name="Normal 6 8 4 2" xfId="10480" xr:uid="{00000000-0005-0000-0000-0000CC510000}"/>
    <cellStyle name="Normal 6 8 4 2 2" xfId="22120" xr:uid="{00000000-0005-0000-0000-0000CD510000}"/>
    <cellStyle name="Normal 6 8 4 3" xfId="10481" xr:uid="{00000000-0005-0000-0000-0000CE510000}"/>
    <cellStyle name="Normal 6 8 4 3 2" xfId="22121" xr:uid="{00000000-0005-0000-0000-0000CF510000}"/>
    <cellStyle name="Normal 6 8 4 4" xfId="22122" xr:uid="{00000000-0005-0000-0000-0000D0510000}"/>
    <cellStyle name="Normal 6 8 5" xfId="10482" xr:uid="{00000000-0005-0000-0000-0000D1510000}"/>
    <cellStyle name="Normal 6 8 5 2" xfId="10483" xr:uid="{00000000-0005-0000-0000-0000D2510000}"/>
    <cellStyle name="Normal 6 8 5 2 2" xfId="22123" xr:uid="{00000000-0005-0000-0000-0000D3510000}"/>
    <cellStyle name="Normal 6 8 5 3" xfId="10484" xr:uid="{00000000-0005-0000-0000-0000D4510000}"/>
    <cellStyle name="Normal 6 8 5 3 2" xfId="22124" xr:uid="{00000000-0005-0000-0000-0000D5510000}"/>
    <cellStyle name="Normal 6 8 5 4" xfId="22125" xr:uid="{00000000-0005-0000-0000-0000D6510000}"/>
    <cellStyle name="Normal 6 8 6" xfId="10485" xr:uid="{00000000-0005-0000-0000-0000D7510000}"/>
    <cellStyle name="Normal 6 8 6 2" xfId="22126" xr:uid="{00000000-0005-0000-0000-0000D8510000}"/>
    <cellStyle name="Normal 6 8 7" xfId="10486" xr:uid="{00000000-0005-0000-0000-0000D9510000}"/>
    <cellStyle name="Normal 6 8 7 2" xfId="22127" xr:uid="{00000000-0005-0000-0000-0000DA510000}"/>
    <cellStyle name="Normal 6 8 8" xfId="10487" xr:uid="{00000000-0005-0000-0000-0000DB510000}"/>
    <cellStyle name="Normal 6 8 8 2" xfId="22128" xr:uid="{00000000-0005-0000-0000-0000DC510000}"/>
    <cellStyle name="Normal 6 8 9" xfId="22129" xr:uid="{00000000-0005-0000-0000-0000DD510000}"/>
    <cellStyle name="Normal 6 9" xfId="10488" xr:uid="{00000000-0005-0000-0000-0000DE510000}"/>
    <cellStyle name="Normal 6 9 2" xfId="10489" xr:uid="{00000000-0005-0000-0000-0000DF510000}"/>
    <cellStyle name="Normal 6 9 2 2" xfId="10490" xr:uid="{00000000-0005-0000-0000-0000E0510000}"/>
    <cellStyle name="Normal 6 9 2 2 2" xfId="22130" xr:uid="{00000000-0005-0000-0000-0000E1510000}"/>
    <cellStyle name="Normal 6 9 2 3" xfId="10491" xr:uid="{00000000-0005-0000-0000-0000E2510000}"/>
    <cellStyle name="Normal 6 9 2 3 2" xfId="22131" xr:uid="{00000000-0005-0000-0000-0000E3510000}"/>
    <cellStyle name="Normal 6 9 2 4" xfId="10492" xr:uid="{00000000-0005-0000-0000-0000E4510000}"/>
    <cellStyle name="Normal 6 9 2 4 2" xfId="22132" xr:uid="{00000000-0005-0000-0000-0000E5510000}"/>
    <cellStyle name="Normal 6 9 2 5" xfId="22133" xr:uid="{00000000-0005-0000-0000-0000E6510000}"/>
    <cellStyle name="Normal 6 9 3" xfId="10493" xr:uid="{00000000-0005-0000-0000-0000E7510000}"/>
    <cellStyle name="Normal 6 9 3 2" xfId="10494" xr:uid="{00000000-0005-0000-0000-0000E8510000}"/>
    <cellStyle name="Normal 6 9 3 2 2" xfId="22134" xr:uid="{00000000-0005-0000-0000-0000E9510000}"/>
    <cellStyle name="Normal 6 9 3 3" xfId="10495" xr:uid="{00000000-0005-0000-0000-0000EA510000}"/>
    <cellStyle name="Normal 6 9 3 3 2" xfId="22135" xr:uid="{00000000-0005-0000-0000-0000EB510000}"/>
    <cellStyle name="Normal 6 9 3 4" xfId="22136" xr:uid="{00000000-0005-0000-0000-0000EC510000}"/>
    <cellStyle name="Normal 6 9 4" xfId="10496" xr:uid="{00000000-0005-0000-0000-0000ED510000}"/>
    <cellStyle name="Normal 6 9 4 2" xfId="22137" xr:uid="{00000000-0005-0000-0000-0000EE510000}"/>
    <cellStyle name="Normal 6 9 5" xfId="10497" xr:uid="{00000000-0005-0000-0000-0000EF510000}"/>
    <cellStyle name="Normal 6 9 5 2" xfId="22138" xr:uid="{00000000-0005-0000-0000-0000F0510000}"/>
    <cellStyle name="Normal 6 9 6" xfId="10498" xr:uid="{00000000-0005-0000-0000-0000F1510000}"/>
    <cellStyle name="Normal 6 9 6 2" xfId="22139" xr:uid="{00000000-0005-0000-0000-0000F2510000}"/>
    <cellStyle name="Normal 6 9 7" xfId="22140" xr:uid="{00000000-0005-0000-0000-0000F3510000}"/>
    <cellStyle name="Normal 7" xfId="10499" xr:uid="{00000000-0005-0000-0000-0000F4510000}"/>
    <cellStyle name="Normal 7 10" xfId="10500" xr:uid="{00000000-0005-0000-0000-0000F5510000}"/>
    <cellStyle name="Normal 7 10 2" xfId="10501" xr:uid="{00000000-0005-0000-0000-0000F6510000}"/>
    <cellStyle name="Normal 7 10 2 2" xfId="22141" xr:uid="{00000000-0005-0000-0000-0000F7510000}"/>
    <cellStyle name="Normal 7 10 3" xfId="10502" xr:uid="{00000000-0005-0000-0000-0000F8510000}"/>
    <cellStyle name="Normal 7 10 3 2" xfId="22142" xr:uid="{00000000-0005-0000-0000-0000F9510000}"/>
    <cellStyle name="Normal 7 10 4" xfId="22143" xr:uid="{00000000-0005-0000-0000-0000FA510000}"/>
    <cellStyle name="Normal 7 11" xfId="10503" xr:uid="{00000000-0005-0000-0000-0000FB510000}"/>
    <cellStyle name="Normal 7 11 2" xfId="22144" xr:uid="{00000000-0005-0000-0000-0000FC510000}"/>
    <cellStyle name="Normal 7 12" xfId="10504" xr:uid="{00000000-0005-0000-0000-0000FD510000}"/>
    <cellStyle name="Normal 7 12 2" xfId="22145" xr:uid="{00000000-0005-0000-0000-0000FE510000}"/>
    <cellStyle name="Normal 7 13" xfId="10505" xr:uid="{00000000-0005-0000-0000-0000FF510000}"/>
    <cellStyle name="Normal 7 13 2" xfId="22146" xr:uid="{00000000-0005-0000-0000-000000520000}"/>
    <cellStyle name="Normal 7 14" xfId="22147" xr:uid="{00000000-0005-0000-0000-000001520000}"/>
    <cellStyle name="Normal 7 2" xfId="10506" xr:uid="{00000000-0005-0000-0000-000002520000}"/>
    <cellStyle name="Normal 7 2 2" xfId="10507" xr:uid="{00000000-0005-0000-0000-000003520000}"/>
    <cellStyle name="Normal 7 2 2 2" xfId="10508" xr:uid="{00000000-0005-0000-0000-000004520000}"/>
    <cellStyle name="Normal 7 2 2 2 2" xfId="10509" xr:uid="{00000000-0005-0000-0000-000005520000}"/>
    <cellStyle name="Normal 7 2 2 2 2 2" xfId="22148" xr:uid="{00000000-0005-0000-0000-000006520000}"/>
    <cellStyle name="Normal 7 2 2 2 3" xfId="22149" xr:uid="{00000000-0005-0000-0000-000007520000}"/>
    <cellStyle name="Normal 7 2 2 3" xfId="10510" xr:uid="{00000000-0005-0000-0000-000008520000}"/>
    <cellStyle name="Normal 7 2 2 3 2" xfId="22150" xr:uid="{00000000-0005-0000-0000-000009520000}"/>
    <cellStyle name="Normal 7 2 2 4" xfId="10511" xr:uid="{00000000-0005-0000-0000-00000A520000}"/>
    <cellStyle name="Normal 7 2 2 4 2" xfId="22151" xr:uid="{00000000-0005-0000-0000-00000B520000}"/>
    <cellStyle name="Normal 7 2 2 5" xfId="22152" xr:uid="{00000000-0005-0000-0000-00000C520000}"/>
    <cellStyle name="Normal 7 2 3" xfId="10512" xr:uid="{00000000-0005-0000-0000-00000D520000}"/>
    <cellStyle name="Normal 7 2 3 2" xfId="22153" xr:uid="{00000000-0005-0000-0000-00000E520000}"/>
    <cellStyle name="Normal 7 3" xfId="10513" xr:uid="{00000000-0005-0000-0000-00000F520000}"/>
    <cellStyle name="Normal 7 3 2" xfId="10514" xr:uid="{00000000-0005-0000-0000-000010520000}"/>
    <cellStyle name="Normal 7 3 2 2" xfId="10515" xr:uid="{00000000-0005-0000-0000-000011520000}"/>
    <cellStyle name="Normal 7 3 2 2 2" xfId="10516" xr:uid="{00000000-0005-0000-0000-000012520000}"/>
    <cellStyle name="Normal 7 3 2 2 2 2" xfId="22154" xr:uid="{00000000-0005-0000-0000-000013520000}"/>
    <cellStyle name="Normal 7 3 2 2 3" xfId="22155" xr:uid="{00000000-0005-0000-0000-000014520000}"/>
    <cellStyle name="Normal 7 3 2 3" xfId="10517" xr:uid="{00000000-0005-0000-0000-000015520000}"/>
    <cellStyle name="Normal 7 3 2 3 2" xfId="22156" xr:uid="{00000000-0005-0000-0000-000016520000}"/>
    <cellStyle name="Normal 7 3 2 4" xfId="10518" xr:uid="{00000000-0005-0000-0000-000017520000}"/>
    <cellStyle name="Normal 7 3 2 4 2" xfId="22157" xr:uid="{00000000-0005-0000-0000-000018520000}"/>
    <cellStyle name="Normal 7 3 2 5" xfId="22158" xr:uid="{00000000-0005-0000-0000-000019520000}"/>
    <cellStyle name="Normal 7 3 3" xfId="10519" xr:uid="{00000000-0005-0000-0000-00001A520000}"/>
    <cellStyle name="Normal 7 3 3 2" xfId="10520" xr:uid="{00000000-0005-0000-0000-00001B520000}"/>
    <cellStyle name="Normal 7 3 3 2 2" xfId="22159" xr:uid="{00000000-0005-0000-0000-00001C520000}"/>
    <cellStyle name="Normal 7 3 3 3" xfId="22160" xr:uid="{00000000-0005-0000-0000-00001D520000}"/>
    <cellStyle name="Normal 7 3 4" xfId="10521" xr:uid="{00000000-0005-0000-0000-00001E520000}"/>
    <cellStyle name="Normal 7 3 4 2" xfId="22161" xr:uid="{00000000-0005-0000-0000-00001F520000}"/>
    <cellStyle name="Normal 7 3 5" xfId="10522" xr:uid="{00000000-0005-0000-0000-000020520000}"/>
    <cellStyle name="Normal 7 3 5 2" xfId="22162" xr:uid="{00000000-0005-0000-0000-000021520000}"/>
    <cellStyle name="Normal 7 4" xfId="10523" xr:uid="{00000000-0005-0000-0000-000022520000}"/>
    <cellStyle name="Normal 7 4 10" xfId="22163" xr:uid="{00000000-0005-0000-0000-000023520000}"/>
    <cellStyle name="Normal 7 4 2" xfId="10524" xr:uid="{00000000-0005-0000-0000-000024520000}"/>
    <cellStyle name="Normal 7 4 2 2" xfId="10525" xr:uid="{00000000-0005-0000-0000-000025520000}"/>
    <cellStyle name="Normal 7 4 2 2 2" xfId="10526" xr:uid="{00000000-0005-0000-0000-000026520000}"/>
    <cellStyle name="Normal 7 4 2 2 2 2" xfId="10527" xr:uid="{00000000-0005-0000-0000-000027520000}"/>
    <cellStyle name="Normal 7 4 2 2 2 2 2" xfId="22164" xr:uid="{00000000-0005-0000-0000-000028520000}"/>
    <cellStyle name="Normal 7 4 2 2 2 3" xfId="10528" xr:uid="{00000000-0005-0000-0000-000029520000}"/>
    <cellStyle name="Normal 7 4 2 2 2 3 2" xfId="22165" xr:uid="{00000000-0005-0000-0000-00002A520000}"/>
    <cellStyle name="Normal 7 4 2 2 2 4" xfId="10529" xr:uid="{00000000-0005-0000-0000-00002B520000}"/>
    <cellStyle name="Normal 7 4 2 2 2 4 2" xfId="22166" xr:uid="{00000000-0005-0000-0000-00002C520000}"/>
    <cellStyle name="Normal 7 4 2 2 2 5" xfId="22167" xr:uid="{00000000-0005-0000-0000-00002D520000}"/>
    <cellStyle name="Normal 7 4 2 2 3" xfId="10530" xr:uid="{00000000-0005-0000-0000-00002E520000}"/>
    <cellStyle name="Normal 7 4 2 2 3 2" xfId="10531" xr:uid="{00000000-0005-0000-0000-00002F520000}"/>
    <cellStyle name="Normal 7 4 2 2 3 2 2" xfId="22168" xr:uid="{00000000-0005-0000-0000-000030520000}"/>
    <cellStyle name="Normal 7 4 2 2 3 3" xfId="10532" xr:uid="{00000000-0005-0000-0000-000031520000}"/>
    <cellStyle name="Normal 7 4 2 2 3 3 2" xfId="22169" xr:uid="{00000000-0005-0000-0000-000032520000}"/>
    <cellStyle name="Normal 7 4 2 2 3 4" xfId="22170" xr:uid="{00000000-0005-0000-0000-000033520000}"/>
    <cellStyle name="Normal 7 4 2 2 4" xfId="10533" xr:uid="{00000000-0005-0000-0000-000034520000}"/>
    <cellStyle name="Normal 7 4 2 2 4 2" xfId="22171" xr:uid="{00000000-0005-0000-0000-000035520000}"/>
    <cellStyle name="Normal 7 4 2 2 5" xfId="10534" xr:uid="{00000000-0005-0000-0000-000036520000}"/>
    <cellStyle name="Normal 7 4 2 2 5 2" xfId="22172" xr:uid="{00000000-0005-0000-0000-000037520000}"/>
    <cellStyle name="Normal 7 4 2 2 6" xfId="10535" xr:uid="{00000000-0005-0000-0000-000038520000}"/>
    <cellStyle name="Normal 7 4 2 2 6 2" xfId="22173" xr:uid="{00000000-0005-0000-0000-000039520000}"/>
    <cellStyle name="Normal 7 4 2 2 7" xfId="22174" xr:uid="{00000000-0005-0000-0000-00003A520000}"/>
    <cellStyle name="Normal 7 4 2 3" xfId="10536" xr:uid="{00000000-0005-0000-0000-00003B520000}"/>
    <cellStyle name="Normal 7 4 2 3 2" xfId="10537" xr:uid="{00000000-0005-0000-0000-00003C520000}"/>
    <cellStyle name="Normal 7 4 2 3 2 2" xfId="22175" xr:uid="{00000000-0005-0000-0000-00003D520000}"/>
    <cellStyle name="Normal 7 4 2 3 3" xfId="10538" xr:uid="{00000000-0005-0000-0000-00003E520000}"/>
    <cellStyle name="Normal 7 4 2 3 3 2" xfId="22176" xr:uid="{00000000-0005-0000-0000-00003F520000}"/>
    <cellStyle name="Normal 7 4 2 3 4" xfId="10539" xr:uid="{00000000-0005-0000-0000-000040520000}"/>
    <cellStyle name="Normal 7 4 2 3 4 2" xfId="22177" xr:uid="{00000000-0005-0000-0000-000041520000}"/>
    <cellStyle name="Normal 7 4 2 3 5" xfId="22178" xr:uid="{00000000-0005-0000-0000-000042520000}"/>
    <cellStyle name="Normal 7 4 2 4" xfId="10540" xr:uid="{00000000-0005-0000-0000-000043520000}"/>
    <cellStyle name="Normal 7 4 2 4 2" xfId="10541" xr:uid="{00000000-0005-0000-0000-000044520000}"/>
    <cellStyle name="Normal 7 4 2 4 2 2" xfId="22179" xr:uid="{00000000-0005-0000-0000-000045520000}"/>
    <cellStyle name="Normal 7 4 2 4 3" xfId="10542" xr:uid="{00000000-0005-0000-0000-000046520000}"/>
    <cellStyle name="Normal 7 4 2 4 3 2" xfId="22180" xr:uid="{00000000-0005-0000-0000-000047520000}"/>
    <cellStyle name="Normal 7 4 2 4 4" xfId="22181" xr:uid="{00000000-0005-0000-0000-000048520000}"/>
    <cellStyle name="Normal 7 4 2 5" xfId="10543" xr:uid="{00000000-0005-0000-0000-000049520000}"/>
    <cellStyle name="Normal 7 4 2 5 2" xfId="10544" xr:uid="{00000000-0005-0000-0000-00004A520000}"/>
    <cellStyle name="Normal 7 4 2 5 2 2" xfId="22182" xr:uid="{00000000-0005-0000-0000-00004B520000}"/>
    <cellStyle name="Normal 7 4 2 5 3" xfId="10545" xr:uid="{00000000-0005-0000-0000-00004C520000}"/>
    <cellStyle name="Normal 7 4 2 5 3 2" xfId="22183" xr:uid="{00000000-0005-0000-0000-00004D520000}"/>
    <cellStyle name="Normal 7 4 2 5 4" xfId="22184" xr:uid="{00000000-0005-0000-0000-00004E520000}"/>
    <cellStyle name="Normal 7 4 2 6" xfId="10546" xr:uid="{00000000-0005-0000-0000-00004F520000}"/>
    <cellStyle name="Normal 7 4 2 6 2" xfId="22185" xr:uid="{00000000-0005-0000-0000-000050520000}"/>
    <cellStyle name="Normal 7 4 2 7" xfId="10547" xr:uid="{00000000-0005-0000-0000-000051520000}"/>
    <cellStyle name="Normal 7 4 2 7 2" xfId="22186" xr:uid="{00000000-0005-0000-0000-000052520000}"/>
    <cellStyle name="Normal 7 4 2 8" xfId="10548" xr:uid="{00000000-0005-0000-0000-000053520000}"/>
    <cellStyle name="Normal 7 4 2 8 2" xfId="22187" xr:uid="{00000000-0005-0000-0000-000054520000}"/>
    <cellStyle name="Normal 7 4 2 9" xfId="22188" xr:uid="{00000000-0005-0000-0000-000055520000}"/>
    <cellStyle name="Normal 7 4 3" xfId="10549" xr:uid="{00000000-0005-0000-0000-000056520000}"/>
    <cellStyle name="Normal 7 4 3 2" xfId="10550" xr:uid="{00000000-0005-0000-0000-000057520000}"/>
    <cellStyle name="Normal 7 4 3 2 2" xfId="10551" xr:uid="{00000000-0005-0000-0000-000058520000}"/>
    <cellStyle name="Normal 7 4 3 2 2 2" xfId="22189" xr:uid="{00000000-0005-0000-0000-000059520000}"/>
    <cellStyle name="Normal 7 4 3 2 3" xfId="10552" xr:uid="{00000000-0005-0000-0000-00005A520000}"/>
    <cellStyle name="Normal 7 4 3 2 3 2" xfId="22190" xr:uid="{00000000-0005-0000-0000-00005B520000}"/>
    <cellStyle name="Normal 7 4 3 2 4" xfId="10553" xr:uid="{00000000-0005-0000-0000-00005C520000}"/>
    <cellStyle name="Normal 7 4 3 2 4 2" xfId="22191" xr:uid="{00000000-0005-0000-0000-00005D520000}"/>
    <cellStyle name="Normal 7 4 3 2 5" xfId="22192" xr:uid="{00000000-0005-0000-0000-00005E520000}"/>
    <cellStyle name="Normal 7 4 3 3" xfId="10554" xr:uid="{00000000-0005-0000-0000-00005F520000}"/>
    <cellStyle name="Normal 7 4 3 3 2" xfId="10555" xr:uid="{00000000-0005-0000-0000-000060520000}"/>
    <cellStyle name="Normal 7 4 3 3 2 2" xfId="22193" xr:uid="{00000000-0005-0000-0000-000061520000}"/>
    <cellStyle name="Normal 7 4 3 3 3" xfId="10556" xr:uid="{00000000-0005-0000-0000-000062520000}"/>
    <cellStyle name="Normal 7 4 3 3 3 2" xfId="22194" xr:uid="{00000000-0005-0000-0000-000063520000}"/>
    <cellStyle name="Normal 7 4 3 3 4" xfId="22195" xr:uid="{00000000-0005-0000-0000-000064520000}"/>
    <cellStyle name="Normal 7 4 3 4" xfId="10557" xr:uid="{00000000-0005-0000-0000-000065520000}"/>
    <cellStyle name="Normal 7 4 3 4 2" xfId="22196" xr:uid="{00000000-0005-0000-0000-000066520000}"/>
    <cellStyle name="Normal 7 4 3 5" xfId="10558" xr:uid="{00000000-0005-0000-0000-000067520000}"/>
    <cellStyle name="Normal 7 4 3 5 2" xfId="22197" xr:uid="{00000000-0005-0000-0000-000068520000}"/>
    <cellStyle name="Normal 7 4 3 6" xfId="10559" xr:uid="{00000000-0005-0000-0000-000069520000}"/>
    <cellStyle name="Normal 7 4 3 6 2" xfId="22198" xr:uid="{00000000-0005-0000-0000-00006A520000}"/>
    <cellStyle name="Normal 7 4 3 7" xfId="22199" xr:uid="{00000000-0005-0000-0000-00006B520000}"/>
    <cellStyle name="Normal 7 4 4" xfId="10560" xr:uid="{00000000-0005-0000-0000-00006C520000}"/>
    <cellStyle name="Normal 7 4 4 2" xfId="10561" xr:uid="{00000000-0005-0000-0000-00006D520000}"/>
    <cellStyle name="Normal 7 4 4 2 2" xfId="22200" xr:uid="{00000000-0005-0000-0000-00006E520000}"/>
    <cellStyle name="Normal 7 4 4 3" xfId="10562" xr:uid="{00000000-0005-0000-0000-00006F520000}"/>
    <cellStyle name="Normal 7 4 4 3 2" xfId="22201" xr:uid="{00000000-0005-0000-0000-000070520000}"/>
    <cellStyle name="Normal 7 4 4 4" xfId="10563" xr:uid="{00000000-0005-0000-0000-000071520000}"/>
    <cellStyle name="Normal 7 4 4 4 2" xfId="22202" xr:uid="{00000000-0005-0000-0000-000072520000}"/>
    <cellStyle name="Normal 7 4 4 5" xfId="22203" xr:uid="{00000000-0005-0000-0000-000073520000}"/>
    <cellStyle name="Normal 7 4 5" xfId="10564" xr:uid="{00000000-0005-0000-0000-000074520000}"/>
    <cellStyle name="Normal 7 4 5 2" xfId="10565" xr:uid="{00000000-0005-0000-0000-000075520000}"/>
    <cellStyle name="Normal 7 4 5 2 2" xfId="22204" xr:uid="{00000000-0005-0000-0000-000076520000}"/>
    <cellStyle name="Normal 7 4 5 3" xfId="10566" xr:uid="{00000000-0005-0000-0000-000077520000}"/>
    <cellStyle name="Normal 7 4 5 3 2" xfId="22205" xr:uid="{00000000-0005-0000-0000-000078520000}"/>
    <cellStyle name="Normal 7 4 5 4" xfId="22206" xr:uid="{00000000-0005-0000-0000-000079520000}"/>
    <cellStyle name="Normal 7 4 6" xfId="10567" xr:uid="{00000000-0005-0000-0000-00007A520000}"/>
    <cellStyle name="Normal 7 4 6 2" xfId="10568" xr:uid="{00000000-0005-0000-0000-00007B520000}"/>
    <cellStyle name="Normal 7 4 6 2 2" xfId="22207" xr:uid="{00000000-0005-0000-0000-00007C520000}"/>
    <cellStyle name="Normal 7 4 6 3" xfId="10569" xr:uid="{00000000-0005-0000-0000-00007D520000}"/>
    <cellStyle name="Normal 7 4 6 3 2" xfId="22208" xr:uid="{00000000-0005-0000-0000-00007E520000}"/>
    <cellStyle name="Normal 7 4 6 4" xfId="22209" xr:uid="{00000000-0005-0000-0000-00007F520000}"/>
    <cellStyle name="Normal 7 4 7" xfId="10570" xr:uid="{00000000-0005-0000-0000-000080520000}"/>
    <cellStyle name="Normal 7 4 7 2" xfId="22210" xr:uid="{00000000-0005-0000-0000-000081520000}"/>
    <cellStyle name="Normal 7 4 8" xfId="10571" xr:uid="{00000000-0005-0000-0000-000082520000}"/>
    <cellStyle name="Normal 7 4 8 2" xfId="22211" xr:uid="{00000000-0005-0000-0000-000083520000}"/>
    <cellStyle name="Normal 7 4 9" xfId="10572" xr:uid="{00000000-0005-0000-0000-000084520000}"/>
    <cellStyle name="Normal 7 4 9 2" xfId="22212" xr:uid="{00000000-0005-0000-0000-000085520000}"/>
    <cellStyle name="Normal 7 5" xfId="10573" xr:uid="{00000000-0005-0000-0000-000086520000}"/>
    <cellStyle name="Normal 7 5 10" xfId="22213" xr:uid="{00000000-0005-0000-0000-000087520000}"/>
    <cellStyle name="Normal 7 5 2" xfId="10574" xr:uid="{00000000-0005-0000-0000-000088520000}"/>
    <cellStyle name="Normal 7 5 2 2" xfId="10575" xr:uid="{00000000-0005-0000-0000-000089520000}"/>
    <cellStyle name="Normal 7 5 2 2 2" xfId="10576" xr:uid="{00000000-0005-0000-0000-00008A520000}"/>
    <cellStyle name="Normal 7 5 2 2 2 2" xfId="10577" xr:uid="{00000000-0005-0000-0000-00008B520000}"/>
    <cellStyle name="Normal 7 5 2 2 2 2 2" xfId="22214" xr:uid="{00000000-0005-0000-0000-00008C520000}"/>
    <cellStyle name="Normal 7 5 2 2 2 3" xfId="10578" xr:uid="{00000000-0005-0000-0000-00008D520000}"/>
    <cellStyle name="Normal 7 5 2 2 2 3 2" xfId="22215" xr:uid="{00000000-0005-0000-0000-00008E520000}"/>
    <cellStyle name="Normal 7 5 2 2 2 4" xfId="10579" xr:uid="{00000000-0005-0000-0000-00008F520000}"/>
    <cellStyle name="Normal 7 5 2 2 2 4 2" xfId="22216" xr:uid="{00000000-0005-0000-0000-000090520000}"/>
    <cellStyle name="Normal 7 5 2 2 2 5" xfId="22217" xr:uid="{00000000-0005-0000-0000-000091520000}"/>
    <cellStyle name="Normal 7 5 2 2 3" xfId="10580" xr:uid="{00000000-0005-0000-0000-000092520000}"/>
    <cellStyle name="Normal 7 5 2 2 3 2" xfId="10581" xr:uid="{00000000-0005-0000-0000-000093520000}"/>
    <cellStyle name="Normal 7 5 2 2 3 2 2" xfId="22218" xr:uid="{00000000-0005-0000-0000-000094520000}"/>
    <cellStyle name="Normal 7 5 2 2 3 3" xfId="10582" xr:uid="{00000000-0005-0000-0000-000095520000}"/>
    <cellStyle name="Normal 7 5 2 2 3 3 2" xfId="22219" xr:uid="{00000000-0005-0000-0000-000096520000}"/>
    <cellStyle name="Normal 7 5 2 2 3 4" xfId="22220" xr:uid="{00000000-0005-0000-0000-000097520000}"/>
    <cellStyle name="Normal 7 5 2 2 4" xfId="10583" xr:uid="{00000000-0005-0000-0000-000098520000}"/>
    <cellStyle name="Normal 7 5 2 2 4 2" xfId="22221" xr:uid="{00000000-0005-0000-0000-000099520000}"/>
    <cellStyle name="Normal 7 5 2 2 5" xfId="10584" xr:uid="{00000000-0005-0000-0000-00009A520000}"/>
    <cellStyle name="Normal 7 5 2 2 5 2" xfId="22222" xr:uid="{00000000-0005-0000-0000-00009B520000}"/>
    <cellStyle name="Normal 7 5 2 2 6" xfId="10585" xr:uid="{00000000-0005-0000-0000-00009C520000}"/>
    <cellStyle name="Normal 7 5 2 2 6 2" xfId="22223" xr:uid="{00000000-0005-0000-0000-00009D520000}"/>
    <cellStyle name="Normal 7 5 2 2 7" xfId="22224" xr:uid="{00000000-0005-0000-0000-00009E520000}"/>
    <cellStyle name="Normal 7 5 2 3" xfId="10586" xr:uid="{00000000-0005-0000-0000-00009F520000}"/>
    <cellStyle name="Normal 7 5 2 3 2" xfId="10587" xr:uid="{00000000-0005-0000-0000-0000A0520000}"/>
    <cellStyle name="Normal 7 5 2 3 2 2" xfId="22225" xr:uid="{00000000-0005-0000-0000-0000A1520000}"/>
    <cellStyle name="Normal 7 5 2 3 3" xfId="10588" xr:uid="{00000000-0005-0000-0000-0000A2520000}"/>
    <cellStyle name="Normal 7 5 2 3 3 2" xfId="22226" xr:uid="{00000000-0005-0000-0000-0000A3520000}"/>
    <cellStyle name="Normal 7 5 2 3 4" xfId="10589" xr:uid="{00000000-0005-0000-0000-0000A4520000}"/>
    <cellStyle name="Normal 7 5 2 3 4 2" xfId="22227" xr:uid="{00000000-0005-0000-0000-0000A5520000}"/>
    <cellStyle name="Normal 7 5 2 3 5" xfId="22228" xr:uid="{00000000-0005-0000-0000-0000A6520000}"/>
    <cellStyle name="Normal 7 5 2 4" xfId="10590" xr:uid="{00000000-0005-0000-0000-0000A7520000}"/>
    <cellStyle name="Normal 7 5 2 4 2" xfId="10591" xr:uid="{00000000-0005-0000-0000-0000A8520000}"/>
    <cellStyle name="Normal 7 5 2 4 2 2" xfId="22229" xr:uid="{00000000-0005-0000-0000-0000A9520000}"/>
    <cellStyle name="Normal 7 5 2 4 3" xfId="10592" xr:uid="{00000000-0005-0000-0000-0000AA520000}"/>
    <cellStyle name="Normal 7 5 2 4 3 2" xfId="22230" xr:uid="{00000000-0005-0000-0000-0000AB520000}"/>
    <cellStyle name="Normal 7 5 2 4 4" xfId="22231" xr:uid="{00000000-0005-0000-0000-0000AC520000}"/>
    <cellStyle name="Normal 7 5 2 5" xfId="10593" xr:uid="{00000000-0005-0000-0000-0000AD520000}"/>
    <cellStyle name="Normal 7 5 2 5 2" xfId="10594" xr:uid="{00000000-0005-0000-0000-0000AE520000}"/>
    <cellStyle name="Normal 7 5 2 5 2 2" xfId="22232" xr:uid="{00000000-0005-0000-0000-0000AF520000}"/>
    <cellStyle name="Normal 7 5 2 5 3" xfId="10595" xr:uid="{00000000-0005-0000-0000-0000B0520000}"/>
    <cellStyle name="Normal 7 5 2 5 3 2" xfId="22233" xr:uid="{00000000-0005-0000-0000-0000B1520000}"/>
    <cellStyle name="Normal 7 5 2 5 4" xfId="22234" xr:uid="{00000000-0005-0000-0000-0000B2520000}"/>
    <cellStyle name="Normal 7 5 2 6" xfId="10596" xr:uid="{00000000-0005-0000-0000-0000B3520000}"/>
    <cellStyle name="Normal 7 5 2 6 2" xfId="22235" xr:uid="{00000000-0005-0000-0000-0000B4520000}"/>
    <cellStyle name="Normal 7 5 2 7" xfId="10597" xr:uid="{00000000-0005-0000-0000-0000B5520000}"/>
    <cellStyle name="Normal 7 5 2 7 2" xfId="22236" xr:uid="{00000000-0005-0000-0000-0000B6520000}"/>
    <cellStyle name="Normal 7 5 2 8" xfId="10598" xr:uid="{00000000-0005-0000-0000-0000B7520000}"/>
    <cellStyle name="Normal 7 5 2 8 2" xfId="22237" xr:uid="{00000000-0005-0000-0000-0000B8520000}"/>
    <cellStyle name="Normal 7 5 2 9" xfId="22238" xr:uid="{00000000-0005-0000-0000-0000B9520000}"/>
    <cellStyle name="Normal 7 5 3" xfId="10599" xr:uid="{00000000-0005-0000-0000-0000BA520000}"/>
    <cellStyle name="Normal 7 5 3 2" xfId="10600" xr:uid="{00000000-0005-0000-0000-0000BB520000}"/>
    <cellStyle name="Normal 7 5 3 2 2" xfId="10601" xr:uid="{00000000-0005-0000-0000-0000BC520000}"/>
    <cellStyle name="Normal 7 5 3 2 2 2" xfId="22239" xr:uid="{00000000-0005-0000-0000-0000BD520000}"/>
    <cellStyle name="Normal 7 5 3 2 3" xfId="10602" xr:uid="{00000000-0005-0000-0000-0000BE520000}"/>
    <cellStyle name="Normal 7 5 3 2 3 2" xfId="22240" xr:uid="{00000000-0005-0000-0000-0000BF520000}"/>
    <cellStyle name="Normal 7 5 3 2 4" xfId="10603" xr:uid="{00000000-0005-0000-0000-0000C0520000}"/>
    <cellStyle name="Normal 7 5 3 2 4 2" xfId="22241" xr:uid="{00000000-0005-0000-0000-0000C1520000}"/>
    <cellStyle name="Normal 7 5 3 2 5" xfId="22242" xr:uid="{00000000-0005-0000-0000-0000C2520000}"/>
    <cellStyle name="Normal 7 5 3 3" xfId="10604" xr:uid="{00000000-0005-0000-0000-0000C3520000}"/>
    <cellStyle name="Normal 7 5 3 3 2" xfId="10605" xr:uid="{00000000-0005-0000-0000-0000C4520000}"/>
    <cellStyle name="Normal 7 5 3 3 2 2" xfId="22243" xr:uid="{00000000-0005-0000-0000-0000C5520000}"/>
    <cellStyle name="Normal 7 5 3 3 3" xfId="10606" xr:uid="{00000000-0005-0000-0000-0000C6520000}"/>
    <cellStyle name="Normal 7 5 3 3 3 2" xfId="22244" xr:uid="{00000000-0005-0000-0000-0000C7520000}"/>
    <cellStyle name="Normal 7 5 3 3 4" xfId="22245" xr:uid="{00000000-0005-0000-0000-0000C8520000}"/>
    <cellStyle name="Normal 7 5 3 4" xfId="10607" xr:uid="{00000000-0005-0000-0000-0000C9520000}"/>
    <cellStyle name="Normal 7 5 3 4 2" xfId="22246" xr:uid="{00000000-0005-0000-0000-0000CA520000}"/>
    <cellStyle name="Normal 7 5 3 5" xfId="10608" xr:uid="{00000000-0005-0000-0000-0000CB520000}"/>
    <cellStyle name="Normal 7 5 3 5 2" xfId="22247" xr:uid="{00000000-0005-0000-0000-0000CC520000}"/>
    <cellStyle name="Normal 7 5 3 6" xfId="10609" xr:uid="{00000000-0005-0000-0000-0000CD520000}"/>
    <cellStyle name="Normal 7 5 3 6 2" xfId="22248" xr:uid="{00000000-0005-0000-0000-0000CE520000}"/>
    <cellStyle name="Normal 7 5 3 7" xfId="22249" xr:uid="{00000000-0005-0000-0000-0000CF520000}"/>
    <cellStyle name="Normal 7 5 4" xfId="10610" xr:uid="{00000000-0005-0000-0000-0000D0520000}"/>
    <cellStyle name="Normal 7 5 4 2" xfId="10611" xr:uid="{00000000-0005-0000-0000-0000D1520000}"/>
    <cellStyle name="Normal 7 5 4 2 2" xfId="22250" xr:uid="{00000000-0005-0000-0000-0000D2520000}"/>
    <cellStyle name="Normal 7 5 4 3" xfId="10612" xr:uid="{00000000-0005-0000-0000-0000D3520000}"/>
    <cellStyle name="Normal 7 5 4 3 2" xfId="22251" xr:uid="{00000000-0005-0000-0000-0000D4520000}"/>
    <cellStyle name="Normal 7 5 4 4" xfId="10613" xr:uid="{00000000-0005-0000-0000-0000D5520000}"/>
    <cellStyle name="Normal 7 5 4 4 2" xfId="22252" xr:uid="{00000000-0005-0000-0000-0000D6520000}"/>
    <cellStyle name="Normal 7 5 4 5" xfId="22253" xr:uid="{00000000-0005-0000-0000-0000D7520000}"/>
    <cellStyle name="Normal 7 5 5" xfId="10614" xr:uid="{00000000-0005-0000-0000-0000D8520000}"/>
    <cellStyle name="Normal 7 5 5 2" xfId="10615" xr:uid="{00000000-0005-0000-0000-0000D9520000}"/>
    <cellStyle name="Normal 7 5 5 2 2" xfId="22254" xr:uid="{00000000-0005-0000-0000-0000DA520000}"/>
    <cellStyle name="Normal 7 5 5 3" xfId="10616" xr:uid="{00000000-0005-0000-0000-0000DB520000}"/>
    <cellStyle name="Normal 7 5 5 3 2" xfId="22255" xr:uid="{00000000-0005-0000-0000-0000DC520000}"/>
    <cellStyle name="Normal 7 5 5 4" xfId="22256" xr:uid="{00000000-0005-0000-0000-0000DD520000}"/>
    <cellStyle name="Normal 7 5 6" xfId="10617" xr:uid="{00000000-0005-0000-0000-0000DE520000}"/>
    <cellStyle name="Normal 7 5 6 2" xfId="10618" xr:uid="{00000000-0005-0000-0000-0000DF520000}"/>
    <cellStyle name="Normal 7 5 6 2 2" xfId="22257" xr:uid="{00000000-0005-0000-0000-0000E0520000}"/>
    <cellStyle name="Normal 7 5 6 3" xfId="10619" xr:uid="{00000000-0005-0000-0000-0000E1520000}"/>
    <cellStyle name="Normal 7 5 6 3 2" xfId="22258" xr:uid="{00000000-0005-0000-0000-0000E2520000}"/>
    <cellStyle name="Normal 7 5 6 4" xfId="22259" xr:uid="{00000000-0005-0000-0000-0000E3520000}"/>
    <cellStyle name="Normal 7 5 7" xfId="10620" xr:uid="{00000000-0005-0000-0000-0000E4520000}"/>
    <cellStyle name="Normal 7 5 7 2" xfId="22260" xr:uid="{00000000-0005-0000-0000-0000E5520000}"/>
    <cellStyle name="Normal 7 5 8" xfId="10621" xr:uid="{00000000-0005-0000-0000-0000E6520000}"/>
    <cellStyle name="Normal 7 5 8 2" xfId="22261" xr:uid="{00000000-0005-0000-0000-0000E7520000}"/>
    <cellStyle name="Normal 7 5 9" xfId="10622" xr:uid="{00000000-0005-0000-0000-0000E8520000}"/>
    <cellStyle name="Normal 7 5 9 2" xfId="22262" xr:uid="{00000000-0005-0000-0000-0000E9520000}"/>
    <cellStyle name="Normal 7 6" xfId="10623" xr:uid="{00000000-0005-0000-0000-0000EA520000}"/>
    <cellStyle name="Normal 7 6 2" xfId="10624" xr:uid="{00000000-0005-0000-0000-0000EB520000}"/>
    <cellStyle name="Normal 7 6 2 2" xfId="10625" xr:uid="{00000000-0005-0000-0000-0000EC520000}"/>
    <cellStyle name="Normal 7 6 2 2 2" xfId="10626" xr:uid="{00000000-0005-0000-0000-0000ED520000}"/>
    <cellStyle name="Normal 7 6 2 2 2 2" xfId="22263" xr:uid="{00000000-0005-0000-0000-0000EE520000}"/>
    <cellStyle name="Normal 7 6 2 2 3" xfId="10627" xr:uid="{00000000-0005-0000-0000-0000EF520000}"/>
    <cellStyle name="Normal 7 6 2 2 3 2" xfId="22264" xr:uid="{00000000-0005-0000-0000-0000F0520000}"/>
    <cellStyle name="Normal 7 6 2 2 4" xfId="10628" xr:uid="{00000000-0005-0000-0000-0000F1520000}"/>
    <cellStyle name="Normal 7 6 2 2 4 2" xfId="22265" xr:uid="{00000000-0005-0000-0000-0000F2520000}"/>
    <cellStyle name="Normal 7 6 2 2 5" xfId="22266" xr:uid="{00000000-0005-0000-0000-0000F3520000}"/>
    <cellStyle name="Normal 7 6 2 3" xfId="10629" xr:uid="{00000000-0005-0000-0000-0000F4520000}"/>
    <cellStyle name="Normal 7 6 2 3 2" xfId="10630" xr:uid="{00000000-0005-0000-0000-0000F5520000}"/>
    <cellStyle name="Normal 7 6 2 3 2 2" xfId="22267" xr:uid="{00000000-0005-0000-0000-0000F6520000}"/>
    <cellStyle name="Normal 7 6 2 3 3" xfId="10631" xr:uid="{00000000-0005-0000-0000-0000F7520000}"/>
    <cellStyle name="Normal 7 6 2 3 3 2" xfId="22268" xr:uid="{00000000-0005-0000-0000-0000F8520000}"/>
    <cellStyle name="Normal 7 6 2 3 4" xfId="22269" xr:uid="{00000000-0005-0000-0000-0000F9520000}"/>
    <cellStyle name="Normal 7 6 2 4" xfId="10632" xr:uid="{00000000-0005-0000-0000-0000FA520000}"/>
    <cellStyle name="Normal 7 6 2 4 2" xfId="22270" xr:uid="{00000000-0005-0000-0000-0000FB520000}"/>
    <cellStyle name="Normal 7 6 2 5" xfId="10633" xr:uid="{00000000-0005-0000-0000-0000FC520000}"/>
    <cellStyle name="Normal 7 6 2 5 2" xfId="22271" xr:uid="{00000000-0005-0000-0000-0000FD520000}"/>
    <cellStyle name="Normal 7 6 2 6" xfId="10634" xr:uid="{00000000-0005-0000-0000-0000FE520000}"/>
    <cellStyle name="Normal 7 6 2 6 2" xfId="22272" xr:uid="{00000000-0005-0000-0000-0000FF520000}"/>
    <cellStyle name="Normal 7 6 2 7" xfId="22273" xr:uid="{00000000-0005-0000-0000-000000530000}"/>
    <cellStyle name="Normal 7 6 3" xfId="10635" xr:uid="{00000000-0005-0000-0000-000001530000}"/>
    <cellStyle name="Normal 7 6 3 2" xfId="10636" xr:uid="{00000000-0005-0000-0000-000002530000}"/>
    <cellStyle name="Normal 7 6 3 2 2" xfId="22274" xr:uid="{00000000-0005-0000-0000-000003530000}"/>
    <cellStyle name="Normal 7 6 3 3" xfId="10637" xr:uid="{00000000-0005-0000-0000-000004530000}"/>
    <cellStyle name="Normal 7 6 3 3 2" xfId="22275" xr:uid="{00000000-0005-0000-0000-000005530000}"/>
    <cellStyle name="Normal 7 6 3 4" xfId="10638" xr:uid="{00000000-0005-0000-0000-000006530000}"/>
    <cellStyle name="Normal 7 6 3 4 2" xfId="22276" xr:uid="{00000000-0005-0000-0000-000007530000}"/>
    <cellStyle name="Normal 7 6 3 5" xfId="22277" xr:uid="{00000000-0005-0000-0000-000008530000}"/>
    <cellStyle name="Normal 7 6 4" xfId="10639" xr:uid="{00000000-0005-0000-0000-000009530000}"/>
    <cellStyle name="Normal 7 6 4 2" xfId="10640" xr:uid="{00000000-0005-0000-0000-00000A530000}"/>
    <cellStyle name="Normal 7 6 4 2 2" xfId="22278" xr:uid="{00000000-0005-0000-0000-00000B530000}"/>
    <cellStyle name="Normal 7 6 4 3" xfId="10641" xr:uid="{00000000-0005-0000-0000-00000C530000}"/>
    <cellStyle name="Normal 7 6 4 3 2" xfId="22279" xr:uid="{00000000-0005-0000-0000-00000D530000}"/>
    <cellStyle name="Normal 7 6 4 4" xfId="22280" xr:uid="{00000000-0005-0000-0000-00000E530000}"/>
    <cellStyle name="Normal 7 6 5" xfId="10642" xr:uid="{00000000-0005-0000-0000-00000F530000}"/>
    <cellStyle name="Normal 7 6 5 2" xfId="10643" xr:uid="{00000000-0005-0000-0000-000010530000}"/>
    <cellStyle name="Normal 7 6 5 2 2" xfId="22281" xr:uid="{00000000-0005-0000-0000-000011530000}"/>
    <cellStyle name="Normal 7 6 5 3" xfId="10644" xr:uid="{00000000-0005-0000-0000-000012530000}"/>
    <cellStyle name="Normal 7 6 5 3 2" xfId="22282" xr:uid="{00000000-0005-0000-0000-000013530000}"/>
    <cellStyle name="Normal 7 6 5 4" xfId="22283" xr:uid="{00000000-0005-0000-0000-000014530000}"/>
    <cellStyle name="Normal 7 6 6" xfId="10645" xr:uid="{00000000-0005-0000-0000-000015530000}"/>
    <cellStyle name="Normal 7 6 6 2" xfId="22284" xr:uid="{00000000-0005-0000-0000-000016530000}"/>
    <cellStyle name="Normal 7 6 7" xfId="10646" xr:uid="{00000000-0005-0000-0000-000017530000}"/>
    <cellStyle name="Normal 7 6 7 2" xfId="22285" xr:uid="{00000000-0005-0000-0000-000018530000}"/>
    <cellStyle name="Normal 7 6 8" xfId="10647" xr:uid="{00000000-0005-0000-0000-000019530000}"/>
    <cellStyle name="Normal 7 6 8 2" xfId="22286" xr:uid="{00000000-0005-0000-0000-00001A530000}"/>
    <cellStyle name="Normal 7 6 9" xfId="22287" xr:uid="{00000000-0005-0000-0000-00001B530000}"/>
    <cellStyle name="Normal 7 7" xfId="10648" xr:uid="{00000000-0005-0000-0000-00001C530000}"/>
    <cellStyle name="Normal 7 7 2" xfId="10649" xr:uid="{00000000-0005-0000-0000-00001D530000}"/>
    <cellStyle name="Normal 7 7 2 2" xfId="10650" xr:uid="{00000000-0005-0000-0000-00001E530000}"/>
    <cellStyle name="Normal 7 7 2 2 2" xfId="22288" xr:uid="{00000000-0005-0000-0000-00001F530000}"/>
    <cellStyle name="Normal 7 7 2 3" xfId="10651" xr:uid="{00000000-0005-0000-0000-000020530000}"/>
    <cellStyle name="Normal 7 7 2 3 2" xfId="22289" xr:uid="{00000000-0005-0000-0000-000021530000}"/>
    <cellStyle name="Normal 7 7 2 4" xfId="10652" xr:uid="{00000000-0005-0000-0000-000022530000}"/>
    <cellStyle name="Normal 7 7 2 4 2" xfId="22290" xr:uid="{00000000-0005-0000-0000-000023530000}"/>
    <cellStyle name="Normal 7 7 2 5" xfId="22291" xr:uid="{00000000-0005-0000-0000-000024530000}"/>
    <cellStyle name="Normal 7 7 3" xfId="10653" xr:uid="{00000000-0005-0000-0000-000025530000}"/>
    <cellStyle name="Normal 7 7 3 2" xfId="10654" xr:uid="{00000000-0005-0000-0000-000026530000}"/>
    <cellStyle name="Normal 7 7 3 2 2" xfId="22292" xr:uid="{00000000-0005-0000-0000-000027530000}"/>
    <cellStyle name="Normal 7 7 3 3" xfId="10655" xr:uid="{00000000-0005-0000-0000-000028530000}"/>
    <cellStyle name="Normal 7 7 3 3 2" xfId="22293" xr:uid="{00000000-0005-0000-0000-000029530000}"/>
    <cellStyle name="Normal 7 7 3 4" xfId="22294" xr:uid="{00000000-0005-0000-0000-00002A530000}"/>
    <cellStyle name="Normal 7 7 4" xfId="10656" xr:uid="{00000000-0005-0000-0000-00002B530000}"/>
    <cellStyle name="Normal 7 7 4 2" xfId="22295" xr:uid="{00000000-0005-0000-0000-00002C530000}"/>
    <cellStyle name="Normal 7 7 5" xfId="10657" xr:uid="{00000000-0005-0000-0000-00002D530000}"/>
    <cellStyle name="Normal 7 7 5 2" xfId="22296" xr:uid="{00000000-0005-0000-0000-00002E530000}"/>
    <cellStyle name="Normal 7 7 6" xfId="10658" xr:uid="{00000000-0005-0000-0000-00002F530000}"/>
    <cellStyle name="Normal 7 7 6 2" xfId="22297" xr:uid="{00000000-0005-0000-0000-000030530000}"/>
    <cellStyle name="Normal 7 7 7" xfId="22298" xr:uid="{00000000-0005-0000-0000-000031530000}"/>
    <cellStyle name="Normal 7 8" xfId="10659" xr:uid="{00000000-0005-0000-0000-000032530000}"/>
    <cellStyle name="Normal 7 8 2" xfId="10660" xr:uid="{00000000-0005-0000-0000-000033530000}"/>
    <cellStyle name="Normal 7 8 2 2" xfId="22299" xr:uid="{00000000-0005-0000-0000-000034530000}"/>
    <cellStyle name="Normal 7 8 3" xfId="10661" xr:uid="{00000000-0005-0000-0000-000035530000}"/>
    <cellStyle name="Normal 7 8 3 2" xfId="22300" xr:uid="{00000000-0005-0000-0000-000036530000}"/>
    <cellStyle name="Normal 7 8 4" xfId="10662" xr:uid="{00000000-0005-0000-0000-000037530000}"/>
    <cellStyle name="Normal 7 8 4 2" xfId="22301" xr:uid="{00000000-0005-0000-0000-000038530000}"/>
    <cellStyle name="Normal 7 8 5" xfId="22302" xr:uid="{00000000-0005-0000-0000-000039530000}"/>
    <cellStyle name="Normal 7 9" xfId="10663" xr:uid="{00000000-0005-0000-0000-00003A530000}"/>
    <cellStyle name="Normal 7 9 2" xfId="10664" xr:uid="{00000000-0005-0000-0000-00003B530000}"/>
    <cellStyle name="Normal 7 9 2 2" xfId="22303" xr:uid="{00000000-0005-0000-0000-00003C530000}"/>
    <cellStyle name="Normal 7 9 3" xfId="10665" xr:uid="{00000000-0005-0000-0000-00003D530000}"/>
    <cellStyle name="Normal 7 9 3 2" xfId="22304" xr:uid="{00000000-0005-0000-0000-00003E530000}"/>
    <cellStyle name="Normal 7 9 4" xfId="22305" xr:uid="{00000000-0005-0000-0000-00003F530000}"/>
    <cellStyle name="Normal 8" xfId="10666" xr:uid="{00000000-0005-0000-0000-000040530000}"/>
    <cellStyle name="Normal 8 10" xfId="10667" xr:uid="{00000000-0005-0000-0000-000041530000}"/>
    <cellStyle name="Normal 8 10 2" xfId="10668" xr:uid="{00000000-0005-0000-0000-000042530000}"/>
    <cellStyle name="Normal 8 10 2 2" xfId="22306" xr:uid="{00000000-0005-0000-0000-000043530000}"/>
    <cellStyle name="Normal 8 10 3" xfId="10669" xr:uid="{00000000-0005-0000-0000-000044530000}"/>
    <cellStyle name="Normal 8 10 3 2" xfId="22307" xr:uid="{00000000-0005-0000-0000-000045530000}"/>
    <cellStyle name="Normal 8 10 4" xfId="22308" xr:uid="{00000000-0005-0000-0000-000046530000}"/>
    <cellStyle name="Normal 8 11" xfId="10670" xr:uid="{00000000-0005-0000-0000-000047530000}"/>
    <cellStyle name="Normal 8 11 2" xfId="22309" xr:uid="{00000000-0005-0000-0000-000048530000}"/>
    <cellStyle name="Normal 8 12" xfId="10671" xr:uid="{00000000-0005-0000-0000-000049530000}"/>
    <cellStyle name="Normal 8 12 2" xfId="22310" xr:uid="{00000000-0005-0000-0000-00004A530000}"/>
    <cellStyle name="Normal 8 13" xfId="10672" xr:uid="{00000000-0005-0000-0000-00004B530000}"/>
    <cellStyle name="Normal 8 13 2" xfId="22311" xr:uid="{00000000-0005-0000-0000-00004C530000}"/>
    <cellStyle name="Normal 8 14" xfId="22312" xr:uid="{00000000-0005-0000-0000-00004D530000}"/>
    <cellStyle name="Normal 8 2" xfId="10673" xr:uid="{00000000-0005-0000-0000-00004E530000}"/>
    <cellStyle name="Normal 8 2 2" xfId="10674" xr:uid="{00000000-0005-0000-0000-00004F530000}"/>
    <cellStyle name="Normal 8 2 2 2" xfId="10675" xr:uid="{00000000-0005-0000-0000-000050530000}"/>
    <cellStyle name="Normal 8 2 2 2 2" xfId="10676" xr:uid="{00000000-0005-0000-0000-000051530000}"/>
    <cellStyle name="Normal 8 2 2 2 2 2" xfId="22313" xr:uid="{00000000-0005-0000-0000-000052530000}"/>
    <cellStyle name="Normal 8 2 2 2 3" xfId="22314" xr:uid="{00000000-0005-0000-0000-000053530000}"/>
    <cellStyle name="Normal 8 2 2 3" xfId="10677" xr:uid="{00000000-0005-0000-0000-000054530000}"/>
    <cellStyle name="Normal 8 2 2 3 2" xfId="22315" xr:uid="{00000000-0005-0000-0000-000055530000}"/>
    <cellStyle name="Normal 8 2 2 4" xfId="10678" xr:uid="{00000000-0005-0000-0000-000056530000}"/>
    <cellStyle name="Normal 8 2 2 4 2" xfId="22316" xr:uid="{00000000-0005-0000-0000-000057530000}"/>
    <cellStyle name="Normal 8 2 2 5" xfId="22317" xr:uid="{00000000-0005-0000-0000-000058530000}"/>
    <cellStyle name="Normal 8 2 3" xfId="10679" xr:uid="{00000000-0005-0000-0000-000059530000}"/>
    <cellStyle name="Normal 8 2 3 2" xfId="22318" xr:uid="{00000000-0005-0000-0000-00005A530000}"/>
    <cellStyle name="Normal 8 3" xfId="10680" xr:uid="{00000000-0005-0000-0000-00005B530000}"/>
    <cellStyle name="Normal 8 3 10" xfId="10681" xr:uid="{00000000-0005-0000-0000-00005C530000}"/>
    <cellStyle name="Normal 8 3 10 2" xfId="22319" xr:uid="{00000000-0005-0000-0000-00005D530000}"/>
    <cellStyle name="Normal 8 3 11" xfId="22320" xr:uid="{00000000-0005-0000-0000-00005E530000}"/>
    <cellStyle name="Normal 8 3 2" xfId="10682" xr:uid="{00000000-0005-0000-0000-00005F530000}"/>
    <cellStyle name="Normal 8 3 2 10" xfId="22321" xr:uid="{00000000-0005-0000-0000-000060530000}"/>
    <cellStyle name="Normal 8 3 2 2" xfId="10683" xr:uid="{00000000-0005-0000-0000-000061530000}"/>
    <cellStyle name="Normal 8 3 2 2 2" xfId="10684" xr:uid="{00000000-0005-0000-0000-000062530000}"/>
    <cellStyle name="Normal 8 3 2 2 2 2" xfId="10685" xr:uid="{00000000-0005-0000-0000-000063530000}"/>
    <cellStyle name="Normal 8 3 2 2 2 2 2" xfId="10686" xr:uid="{00000000-0005-0000-0000-000064530000}"/>
    <cellStyle name="Normal 8 3 2 2 2 2 2 2" xfId="22322" xr:uid="{00000000-0005-0000-0000-000065530000}"/>
    <cellStyle name="Normal 8 3 2 2 2 2 3" xfId="10687" xr:uid="{00000000-0005-0000-0000-000066530000}"/>
    <cellStyle name="Normal 8 3 2 2 2 2 3 2" xfId="22323" xr:uid="{00000000-0005-0000-0000-000067530000}"/>
    <cellStyle name="Normal 8 3 2 2 2 2 4" xfId="10688" xr:uid="{00000000-0005-0000-0000-000068530000}"/>
    <cellStyle name="Normal 8 3 2 2 2 2 4 2" xfId="22324" xr:uid="{00000000-0005-0000-0000-000069530000}"/>
    <cellStyle name="Normal 8 3 2 2 2 2 5" xfId="22325" xr:uid="{00000000-0005-0000-0000-00006A530000}"/>
    <cellStyle name="Normal 8 3 2 2 2 3" xfId="10689" xr:uid="{00000000-0005-0000-0000-00006B530000}"/>
    <cellStyle name="Normal 8 3 2 2 2 3 2" xfId="10690" xr:uid="{00000000-0005-0000-0000-00006C530000}"/>
    <cellStyle name="Normal 8 3 2 2 2 3 2 2" xfId="22326" xr:uid="{00000000-0005-0000-0000-00006D530000}"/>
    <cellStyle name="Normal 8 3 2 2 2 3 3" xfId="10691" xr:uid="{00000000-0005-0000-0000-00006E530000}"/>
    <cellStyle name="Normal 8 3 2 2 2 3 3 2" xfId="22327" xr:uid="{00000000-0005-0000-0000-00006F530000}"/>
    <cellStyle name="Normal 8 3 2 2 2 3 4" xfId="22328" xr:uid="{00000000-0005-0000-0000-000070530000}"/>
    <cellStyle name="Normal 8 3 2 2 2 4" xfId="10692" xr:uid="{00000000-0005-0000-0000-000071530000}"/>
    <cellStyle name="Normal 8 3 2 2 2 4 2" xfId="22329" xr:uid="{00000000-0005-0000-0000-000072530000}"/>
    <cellStyle name="Normal 8 3 2 2 2 5" xfId="10693" xr:uid="{00000000-0005-0000-0000-000073530000}"/>
    <cellStyle name="Normal 8 3 2 2 2 5 2" xfId="22330" xr:uid="{00000000-0005-0000-0000-000074530000}"/>
    <cellStyle name="Normal 8 3 2 2 2 6" xfId="10694" xr:uid="{00000000-0005-0000-0000-000075530000}"/>
    <cellStyle name="Normal 8 3 2 2 2 6 2" xfId="22331" xr:uid="{00000000-0005-0000-0000-000076530000}"/>
    <cellStyle name="Normal 8 3 2 2 2 7" xfId="22332" xr:uid="{00000000-0005-0000-0000-000077530000}"/>
    <cellStyle name="Normal 8 3 2 2 3" xfId="10695" xr:uid="{00000000-0005-0000-0000-000078530000}"/>
    <cellStyle name="Normal 8 3 2 2 3 2" xfId="10696" xr:uid="{00000000-0005-0000-0000-000079530000}"/>
    <cellStyle name="Normal 8 3 2 2 3 2 2" xfId="22333" xr:uid="{00000000-0005-0000-0000-00007A530000}"/>
    <cellStyle name="Normal 8 3 2 2 3 3" xfId="10697" xr:uid="{00000000-0005-0000-0000-00007B530000}"/>
    <cellStyle name="Normal 8 3 2 2 3 3 2" xfId="22334" xr:uid="{00000000-0005-0000-0000-00007C530000}"/>
    <cellStyle name="Normal 8 3 2 2 3 4" xfId="10698" xr:uid="{00000000-0005-0000-0000-00007D530000}"/>
    <cellStyle name="Normal 8 3 2 2 3 4 2" xfId="22335" xr:uid="{00000000-0005-0000-0000-00007E530000}"/>
    <cellStyle name="Normal 8 3 2 2 3 5" xfId="22336" xr:uid="{00000000-0005-0000-0000-00007F530000}"/>
    <cellStyle name="Normal 8 3 2 2 4" xfId="10699" xr:uid="{00000000-0005-0000-0000-000080530000}"/>
    <cellStyle name="Normal 8 3 2 2 4 2" xfId="10700" xr:uid="{00000000-0005-0000-0000-000081530000}"/>
    <cellStyle name="Normal 8 3 2 2 4 2 2" xfId="22337" xr:uid="{00000000-0005-0000-0000-000082530000}"/>
    <cellStyle name="Normal 8 3 2 2 4 3" xfId="10701" xr:uid="{00000000-0005-0000-0000-000083530000}"/>
    <cellStyle name="Normal 8 3 2 2 4 3 2" xfId="22338" xr:uid="{00000000-0005-0000-0000-000084530000}"/>
    <cellStyle name="Normal 8 3 2 2 4 4" xfId="22339" xr:uid="{00000000-0005-0000-0000-000085530000}"/>
    <cellStyle name="Normal 8 3 2 2 5" xfId="10702" xr:uid="{00000000-0005-0000-0000-000086530000}"/>
    <cellStyle name="Normal 8 3 2 2 5 2" xfId="10703" xr:uid="{00000000-0005-0000-0000-000087530000}"/>
    <cellStyle name="Normal 8 3 2 2 5 2 2" xfId="22340" xr:uid="{00000000-0005-0000-0000-000088530000}"/>
    <cellStyle name="Normal 8 3 2 2 5 3" xfId="10704" xr:uid="{00000000-0005-0000-0000-000089530000}"/>
    <cellStyle name="Normal 8 3 2 2 5 3 2" xfId="22341" xr:uid="{00000000-0005-0000-0000-00008A530000}"/>
    <cellStyle name="Normal 8 3 2 2 5 4" xfId="22342" xr:uid="{00000000-0005-0000-0000-00008B530000}"/>
    <cellStyle name="Normal 8 3 2 2 6" xfId="10705" xr:uid="{00000000-0005-0000-0000-00008C530000}"/>
    <cellStyle name="Normal 8 3 2 2 6 2" xfId="22343" xr:uid="{00000000-0005-0000-0000-00008D530000}"/>
    <cellStyle name="Normal 8 3 2 2 7" xfId="10706" xr:uid="{00000000-0005-0000-0000-00008E530000}"/>
    <cellStyle name="Normal 8 3 2 2 7 2" xfId="22344" xr:uid="{00000000-0005-0000-0000-00008F530000}"/>
    <cellStyle name="Normal 8 3 2 2 8" xfId="10707" xr:uid="{00000000-0005-0000-0000-000090530000}"/>
    <cellStyle name="Normal 8 3 2 2 8 2" xfId="22345" xr:uid="{00000000-0005-0000-0000-000091530000}"/>
    <cellStyle name="Normal 8 3 2 2 9" xfId="22346" xr:uid="{00000000-0005-0000-0000-000092530000}"/>
    <cellStyle name="Normal 8 3 2 3" xfId="10708" xr:uid="{00000000-0005-0000-0000-000093530000}"/>
    <cellStyle name="Normal 8 3 2 3 2" xfId="10709" xr:uid="{00000000-0005-0000-0000-000094530000}"/>
    <cellStyle name="Normal 8 3 2 3 2 2" xfId="10710" xr:uid="{00000000-0005-0000-0000-000095530000}"/>
    <cellStyle name="Normal 8 3 2 3 2 2 2" xfId="22347" xr:uid="{00000000-0005-0000-0000-000096530000}"/>
    <cellStyle name="Normal 8 3 2 3 2 3" xfId="10711" xr:uid="{00000000-0005-0000-0000-000097530000}"/>
    <cellStyle name="Normal 8 3 2 3 2 3 2" xfId="22348" xr:uid="{00000000-0005-0000-0000-000098530000}"/>
    <cellStyle name="Normal 8 3 2 3 2 4" xfId="10712" xr:uid="{00000000-0005-0000-0000-000099530000}"/>
    <cellStyle name="Normal 8 3 2 3 2 4 2" xfId="22349" xr:uid="{00000000-0005-0000-0000-00009A530000}"/>
    <cellStyle name="Normal 8 3 2 3 2 5" xfId="22350" xr:uid="{00000000-0005-0000-0000-00009B530000}"/>
    <cellStyle name="Normal 8 3 2 3 3" xfId="10713" xr:uid="{00000000-0005-0000-0000-00009C530000}"/>
    <cellStyle name="Normal 8 3 2 3 3 2" xfId="10714" xr:uid="{00000000-0005-0000-0000-00009D530000}"/>
    <cellStyle name="Normal 8 3 2 3 3 2 2" xfId="22351" xr:uid="{00000000-0005-0000-0000-00009E530000}"/>
    <cellStyle name="Normal 8 3 2 3 3 3" xfId="10715" xr:uid="{00000000-0005-0000-0000-00009F530000}"/>
    <cellStyle name="Normal 8 3 2 3 3 3 2" xfId="22352" xr:uid="{00000000-0005-0000-0000-0000A0530000}"/>
    <cellStyle name="Normal 8 3 2 3 3 4" xfId="22353" xr:uid="{00000000-0005-0000-0000-0000A1530000}"/>
    <cellStyle name="Normal 8 3 2 3 4" xfId="10716" xr:uid="{00000000-0005-0000-0000-0000A2530000}"/>
    <cellStyle name="Normal 8 3 2 3 4 2" xfId="22354" xr:uid="{00000000-0005-0000-0000-0000A3530000}"/>
    <cellStyle name="Normal 8 3 2 3 5" xfId="10717" xr:uid="{00000000-0005-0000-0000-0000A4530000}"/>
    <cellStyle name="Normal 8 3 2 3 5 2" xfId="22355" xr:uid="{00000000-0005-0000-0000-0000A5530000}"/>
    <cellStyle name="Normal 8 3 2 3 6" xfId="10718" xr:uid="{00000000-0005-0000-0000-0000A6530000}"/>
    <cellStyle name="Normal 8 3 2 3 6 2" xfId="22356" xr:uid="{00000000-0005-0000-0000-0000A7530000}"/>
    <cellStyle name="Normal 8 3 2 3 7" xfId="22357" xr:uid="{00000000-0005-0000-0000-0000A8530000}"/>
    <cellStyle name="Normal 8 3 2 4" xfId="10719" xr:uid="{00000000-0005-0000-0000-0000A9530000}"/>
    <cellStyle name="Normal 8 3 2 4 2" xfId="10720" xr:uid="{00000000-0005-0000-0000-0000AA530000}"/>
    <cellStyle name="Normal 8 3 2 4 2 2" xfId="22358" xr:uid="{00000000-0005-0000-0000-0000AB530000}"/>
    <cellStyle name="Normal 8 3 2 4 3" xfId="10721" xr:uid="{00000000-0005-0000-0000-0000AC530000}"/>
    <cellStyle name="Normal 8 3 2 4 3 2" xfId="22359" xr:uid="{00000000-0005-0000-0000-0000AD530000}"/>
    <cellStyle name="Normal 8 3 2 4 4" xfId="10722" xr:uid="{00000000-0005-0000-0000-0000AE530000}"/>
    <cellStyle name="Normal 8 3 2 4 4 2" xfId="22360" xr:uid="{00000000-0005-0000-0000-0000AF530000}"/>
    <cellStyle name="Normal 8 3 2 4 5" xfId="22361" xr:uid="{00000000-0005-0000-0000-0000B0530000}"/>
    <cellStyle name="Normal 8 3 2 5" xfId="10723" xr:uid="{00000000-0005-0000-0000-0000B1530000}"/>
    <cellStyle name="Normal 8 3 2 5 2" xfId="10724" xr:uid="{00000000-0005-0000-0000-0000B2530000}"/>
    <cellStyle name="Normal 8 3 2 5 2 2" xfId="22362" xr:uid="{00000000-0005-0000-0000-0000B3530000}"/>
    <cellStyle name="Normal 8 3 2 5 3" xfId="10725" xr:uid="{00000000-0005-0000-0000-0000B4530000}"/>
    <cellStyle name="Normal 8 3 2 5 3 2" xfId="22363" xr:uid="{00000000-0005-0000-0000-0000B5530000}"/>
    <cellStyle name="Normal 8 3 2 5 4" xfId="22364" xr:uid="{00000000-0005-0000-0000-0000B6530000}"/>
    <cellStyle name="Normal 8 3 2 6" xfId="10726" xr:uid="{00000000-0005-0000-0000-0000B7530000}"/>
    <cellStyle name="Normal 8 3 2 6 2" xfId="10727" xr:uid="{00000000-0005-0000-0000-0000B8530000}"/>
    <cellStyle name="Normal 8 3 2 6 2 2" xfId="22365" xr:uid="{00000000-0005-0000-0000-0000B9530000}"/>
    <cellStyle name="Normal 8 3 2 6 3" xfId="10728" xr:uid="{00000000-0005-0000-0000-0000BA530000}"/>
    <cellStyle name="Normal 8 3 2 6 3 2" xfId="22366" xr:uid="{00000000-0005-0000-0000-0000BB530000}"/>
    <cellStyle name="Normal 8 3 2 6 4" xfId="22367" xr:uid="{00000000-0005-0000-0000-0000BC530000}"/>
    <cellStyle name="Normal 8 3 2 7" xfId="10729" xr:uid="{00000000-0005-0000-0000-0000BD530000}"/>
    <cellStyle name="Normal 8 3 2 7 2" xfId="22368" xr:uid="{00000000-0005-0000-0000-0000BE530000}"/>
    <cellStyle name="Normal 8 3 2 8" xfId="10730" xr:uid="{00000000-0005-0000-0000-0000BF530000}"/>
    <cellStyle name="Normal 8 3 2 8 2" xfId="22369" xr:uid="{00000000-0005-0000-0000-0000C0530000}"/>
    <cellStyle name="Normal 8 3 2 9" xfId="10731" xr:uid="{00000000-0005-0000-0000-0000C1530000}"/>
    <cellStyle name="Normal 8 3 2 9 2" xfId="22370" xr:uid="{00000000-0005-0000-0000-0000C2530000}"/>
    <cellStyle name="Normal 8 3 3" xfId="10732" xr:uid="{00000000-0005-0000-0000-0000C3530000}"/>
    <cellStyle name="Normal 8 3 3 2" xfId="10733" xr:uid="{00000000-0005-0000-0000-0000C4530000}"/>
    <cellStyle name="Normal 8 3 3 2 2" xfId="10734" xr:uid="{00000000-0005-0000-0000-0000C5530000}"/>
    <cellStyle name="Normal 8 3 3 2 2 2" xfId="10735" xr:uid="{00000000-0005-0000-0000-0000C6530000}"/>
    <cellStyle name="Normal 8 3 3 2 2 2 2" xfId="22371" xr:uid="{00000000-0005-0000-0000-0000C7530000}"/>
    <cellStyle name="Normal 8 3 3 2 2 3" xfId="10736" xr:uid="{00000000-0005-0000-0000-0000C8530000}"/>
    <cellStyle name="Normal 8 3 3 2 2 3 2" xfId="22372" xr:uid="{00000000-0005-0000-0000-0000C9530000}"/>
    <cellStyle name="Normal 8 3 3 2 2 4" xfId="10737" xr:uid="{00000000-0005-0000-0000-0000CA530000}"/>
    <cellStyle name="Normal 8 3 3 2 2 4 2" xfId="22373" xr:uid="{00000000-0005-0000-0000-0000CB530000}"/>
    <cellStyle name="Normal 8 3 3 2 2 5" xfId="22374" xr:uid="{00000000-0005-0000-0000-0000CC530000}"/>
    <cellStyle name="Normal 8 3 3 2 3" xfId="10738" xr:uid="{00000000-0005-0000-0000-0000CD530000}"/>
    <cellStyle name="Normal 8 3 3 2 3 2" xfId="10739" xr:uid="{00000000-0005-0000-0000-0000CE530000}"/>
    <cellStyle name="Normal 8 3 3 2 3 2 2" xfId="22375" xr:uid="{00000000-0005-0000-0000-0000CF530000}"/>
    <cellStyle name="Normal 8 3 3 2 3 3" xfId="10740" xr:uid="{00000000-0005-0000-0000-0000D0530000}"/>
    <cellStyle name="Normal 8 3 3 2 3 3 2" xfId="22376" xr:uid="{00000000-0005-0000-0000-0000D1530000}"/>
    <cellStyle name="Normal 8 3 3 2 3 4" xfId="22377" xr:uid="{00000000-0005-0000-0000-0000D2530000}"/>
    <cellStyle name="Normal 8 3 3 2 4" xfId="10741" xr:uid="{00000000-0005-0000-0000-0000D3530000}"/>
    <cellStyle name="Normal 8 3 3 2 4 2" xfId="22378" xr:uid="{00000000-0005-0000-0000-0000D4530000}"/>
    <cellStyle name="Normal 8 3 3 2 5" xfId="10742" xr:uid="{00000000-0005-0000-0000-0000D5530000}"/>
    <cellStyle name="Normal 8 3 3 2 5 2" xfId="22379" xr:uid="{00000000-0005-0000-0000-0000D6530000}"/>
    <cellStyle name="Normal 8 3 3 2 6" xfId="10743" xr:uid="{00000000-0005-0000-0000-0000D7530000}"/>
    <cellStyle name="Normal 8 3 3 2 6 2" xfId="22380" xr:uid="{00000000-0005-0000-0000-0000D8530000}"/>
    <cellStyle name="Normal 8 3 3 2 7" xfId="22381" xr:uid="{00000000-0005-0000-0000-0000D9530000}"/>
    <cellStyle name="Normal 8 3 3 3" xfId="10744" xr:uid="{00000000-0005-0000-0000-0000DA530000}"/>
    <cellStyle name="Normal 8 3 3 3 2" xfId="10745" xr:uid="{00000000-0005-0000-0000-0000DB530000}"/>
    <cellStyle name="Normal 8 3 3 3 2 2" xfId="22382" xr:uid="{00000000-0005-0000-0000-0000DC530000}"/>
    <cellStyle name="Normal 8 3 3 3 3" xfId="10746" xr:uid="{00000000-0005-0000-0000-0000DD530000}"/>
    <cellStyle name="Normal 8 3 3 3 3 2" xfId="22383" xr:uid="{00000000-0005-0000-0000-0000DE530000}"/>
    <cellStyle name="Normal 8 3 3 3 4" xfId="10747" xr:uid="{00000000-0005-0000-0000-0000DF530000}"/>
    <cellStyle name="Normal 8 3 3 3 4 2" xfId="22384" xr:uid="{00000000-0005-0000-0000-0000E0530000}"/>
    <cellStyle name="Normal 8 3 3 3 5" xfId="22385" xr:uid="{00000000-0005-0000-0000-0000E1530000}"/>
    <cellStyle name="Normal 8 3 3 4" xfId="10748" xr:uid="{00000000-0005-0000-0000-0000E2530000}"/>
    <cellStyle name="Normal 8 3 3 4 2" xfId="10749" xr:uid="{00000000-0005-0000-0000-0000E3530000}"/>
    <cellStyle name="Normal 8 3 3 4 2 2" xfId="22386" xr:uid="{00000000-0005-0000-0000-0000E4530000}"/>
    <cellStyle name="Normal 8 3 3 4 3" xfId="10750" xr:uid="{00000000-0005-0000-0000-0000E5530000}"/>
    <cellStyle name="Normal 8 3 3 4 3 2" xfId="22387" xr:uid="{00000000-0005-0000-0000-0000E6530000}"/>
    <cellStyle name="Normal 8 3 3 4 4" xfId="22388" xr:uid="{00000000-0005-0000-0000-0000E7530000}"/>
    <cellStyle name="Normal 8 3 3 5" xfId="10751" xr:uid="{00000000-0005-0000-0000-0000E8530000}"/>
    <cellStyle name="Normal 8 3 3 5 2" xfId="10752" xr:uid="{00000000-0005-0000-0000-0000E9530000}"/>
    <cellStyle name="Normal 8 3 3 5 2 2" xfId="22389" xr:uid="{00000000-0005-0000-0000-0000EA530000}"/>
    <cellStyle name="Normal 8 3 3 5 3" xfId="10753" xr:uid="{00000000-0005-0000-0000-0000EB530000}"/>
    <cellStyle name="Normal 8 3 3 5 3 2" xfId="22390" xr:uid="{00000000-0005-0000-0000-0000EC530000}"/>
    <cellStyle name="Normal 8 3 3 5 4" xfId="22391" xr:uid="{00000000-0005-0000-0000-0000ED530000}"/>
    <cellStyle name="Normal 8 3 3 6" xfId="10754" xr:uid="{00000000-0005-0000-0000-0000EE530000}"/>
    <cellStyle name="Normal 8 3 3 6 2" xfId="22392" xr:uid="{00000000-0005-0000-0000-0000EF530000}"/>
    <cellStyle name="Normal 8 3 3 7" xfId="10755" xr:uid="{00000000-0005-0000-0000-0000F0530000}"/>
    <cellStyle name="Normal 8 3 3 7 2" xfId="22393" xr:uid="{00000000-0005-0000-0000-0000F1530000}"/>
    <cellStyle name="Normal 8 3 3 8" xfId="10756" xr:uid="{00000000-0005-0000-0000-0000F2530000}"/>
    <cellStyle name="Normal 8 3 3 8 2" xfId="22394" xr:uid="{00000000-0005-0000-0000-0000F3530000}"/>
    <cellStyle name="Normal 8 3 3 9" xfId="22395" xr:uid="{00000000-0005-0000-0000-0000F4530000}"/>
    <cellStyle name="Normal 8 3 4" xfId="10757" xr:uid="{00000000-0005-0000-0000-0000F5530000}"/>
    <cellStyle name="Normal 8 3 4 2" xfId="10758" xr:uid="{00000000-0005-0000-0000-0000F6530000}"/>
    <cellStyle name="Normal 8 3 4 2 2" xfId="10759" xr:uid="{00000000-0005-0000-0000-0000F7530000}"/>
    <cellStyle name="Normal 8 3 4 2 2 2" xfId="22396" xr:uid="{00000000-0005-0000-0000-0000F8530000}"/>
    <cellStyle name="Normal 8 3 4 2 3" xfId="10760" xr:uid="{00000000-0005-0000-0000-0000F9530000}"/>
    <cellStyle name="Normal 8 3 4 2 3 2" xfId="22397" xr:uid="{00000000-0005-0000-0000-0000FA530000}"/>
    <cellStyle name="Normal 8 3 4 2 4" xfId="10761" xr:uid="{00000000-0005-0000-0000-0000FB530000}"/>
    <cellStyle name="Normal 8 3 4 2 4 2" xfId="22398" xr:uid="{00000000-0005-0000-0000-0000FC530000}"/>
    <cellStyle name="Normal 8 3 4 2 5" xfId="22399" xr:uid="{00000000-0005-0000-0000-0000FD530000}"/>
    <cellStyle name="Normal 8 3 4 3" xfId="10762" xr:uid="{00000000-0005-0000-0000-0000FE530000}"/>
    <cellStyle name="Normal 8 3 4 3 2" xfId="10763" xr:uid="{00000000-0005-0000-0000-0000FF530000}"/>
    <cellStyle name="Normal 8 3 4 3 2 2" xfId="22400" xr:uid="{00000000-0005-0000-0000-000000540000}"/>
    <cellStyle name="Normal 8 3 4 3 3" xfId="10764" xr:uid="{00000000-0005-0000-0000-000001540000}"/>
    <cellStyle name="Normal 8 3 4 3 3 2" xfId="22401" xr:uid="{00000000-0005-0000-0000-000002540000}"/>
    <cellStyle name="Normal 8 3 4 3 4" xfId="22402" xr:uid="{00000000-0005-0000-0000-000003540000}"/>
    <cellStyle name="Normal 8 3 4 4" xfId="10765" xr:uid="{00000000-0005-0000-0000-000004540000}"/>
    <cellStyle name="Normal 8 3 4 4 2" xfId="22403" xr:uid="{00000000-0005-0000-0000-000005540000}"/>
    <cellStyle name="Normal 8 3 4 5" xfId="10766" xr:uid="{00000000-0005-0000-0000-000006540000}"/>
    <cellStyle name="Normal 8 3 4 5 2" xfId="22404" xr:uid="{00000000-0005-0000-0000-000007540000}"/>
    <cellStyle name="Normal 8 3 4 6" xfId="10767" xr:uid="{00000000-0005-0000-0000-000008540000}"/>
    <cellStyle name="Normal 8 3 4 6 2" xfId="22405" xr:uid="{00000000-0005-0000-0000-000009540000}"/>
    <cellStyle name="Normal 8 3 4 7" xfId="22406" xr:uid="{00000000-0005-0000-0000-00000A540000}"/>
    <cellStyle name="Normal 8 3 5" xfId="10768" xr:uid="{00000000-0005-0000-0000-00000B540000}"/>
    <cellStyle name="Normal 8 3 5 2" xfId="10769" xr:uid="{00000000-0005-0000-0000-00000C540000}"/>
    <cellStyle name="Normal 8 3 5 2 2" xfId="22407" xr:uid="{00000000-0005-0000-0000-00000D540000}"/>
    <cellStyle name="Normal 8 3 5 3" xfId="10770" xr:uid="{00000000-0005-0000-0000-00000E540000}"/>
    <cellStyle name="Normal 8 3 5 3 2" xfId="22408" xr:uid="{00000000-0005-0000-0000-00000F540000}"/>
    <cellStyle name="Normal 8 3 5 4" xfId="10771" xr:uid="{00000000-0005-0000-0000-000010540000}"/>
    <cellStyle name="Normal 8 3 5 4 2" xfId="22409" xr:uid="{00000000-0005-0000-0000-000011540000}"/>
    <cellStyle name="Normal 8 3 5 5" xfId="22410" xr:uid="{00000000-0005-0000-0000-000012540000}"/>
    <cellStyle name="Normal 8 3 6" xfId="10772" xr:uid="{00000000-0005-0000-0000-000013540000}"/>
    <cellStyle name="Normal 8 3 6 2" xfId="10773" xr:uid="{00000000-0005-0000-0000-000014540000}"/>
    <cellStyle name="Normal 8 3 6 2 2" xfId="22411" xr:uid="{00000000-0005-0000-0000-000015540000}"/>
    <cellStyle name="Normal 8 3 6 3" xfId="10774" xr:uid="{00000000-0005-0000-0000-000016540000}"/>
    <cellStyle name="Normal 8 3 6 3 2" xfId="22412" xr:uid="{00000000-0005-0000-0000-000017540000}"/>
    <cellStyle name="Normal 8 3 6 4" xfId="22413" xr:uid="{00000000-0005-0000-0000-000018540000}"/>
    <cellStyle name="Normal 8 3 7" xfId="10775" xr:uid="{00000000-0005-0000-0000-000019540000}"/>
    <cellStyle name="Normal 8 3 7 2" xfId="10776" xr:uid="{00000000-0005-0000-0000-00001A540000}"/>
    <cellStyle name="Normal 8 3 7 2 2" xfId="22414" xr:uid="{00000000-0005-0000-0000-00001B540000}"/>
    <cellStyle name="Normal 8 3 7 3" xfId="10777" xr:uid="{00000000-0005-0000-0000-00001C540000}"/>
    <cellStyle name="Normal 8 3 7 3 2" xfId="22415" xr:uid="{00000000-0005-0000-0000-00001D540000}"/>
    <cellStyle name="Normal 8 3 7 4" xfId="22416" xr:uid="{00000000-0005-0000-0000-00001E540000}"/>
    <cellStyle name="Normal 8 3 8" xfId="10778" xr:uid="{00000000-0005-0000-0000-00001F540000}"/>
    <cellStyle name="Normal 8 3 8 2" xfId="22417" xr:uid="{00000000-0005-0000-0000-000020540000}"/>
    <cellStyle name="Normal 8 3 9" xfId="10779" xr:uid="{00000000-0005-0000-0000-000021540000}"/>
    <cellStyle name="Normal 8 3 9 2" xfId="22418" xr:uid="{00000000-0005-0000-0000-000022540000}"/>
    <cellStyle name="Normal 8 4" xfId="10780" xr:uid="{00000000-0005-0000-0000-000023540000}"/>
    <cellStyle name="Normal 8 4 10" xfId="22419" xr:uid="{00000000-0005-0000-0000-000024540000}"/>
    <cellStyle name="Normal 8 4 2" xfId="10781" xr:uid="{00000000-0005-0000-0000-000025540000}"/>
    <cellStyle name="Normal 8 4 2 2" xfId="10782" xr:uid="{00000000-0005-0000-0000-000026540000}"/>
    <cellStyle name="Normal 8 4 2 2 2" xfId="10783" xr:uid="{00000000-0005-0000-0000-000027540000}"/>
    <cellStyle name="Normal 8 4 2 2 2 2" xfId="10784" xr:uid="{00000000-0005-0000-0000-000028540000}"/>
    <cellStyle name="Normal 8 4 2 2 2 2 2" xfId="22420" xr:uid="{00000000-0005-0000-0000-000029540000}"/>
    <cellStyle name="Normal 8 4 2 2 2 3" xfId="10785" xr:uid="{00000000-0005-0000-0000-00002A540000}"/>
    <cellStyle name="Normal 8 4 2 2 2 3 2" xfId="22421" xr:uid="{00000000-0005-0000-0000-00002B540000}"/>
    <cellStyle name="Normal 8 4 2 2 2 4" xfId="10786" xr:uid="{00000000-0005-0000-0000-00002C540000}"/>
    <cellStyle name="Normal 8 4 2 2 2 4 2" xfId="22422" xr:uid="{00000000-0005-0000-0000-00002D540000}"/>
    <cellStyle name="Normal 8 4 2 2 2 5" xfId="22423" xr:uid="{00000000-0005-0000-0000-00002E540000}"/>
    <cellStyle name="Normal 8 4 2 2 3" xfId="10787" xr:uid="{00000000-0005-0000-0000-00002F540000}"/>
    <cellStyle name="Normal 8 4 2 2 3 2" xfId="10788" xr:uid="{00000000-0005-0000-0000-000030540000}"/>
    <cellStyle name="Normal 8 4 2 2 3 2 2" xfId="22424" xr:uid="{00000000-0005-0000-0000-000031540000}"/>
    <cellStyle name="Normal 8 4 2 2 3 3" xfId="10789" xr:uid="{00000000-0005-0000-0000-000032540000}"/>
    <cellStyle name="Normal 8 4 2 2 3 3 2" xfId="22425" xr:uid="{00000000-0005-0000-0000-000033540000}"/>
    <cellStyle name="Normal 8 4 2 2 3 4" xfId="22426" xr:uid="{00000000-0005-0000-0000-000034540000}"/>
    <cellStyle name="Normal 8 4 2 2 4" xfId="10790" xr:uid="{00000000-0005-0000-0000-000035540000}"/>
    <cellStyle name="Normal 8 4 2 2 4 2" xfId="22427" xr:uid="{00000000-0005-0000-0000-000036540000}"/>
    <cellStyle name="Normal 8 4 2 2 5" xfId="10791" xr:uid="{00000000-0005-0000-0000-000037540000}"/>
    <cellStyle name="Normal 8 4 2 2 5 2" xfId="22428" xr:uid="{00000000-0005-0000-0000-000038540000}"/>
    <cellStyle name="Normal 8 4 2 2 6" xfId="10792" xr:uid="{00000000-0005-0000-0000-000039540000}"/>
    <cellStyle name="Normal 8 4 2 2 6 2" xfId="22429" xr:uid="{00000000-0005-0000-0000-00003A540000}"/>
    <cellStyle name="Normal 8 4 2 2 7" xfId="22430" xr:uid="{00000000-0005-0000-0000-00003B540000}"/>
    <cellStyle name="Normal 8 4 2 3" xfId="10793" xr:uid="{00000000-0005-0000-0000-00003C540000}"/>
    <cellStyle name="Normal 8 4 2 3 2" xfId="10794" xr:uid="{00000000-0005-0000-0000-00003D540000}"/>
    <cellStyle name="Normal 8 4 2 3 2 2" xfId="22431" xr:uid="{00000000-0005-0000-0000-00003E540000}"/>
    <cellStyle name="Normal 8 4 2 3 3" xfId="10795" xr:uid="{00000000-0005-0000-0000-00003F540000}"/>
    <cellStyle name="Normal 8 4 2 3 3 2" xfId="22432" xr:uid="{00000000-0005-0000-0000-000040540000}"/>
    <cellStyle name="Normal 8 4 2 3 4" xfId="10796" xr:uid="{00000000-0005-0000-0000-000041540000}"/>
    <cellStyle name="Normal 8 4 2 3 4 2" xfId="22433" xr:uid="{00000000-0005-0000-0000-000042540000}"/>
    <cellStyle name="Normal 8 4 2 3 5" xfId="22434" xr:uid="{00000000-0005-0000-0000-000043540000}"/>
    <cellStyle name="Normal 8 4 2 4" xfId="10797" xr:uid="{00000000-0005-0000-0000-000044540000}"/>
    <cellStyle name="Normal 8 4 2 4 2" xfId="10798" xr:uid="{00000000-0005-0000-0000-000045540000}"/>
    <cellStyle name="Normal 8 4 2 4 2 2" xfId="22435" xr:uid="{00000000-0005-0000-0000-000046540000}"/>
    <cellStyle name="Normal 8 4 2 4 3" xfId="10799" xr:uid="{00000000-0005-0000-0000-000047540000}"/>
    <cellStyle name="Normal 8 4 2 4 3 2" xfId="22436" xr:uid="{00000000-0005-0000-0000-000048540000}"/>
    <cellStyle name="Normal 8 4 2 4 4" xfId="22437" xr:uid="{00000000-0005-0000-0000-000049540000}"/>
    <cellStyle name="Normal 8 4 2 5" xfId="10800" xr:uid="{00000000-0005-0000-0000-00004A540000}"/>
    <cellStyle name="Normal 8 4 2 5 2" xfId="10801" xr:uid="{00000000-0005-0000-0000-00004B540000}"/>
    <cellStyle name="Normal 8 4 2 5 2 2" xfId="22438" xr:uid="{00000000-0005-0000-0000-00004C540000}"/>
    <cellStyle name="Normal 8 4 2 5 3" xfId="10802" xr:uid="{00000000-0005-0000-0000-00004D540000}"/>
    <cellStyle name="Normal 8 4 2 5 3 2" xfId="22439" xr:uid="{00000000-0005-0000-0000-00004E540000}"/>
    <cellStyle name="Normal 8 4 2 5 4" xfId="22440" xr:uid="{00000000-0005-0000-0000-00004F540000}"/>
    <cellStyle name="Normal 8 4 2 6" xfId="10803" xr:uid="{00000000-0005-0000-0000-000050540000}"/>
    <cellStyle name="Normal 8 4 2 6 2" xfId="22441" xr:uid="{00000000-0005-0000-0000-000051540000}"/>
    <cellStyle name="Normal 8 4 2 7" xfId="10804" xr:uid="{00000000-0005-0000-0000-000052540000}"/>
    <cellStyle name="Normal 8 4 2 7 2" xfId="22442" xr:uid="{00000000-0005-0000-0000-000053540000}"/>
    <cellStyle name="Normal 8 4 2 8" xfId="10805" xr:uid="{00000000-0005-0000-0000-000054540000}"/>
    <cellStyle name="Normal 8 4 2 8 2" xfId="22443" xr:uid="{00000000-0005-0000-0000-000055540000}"/>
    <cellStyle name="Normal 8 4 2 9" xfId="22444" xr:uid="{00000000-0005-0000-0000-000056540000}"/>
    <cellStyle name="Normal 8 4 3" xfId="10806" xr:uid="{00000000-0005-0000-0000-000057540000}"/>
    <cellStyle name="Normal 8 4 3 2" xfId="10807" xr:uid="{00000000-0005-0000-0000-000058540000}"/>
    <cellStyle name="Normal 8 4 3 2 2" xfId="10808" xr:uid="{00000000-0005-0000-0000-000059540000}"/>
    <cellStyle name="Normal 8 4 3 2 2 2" xfId="22445" xr:uid="{00000000-0005-0000-0000-00005A540000}"/>
    <cellStyle name="Normal 8 4 3 2 3" xfId="10809" xr:uid="{00000000-0005-0000-0000-00005B540000}"/>
    <cellStyle name="Normal 8 4 3 2 3 2" xfId="22446" xr:uid="{00000000-0005-0000-0000-00005C540000}"/>
    <cellStyle name="Normal 8 4 3 2 4" xfId="10810" xr:uid="{00000000-0005-0000-0000-00005D540000}"/>
    <cellStyle name="Normal 8 4 3 2 4 2" xfId="22447" xr:uid="{00000000-0005-0000-0000-00005E540000}"/>
    <cellStyle name="Normal 8 4 3 2 5" xfId="22448" xr:uid="{00000000-0005-0000-0000-00005F540000}"/>
    <cellStyle name="Normal 8 4 3 3" xfId="10811" xr:uid="{00000000-0005-0000-0000-000060540000}"/>
    <cellStyle name="Normal 8 4 3 3 2" xfId="10812" xr:uid="{00000000-0005-0000-0000-000061540000}"/>
    <cellStyle name="Normal 8 4 3 3 2 2" xfId="22449" xr:uid="{00000000-0005-0000-0000-000062540000}"/>
    <cellStyle name="Normal 8 4 3 3 3" xfId="10813" xr:uid="{00000000-0005-0000-0000-000063540000}"/>
    <cellStyle name="Normal 8 4 3 3 3 2" xfId="22450" xr:uid="{00000000-0005-0000-0000-000064540000}"/>
    <cellStyle name="Normal 8 4 3 3 4" xfId="22451" xr:uid="{00000000-0005-0000-0000-000065540000}"/>
    <cellStyle name="Normal 8 4 3 4" xfId="10814" xr:uid="{00000000-0005-0000-0000-000066540000}"/>
    <cellStyle name="Normal 8 4 3 4 2" xfId="22452" xr:uid="{00000000-0005-0000-0000-000067540000}"/>
    <cellStyle name="Normal 8 4 3 5" xfId="10815" xr:uid="{00000000-0005-0000-0000-000068540000}"/>
    <cellStyle name="Normal 8 4 3 5 2" xfId="22453" xr:uid="{00000000-0005-0000-0000-000069540000}"/>
    <cellStyle name="Normal 8 4 3 6" xfId="10816" xr:uid="{00000000-0005-0000-0000-00006A540000}"/>
    <cellStyle name="Normal 8 4 3 6 2" xfId="22454" xr:uid="{00000000-0005-0000-0000-00006B540000}"/>
    <cellStyle name="Normal 8 4 3 7" xfId="22455" xr:uid="{00000000-0005-0000-0000-00006C540000}"/>
    <cellStyle name="Normal 8 4 4" xfId="10817" xr:uid="{00000000-0005-0000-0000-00006D540000}"/>
    <cellStyle name="Normal 8 4 4 2" xfId="10818" xr:uid="{00000000-0005-0000-0000-00006E540000}"/>
    <cellStyle name="Normal 8 4 4 2 2" xfId="22456" xr:uid="{00000000-0005-0000-0000-00006F540000}"/>
    <cellStyle name="Normal 8 4 4 3" xfId="10819" xr:uid="{00000000-0005-0000-0000-000070540000}"/>
    <cellStyle name="Normal 8 4 4 3 2" xfId="22457" xr:uid="{00000000-0005-0000-0000-000071540000}"/>
    <cellStyle name="Normal 8 4 4 4" xfId="10820" xr:uid="{00000000-0005-0000-0000-000072540000}"/>
    <cellStyle name="Normal 8 4 4 4 2" xfId="22458" xr:uid="{00000000-0005-0000-0000-000073540000}"/>
    <cellStyle name="Normal 8 4 4 5" xfId="22459" xr:uid="{00000000-0005-0000-0000-000074540000}"/>
    <cellStyle name="Normal 8 4 5" xfId="10821" xr:uid="{00000000-0005-0000-0000-000075540000}"/>
    <cellStyle name="Normal 8 4 5 2" xfId="10822" xr:uid="{00000000-0005-0000-0000-000076540000}"/>
    <cellStyle name="Normal 8 4 5 2 2" xfId="22460" xr:uid="{00000000-0005-0000-0000-000077540000}"/>
    <cellStyle name="Normal 8 4 5 3" xfId="10823" xr:uid="{00000000-0005-0000-0000-000078540000}"/>
    <cellStyle name="Normal 8 4 5 3 2" xfId="22461" xr:uid="{00000000-0005-0000-0000-000079540000}"/>
    <cellStyle name="Normal 8 4 5 4" xfId="22462" xr:uid="{00000000-0005-0000-0000-00007A540000}"/>
    <cellStyle name="Normal 8 4 6" xfId="10824" xr:uid="{00000000-0005-0000-0000-00007B540000}"/>
    <cellStyle name="Normal 8 4 6 2" xfId="10825" xr:uid="{00000000-0005-0000-0000-00007C540000}"/>
    <cellStyle name="Normal 8 4 6 2 2" xfId="22463" xr:uid="{00000000-0005-0000-0000-00007D540000}"/>
    <cellStyle name="Normal 8 4 6 3" xfId="10826" xr:uid="{00000000-0005-0000-0000-00007E540000}"/>
    <cellStyle name="Normal 8 4 6 3 2" xfId="22464" xr:uid="{00000000-0005-0000-0000-00007F540000}"/>
    <cellStyle name="Normal 8 4 6 4" xfId="22465" xr:uid="{00000000-0005-0000-0000-000080540000}"/>
    <cellStyle name="Normal 8 4 7" xfId="10827" xr:uid="{00000000-0005-0000-0000-000081540000}"/>
    <cellStyle name="Normal 8 4 7 2" xfId="22466" xr:uid="{00000000-0005-0000-0000-000082540000}"/>
    <cellStyle name="Normal 8 4 8" xfId="10828" xr:uid="{00000000-0005-0000-0000-000083540000}"/>
    <cellStyle name="Normal 8 4 8 2" xfId="22467" xr:uid="{00000000-0005-0000-0000-000084540000}"/>
    <cellStyle name="Normal 8 4 9" xfId="10829" xr:uid="{00000000-0005-0000-0000-000085540000}"/>
    <cellStyle name="Normal 8 4 9 2" xfId="22468" xr:uid="{00000000-0005-0000-0000-000086540000}"/>
    <cellStyle name="Normal 8 5" xfId="10830" xr:uid="{00000000-0005-0000-0000-000087540000}"/>
    <cellStyle name="Normal 8 5 10" xfId="22469" xr:uid="{00000000-0005-0000-0000-000088540000}"/>
    <cellStyle name="Normal 8 5 2" xfId="10831" xr:uid="{00000000-0005-0000-0000-000089540000}"/>
    <cellStyle name="Normal 8 5 2 2" xfId="10832" xr:uid="{00000000-0005-0000-0000-00008A540000}"/>
    <cellStyle name="Normal 8 5 2 2 2" xfId="10833" xr:uid="{00000000-0005-0000-0000-00008B540000}"/>
    <cellStyle name="Normal 8 5 2 2 2 2" xfId="10834" xr:uid="{00000000-0005-0000-0000-00008C540000}"/>
    <cellStyle name="Normal 8 5 2 2 2 2 2" xfId="22470" xr:uid="{00000000-0005-0000-0000-00008D540000}"/>
    <cellStyle name="Normal 8 5 2 2 2 3" xfId="10835" xr:uid="{00000000-0005-0000-0000-00008E540000}"/>
    <cellStyle name="Normal 8 5 2 2 2 3 2" xfId="22471" xr:uid="{00000000-0005-0000-0000-00008F540000}"/>
    <cellStyle name="Normal 8 5 2 2 2 4" xfId="10836" xr:uid="{00000000-0005-0000-0000-000090540000}"/>
    <cellStyle name="Normal 8 5 2 2 2 4 2" xfId="22472" xr:uid="{00000000-0005-0000-0000-000091540000}"/>
    <cellStyle name="Normal 8 5 2 2 2 5" xfId="22473" xr:uid="{00000000-0005-0000-0000-000092540000}"/>
    <cellStyle name="Normal 8 5 2 2 3" xfId="10837" xr:uid="{00000000-0005-0000-0000-000093540000}"/>
    <cellStyle name="Normal 8 5 2 2 3 2" xfId="10838" xr:uid="{00000000-0005-0000-0000-000094540000}"/>
    <cellStyle name="Normal 8 5 2 2 3 2 2" xfId="22474" xr:uid="{00000000-0005-0000-0000-000095540000}"/>
    <cellStyle name="Normal 8 5 2 2 3 3" xfId="10839" xr:uid="{00000000-0005-0000-0000-000096540000}"/>
    <cellStyle name="Normal 8 5 2 2 3 3 2" xfId="22475" xr:uid="{00000000-0005-0000-0000-000097540000}"/>
    <cellStyle name="Normal 8 5 2 2 3 4" xfId="22476" xr:uid="{00000000-0005-0000-0000-000098540000}"/>
    <cellStyle name="Normal 8 5 2 2 4" xfId="10840" xr:uid="{00000000-0005-0000-0000-000099540000}"/>
    <cellStyle name="Normal 8 5 2 2 4 2" xfId="22477" xr:uid="{00000000-0005-0000-0000-00009A540000}"/>
    <cellStyle name="Normal 8 5 2 2 5" xfId="10841" xr:uid="{00000000-0005-0000-0000-00009B540000}"/>
    <cellStyle name="Normal 8 5 2 2 5 2" xfId="22478" xr:uid="{00000000-0005-0000-0000-00009C540000}"/>
    <cellStyle name="Normal 8 5 2 2 6" xfId="10842" xr:uid="{00000000-0005-0000-0000-00009D540000}"/>
    <cellStyle name="Normal 8 5 2 2 6 2" xfId="22479" xr:uid="{00000000-0005-0000-0000-00009E540000}"/>
    <cellStyle name="Normal 8 5 2 2 7" xfId="22480" xr:uid="{00000000-0005-0000-0000-00009F540000}"/>
    <cellStyle name="Normal 8 5 2 3" xfId="10843" xr:uid="{00000000-0005-0000-0000-0000A0540000}"/>
    <cellStyle name="Normal 8 5 2 3 2" xfId="10844" xr:uid="{00000000-0005-0000-0000-0000A1540000}"/>
    <cellStyle name="Normal 8 5 2 3 2 2" xfId="22481" xr:uid="{00000000-0005-0000-0000-0000A2540000}"/>
    <cellStyle name="Normal 8 5 2 3 3" xfId="10845" xr:uid="{00000000-0005-0000-0000-0000A3540000}"/>
    <cellStyle name="Normal 8 5 2 3 3 2" xfId="22482" xr:uid="{00000000-0005-0000-0000-0000A4540000}"/>
    <cellStyle name="Normal 8 5 2 3 4" xfId="10846" xr:uid="{00000000-0005-0000-0000-0000A5540000}"/>
    <cellStyle name="Normal 8 5 2 3 4 2" xfId="22483" xr:uid="{00000000-0005-0000-0000-0000A6540000}"/>
    <cellStyle name="Normal 8 5 2 3 5" xfId="22484" xr:uid="{00000000-0005-0000-0000-0000A7540000}"/>
    <cellStyle name="Normal 8 5 2 4" xfId="10847" xr:uid="{00000000-0005-0000-0000-0000A8540000}"/>
    <cellStyle name="Normal 8 5 2 4 2" xfId="10848" xr:uid="{00000000-0005-0000-0000-0000A9540000}"/>
    <cellStyle name="Normal 8 5 2 4 2 2" xfId="22485" xr:uid="{00000000-0005-0000-0000-0000AA540000}"/>
    <cellStyle name="Normal 8 5 2 4 3" xfId="10849" xr:uid="{00000000-0005-0000-0000-0000AB540000}"/>
    <cellStyle name="Normal 8 5 2 4 3 2" xfId="22486" xr:uid="{00000000-0005-0000-0000-0000AC540000}"/>
    <cellStyle name="Normal 8 5 2 4 4" xfId="22487" xr:uid="{00000000-0005-0000-0000-0000AD540000}"/>
    <cellStyle name="Normal 8 5 2 5" xfId="10850" xr:uid="{00000000-0005-0000-0000-0000AE540000}"/>
    <cellStyle name="Normal 8 5 2 5 2" xfId="10851" xr:uid="{00000000-0005-0000-0000-0000AF540000}"/>
    <cellStyle name="Normal 8 5 2 5 2 2" xfId="22488" xr:uid="{00000000-0005-0000-0000-0000B0540000}"/>
    <cellStyle name="Normal 8 5 2 5 3" xfId="10852" xr:uid="{00000000-0005-0000-0000-0000B1540000}"/>
    <cellStyle name="Normal 8 5 2 5 3 2" xfId="22489" xr:uid="{00000000-0005-0000-0000-0000B2540000}"/>
    <cellStyle name="Normal 8 5 2 5 4" xfId="22490" xr:uid="{00000000-0005-0000-0000-0000B3540000}"/>
    <cellStyle name="Normal 8 5 2 6" xfId="10853" xr:uid="{00000000-0005-0000-0000-0000B4540000}"/>
    <cellStyle name="Normal 8 5 2 6 2" xfId="22491" xr:uid="{00000000-0005-0000-0000-0000B5540000}"/>
    <cellStyle name="Normal 8 5 2 7" xfId="10854" xr:uid="{00000000-0005-0000-0000-0000B6540000}"/>
    <cellStyle name="Normal 8 5 2 7 2" xfId="22492" xr:uid="{00000000-0005-0000-0000-0000B7540000}"/>
    <cellStyle name="Normal 8 5 2 8" xfId="10855" xr:uid="{00000000-0005-0000-0000-0000B8540000}"/>
    <cellStyle name="Normal 8 5 2 8 2" xfId="22493" xr:uid="{00000000-0005-0000-0000-0000B9540000}"/>
    <cellStyle name="Normal 8 5 2 9" xfId="22494" xr:uid="{00000000-0005-0000-0000-0000BA540000}"/>
    <cellStyle name="Normal 8 5 3" xfId="10856" xr:uid="{00000000-0005-0000-0000-0000BB540000}"/>
    <cellStyle name="Normal 8 5 3 2" xfId="10857" xr:uid="{00000000-0005-0000-0000-0000BC540000}"/>
    <cellStyle name="Normal 8 5 3 2 2" xfId="10858" xr:uid="{00000000-0005-0000-0000-0000BD540000}"/>
    <cellStyle name="Normal 8 5 3 2 2 2" xfId="22495" xr:uid="{00000000-0005-0000-0000-0000BE540000}"/>
    <cellStyle name="Normal 8 5 3 2 3" xfId="10859" xr:uid="{00000000-0005-0000-0000-0000BF540000}"/>
    <cellStyle name="Normal 8 5 3 2 3 2" xfId="22496" xr:uid="{00000000-0005-0000-0000-0000C0540000}"/>
    <cellStyle name="Normal 8 5 3 2 4" xfId="10860" xr:uid="{00000000-0005-0000-0000-0000C1540000}"/>
    <cellStyle name="Normal 8 5 3 2 4 2" xfId="22497" xr:uid="{00000000-0005-0000-0000-0000C2540000}"/>
    <cellStyle name="Normal 8 5 3 2 5" xfId="22498" xr:uid="{00000000-0005-0000-0000-0000C3540000}"/>
    <cellStyle name="Normal 8 5 3 3" xfId="10861" xr:uid="{00000000-0005-0000-0000-0000C4540000}"/>
    <cellStyle name="Normal 8 5 3 3 2" xfId="10862" xr:uid="{00000000-0005-0000-0000-0000C5540000}"/>
    <cellStyle name="Normal 8 5 3 3 2 2" xfId="22499" xr:uid="{00000000-0005-0000-0000-0000C6540000}"/>
    <cellStyle name="Normal 8 5 3 3 3" xfId="10863" xr:uid="{00000000-0005-0000-0000-0000C7540000}"/>
    <cellStyle name="Normal 8 5 3 3 3 2" xfId="22500" xr:uid="{00000000-0005-0000-0000-0000C8540000}"/>
    <cellStyle name="Normal 8 5 3 3 4" xfId="22501" xr:uid="{00000000-0005-0000-0000-0000C9540000}"/>
    <cellStyle name="Normal 8 5 3 4" xfId="10864" xr:uid="{00000000-0005-0000-0000-0000CA540000}"/>
    <cellStyle name="Normal 8 5 3 4 2" xfId="22502" xr:uid="{00000000-0005-0000-0000-0000CB540000}"/>
    <cellStyle name="Normal 8 5 3 5" xfId="10865" xr:uid="{00000000-0005-0000-0000-0000CC540000}"/>
    <cellStyle name="Normal 8 5 3 5 2" xfId="22503" xr:uid="{00000000-0005-0000-0000-0000CD540000}"/>
    <cellStyle name="Normal 8 5 3 6" xfId="10866" xr:uid="{00000000-0005-0000-0000-0000CE540000}"/>
    <cellStyle name="Normal 8 5 3 6 2" xfId="22504" xr:uid="{00000000-0005-0000-0000-0000CF540000}"/>
    <cellStyle name="Normal 8 5 3 7" xfId="22505" xr:uid="{00000000-0005-0000-0000-0000D0540000}"/>
    <cellStyle name="Normal 8 5 4" xfId="10867" xr:uid="{00000000-0005-0000-0000-0000D1540000}"/>
    <cellStyle name="Normal 8 5 4 2" xfId="10868" xr:uid="{00000000-0005-0000-0000-0000D2540000}"/>
    <cellStyle name="Normal 8 5 4 2 2" xfId="22506" xr:uid="{00000000-0005-0000-0000-0000D3540000}"/>
    <cellStyle name="Normal 8 5 4 3" xfId="10869" xr:uid="{00000000-0005-0000-0000-0000D4540000}"/>
    <cellStyle name="Normal 8 5 4 3 2" xfId="22507" xr:uid="{00000000-0005-0000-0000-0000D5540000}"/>
    <cellStyle name="Normal 8 5 4 4" xfId="10870" xr:uid="{00000000-0005-0000-0000-0000D6540000}"/>
    <cellStyle name="Normal 8 5 4 4 2" xfId="22508" xr:uid="{00000000-0005-0000-0000-0000D7540000}"/>
    <cellStyle name="Normal 8 5 4 5" xfId="22509" xr:uid="{00000000-0005-0000-0000-0000D8540000}"/>
    <cellStyle name="Normal 8 5 5" xfId="10871" xr:uid="{00000000-0005-0000-0000-0000D9540000}"/>
    <cellStyle name="Normal 8 5 5 2" xfId="10872" xr:uid="{00000000-0005-0000-0000-0000DA540000}"/>
    <cellStyle name="Normal 8 5 5 2 2" xfId="22510" xr:uid="{00000000-0005-0000-0000-0000DB540000}"/>
    <cellStyle name="Normal 8 5 5 3" xfId="10873" xr:uid="{00000000-0005-0000-0000-0000DC540000}"/>
    <cellStyle name="Normal 8 5 5 3 2" xfId="22511" xr:uid="{00000000-0005-0000-0000-0000DD540000}"/>
    <cellStyle name="Normal 8 5 5 4" xfId="22512" xr:uid="{00000000-0005-0000-0000-0000DE540000}"/>
    <cellStyle name="Normal 8 5 6" xfId="10874" xr:uid="{00000000-0005-0000-0000-0000DF540000}"/>
    <cellStyle name="Normal 8 5 6 2" xfId="10875" xr:uid="{00000000-0005-0000-0000-0000E0540000}"/>
    <cellStyle name="Normal 8 5 6 2 2" xfId="22513" xr:uid="{00000000-0005-0000-0000-0000E1540000}"/>
    <cellStyle name="Normal 8 5 6 3" xfId="10876" xr:uid="{00000000-0005-0000-0000-0000E2540000}"/>
    <cellStyle name="Normal 8 5 6 3 2" xfId="22514" xr:uid="{00000000-0005-0000-0000-0000E3540000}"/>
    <cellStyle name="Normal 8 5 6 4" xfId="22515" xr:uid="{00000000-0005-0000-0000-0000E4540000}"/>
    <cellStyle name="Normal 8 5 7" xfId="10877" xr:uid="{00000000-0005-0000-0000-0000E5540000}"/>
    <cellStyle name="Normal 8 5 7 2" xfId="22516" xr:uid="{00000000-0005-0000-0000-0000E6540000}"/>
    <cellStyle name="Normal 8 5 8" xfId="10878" xr:uid="{00000000-0005-0000-0000-0000E7540000}"/>
    <cellStyle name="Normal 8 5 8 2" xfId="22517" xr:uid="{00000000-0005-0000-0000-0000E8540000}"/>
    <cellStyle name="Normal 8 5 9" xfId="10879" xr:uid="{00000000-0005-0000-0000-0000E9540000}"/>
    <cellStyle name="Normal 8 5 9 2" xfId="22518" xr:uid="{00000000-0005-0000-0000-0000EA540000}"/>
    <cellStyle name="Normal 8 6" xfId="10880" xr:uid="{00000000-0005-0000-0000-0000EB540000}"/>
    <cellStyle name="Normal 8 6 2" xfId="10881" xr:uid="{00000000-0005-0000-0000-0000EC540000}"/>
    <cellStyle name="Normal 8 6 2 2" xfId="10882" xr:uid="{00000000-0005-0000-0000-0000ED540000}"/>
    <cellStyle name="Normal 8 6 2 2 2" xfId="10883" xr:uid="{00000000-0005-0000-0000-0000EE540000}"/>
    <cellStyle name="Normal 8 6 2 2 2 2" xfId="22519" xr:uid="{00000000-0005-0000-0000-0000EF540000}"/>
    <cellStyle name="Normal 8 6 2 2 3" xfId="10884" xr:uid="{00000000-0005-0000-0000-0000F0540000}"/>
    <cellStyle name="Normal 8 6 2 2 3 2" xfId="22520" xr:uid="{00000000-0005-0000-0000-0000F1540000}"/>
    <cellStyle name="Normal 8 6 2 2 4" xfId="10885" xr:uid="{00000000-0005-0000-0000-0000F2540000}"/>
    <cellStyle name="Normal 8 6 2 2 4 2" xfId="22521" xr:uid="{00000000-0005-0000-0000-0000F3540000}"/>
    <cellStyle name="Normal 8 6 2 2 5" xfId="22522" xr:uid="{00000000-0005-0000-0000-0000F4540000}"/>
    <cellStyle name="Normal 8 6 2 3" xfId="10886" xr:uid="{00000000-0005-0000-0000-0000F5540000}"/>
    <cellStyle name="Normal 8 6 2 3 2" xfId="10887" xr:uid="{00000000-0005-0000-0000-0000F6540000}"/>
    <cellStyle name="Normal 8 6 2 3 2 2" xfId="22523" xr:uid="{00000000-0005-0000-0000-0000F7540000}"/>
    <cellStyle name="Normal 8 6 2 3 3" xfId="10888" xr:uid="{00000000-0005-0000-0000-0000F8540000}"/>
    <cellStyle name="Normal 8 6 2 3 3 2" xfId="22524" xr:uid="{00000000-0005-0000-0000-0000F9540000}"/>
    <cellStyle name="Normal 8 6 2 3 4" xfId="22525" xr:uid="{00000000-0005-0000-0000-0000FA540000}"/>
    <cellStyle name="Normal 8 6 2 4" xfId="10889" xr:uid="{00000000-0005-0000-0000-0000FB540000}"/>
    <cellStyle name="Normal 8 6 2 4 2" xfId="22526" xr:uid="{00000000-0005-0000-0000-0000FC540000}"/>
    <cellStyle name="Normal 8 6 2 5" xfId="10890" xr:uid="{00000000-0005-0000-0000-0000FD540000}"/>
    <cellStyle name="Normal 8 6 2 5 2" xfId="22527" xr:uid="{00000000-0005-0000-0000-0000FE540000}"/>
    <cellStyle name="Normal 8 6 2 6" xfId="10891" xr:uid="{00000000-0005-0000-0000-0000FF540000}"/>
    <cellStyle name="Normal 8 6 2 6 2" xfId="22528" xr:uid="{00000000-0005-0000-0000-000000550000}"/>
    <cellStyle name="Normal 8 6 2 7" xfId="22529" xr:uid="{00000000-0005-0000-0000-000001550000}"/>
    <cellStyle name="Normal 8 6 3" xfId="10892" xr:uid="{00000000-0005-0000-0000-000002550000}"/>
    <cellStyle name="Normal 8 6 3 2" xfId="10893" xr:uid="{00000000-0005-0000-0000-000003550000}"/>
    <cellStyle name="Normal 8 6 3 2 2" xfId="22530" xr:uid="{00000000-0005-0000-0000-000004550000}"/>
    <cellStyle name="Normal 8 6 3 3" xfId="10894" xr:uid="{00000000-0005-0000-0000-000005550000}"/>
    <cellStyle name="Normal 8 6 3 3 2" xfId="22531" xr:uid="{00000000-0005-0000-0000-000006550000}"/>
    <cellStyle name="Normal 8 6 3 4" xfId="10895" xr:uid="{00000000-0005-0000-0000-000007550000}"/>
    <cellStyle name="Normal 8 6 3 4 2" xfId="22532" xr:uid="{00000000-0005-0000-0000-000008550000}"/>
    <cellStyle name="Normal 8 6 3 5" xfId="22533" xr:uid="{00000000-0005-0000-0000-000009550000}"/>
    <cellStyle name="Normal 8 6 4" xfId="10896" xr:uid="{00000000-0005-0000-0000-00000A550000}"/>
    <cellStyle name="Normal 8 6 4 2" xfId="10897" xr:uid="{00000000-0005-0000-0000-00000B550000}"/>
    <cellStyle name="Normal 8 6 4 2 2" xfId="22534" xr:uid="{00000000-0005-0000-0000-00000C550000}"/>
    <cellStyle name="Normal 8 6 4 3" xfId="10898" xr:uid="{00000000-0005-0000-0000-00000D550000}"/>
    <cellStyle name="Normal 8 6 4 3 2" xfId="22535" xr:uid="{00000000-0005-0000-0000-00000E550000}"/>
    <cellStyle name="Normal 8 6 4 4" xfId="22536" xr:uid="{00000000-0005-0000-0000-00000F550000}"/>
    <cellStyle name="Normal 8 6 5" xfId="10899" xr:uid="{00000000-0005-0000-0000-000010550000}"/>
    <cellStyle name="Normal 8 6 5 2" xfId="10900" xr:uid="{00000000-0005-0000-0000-000011550000}"/>
    <cellStyle name="Normal 8 6 5 2 2" xfId="22537" xr:uid="{00000000-0005-0000-0000-000012550000}"/>
    <cellStyle name="Normal 8 6 5 3" xfId="10901" xr:uid="{00000000-0005-0000-0000-000013550000}"/>
    <cellStyle name="Normal 8 6 5 3 2" xfId="22538" xr:uid="{00000000-0005-0000-0000-000014550000}"/>
    <cellStyle name="Normal 8 6 5 4" xfId="22539" xr:uid="{00000000-0005-0000-0000-000015550000}"/>
    <cellStyle name="Normal 8 6 6" xfId="10902" xr:uid="{00000000-0005-0000-0000-000016550000}"/>
    <cellStyle name="Normal 8 6 6 2" xfId="22540" xr:uid="{00000000-0005-0000-0000-000017550000}"/>
    <cellStyle name="Normal 8 6 7" xfId="10903" xr:uid="{00000000-0005-0000-0000-000018550000}"/>
    <cellStyle name="Normal 8 6 7 2" xfId="22541" xr:uid="{00000000-0005-0000-0000-000019550000}"/>
    <cellStyle name="Normal 8 6 8" xfId="10904" xr:uid="{00000000-0005-0000-0000-00001A550000}"/>
    <cellStyle name="Normal 8 6 8 2" xfId="22542" xr:uid="{00000000-0005-0000-0000-00001B550000}"/>
    <cellStyle name="Normal 8 6 9" xfId="22543" xr:uid="{00000000-0005-0000-0000-00001C550000}"/>
    <cellStyle name="Normal 8 7" xfId="10905" xr:uid="{00000000-0005-0000-0000-00001D550000}"/>
    <cellStyle name="Normal 8 7 2" xfId="10906" xr:uid="{00000000-0005-0000-0000-00001E550000}"/>
    <cellStyle name="Normal 8 7 2 2" xfId="10907" xr:uid="{00000000-0005-0000-0000-00001F550000}"/>
    <cellStyle name="Normal 8 7 2 2 2" xfId="22544" xr:uid="{00000000-0005-0000-0000-000020550000}"/>
    <cellStyle name="Normal 8 7 2 3" xfId="10908" xr:uid="{00000000-0005-0000-0000-000021550000}"/>
    <cellStyle name="Normal 8 7 2 3 2" xfId="22545" xr:uid="{00000000-0005-0000-0000-000022550000}"/>
    <cellStyle name="Normal 8 7 2 4" xfId="10909" xr:uid="{00000000-0005-0000-0000-000023550000}"/>
    <cellStyle name="Normal 8 7 2 4 2" xfId="22546" xr:uid="{00000000-0005-0000-0000-000024550000}"/>
    <cellStyle name="Normal 8 7 2 5" xfId="22547" xr:uid="{00000000-0005-0000-0000-000025550000}"/>
    <cellStyle name="Normal 8 7 3" xfId="10910" xr:uid="{00000000-0005-0000-0000-000026550000}"/>
    <cellStyle name="Normal 8 7 3 2" xfId="10911" xr:uid="{00000000-0005-0000-0000-000027550000}"/>
    <cellStyle name="Normal 8 7 3 2 2" xfId="22548" xr:uid="{00000000-0005-0000-0000-000028550000}"/>
    <cellStyle name="Normal 8 7 3 3" xfId="10912" xr:uid="{00000000-0005-0000-0000-000029550000}"/>
    <cellStyle name="Normal 8 7 3 3 2" xfId="22549" xr:uid="{00000000-0005-0000-0000-00002A550000}"/>
    <cellStyle name="Normal 8 7 3 4" xfId="22550" xr:uid="{00000000-0005-0000-0000-00002B550000}"/>
    <cellStyle name="Normal 8 7 4" xfId="10913" xr:uid="{00000000-0005-0000-0000-00002C550000}"/>
    <cellStyle name="Normal 8 7 4 2" xfId="22551" xr:uid="{00000000-0005-0000-0000-00002D550000}"/>
    <cellStyle name="Normal 8 7 5" xfId="10914" xr:uid="{00000000-0005-0000-0000-00002E550000}"/>
    <cellStyle name="Normal 8 7 5 2" xfId="22552" xr:uid="{00000000-0005-0000-0000-00002F550000}"/>
    <cellStyle name="Normal 8 7 6" xfId="10915" xr:uid="{00000000-0005-0000-0000-000030550000}"/>
    <cellStyle name="Normal 8 7 6 2" xfId="22553" xr:uid="{00000000-0005-0000-0000-000031550000}"/>
    <cellStyle name="Normal 8 7 7" xfId="22554" xr:uid="{00000000-0005-0000-0000-000032550000}"/>
    <cellStyle name="Normal 8 8" xfId="10916" xr:uid="{00000000-0005-0000-0000-000033550000}"/>
    <cellStyle name="Normal 8 8 2" xfId="10917" xr:uid="{00000000-0005-0000-0000-000034550000}"/>
    <cellStyle name="Normal 8 8 2 2" xfId="22555" xr:uid="{00000000-0005-0000-0000-000035550000}"/>
    <cellStyle name="Normal 8 8 3" xfId="10918" xr:uid="{00000000-0005-0000-0000-000036550000}"/>
    <cellStyle name="Normal 8 8 3 2" xfId="22556" xr:uid="{00000000-0005-0000-0000-000037550000}"/>
    <cellStyle name="Normal 8 8 4" xfId="10919" xr:uid="{00000000-0005-0000-0000-000038550000}"/>
    <cellStyle name="Normal 8 8 4 2" xfId="22557" xr:uid="{00000000-0005-0000-0000-000039550000}"/>
    <cellStyle name="Normal 8 8 5" xfId="22558" xr:uid="{00000000-0005-0000-0000-00003A550000}"/>
    <cellStyle name="Normal 8 9" xfId="10920" xr:uid="{00000000-0005-0000-0000-00003B550000}"/>
    <cellStyle name="Normal 8 9 2" xfId="10921" xr:uid="{00000000-0005-0000-0000-00003C550000}"/>
    <cellStyle name="Normal 8 9 2 2" xfId="22559" xr:uid="{00000000-0005-0000-0000-00003D550000}"/>
    <cellStyle name="Normal 8 9 3" xfId="10922" xr:uid="{00000000-0005-0000-0000-00003E550000}"/>
    <cellStyle name="Normal 8 9 3 2" xfId="22560" xr:uid="{00000000-0005-0000-0000-00003F550000}"/>
    <cellStyle name="Normal 8 9 4" xfId="22561" xr:uid="{00000000-0005-0000-0000-000040550000}"/>
    <cellStyle name="Normal 9" xfId="10923" xr:uid="{00000000-0005-0000-0000-000041550000}"/>
    <cellStyle name="Normal 9 10" xfId="10924" xr:uid="{00000000-0005-0000-0000-000042550000}"/>
    <cellStyle name="Normal 9 10 2" xfId="10925" xr:uid="{00000000-0005-0000-0000-000043550000}"/>
    <cellStyle name="Normal 9 10 2 2" xfId="22562" xr:uid="{00000000-0005-0000-0000-000044550000}"/>
    <cellStyle name="Normal 9 10 3" xfId="10926" xr:uid="{00000000-0005-0000-0000-000045550000}"/>
    <cellStyle name="Normal 9 10 3 2" xfId="22563" xr:uid="{00000000-0005-0000-0000-000046550000}"/>
    <cellStyle name="Normal 9 10 4" xfId="22564" xr:uid="{00000000-0005-0000-0000-000047550000}"/>
    <cellStyle name="Normal 9 11" xfId="10927" xr:uid="{00000000-0005-0000-0000-000048550000}"/>
    <cellStyle name="Normal 9 11 2" xfId="10928" xr:uid="{00000000-0005-0000-0000-000049550000}"/>
    <cellStyle name="Normal 9 11 2 2" xfId="22565" xr:uid="{00000000-0005-0000-0000-00004A550000}"/>
    <cellStyle name="Normal 9 11 3" xfId="10929" xr:uid="{00000000-0005-0000-0000-00004B550000}"/>
    <cellStyle name="Normal 9 11 3 2" xfId="22566" xr:uid="{00000000-0005-0000-0000-00004C550000}"/>
    <cellStyle name="Normal 9 11 4" xfId="22567" xr:uid="{00000000-0005-0000-0000-00004D550000}"/>
    <cellStyle name="Normal 9 12" xfId="10930" xr:uid="{00000000-0005-0000-0000-00004E550000}"/>
    <cellStyle name="Normal 9 12 2" xfId="10931" xr:uid="{00000000-0005-0000-0000-00004F550000}"/>
    <cellStyle name="Normal 9 12 2 2" xfId="22568" xr:uid="{00000000-0005-0000-0000-000050550000}"/>
    <cellStyle name="Normal 9 12 3" xfId="10932" xr:uid="{00000000-0005-0000-0000-000051550000}"/>
    <cellStyle name="Normal 9 12 3 2" xfId="22569" xr:uid="{00000000-0005-0000-0000-000052550000}"/>
    <cellStyle name="Normal 9 12 4" xfId="22570" xr:uid="{00000000-0005-0000-0000-000053550000}"/>
    <cellStyle name="Normal 9 13" xfId="10933" xr:uid="{00000000-0005-0000-0000-000054550000}"/>
    <cellStyle name="Normal 9 13 2" xfId="22571" xr:uid="{00000000-0005-0000-0000-000055550000}"/>
    <cellStyle name="Normal 9 14" xfId="10934" xr:uid="{00000000-0005-0000-0000-000056550000}"/>
    <cellStyle name="Normal 9 14 2" xfId="22572" xr:uid="{00000000-0005-0000-0000-000057550000}"/>
    <cellStyle name="Normal 9 15" xfId="22573" xr:uid="{00000000-0005-0000-0000-000058550000}"/>
    <cellStyle name="Normal 9 2" xfId="10935" xr:uid="{00000000-0005-0000-0000-000059550000}"/>
    <cellStyle name="Normal 9 2 10" xfId="10936" xr:uid="{00000000-0005-0000-0000-00005A550000}"/>
    <cellStyle name="Normal 9 2 10 2" xfId="22574" xr:uid="{00000000-0005-0000-0000-00005B550000}"/>
    <cellStyle name="Normal 9 2 11" xfId="10937" xr:uid="{00000000-0005-0000-0000-00005C550000}"/>
    <cellStyle name="Normal 9 2 11 2" xfId="22575" xr:uid="{00000000-0005-0000-0000-00005D550000}"/>
    <cellStyle name="Normal 9 2 2" xfId="10938" xr:uid="{00000000-0005-0000-0000-00005E550000}"/>
    <cellStyle name="Normal 9 2 2 10" xfId="22576" xr:uid="{00000000-0005-0000-0000-00005F550000}"/>
    <cellStyle name="Normal 9 2 2 2" xfId="10939" xr:uid="{00000000-0005-0000-0000-000060550000}"/>
    <cellStyle name="Normal 9 2 2 2 2" xfId="10940" xr:uid="{00000000-0005-0000-0000-000061550000}"/>
    <cellStyle name="Normal 9 2 2 2 2 2" xfId="10941" xr:uid="{00000000-0005-0000-0000-000062550000}"/>
    <cellStyle name="Normal 9 2 2 2 2 2 2" xfId="10942" xr:uid="{00000000-0005-0000-0000-000063550000}"/>
    <cellStyle name="Normal 9 2 2 2 2 2 2 2" xfId="22577" xr:uid="{00000000-0005-0000-0000-000064550000}"/>
    <cellStyle name="Normal 9 2 2 2 2 2 3" xfId="10943" xr:uid="{00000000-0005-0000-0000-000065550000}"/>
    <cellStyle name="Normal 9 2 2 2 2 2 3 2" xfId="22578" xr:uid="{00000000-0005-0000-0000-000066550000}"/>
    <cellStyle name="Normal 9 2 2 2 2 2 4" xfId="10944" xr:uid="{00000000-0005-0000-0000-000067550000}"/>
    <cellStyle name="Normal 9 2 2 2 2 2 4 2" xfId="22579" xr:uid="{00000000-0005-0000-0000-000068550000}"/>
    <cellStyle name="Normal 9 2 2 2 2 2 5" xfId="22580" xr:uid="{00000000-0005-0000-0000-000069550000}"/>
    <cellStyle name="Normal 9 2 2 2 2 3" xfId="10945" xr:uid="{00000000-0005-0000-0000-00006A550000}"/>
    <cellStyle name="Normal 9 2 2 2 2 3 2" xfId="10946" xr:uid="{00000000-0005-0000-0000-00006B550000}"/>
    <cellStyle name="Normal 9 2 2 2 2 3 2 2" xfId="22581" xr:uid="{00000000-0005-0000-0000-00006C550000}"/>
    <cellStyle name="Normal 9 2 2 2 2 3 3" xfId="10947" xr:uid="{00000000-0005-0000-0000-00006D550000}"/>
    <cellStyle name="Normal 9 2 2 2 2 3 3 2" xfId="22582" xr:uid="{00000000-0005-0000-0000-00006E550000}"/>
    <cellStyle name="Normal 9 2 2 2 2 3 4" xfId="22583" xr:uid="{00000000-0005-0000-0000-00006F550000}"/>
    <cellStyle name="Normal 9 2 2 2 2 4" xfId="10948" xr:uid="{00000000-0005-0000-0000-000070550000}"/>
    <cellStyle name="Normal 9 2 2 2 2 4 2" xfId="22584" xr:uid="{00000000-0005-0000-0000-000071550000}"/>
    <cellStyle name="Normal 9 2 2 2 2 5" xfId="10949" xr:uid="{00000000-0005-0000-0000-000072550000}"/>
    <cellStyle name="Normal 9 2 2 2 2 5 2" xfId="22585" xr:uid="{00000000-0005-0000-0000-000073550000}"/>
    <cellStyle name="Normal 9 2 2 2 2 6" xfId="10950" xr:uid="{00000000-0005-0000-0000-000074550000}"/>
    <cellStyle name="Normal 9 2 2 2 2 6 2" xfId="22586" xr:uid="{00000000-0005-0000-0000-000075550000}"/>
    <cellStyle name="Normal 9 2 2 2 2 7" xfId="22587" xr:uid="{00000000-0005-0000-0000-000076550000}"/>
    <cellStyle name="Normal 9 2 2 2 3" xfId="10951" xr:uid="{00000000-0005-0000-0000-000077550000}"/>
    <cellStyle name="Normal 9 2 2 2 3 2" xfId="10952" xr:uid="{00000000-0005-0000-0000-000078550000}"/>
    <cellStyle name="Normal 9 2 2 2 3 2 2" xfId="22588" xr:uid="{00000000-0005-0000-0000-000079550000}"/>
    <cellStyle name="Normal 9 2 2 2 3 3" xfId="10953" xr:uid="{00000000-0005-0000-0000-00007A550000}"/>
    <cellStyle name="Normal 9 2 2 2 3 3 2" xfId="22589" xr:uid="{00000000-0005-0000-0000-00007B550000}"/>
    <cellStyle name="Normal 9 2 2 2 3 4" xfId="10954" xr:uid="{00000000-0005-0000-0000-00007C550000}"/>
    <cellStyle name="Normal 9 2 2 2 3 4 2" xfId="22590" xr:uid="{00000000-0005-0000-0000-00007D550000}"/>
    <cellStyle name="Normal 9 2 2 2 3 5" xfId="22591" xr:uid="{00000000-0005-0000-0000-00007E550000}"/>
    <cellStyle name="Normal 9 2 2 2 4" xfId="10955" xr:uid="{00000000-0005-0000-0000-00007F550000}"/>
    <cellStyle name="Normal 9 2 2 2 4 2" xfId="10956" xr:uid="{00000000-0005-0000-0000-000080550000}"/>
    <cellStyle name="Normal 9 2 2 2 4 2 2" xfId="22592" xr:uid="{00000000-0005-0000-0000-000081550000}"/>
    <cellStyle name="Normal 9 2 2 2 4 3" xfId="10957" xr:uid="{00000000-0005-0000-0000-000082550000}"/>
    <cellStyle name="Normal 9 2 2 2 4 3 2" xfId="22593" xr:uid="{00000000-0005-0000-0000-000083550000}"/>
    <cellStyle name="Normal 9 2 2 2 4 4" xfId="22594" xr:uid="{00000000-0005-0000-0000-000084550000}"/>
    <cellStyle name="Normal 9 2 2 2 5" xfId="10958" xr:uid="{00000000-0005-0000-0000-000085550000}"/>
    <cellStyle name="Normal 9 2 2 2 5 2" xfId="10959" xr:uid="{00000000-0005-0000-0000-000086550000}"/>
    <cellStyle name="Normal 9 2 2 2 5 2 2" xfId="22595" xr:uid="{00000000-0005-0000-0000-000087550000}"/>
    <cellStyle name="Normal 9 2 2 2 5 3" xfId="10960" xr:uid="{00000000-0005-0000-0000-000088550000}"/>
    <cellStyle name="Normal 9 2 2 2 5 3 2" xfId="22596" xr:uid="{00000000-0005-0000-0000-000089550000}"/>
    <cellStyle name="Normal 9 2 2 2 5 4" xfId="22597" xr:uid="{00000000-0005-0000-0000-00008A550000}"/>
    <cellStyle name="Normal 9 2 2 2 6" xfId="10961" xr:uid="{00000000-0005-0000-0000-00008B550000}"/>
    <cellStyle name="Normal 9 2 2 2 6 2" xfId="22598" xr:uid="{00000000-0005-0000-0000-00008C550000}"/>
    <cellStyle name="Normal 9 2 2 2 7" xfId="10962" xr:uid="{00000000-0005-0000-0000-00008D550000}"/>
    <cellStyle name="Normal 9 2 2 2 7 2" xfId="22599" xr:uid="{00000000-0005-0000-0000-00008E550000}"/>
    <cellStyle name="Normal 9 2 2 2 8" xfId="10963" xr:uid="{00000000-0005-0000-0000-00008F550000}"/>
    <cellStyle name="Normal 9 2 2 2 8 2" xfId="22600" xr:uid="{00000000-0005-0000-0000-000090550000}"/>
    <cellStyle name="Normal 9 2 2 2 9" xfId="22601" xr:uid="{00000000-0005-0000-0000-000091550000}"/>
    <cellStyle name="Normal 9 2 2 3" xfId="10964" xr:uid="{00000000-0005-0000-0000-000092550000}"/>
    <cellStyle name="Normal 9 2 2 3 2" xfId="10965" xr:uid="{00000000-0005-0000-0000-000093550000}"/>
    <cellStyle name="Normal 9 2 2 3 2 2" xfId="10966" xr:uid="{00000000-0005-0000-0000-000094550000}"/>
    <cellStyle name="Normal 9 2 2 3 2 2 2" xfId="22602" xr:uid="{00000000-0005-0000-0000-000095550000}"/>
    <cellStyle name="Normal 9 2 2 3 2 3" xfId="10967" xr:uid="{00000000-0005-0000-0000-000096550000}"/>
    <cellStyle name="Normal 9 2 2 3 2 3 2" xfId="22603" xr:uid="{00000000-0005-0000-0000-000097550000}"/>
    <cellStyle name="Normal 9 2 2 3 2 4" xfId="10968" xr:uid="{00000000-0005-0000-0000-000098550000}"/>
    <cellStyle name="Normal 9 2 2 3 2 4 2" xfId="22604" xr:uid="{00000000-0005-0000-0000-000099550000}"/>
    <cellStyle name="Normal 9 2 2 3 2 5" xfId="22605" xr:uid="{00000000-0005-0000-0000-00009A550000}"/>
    <cellStyle name="Normal 9 2 2 3 3" xfId="10969" xr:uid="{00000000-0005-0000-0000-00009B550000}"/>
    <cellStyle name="Normal 9 2 2 3 3 2" xfId="10970" xr:uid="{00000000-0005-0000-0000-00009C550000}"/>
    <cellStyle name="Normal 9 2 2 3 3 2 2" xfId="22606" xr:uid="{00000000-0005-0000-0000-00009D550000}"/>
    <cellStyle name="Normal 9 2 2 3 3 3" xfId="10971" xr:uid="{00000000-0005-0000-0000-00009E550000}"/>
    <cellStyle name="Normal 9 2 2 3 3 3 2" xfId="22607" xr:uid="{00000000-0005-0000-0000-00009F550000}"/>
    <cellStyle name="Normal 9 2 2 3 3 4" xfId="22608" xr:uid="{00000000-0005-0000-0000-0000A0550000}"/>
    <cellStyle name="Normal 9 2 2 3 4" xfId="10972" xr:uid="{00000000-0005-0000-0000-0000A1550000}"/>
    <cellStyle name="Normal 9 2 2 3 4 2" xfId="22609" xr:uid="{00000000-0005-0000-0000-0000A2550000}"/>
    <cellStyle name="Normal 9 2 2 3 5" xfId="10973" xr:uid="{00000000-0005-0000-0000-0000A3550000}"/>
    <cellStyle name="Normal 9 2 2 3 5 2" xfId="22610" xr:uid="{00000000-0005-0000-0000-0000A4550000}"/>
    <cellStyle name="Normal 9 2 2 3 6" xfId="10974" xr:uid="{00000000-0005-0000-0000-0000A5550000}"/>
    <cellStyle name="Normal 9 2 2 3 6 2" xfId="22611" xr:uid="{00000000-0005-0000-0000-0000A6550000}"/>
    <cellStyle name="Normal 9 2 2 3 7" xfId="22612" xr:uid="{00000000-0005-0000-0000-0000A7550000}"/>
    <cellStyle name="Normal 9 2 2 4" xfId="10975" xr:uid="{00000000-0005-0000-0000-0000A8550000}"/>
    <cellStyle name="Normal 9 2 2 4 2" xfId="10976" xr:uid="{00000000-0005-0000-0000-0000A9550000}"/>
    <cellStyle name="Normal 9 2 2 4 2 2" xfId="22613" xr:uid="{00000000-0005-0000-0000-0000AA550000}"/>
    <cellStyle name="Normal 9 2 2 4 3" xfId="10977" xr:uid="{00000000-0005-0000-0000-0000AB550000}"/>
    <cellStyle name="Normal 9 2 2 4 3 2" xfId="22614" xr:uid="{00000000-0005-0000-0000-0000AC550000}"/>
    <cellStyle name="Normal 9 2 2 4 4" xfId="10978" xr:uid="{00000000-0005-0000-0000-0000AD550000}"/>
    <cellStyle name="Normal 9 2 2 4 4 2" xfId="22615" xr:uid="{00000000-0005-0000-0000-0000AE550000}"/>
    <cellStyle name="Normal 9 2 2 4 5" xfId="22616" xr:uid="{00000000-0005-0000-0000-0000AF550000}"/>
    <cellStyle name="Normal 9 2 2 5" xfId="10979" xr:uid="{00000000-0005-0000-0000-0000B0550000}"/>
    <cellStyle name="Normal 9 2 2 5 2" xfId="10980" xr:uid="{00000000-0005-0000-0000-0000B1550000}"/>
    <cellStyle name="Normal 9 2 2 5 2 2" xfId="22617" xr:uid="{00000000-0005-0000-0000-0000B2550000}"/>
    <cellStyle name="Normal 9 2 2 5 3" xfId="10981" xr:uid="{00000000-0005-0000-0000-0000B3550000}"/>
    <cellStyle name="Normal 9 2 2 5 3 2" xfId="22618" xr:uid="{00000000-0005-0000-0000-0000B4550000}"/>
    <cellStyle name="Normal 9 2 2 5 4" xfId="22619" xr:uid="{00000000-0005-0000-0000-0000B5550000}"/>
    <cellStyle name="Normal 9 2 2 6" xfId="10982" xr:uid="{00000000-0005-0000-0000-0000B6550000}"/>
    <cellStyle name="Normal 9 2 2 6 2" xfId="10983" xr:uid="{00000000-0005-0000-0000-0000B7550000}"/>
    <cellStyle name="Normal 9 2 2 6 2 2" xfId="22620" xr:uid="{00000000-0005-0000-0000-0000B8550000}"/>
    <cellStyle name="Normal 9 2 2 6 3" xfId="10984" xr:uid="{00000000-0005-0000-0000-0000B9550000}"/>
    <cellStyle name="Normal 9 2 2 6 3 2" xfId="22621" xr:uid="{00000000-0005-0000-0000-0000BA550000}"/>
    <cellStyle name="Normal 9 2 2 6 4" xfId="22622" xr:uid="{00000000-0005-0000-0000-0000BB550000}"/>
    <cellStyle name="Normal 9 2 2 7" xfId="10985" xr:uid="{00000000-0005-0000-0000-0000BC550000}"/>
    <cellStyle name="Normal 9 2 2 7 2" xfId="22623" xr:uid="{00000000-0005-0000-0000-0000BD550000}"/>
    <cellStyle name="Normal 9 2 2 8" xfId="10986" xr:uid="{00000000-0005-0000-0000-0000BE550000}"/>
    <cellStyle name="Normal 9 2 2 8 2" xfId="22624" xr:uid="{00000000-0005-0000-0000-0000BF550000}"/>
    <cellStyle name="Normal 9 2 2 9" xfId="10987" xr:uid="{00000000-0005-0000-0000-0000C0550000}"/>
    <cellStyle name="Normal 9 2 2 9 2" xfId="22625" xr:uid="{00000000-0005-0000-0000-0000C1550000}"/>
    <cellStyle name="Normal 9 2 3" xfId="10988" xr:uid="{00000000-0005-0000-0000-0000C2550000}"/>
    <cellStyle name="Normal 9 2 3 2" xfId="10989" xr:uid="{00000000-0005-0000-0000-0000C3550000}"/>
    <cellStyle name="Normal 9 2 3 2 2" xfId="10990" xr:uid="{00000000-0005-0000-0000-0000C4550000}"/>
    <cellStyle name="Normal 9 2 3 2 2 2" xfId="10991" xr:uid="{00000000-0005-0000-0000-0000C5550000}"/>
    <cellStyle name="Normal 9 2 3 2 2 2 2" xfId="22626" xr:uid="{00000000-0005-0000-0000-0000C6550000}"/>
    <cellStyle name="Normal 9 2 3 2 2 3" xfId="10992" xr:uid="{00000000-0005-0000-0000-0000C7550000}"/>
    <cellStyle name="Normal 9 2 3 2 2 3 2" xfId="22627" xr:uid="{00000000-0005-0000-0000-0000C8550000}"/>
    <cellStyle name="Normal 9 2 3 2 2 4" xfId="10993" xr:uid="{00000000-0005-0000-0000-0000C9550000}"/>
    <cellStyle name="Normal 9 2 3 2 2 4 2" xfId="22628" xr:uid="{00000000-0005-0000-0000-0000CA550000}"/>
    <cellStyle name="Normal 9 2 3 2 2 5" xfId="22629" xr:uid="{00000000-0005-0000-0000-0000CB550000}"/>
    <cellStyle name="Normal 9 2 3 2 3" xfId="10994" xr:uid="{00000000-0005-0000-0000-0000CC550000}"/>
    <cellStyle name="Normal 9 2 3 2 3 2" xfId="10995" xr:uid="{00000000-0005-0000-0000-0000CD550000}"/>
    <cellStyle name="Normal 9 2 3 2 3 2 2" xfId="22630" xr:uid="{00000000-0005-0000-0000-0000CE550000}"/>
    <cellStyle name="Normal 9 2 3 2 3 3" xfId="10996" xr:uid="{00000000-0005-0000-0000-0000CF550000}"/>
    <cellStyle name="Normal 9 2 3 2 3 3 2" xfId="22631" xr:uid="{00000000-0005-0000-0000-0000D0550000}"/>
    <cellStyle name="Normal 9 2 3 2 3 4" xfId="22632" xr:uid="{00000000-0005-0000-0000-0000D1550000}"/>
    <cellStyle name="Normal 9 2 3 2 4" xfId="10997" xr:uid="{00000000-0005-0000-0000-0000D2550000}"/>
    <cellStyle name="Normal 9 2 3 2 4 2" xfId="22633" xr:uid="{00000000-0005-0000-0000-0000D3550000}"/>
    <cellStyle name="Normal 9 2 3 2 5" xfId="10998" xr:uid="{00000000-0005-0000-0000-0000D4550000}"/>
    <cellStyle name="Normal 9 2 3 2 5 2" xfId="22634" xr:uid="{00000000-0005-0000-0000-0000D5550000}"/>
    <cellStyle name="Normal 9 2 3 2 6" xfId="10999" xr:uid="{00000000-0005-0000-0000-0000D6550000}"/>
    <cellStyle name="Normal 9 2 3 2 6 2" xfId="22635" xr:uid="{00000000-0005-0000-0000-0000D7550000}"/>
    <cellStyle name="Normal 9 2 3 2 7" xfId="22636" xr:uid="{00000000-0005-0000-0000-0000D8550000}"/>
    <cellStyle name="Normal 9 2 3 3" xfId="11000" xr:uid="{00000000-0005-0000-0000-0000D9550000}"/>
    <cellStyle name="Normal 9 2 3 3 2" xfId="11001" xr:uid="{00000000-0005-0000-0000-0000DA550000}"/>
    <cellStyle name="Normal 9 2 3 3 2 2" xfId="22637" xr:uid="{00000000-0005-0000-0000-0000DB550000}"/>
    <cellStyle name="Normal 9 2 3 3 3" xfId="11002" xr:uid="{00000000-0005-0000-0000-0000DC550000}"/>
    <cellStyle name="Normal 9 2 3 3 3 2" xfId="22638" xr:uid="{00000000-0005-0000-0000-0000DD550000}"/>
    <cellStyle name="Normal 9 2 3 3 4" xfId="11003" xr:uid="{00000000-0005-0000-0000-0000DE550000}"/>
    <cellStyle name="Normal 9 2 3 3 4 2" xfId="22639" xr:uid="{00000000-0005-0000-0000-0000DF550000}"/>
    <cellStyle name="Normal 9 2 3 3 5" xfId="22640" xr:uid="{00000000-0005-0000-0000-0000E0550000}"/>
    <cellStyle name="Normal 9 2 3 4" xfId="11004" xr:uid="{00000000-0005-0000-0000-0000E1550000}"/>
    <cellStyle name="Normal 9 2 3 4 2" xfId="11005" xr:uid="{00000000-0005-0000-0000-0000E2550000}"/>
    <cellStyle name="Normal 9 2 3 4 2 2" xfId="22641" xr:uid="{00000000-0005-0000-0000-0000E3550000}"/>
    <cellStyle name="Normal 9 2 3 4 3" xfId="11006" xr:uid="{00000000-0005-0000-0000-0000E4550000}"/>
    <cellStyle name="Normal 9 2 3 4 3 2" xfId="22642" xr:uid="{00000000-0005-0000-0000-0000E5550000}"/>
    <cellStyle name="Normal 9 2 3 4 4" xfId="22643" xr:uid="{00000000-0005-0000-0000-0000E6550000}"/>
    <cellStyle name="Normal 9 2 3 5" xfId="11007" xr:uid="{00000000-0005-0000-0000-0000E7550000}"/>
    <cellStyle name="Normal 9 2 3 5 2" xfId="11008" xr:uid="{00000000-0005-0000-0000-0000E8550000}"/>
    <cellStyle name="Normal 9 2 3 5 2 2" xfId="22644" xr:uid="{00000000-0005-0000-0000-0000E9550000}"/>
    <cellStyle name="Normal 9 2 3 5 3" xfId="11009" xr:uid="{00000000-0005-0000-0000-0000EA550000}"/>
    <cellStyle name="Normal 9 2 3 5 3 2" xfId="22645" xr:uid="{00000000-0005-0000-0000-0000EB550000}"/>
    <cellStyle name="Normal 9 2 3 5 4" xfId="22646" xr:uid="{00000000-0005-0000-0000-0000EC550000}"/>
    <cellStyle name="Normal 9 2 3 6" xfId="11010" xr:uid="{00000000-0005-0000-0000-0000ED550000}"/>
    <cellStyle name="Normal 9 2 3 6 2" xfId="22647" xr:uid="{00000000-0005-0000-0000-0000EE550000}"/>
    <cellStyle name="Normal 9 2 3 7" xfId="11011" xr:uid="{00000000-0005-0000-0000-0000EF550000}"/>
    <cellStyle name="Normal 9 2 3 7 2" xfId="22648" xr:uid="{00000000-0005-0000-0000-0000F0550000}"/>
    <cellStyle name="Normal 9 2 3 8" xfId="11012" xr:uid="{00000000-0005-0000-0000-0000F1550000}"/>
    <cellStyle name="Normal 9 2 3 8 2" xfId="22649" xr:uid="{00000000-0005-0000-0000-0000F2550000}"/>
    <cellStyle name="Normal 9 2 3 9" xfId="22650" xr:uid="{00000000-0005-0000-0000-0000F3550000}"/>
    <cellStyle name="Normal 9 2 4" xfId="11013" xr:uid="{00000000-0005-0000-0000-0000F4550000}"/>
    <cellStyle name="Normal 9 2 4 2" xfId="11014" xr:uid="{00000000-0005-0000-0000-0000F5550000}"/>
    <cellStyle name="Normal 9 2 4 2 2" xfId="11015" xr:uid="{00000000-0005-0000-0000-0000F6550000}"/>
    <cellStyle name="Normal 9 2 4 2 2 2" xfId="22651" xr:uid="{00000000-0005-0000-0000-0000F7550000}"/>
    <cellStyle name="Normal 9 2 4 2 3" xfId="11016" xr:uid="{00000000-0005-0000-0000-0000F8550000}"/>
    <cellStyle name="Normal 9 2 4 2 3 2" xfId="22652" xr:uid="{00000000-0005-0000-0000-0000F9550000}"/>
    <cellStyle name="Normal 9 2 4 2 4" xfId="11017" xr:uid="{00000000-0005-0000-0000-0000FA550000}"/>
    <cellStyle name="Normal 9 2 4 2 4 2" xfId="22653" xr:uid="{00000000-0005-0000-0000-0000FB550000}"/>
    <cellStyle name="Normal 9 2 4 2 5" xfId="22654" xr:uid="{00000000-0005-0000-0000-0000FC550000}"/>
    <cellStyle name="Normal 9 2 4 3" xfId="11018" xr:uid="{00000000-0005-0000-0000-0000FD550000}"/>
    <cellStyle name="Normal 9 2 4 3 2" xfId="11019" xr:uid="{00000000-0005-0000-0000-0000FE550000}"/>
    <cellStyle name="Normal 9 2 4 3 2 2" xfId="22655" xr:uid="{00000000-0005-0000-0000-0000FF550000}"/>
    <cellStyle name="Normal 9 2 4 3 3" xfId="11020" xr:uid="{00000000-0005-0000-0000-000000560000}"/>
    <cellStyle name="Normal 9 2 4 3 3 2" xfId="22656" xr:uid="{00000000-0005-0000-0000-000001560000}"/>
    <cellStyle name="Normal 9 2 4 3 4" xfId="22657" xr:uid="{00000000-0005-0000-0000-000002560000}"/>
    <cellStyle name="Normal 9 2 4 4" xfId="11021" xr:uid="{00000000-0005-0000-0000-000003560000}"/>
    <cellStyle name="Normal 9 2 4 4 2" xfId="22658" xr:uid="{00000000-0005-0000-0000-000004560000}"/>
    <cellStyle name="Normal 9 2 4 5" xfId="11022" xr:uid="{00000000-0005-0000-0000-000005560000}"/>
    <cellStyle name="Normal 9 2 4 5 2" xfId="22659" xr:uid="{00000000-0005-0000-0000-000006560000}"/>
    <cellStyle name="Normal 9 2 4 6" xfId="11023" xr:uid="{00000000-0005-0000-0000-000007560000}"/>
    <cellStyle name="Normal 9 2 4 6 2" xfId="22660" xr:uid="{00000000-0005-0000-0000-000008560000}"/>
    <cellStyle name="Normal 9 2 4 7" xfId="22661" xr:uid="{00000000-0005-0000-0000-000009560000}"/>
    <cellStyle name="Normal 9 2 5" xfId="11024" xr:uid="{00000000-0005-0000-0000-00000A560000}"/>
    <cellStyle name="Normal 9 2 5 2" xfId="11025" xr:uid="{00000000-0005-0000-0000-00000B560000}"/>
    <cellStyle name="Normal 9 2 5 2 2" xfId="22662" xr:uid="{00000000-0005-0000-0000-00000C560000}"/>
    <cellStyle name="Normal 9 2 5 3" xfId="11026" xr:uid="{00000000-0005-0000-0000-00000D560000}"/>
    <cellStyle name="Normal 9 2 5 3 2" xfId="22663" xr:uid="{00000000-0005-0000-0000-00000E560000}"/>
    <cellStyle name="Normal 9 2 5 4" xfId="11027" xr:uid="{00000000-0005-0000-0000-00000F560000}"/>
    <cellStyle name="Normal 9 2 5 4 2" xfId="22664" xr:uid="{00000000-0005-0000-0000-000010560000}"/>
    <cellStyle name="Normal 9 2 5 5" xfId="22665" xr:uid="{00000000-0005-0000-0000-000011560000}"/>
    <cellStyle name="Normal 9 2 6" xfId="11028" xr:uid="{00000000-0005-0000-0000-000012560000}"/>
    <cellStyle name="Normal 9 2 6 2" xfId="11029" xr:uid="{00000000-0005-0000-0000-000013560000}"/>
    <cellStyle name="Normal 9 2 6 2 2" xfId="22666" xr:uid="{00000000-0005-0000-0000-000014560000}"/>
    <cellStyle name="Normal 9 2 6 3" xfId="11030" xr:uid="{00000000-0005-0000-0000-000015560000}"/>
    <cellStyle name="Normal 9 2 6 3 2" xfId="22667" xr:uid="{00000000-0005-0000-0000-000016560000}"/>
    <cellStyle name="Normal 9 2 6 4" xfId="22668" xr:uid="{00000000-0005-0000-0000-000017560000}"/>
    <cellStyle name="Normal 9 2 7" xfId="11031" xr:uid="{00000000-0005-0000-0000-000018560000}"/>
    <cellStyle name="Normal 9 2 7 2" xfId="11032" xr:uid="{00000000-0005-0000-0000-000019560000}"/>
    <cellStyle name="Normal 9 2 7 2 2" xfId="22669" xr:uid="{00000000-0005-0000-0000-00001A560000}"/>
    <cellStyle name="Normal 9 2 7 3" xfId="11033" xr:uid="{00000000-0005-0000-0000-00001B560000}"/>
    <cellStyle name="Normal 9 2 7 3 2" xfId="22670" xr:uid="{00000000-0005-0000-0000-00001C560000}"/>
    <cellStyle name="Normal 9 2 7 4" xfId="22671" xr:uid="{00000000-0005-0000-0000-00001D560000}"/>
    <cellStyle name="Normal 9 2 8" xfId="11034" xr:uid="{00000000-0005-0000-0000-00001E560000}"/>
    <cellStyle name="Normal 9 2 8 2" xfId="22672" xr:uid="{00000000-0005-0000-0000-00001F560000}"/>
    <cellStyle name="Normal 9 2 9" xfId="11035" xr:uid="{00000000-0005-0000-0000-000020560000}"/>
    <cellStyle name="Normal 9 2 9 2" xfId="22673" xr:uid="{00000000-0005-0000-0000-000021560000}"/>
    <cellStyle name="Normal 9 3" xfId="11036" xr:uid="{00000000-0005-0000-0000-000022560000}"/>
    <cellStyle name="Normal 9 3 10" xfId="11037" xr:uid="{00000000-0005-0000-0000-000023560000}"/>
    <cellStyle name="Normal 9 3 10 2" xfId="22674" xr:uid="{00000000-0005-0000-0000-000024560000}"/>
    <cellStyle name="Normal 9 3 11" xfId="22675" xr:uid="{00000000-0005-0000-0000-000025560000}"/>
    <cellStyle name="Normal 9 3 2" xfId="11038" xr:uid="{00000000-0005-0000-0000-000026560000}"/>
    <cellStyle name="Normal 9 3 2 10" xfId="22676" xr:uid="{00000000-0005-0000-0000-000027560000}"/>
    <cellStyle name="Normal 9 3 2 2" xfId="11039" xr:uid="{00000000-0005-0000-0000-000028560000}"/>
    <cellStyle name="Normal 9 3 2 2 2" xfId="11040" xr:uid="{00000000-0005-0000-0000-000029560000}"/>
    <cellStyle name="Normal 9 3 2 2 2 2" xfId="11041" xr:uid="{00000000-0005-0000-0000-00002A560000}"/>
    <cellStyle name="Normal 9 3 2 2 2 2 2" xfId="11042" xr:uid="{00000000-0005-0000-0000-00002B560000}"/>
    <cellStyle name="Normal 9 3 2 2 2 2 2 2" xfId="22677" xr:uid="{00000000-0005-0000-0000-00002C560000}"/>
    <cellStyle name="Normal 9 3 2 2 2 2 3" xfId="11043" xr:uid="{00000000-0005-0000-0000-00002D560000}"/>
    <cellStyle name="Normal 9 3 2 2 2 2 3 2" xfId="22678" xr:uid="{00000000-0005-0000-0000-00002E560000}"/>
    <cellStyle name="Normal 9 3 2 2 2 2 4" xfId="11044" xr:uid="{00000000-0005-0000-0000-00002F560000}"/>
    <cellStyle name="Normal 9 3 2 2 2 2 4 2" xfId="22679" xr:uid="{00000000-0005-0000-0000-000030560000}"/>
    <cellStyle name="Normal 9 3 2 2 2 2 5" xfId="22680" xr:uid="{00000000-0005-0000-0000-000031560000}"/>
    <cellStyle name="Normal 9 3 2 2 2 3" xfId="11045" xr:uid="{00000000-0005-0000-0000-000032560000}"/>
    <cellStyle name="Normal 9 3 2 2 2 3 2" xfId="11046" xr:uid="{00000000-0005-0000-0000-000033560000}"/>
    <cellStyle name="Normal 9 3 2 2 2 3 2 2" xfId="22681" xr:uid="{00000000-0005-0000-0000-000034560000}"/>
    <cellStyle name="Normal 9 3 2 2 2 3 3" xfId="11047" xr:uid="{00000000-0005-0000-0000-000035560000}"/>
    <cellStyle name="Normal 9 3 2 2 2 3 3 2" xfId="22682" xr:uid="{00000000-0005-0000-0000-000036560000}"/>
    <cellStyle name="Normal 9 3 2 2 2 3 4" xfId="22683" xr:uid="{00000000-0005-0000-0000-000037560000}"/>
    <cellStyle name="Normal 9 3 2 2 2 4" xfId="11048" xr:uid="{00000000-0005-0000-0000-000038560000}"/>
    <cellStyle name="Normal 9 3 2 2 2 4 2" xfId="22684" xr:uid="{00000000-0005-0000-0000-000039560000}"/>
    <cellStyle name="Normal 9 3 2 2 2 5" xfId="11049" xr:uid="{00000000-0005-0000-0000-00003A560000}"/>
    <cellStyle name="Normal 9 3 2 2 2 5 2" xfId="22685" xr:uid="{00000000-0005-0000-0000-00003B560000}"/>
    <cellStyle name="Normal 9 3 2 2 2 6" xfId="11050" xr:uid="{00000000-0005-0000-0000-00003C560000}"/>
    <cellStyle name="Normal 9 3 2 2 2 6 2" xfId="22686" xr:uid="{00000000-0005-0000-0000-00003D560000}"/>
    <cellStyle name="Normal 9 3 2 2 2 7" xfId="22687" xr:uid="{00000000-0005-0000-0000-00003E560000}"/>
    <cellStyle name="Normal 9 3 2 2 3" xfId="11051" xr:uid="{00000000-0005-0000-0000-00003F560000}"/>
    <cellStyle name="Normal 9 3 2 2 3 2" xfId="11052" xr:uid="{00000000-0005-0000-0000-000040560000}"/>
    <cellStyle name="Normal 9 3 2 2 3 2 2" xfId="22688" xr:uid="{00000000-0005-0000-0000-000041560000}"/>
    <cellStyle name="Normal 9 3 2 2 3 3" xfId="11053" xr:uid="{00000000-0005-0000-0000-000042560000}"/>
    <cellStyle name="Normal 9 3 2 2 3 3 2" xfId="22689" xr:uid="{00000000-0005-0000-0000-000043560000}"/>
    <cellStyle name="Normal 9 3 2 2 3 4" xfId="11054" xr:uid="{00000000-0005-0000-0000-000044560000}"/>
    <cellStyle name="Normal 9 3 2 2 3 4 2" xfId="22690" xr:uid="{00000000-0005-0000-0000-000045560000}"/>
    <cellStyle name="Normal 9 3 2 2 3 5" xfId="22691" xr:uid="{00000000-0005-0000-0000-000046560000}"/>
    <cellStyle name="Normal 9 3 2 2 4" xfId="11055" xr:uid="{00000000-0005-0000-0000-000047560000}"/>
    <cellStyle name="Normal 9 3 2 2 4 2" xfId="11056" xr:uid="{00000000-0005-0000-0000-000048560000}"/>
    <cellStyle name="Normal 9 3 2 2 4 2 2" xfId="22692" xr:uid="{00000000-0005-0000-0000-000049560000}"/>
    <cellStyle name="Normal 9 3 2 2 4 3" xfId="11057" xr:uid="{00000000-0005-0000-0000-00004A560000}"/>
    <cellStyle name="Normal 9 3 2 2 4 3 2" xfId="22693" xr:uid="{00000000-0005-0000-0000-00004B560000}"/>
    <cellStyle name="Normal 9 3 2 2 4 4" xfId="22694" xr:uid="{00000000-0005-0000-0000-00004C560000}"/>
    <cellStyle name="Normal 9 3 2 2 5" xfId="11058" xr:uid="{00000000-0005-0000-0000-00004D560000}"/>
    <cellStyle name="Normal 9 3 2 2 5 2" xfId="11059" xr:uid="{00000000-0005-0000-0000-00004E560000}"/>
    <cellStyle name="Normal 9 3 2 2 5 2 2" xfId="22695" xr:uid="{00000000-0005-0000-0000-00004F560000}"/>
    <cellStyle name="Normal 9 3 2 2 5 3" xfId="11060" xr:uid="{00000000-0005-0000-0000-000050560000}"/>
    <cellStyle name="Normal 9 3 2 2 5 3 2" xfId="22696" xr:uid="{00000000-0005-0000-0000-000051560000}"/>
    <cellStyle name="Normal 9 3 2 2 5 4" xfId="22697" xr:uid="{00000000-0005-0000-0000-000052560000}"/>
    <cellStyle name="Normal 9 3 2 2 6" xfId="11061" xr:uid="{00000000-0005-0000-0000-000053560000}"/>
    <cellStyle name="Normal 9 3 2 2 6 2" xfId="22698" xr:uid="{00000000-0005-0000-0000-000054560000}"/>
    <cellStyle name="Normal 9 3 2 2 7" xfId="11062" xr:uid="{00000000-0005-0000-0000-000055560000}"/>
    <cellStyle name="Normal 9 3 2 2 7 2" xfId="22699" xr:uid="{00000000-0005-0000-0000-000056560000}"/>
    <cellStyle name="Normal 9 3 2 2 8" xfId="11063" xr:uid="{00000000-0005-0000-0000-000057560000}"/>
    <cellStyle name="Normal 9 3 2 2 8 2" xfId="22700" xr:uid="{00000000-0005-0000-0000-000058560000}"/>
    <cellStyle name="Normal 9 3 2 2 9" xfId="22701" xr:uid="{00000000-0005-0000-0000-000059560000}"/>
    <cellStyle name="Normal 9 3 2 3" xfId="11064" xr:uid="{00000000-0005-0000-0000-00005A560000}"/>
    <cellStyle name="Normal 9 3 2 3 2" xfId="11065" xr:uid="{00000000-0005-0000-0000-00005B560000}"/>
    <cellStyle name="Normal 9 3 2 3 2 2" xfId="11066" xr:uid="{00000000-0005-0000-0000-00005C560000}"/>
    <cellStyle name="Normal 9 3 2 3 2 2 2" xfId="22702" xr:uid="{00000000-0005-0000-0000-00005D560000}"/>
    <cellStyle name="Normal 9 3 2 3 2 3" xfId="11067" xr:uid="{00000000-0005-0000-0000-00005E560000}"/>
    <cellStyle name="Normal 9 3 2 3 2 3 2" xfId="22703" xr:uid="{00000000-0005-0000-0000-00005F560000}"/>
    <cellStyle name="Normal 9 3 2 3 2 4" xfId="11068" xr:uid="{00000000-0005-0000-0000-000060560000}"/>
    <cellStyle name="Normal 9 3 2 3 2 4 2" xfId="22704" xr:uid="{00000000-0005-0000-0000-000061560000}"/>
    <cellStyle name="Normal 9 3 2 3 2 5" xfId="22705" xr:uid="{00000000-0005-0000-0000-000062560000}"/>
    <cellStyle name="Normal 9 3 2 3 3" xfId="11069" xr:uid="{00000000-0005-0000-0000-000063560000}"/>
    <cellStyle name="Normal 9 3 2 3 3 2" xfId="11070" xr:uid="{00000000-0005-0000-0000-000064560000}"/>
    <cellStyle name="Normal 9 3 2 3 3 2 2" xfId="22706" xr:uid="{00000000-0005-0000-0000-000065560000}"/>
    <cellStyle name="Normal 9 3 2 3 3 3" xfId="11071" xr:uid="{00000000-0005-0000-0000-000066560000}"/>
    <cellStyle name="Normal 9 3 2 3 3 3 2" xfId="22707" xr:uid="{00000000-0005-0000-0000-000067560000}"/>
    <cellStyle name="Normal 9 3 2 3 3 4" xfId="22708" xr:uid="{00000000-0005-0000-0000-000068560000}"/>
    <cellStyle name="Normal 9 3 2 3 4" xfId="11072" xr:uid="{00000000-0005-0000-0000-000069560000}"/>
    <cellStyle name="Normal 9 3 2 3 4 2" xfId="22709" xr:uid="{00000000-0005-0000-0000-00006A560000}"/>
    <cellStyle name="Normal 9 3 2 3 5" xfId="11073" xr:uid="{00000000-0005-0000-0000-00006B560000}"/>
    <cellStyle name="Normal 9 3 2 3 5 2" xfId="22710" xr:uid="{00000000-0005-0000-0000-00006C560000}"/>
    <cellStyle name="Normal 9 3 2 3 6" xfId="11074" xr:uid="{00000000-0005-0000-0000-00006D560000}"/>
    <cellStyle name="Normal 9 3 2 3 6 2" xfId="22711" xr:uid="{00000000-0005-0000-0000-00006E560000}"/>
    <cellStyle name="Normal 9 3 2 3 7" xfId="22712" xr:uid="{00000000-0005-0000-0000-00006F560000}"/>
    <cellStyle name="Normal 9 3 2 4" xfId="11075" xr:uid="{00000000-0005-0000-0000-000070560000}"/>
    <cellStyle name="Normal 9 3 2 4 2" xfId="11076" xr:uid="{00000000-0005-0000-0000-000071560000}"/>
    <cellStyle name="Normal 9 3 2 4 2 2" xfId="22713" xr:uid="{00000000-0005-0000-0000-000072560000}"/>
    <cellStyle name="Normal 9 3 2 4 3" xfId="11077" xr:uid="{00000000-0005-0000-0000-000073560000}"/>
    <cellStyle name="Normal 9 3 2 4 3 2" xfId="22714" xr:uid="{00000000-0005-0000-0000-000074560000}"/>
    <cellStyle name="Normal 9 3 2 4 4" xfId="11078" xr:uid="{00000000-0005-0000-0000-000075560000}"/>
    <cellStyle name="Normal 9 3 2 4 4 2" xfId="22715" xr:uid="{00000000-0005-0000-0000-000076560000}"/>
    <cellStyle name="Normal 9 3 2 4 5" xfId="22716" xr:uid="{00000000-0005-0000-0000-000077560000}"/>
    <cellStyle name="Normal 9 3 2 5" xfId="11079" xr:uid="{00000000-0005-0000-0000-000078560000}"/>
    <cellStyle name="Normal 9 3 2 5 2" xfId="11080" xr:uid="{00000000-0005-0000-0000-000079560000}"/>
    <cellStyle name="Normal 9 3 2 5 2 2" xfId="22717" xr:uid="{00000000-0005-0000-0000-00007A560000}"/>
    <cellStyle name="Normal 9 3 2 5 3" xfId="11081" xr:uid="{00000000-0005-0000-0000-00007B560000}"/>
    <cellStyle name="Normal 9 3 2 5 3 2" xfId="22718" xr:uid="{00000000-0005-0000-0000-00007C560000}"/>
    <cellStyle name="Normal 9 3 2 5 4" xfId="22719" xr:uid="{00000000-0005-0000-0000-00007D560000}"/>
    <cellStyle name="Normal 9 3 2 6" xfId="11082" xr:uid="{00000000-0005-0000-0000-00007E560000}"/>
    <cellStyle name="Normal 9 3 2 6 2" xfId="11083" xr:uid="{00000000-0005-0000-0000-00007F560000}"/>
    <cellStyle name="Normal 9 3 2 6 2 2" xfId="22720" xr:uid="{00000000-0005-0000-0000-000080560000}"/>
    <cellStyle name="Normal 9 3 2 6 3" xfId="11084" xr:uid="{00000000-0005-0000-0000-000081560000}"/>
    <cellStyle name="Normal 9 3 2 6 3 2" xfId="22721" xr:uid="{00000000-0005-0000-0000-000082560000}"/>
    <cellStyle name="Normal 9 3 2 6 4" xfId="22722" xr:uid="{00000000-0005-0000-0000-000083560000}"/>
    <cellStyle name="Normal 9 3 2 7" xfId="11085" xr:uid="{00000000-0005-0000-0000-000084560000}"/>
    <cellStyle name="Normal 9 3 2 7 2" xfId="22723" xr:uid="{00000000-0005-0000-0000-000085560000}"/>
    <cellStyle name="Normal 9 3 2 8" xfId="11086" xr:uid="{00000000-0005-0000-0000-000086560000}"/>
    <cellStyle name="Normal 9 3 2 8 2" xfId="22724" xr:uid="{00000000-0005-0000-0000-000087560000}"/>
    <cellStyle name="Normal 9 3 2 9" xfId="11087" xr:uid="{00000000-0005-0000-0000-000088560000}"/>
    <cellStyle name="Normal 9 3 2 9 2" xfId="22725" xr:uid="{00000000-0005-0000-0000-000089560000}"/>
    <cellStyle name="Normal 9 3 3" xfId="11088" xr:uid="{00000000-0005-0000-0000-00008A560000}"/>
    <cellStyle name="Normal 9 3 3 2" xfId="11089" xr:uid="{00000000-0005-0000-0000-00008B560000}"/>
    <cellStyle name="Normal 9 3 3 2 2" xfId="11090" xr:uid="{00000000-0005-0000-0000-00008C560000}"/>
    <cellStyle name="Normal 9 3 3 2 2 2" xfId="11091" xr:uid="{00000000-0005-0000-0000-00008D560000}"/>
    <cellStyle name="Normal 9 3 3 2 2 2 2" xfId="22726" xr:uid="{00000000-0005-0000-0000-00008E560000}"/>
    <cellStyle name="Normal 9 3 3 2 2 3" xfId="11092" xr:uid="{00000000-0005-0000-0000-00008F560000}"/>
    <cellStyle name="Normal 9 3 3 2 2 3 2" xfId="22727" xr:uid="{00000000-0005-0000-0000-000090560000}"/>
    <cellStyle name="Normal 9 3 3 2 2 4" xfId="11093" xr:uid="{00000000-0005-0000-0000-000091560000}"/>
    <cellStyle name="Normal 9 3 3 2 2 4 2" xfId="22728" xr:uid="{00000000-0005-0000-0000-000092560000}"/>
    <cellStyle name="Normal 9 3 3 2 2 5" xfId="22729" xr:uid="{00000000-0005-0000-0000-000093560000}"/>
    <cellStyle name="Normal 9 3 3 2 3" xfId="11094" xr:uid="{00000000-0005-0000-0000-000094560000}"/>
    <cellStyle name="Normal 9 3 3 2 3 2" xfId="11095" xr:uid="{00000000-0005-0000-0000-000095560000}"/>
    <cellStyle name="Normal 9 3 3 2 3 2 2" xfId="22730" xr:uid="{00000000-0005-0000-0000-000096560000}"/>
    <cellStyle name="Normal 9 3 3 2 3 3" xfId="11096" xr:uid="{00000000-0005-0000-0000-000097560000}"/>
    <cellStyle name="Normal 9 3 3 2 3 3 2" xfId="22731" xr:uid="{00000000-0005-0000-0000-000098560000}"/>
    <cellStyle name="Normal 9 3 3 2 3 4" xfId="22732" xr:uid="{00000000-0005-0000-0000-000099560000}"/>
    <cellStyle name="Normal 9 3 3 2 4" xfId="11097" xr:uid="{00000000-0005-0000-0000-00009A560000}"/>
    <cellStyle name="Normal 9 3 3 2 4 2" xfId="22733" xr:uid="{00000000-0005-0000-0000-00009B560000}"/>
    <cellStyle name="Normal 9 3 3 2 5" xfId="11098" xr:uid="{00000000-0005-0000-0000-00009C560000}"/>
    <cellStyle name="Normal 9 3 3 2 5 2" xfId="22734" xr:uid="{00000000-0005-0000-0000-00009D560000}"/>
    <cellStyle name="Normal 9 3 3 2 6" xfId="11099" xr:uid="{00000000-0005-0000-0000-00009E560000}"/>
    <cellStyle name="Normal 9 3 3 2 6 2" xfId="22735" xr:uid="{00000000-0005-0000-0000-00009F560000}"/>
    <cellStyle name="Normal 9 3 3 2 7" xfId="22736" xr:uid="{00000000-0005-0000-0000-0000A0560000}"/>
    <cellStyle name="Normal 9 3 3 3" xfId="11100" xr:uid="{00000000-0005-0000-0000-0000A1560000}"/>
    <cellStyle name="Normal 9 3 3 3 2" xfId="11101" xr:uid="{00000000-0005-0000-0000-0000A2560000}"/>
    <cellStyle name="Normal 9 3 3 3 2 2" xfId="22737" xr:uid="{00000000-0005-0000-0000-0000A3560000}"/>
    <cellStyle name="Normal 9 3 3 3 3" xfId="11102" xr:uid="{00000000-0005-0000-0000-0000A4560000}"/>
    <cellStyle name="Normal 9 3 3 3 3 2" xfId="22738" xr:uid="{00000000-0005-0000-0000-0000A5560000}"/>
    <cellStyle name="Normal 9 3 3 3 4" xfId="11103" xr:uid="{00000000-0005-0000-0000-0000A6560000}"/>
    <cellStyle name="Normal 9 3 3 3 4 2" xfId="22739" xr:uid="{00000000-0005-0000-0000-0000A7560000}"/>
    <cellStyle name="Normal 9 3 3 3 5" xfId="22740" xr:uid="{00000000-0005-0000-0000-0000A8560000}"/>
    <cellStyle name="Normal 9 3 3 4" xfId="11104" xr:uid="{00000000-0005-0000-0000-0000A9560000}"/>
    <cellStyle name="Normal 9 3 3 4 2" xfId="11105" xr:uid="{00000000-0005-0000-0000-0000AA560000}"/>
    <cellStyle name="Normal 9 3 3 4 2 2" xfId="22741" xr:uid="{00000000-0005-0000-0000-0000AB560000}"/>
    <cellStyle name="Normal 9 3 3 4 3" xfId="11106" xr:uid="{00000000-0005-0000-0000-0000AC560000}"/>
    <cellStyle name="Normal 9 3 3 4 3 2" xfId="22742" xr:uid="{00000000-0005-0000-0000-0000AD560000}"/>
    <cellStyle name="Normal 9 3 3 4 4" xfId="22743" xr:uid="{00000000-0005-0000-0000-0000AE560000}"/>
    <cellStyle name="Normal 9 3 3 5" xfId="11107" xr:uid="{00000000-0005-0000-0000-0000AF560000}"/>
    <cellStyle name="Normal 9 3 3 5 2" xfId="11108" xr:uid="{00000000-0005-0000-0000-0000B0560000}"/>
    <cellStyle name="Normal 9 3 3 5 2 2" xfId="22744" xr:uid="{00000000-0005-0000-0000-0000B1560000}"/>
    <cellStyle name="Normal 9 3 3 5 3" xfId="11109" xr:uid="{00000000-0005-0000-0000-0000B2560000}"/>
    <cellStyle name="Normal 9 3 3 5 3 2" xfId="22745" xr:uid="{00000000-0005-0000-0000-0000B3560000}"/>
    <cellStyle name="Normal 9 3 3 5 4" xfId="22746" xr:uid="{00000000-0005-0000-0000-0000B4560000}"/>
    <cellStyle name="Normal 9 3 3 6" xfId="11110" xr:uid="{00000000-0005-0000-0000-0000B5560000}"/>
    <cellStyle name="Normal 9 3 3 6 2" xfId="22747" xr:uid="{00000000-0005-0000-0000-0000B6560000}"/>
    <cellStyle name="Normal 9 3 3 7" xfId="11111" xr:uid="{00000000-0005-0000-0000-0000B7560000}"/>
    <cellStyle name="Normal 9 3 3 7 2" xfId="22748" xr:uid="{00000000-0005-0000-0000-0000B8560000}"/>
    <cellStyle name="Normal 9 3 3 8" xfId="11112" xr:uid="{00000000-0005-0000-0000-0000B9560000}"/>
    <cellStyle name="Normal 9 3 3 8 2" xfId="22749" xr:uid="{00000000-0005-0000-0000-0000BA560000}"/>
    <cellStyle name="Normal 9 3 3 9" xfId="22750" xr:uid="{00000000-0005-0000-0000-0000BB560000}"/>
    <cellStyle name="Normal 9 3 4" xfId="11113" xr:uid="{00000000-0005-0000-0000-0000BC560000}"/>
    <cellStyle name="Normal 9 3 4 2" xfId="11114" xr:uid="{00000000-0005-0000-0000-0000BD560000}"/>
    <cellStyle name="Normal 9 3 4 2 2" xfId="11115" xr:uid="{00000000-0005-0000-0000-0000BE560000}"/>
    <cellStyle name="Normal 9 3 4 2 2 2" xfId="22751" xr:uid="{00000000-0005-0000-0000-0000BF560000}"/>
    <cellStyle name="Normal 9 3 4 2 3" xfId="11116" xr:uid="{00000000-0005-0000-0000-0000C0560000}"/>
    <cellStyle name="Normal 9 3 4 2 3 2" xfId="22752" xr:uid="{00000000-0005-0000-0000-0000C1560000}"/>
    <cellStyle name="Normal 9 3 4 2 4" xfId="11117" xr:uid="{00000000-0005-0000-0000-0000C2560000}"/>
    <cellStyle name="Normal 9 3 4 2 4 2" xfId="22753" xr:uid="{00000000-0005-0000-0000-0000C3560000}"/>
    <cellStyle name="Normal 9 3 4 2 5" xfId="22754" xr:uid="{00000000-0005-0000-0000-0000C4560000}"/>
    <cellStyle name="Normal 9 3 4 3" xfId="11118" xr:uid="{00000000-0005-0000-0000-0000C5560000}"/>
    <cellStyle name="Normal 9 3 4 3 2" xfId="11119" xr:uid="{00000000-0005-0000-0000-0000C6560000}"/>
    <cellStyle name="Normal 9 3 4 3 2 2" xfId="22755" xr:uid="{00000000-0005-0000-0000-0000C7560000}"/>
    <cellStyle name="Normal 9 3 4 3 3" xfId="11120" xr:uid="{00000000-0005-0000-0000-0000C8560000}"/>
    <cellStyle name="Normal 9 3 4 3 3 2" xfId="22756" xr:uid="{00000000-0005-0000-0000-0000C9560000}"/>
    <cellStyle name="Normal 9 3 4 3 4" xfId="22757" xr:uid="{00000000-0005-0000-0000-0000CA560000}"/>
    <cellStyle name="Normal 9 3 4 4" xfId="11121" xr:uid="{00000000-0005-0000-0000-0000CB560000}"/>
    <cellStyle name="Normal 9 3 4 4 2" xfId="22758" xr:uid="{00000000-0005-0000-0000-0000CC560000}"/>
    <cellStyle name="Normal 9 3 4 5" xfId="11122" xr:uid="{00000000-0005-0000-0000-0000CD560000}"/>
    <cellStyle name="Normal 9 3 4 5 2" xfId="22759" xr:uid="{00000000-0005-0000-0000-0000CE560000}"/>
    <cellStyle name="Normal 9 3 4 6" xfId="11123" xr:uid="{00000000-0005-0000-0000-0000CF560000}"/>
    <cellStyle name="Normal 9 3 4 6 2" xfId="22760" xr:uid="{00000000-0005-0000-0000-0000D0560000}"/>
    <cellStyle name="Normal 9 3 4 7" xfId="22761" xr:uid="{00000000-0005-0000-0000-0000D1560000}"/>
    <cellStyle name="Normal 9 3 5" xfId="11124" xr:uid="{00000000-0005-0000-0000-0000D2560000}"/>
    <cellStyle name="Normal 9 3 5 2" xfId="11125" xr:uid="{00000000-0005-0000-0000-0000D3560000}"/>
    <cellStyle name="Normal 9 3 5 2 2" xfId="22762" xr:uid="{00000000-0005-0000-0000-0000D4560000}"/>
    <cellStyle name="Normal 9 3 5 3" xfId="11126" xr:uid="{00000000-0005-0000-0000-0000D5560000}"/>
    <cellStyle name="Normal 9 3 5 3 2" xfId="22763" xr:uid="{00000000-0005-0000-0000-0000D6560000}"/>
    <cellStyle name="Normal 9 3 5 4" xfId="11127" xr:uid="{00000000-0005-0000-0000-0000D7560000}"/>
    <cellStyle name="Normal 9 3 5 4 2" xfId="22764" xr:uid="{00000000-0005-0000-0000-0000D8560000}"/>
    <cellStyle name="Normal 9 3 5 5" xfId="22765" xr:uid="{00000000-0005-0000-0000-0000D9560000}"/>
    <cellStyle name="Normal 9 3 6" xfId="11128" xr:uid="{00000000-0005-0000-0000-0000DA560000}"/>
    <cellStyle name="Normal 9 3 6 2" xfId="11129" xr:uid="{00000000-0005-0000-0000-0000DB560000}"/>
    <cellStyle name="Normal 9 3 6 2 2" xfId="22766" xr:uid="{00000000-0005-0000-0000-0000DC560000}"/>
    <cellStyle name="Normal 9 3 6 3" xfId="11130" xr:uid="{00000000-0005-0000-0000-0000DD560000}"/>
    <cellStyle name="Normal 9 3 6 3 2" xfId="22767" xr:uid="{00000000-0005-0000-0000-0000DE560000}"/>
    <cellStyle name="Normal 9 3 6 4" xfId="22768" xr:uid="{00000000-0005-0000-0000-0000DF560000}"/>
    <cellStyle name="Normal 9 3 7" xfId="11131" xr:uid="{00000000-0005-0000-0000-0000E0560000}"/>
    <cellStyle name="Normal 9 3 7 2" xfId="11132" xr:uid="{00000000-0005-0000-0000-0000E1560000}"/>
    <cellStyle name="Normal 9 3 7 2 2" xfId="22769" xr:uid="{00000000-0005-0000-0000-0000E2560000}"/>
    <cellStyle name="Normal 9 3 7 3" xfId="11133" xr:uid="{00000000-0005-0000-0000-0000E3560000}"/>
    <cellStyle name="Normal 9 3 7 3 2" xfId="22770" xr:uid="{00000000-0005-0000-0000-0000E4560000}"/>
    <cellStyle name="Normal 9 3 7 4" xfId="22771" xr:uid="{00000000-0005-0000-0000-0000E5560000}"/>
    <cellStyle name="Normal 9 3 8" xfId="11134" xr:uid="{00000000-0005-0000-0000-0000E6560000}"/>
    <cellStyle name="Normal 9 3 8 2" xfId="22772" xr:uid="{00000000-0005-0000-0000-0000E7560000}"/>
    <cellStyle name="Normal 9 3 9" xfId="11135" xr:uid="{00000000-0005-0000-0000-0000E8560000}"/>
    <cellStyle name="Normal 9 3 9 2" xfId="22773" xr:uid="{00000000-0005-0000-0000-0000E9560000}"/>
    <cellStyle name="Normal 9 4" xfId="11136" xr:uid="{00000000-0005-0000-0000-0000EA560000}"/>
    <cellStyle name="Normal 9 4 2" xfId="11137" xr:uid="{00000000-0005-0000-0000-0000EB560000}"/>
    <cellStyle name="Normal 9 4 2 2" xfId="22774" xr:uid="{00000000-0005-0000-0000-0000EC560000}"/>
    <cellStyle name="Normal 9 5" xfId="11138" xr:uid="{00000000-0005-0000-0000-0000ED560000}"/>
    <cellStyle name="Normal 9 5 10" xfId="22775" xr:uid="{00000000-0005-0000-0000-0000EE560000}"/>
    <cellStyle name="Normal 9 5 2" xfId="11139" xr:uid="{00000000-0005-0000-0000-0000EF560000}"/>
    <cellStyle name="Normal 9 5 2 2" xfId="11140" xr:uid="{00000000-0005-0000-0000-0000F0560000}"/>
    <cellStyle name="Normal 9 5 2 2 2" xfId="11141" xr:uid="{00000000-0005-0000-0000-0000F1560000}"/>
    <cellStyle name="Normal 9 5 2 2 2 2" xfId="11142" xr:uid="{00000000-0005-0000-0000-0000F2560000}"/>
    <cellStyle name="Normal 9 5 2 2 2 2 2" xfId="22776" xr:uid="{00000000-0005-0000-0000-0000F3560000}"/>
    <cellStyle name="Normal 9 5 2 2 2 3" xfId="11143" xr:uid="{00000000-0005-0000-0000-0000F4560000}"/>
    <cellStyle name="Normal 9 5 2 2 2 3 2" xfId="22777" xr:uid="{00000000-0005-0000-0000-0000F5560000}"/>
    <cellStyle name="Normal 9 5 2 2 2 4" xfId="11144" xr:uid="{00000000-0005-0000-0000-0000F6560000}"/>
    <cellStyle name="Normal 9 5 2 2 2 4 2" xfId="22778" xr:uid="{00000000-0005-0000-0000-0000F7560000}"/>
    <cellStyle name="Normal 9 5 2 2 2 5" xfId="22779" xr:uid="{00000000-0005-0000-0000-0000F8560000}"/>
    <cellStyle name="Normal 9 5 2 2 3" xfId="11145" xr:uid="{00000000-0005-0000-0000-0000F9560000}"/>
    <cellStyle name="Normal 9 5 2 2 3 2" xfId="11146" xr:uid="{00000000-0005-0000-0000-0000FA560000}"/>
    <cellStyle name="Normal 9 5 2 2 3 2 2" xfId="22780" xr:uid="{00000000-0005-0000-0000-0000FB560000}"/>
    <cellStyle name="Normal 9 5 2 2 3 3" xfId="11147" xr:uid="{00000000-0005-0000-0000-0000FC560000}"/>
    <cellStyle name="Normal 9 5 2 2 3 3 2" xfId="22781" xr:uid="{00000000-0005-0000-0000-0000FD560000}"/>
    <cellStyle name="Normal 9 5 2 2 3 4" xfId="22782" xr:uid="{00000000-0005-0000-0000-0000FE560000}"/>
    <cellStyle name="Normal 9 5 2 2 4" xfId="11148" xr:uid="{00000000-0005-0000-0000-0000FF560000}"/>
    <cellStyle name="Normal 9 5 2 2 4 2" xfId="22783" xr:uid="{00000000-0005-0000-0000-000000570000}"/>
    <cellStyle name="Normal 9 5 2 2 5" xfId="11149" xr:uid="{00000000-0005-0000-0000-000001570000}"/>
    <cellStyle name="Normal 9 5 2 2 5 2" xfId="22784" xr:uid="{00000000-0005-0000-0000-000002570000}"/>
    <cellStyle name="Normal 9 5 2 2 6" xfId="11150" xr:uid="{00000000-0005-0000-0000-000003570000}"/>
    <cellStyle name="Normal 9 5 2 2 6 2" xfId="22785" xr:uid="{00000000-0005-0000-0000-000004570000}"/>
    <cellStyle name="Normal 9 5 2 2 7" xfId="22786" xr:uid="{00000000-0005-0000-0000-000005570000}"/>
    <cellStyle name="Normal 9 5 2 3" xfId="11151" xr:uid="{00000000-0005-0000-0000-000006570000}"/>
    <cellStyle name="Normal 9 5 2 3 2" xfId="11152" xr:uid="{00000000-0005-0000-0000-000007570000}"/>
    <cellStyle name="Normal 9 5 2 3 2 2" xfId="22787" xr:uid="{00000000-0005-0000-0000-000008570000}"/>
    <cellStyle name="Normal 9 5 2 3 3" xfId="11153" xr:uid="{00000000-0005-0000-0000-000009570000}"/>
    <cellStyle name="Normal 9 5 2 3 3 2" xfId="22788" xr:uid="{00000000-0005-0000-0000-00000A570000}"/>
    <cellStyle name="Normal 9 5 2 3 4" xfId="11154" xr:uid="{00000000-0005-0000-0000-00000B570000}"/>
    <cellStyle name="Normal 9 5 2 3 4 2" xfId="22789" xr:uid="{00000000-0005-0000-0000-00000C570000}"/>
    <cellStyle name="Normal 9 5 2 3 5" xfId="22790" xr:uid="{00000000-0005-0000-0000-00000D570000}"/>
    <cellStyle name="Normal 9 5 2 4" xfId="11155" xr:uid="{00000000-0005-0000-0000-00000E570000}"/>
    <cellStyle name="Normal 9 5 2 4 2" xfId="11156" xr:uid="{00000000-0005-0000-0000-00000F570000}"/>
    <cellStyle name="Normal 9 5 2 4 2 2" xfId="22791" xr:uid="{00000000-0005-0000-0000-000010570000}"/>
    <cellStyle name="Normal 9 5 2 4 3" xfId="11157" xr:uid="{00000000-0005-0000-0000-000011570000}"/>
    <cellStyle name="Normal 9 5 2 4 3 2" xfId="22792" xr:uid="{00000000-0005-0000-0000-000012570000}"/>
    <cellStyle name="Normal 9 5 2 4 4" xfId="22793" xr:uid="{00000000-0005-0000-0000-000013570000}"/>
    <cellStyle name="Normal 9 5 2 5" xfId="11158" xr:uid="{00000000-0005-0000-0000-000014570000}"/>
    <cellStyle name="Normal 9 5 2 5 2" xfId="11159" xr:uid="{00000000-0005-0000-0000-000015570000}"/>
    <cellStyle name="Normal 9 5 2 5 2 2" xfId="22794" xr:uid="{00000000-0005-0000-0000-000016570000}"/>
    <cellStyle name="Normal 9 5 2 5 3" xfId="11160" xr:uid="{00000000-0005-0000-0000-000017570000}"/>
    <cellStyle name="Normal 9 5 2 5 3 2" xfId="22795" xr:uid="{00000000-0005-0000-0000-000018570000}"/>
    <cellStyle name="Normal 9 5 2 5 4" xfId="22796" xr:uid="{00000000-0005-0000-0000-000019570000}"/>
    <cellStyle name="Normal 9 5 2 6" xfId="11161" xr:uid="{00000000-0005-0000-0000-00001A570000}"/>
    <cellStyle name="Normal 9 5 2 6 2" xfId="22797" xr:uid="{00000000-0005-0000-0000-00001B570000}"/>
    <cellStyle name="Normal 9 5 2 7" xfId="11162" xr:uid="{00000000-0005-0000-0000-00001C570000}"/>
    <cellStyle name="Normal 9 5 2 7 2" xfId="22798" xr:uid="{00000000-0005-0000-0000-00001D570000}"/>
    <cellStyle name="Normal 9 5 2 8" xfId="11163" xr:uid="{00000000-0005-0000-0000-00001E570000}"/>
    <cellStyle name="Normal 9 5 2 8 2" xfId="22799" xr:uid="{00000000-0005-0000-0000-00001F570000}"/>
    <cellStyle name="Normal 9 5 2 9" xfId="22800" xr:uid="{00000000-0005-0000-0000-000020570000}"/>
    <cellStyle name="Normal 9 5 3" xfId="11164" xr:uid="{00000000-0005-0000-0000-000021570000}"/>
    <cellStyle name="Normal 9 5 3 2" xfId="11165" xr:uid="{00000000-0005-0000-0000-000022570000}"/>
    <cellStyle name="Normal 9 5 3 2 2" xfId="11166" xr:uid="{00000000-0005-0000-0000-000023570000}"/>
    <cellStyle name="Normal 9 5 3 2 2 2" xfId="22801" xr:uid="{00000000-0005-0000-0000-000024570000}"/>
    <cellStyle name="Normal 9 5 3 2 3" xfId="11167" xr:uid="{00000000-0005-0000-0000-000025570000}"/>
    <cellStyle name="Normal 9 5 3 2 3 2" xfId="22802" xr:uid="{00000000-0005-0000-0000-000026570000}"/>
    <cellStyle name="Normal 9 5 3 2 4" xfId="11168" xr:uid="{00000000-0005-0000-0000-000027570000}"/>
    <cellStyle name="Normal 9 5 3 2 4 2" xfId="22803" xr:uid="{00000000-0005-0000-0000-000028570000}"/>
    <cellStyle name="Normal 9 5 3 2 5" xfId="22804" xr:uid="{00000000-0005-0000-0000-000029570000}"/>
    <cellStyle name="Normal 9 5 3 3" xfId="11169" xr:uid="{00000000-0005-0000-0000-00002A570000}"/>
    <cellStyle name="Normal 9 5 3 3 2" xfId="11170" xr:uid="{00000000-0005-0000-0000-00002B570000}"/>
    <cellStyle name="Normal 9 5 3 3 2 2" xfId="22805" xr:uid="{00000000-0005-0000-0000-00002C570000}"/>
    <cellStyle name="Normal 9 5 3 3 3" xfId="11171" xr:uid="{00000000-0005-0000-0000-00002D570000}"/>
    <cellStyle name="Normal 9 5 3 3 3 2" xfId="22806" xr:uid="{00000000-0005-0000-0000-00002E570000}"/>
    <cellStyle name="Normal 9 5 3 3 4" xfId="22807" xr:uid="{00000000-0005-0000-0000-00002F570000}"/>
    <cellStyle name="Normal 9 5 3 4" xfId="11172" xr:uid="{00000000-0005-0000-0000-000030570000}"/>
    <cellStyle name="Normal 9 5 3 4 2" xfId="22808" xr:uid="{00000000-0005-0000-0000-000031570000}"/>
    <cellStyle name="Normal 9 5 3 5" xfId="11173" xr:uid="{00000000-0005-0000-0000-000032570000}"/>
    <cellStyle name="Normal 9 5 3 5 2" xfId="22809" xr:uid="{00000000-0005-0000-0000-000033570000}"/>
    <cellStyle name="Normal 9 5 3 6" xfId="11174" xr:uid="{00000000-0005-0000-0000-000034570000}"/>
    <cellStyle name="Normal 9 5 3 6 2" xfId="22810" xr:uid="{00000000-0005-0000-0000-000035570000}"/>
    <cellStyle name="Normal 9 5 3 7" xfId="22811" xr:uid="{00000000-0005-0000-0000-000036570000}"/>
    <cellStyle name="Normal 9 5 4" xfId="11175" xr:uid="{00000000-0005-0000-0000-000037570000}"/>
    <cellStyle name="Normal 9 5 4 2" xfId="11176" xr:uid="{00000000-0005-0000-0000-000038570000}"/>
    <cellStyle name="Normal 9 5 4 2 2" xfId="22812" xr:uid="{00000000-0005-0000-0000-000039570000}"/>
    <cellStyle name="Normal 9 5 4 3" xfId="11177" xr:uid="{00000000-0005-0000-0000-00003A570000}"/>
    <cellStyle name="Normal 9 5 4 3 2" xfId="22813" xr:uid="{00000000-0005-0000-0000-00003B570000}"/>
    <cellStyle name="Normal 9 5 4 4" xfId="11178" xr:uid="{00000000-0005-0000-0000-00003C570000}"/>
    <cellStyle name="Normal 9 5 4 4 2" xfId="22814" xr:uid="{00000000-0005-0000-0000-00003D570000}"/>
    <cellStyle name="Normal 9 5 4 5" xfId="22815" xr:uid="{00000000-0005-0000-0000-00003E570000}"/>
    <cellStyle name="Normal 9 5 5" xfId="11179" xr:uid="{00000000-0005-0000-0000-00003F570000}"/>
    <cellStyle name="Normal 9 5 5 2" xfId="11180" xr:uid="{00000000-0005-0000-0000-000040570000}"/>
    <cellStyle name="Normal 9 5 5 2 2" xfId="22816" xr:uid="{00000000-0005-0000-0000-000041570000}"/>
    <cellStyle name="Normal 9 5 5 3" xfId="11181" xr:uid="{00000000-0005-0000-0000-000042570000}"/>
    <cellStyle name="Normal 9 5 5 3 2" xfId="22817" xr:uid="{00000000-0005-0000-0000-000043570000}"/>
    <cellStyle name="Normal 9 5 5 4" xfId="22818" xr:uid="{00000000-0005-0000-0000-000044570000}"/>
    <cellStyle name="Normal 9 5 6" xfId="11182" xr:uid="{00000000-0005-0000-0000-000045570000}"/>
    <cellStyle name="Normal 9 5 6 2" xfId="11183" xr:uid="{00000000-0005-0000-0000-000046570000}"/>
    <cellStyle name="Normal 9 5 6 2 2" xfId="22819" xr:uid="{00000000-0005-0000-0000-000047570000}"/>
    <cellStyle name="Normal 9 5 6 3" xfId="11184" xr:uid="{00000000-0005-0000-0000-000048570000}"/>
    <cellStyle name="Normal 9 5 6 3 2" xfId="22820" xr:uid="{00000000-0005-0000-0000-000049570000}"/>
    <cellStyle name="Normal 9 5 6 4" xfId="22821" xr:uid="{00000000-0005-0000-0000-00004A570000}"/>
    <cellStyle name="Normal 9 5 7" xfId="11185" xr:uid="{00000000-0005-0000-0000-00004B570000}"/>
    <cellStyle name="Normal 9 5 7 2" xfId="22822" xr:uid="{00000000-0005-0000-0000-00004C570000}"/>
    <cellStyle name="Normal 9 5 8" xfId="11186" xr:uid="{00000000-0005-0000-0000-00004D570000}"/>
    <cellStyle name="Normal 9 5 8 2" xfId="22823" xr:uid="{00000000-0005-0000-0000-00004E570000}"/>
    <cellStyle name="Normal 9 5 9" xfId="11187" xr:uid="{00000000-0005-0000-0000-00004F570000}"/>
    <cellStyle name="Normal 9 5 9 2" xfId="22824" xr:uid="{00000000-0005-0000-0000-000050570000}"/>
    <cellStyle name="Normal 9 6" xfId="11188" xr:uid="{00000000-0005-0000-0000-000051570000}"/>
    <cellStyle name="Normal 9 6 10" xfId="22825" xr:uid="{00000000-0005-0000-0000-000052570000}"/>
    <cellStyle name="Normal 9 6 2" xfId="11189" xr:uid="{00000000-0005-0000-0000-000053570000}"/>
    <cellStyle name="Normal 9 6 2 2" xfId="11190" xr:uid="{00000000-0005-0000-0000-000054570000}"/>
    <cellStyle name="Normal 9 6 2 2 2" xfId="11191" xr:uid="{00000000-0005-0000-0000-000055570000}"/>
    <cellStyle name="Normal 9 6 2 2 2 2" xfId="11192" xr:uid="{00000000-0005-0000-0000-000056570000}"/>
    <cellStyle name="Normal 9 6 2 2 2 2 2" xfId="22826" xr:uid="{00000000-0005-0000-0000-000057570000}"/>
    <cellStyle name="Normal 9 6 2 2 2 3" xfId="11193" xr:uid="{00000000-0005-0000-0000-000058570000}"/>
    <cellStyle name="Normal 9 6 2 2 2 3 2" xfId="22827" xr:uid="{00000000-0005-0000-0000-000059570000}"/>
    <cellStyle name="Normal 9 6 2 2 2 4" xfId="11194" xr:uid="{00000000-0005-0000-0000-00005A570000}"/>
    <cellStyle name="Normal 9 6 2 2 2 4 2" xfId="22828" xr:uid="{00000000-0005-0000-0000-00005B570000}"/>
    <cellStyle name="Normal 9 6 2 2 2 5" xfId="22829" xr:uid="{00000000-0005-0000-0000-00005C570000}"/>
    <cellStyle name="Normal 9 6 2 2 3" xfId="11195" xr:uid="{00000000-0005-0000-0000-00005D570000}"/>
    <cellStyle name="Normal 9 6 2 2 3 2" xfId="11196" xr:uid="{00000000-0005-0000-0000-00005E570000}"/>
    <cellStyle name="Normal 9 6 2 2 3 2 2" xfId="22830" xr:uid="{00000000-0005-0000-0000-00005F570000}"/>
    <cellStyle name="Normal 9 6 2 2 3 3" xfId="11197" xr:uid="{00000000-0005-0000-0000-000060570000}"/>
    <cellStyle name="Normal 9 6 2 2 3 3 2" xfId="22831" xr:uid="{00000000-0005-0000-0000-000061570000}"/>
    <cellStyle name="Normal 9 6 2 2 3 4" xfId="22832" xr:uid="{00000000-0005-0000-0000-000062570000}"/>
    <cellStyle name="Normal 9 6 2 2 4" xfId="11198" xr:uid="{00000000-0005-0000-0000-000063570000}"/>
    <cellStyle name="Normal 9 6 2 2 4 2" xfId="22833" xr:uid="{00000000-0005-0000-0000-000064570000}"/>
    <cellStyle name="Normal 9 6 2 2 5" xfId="11199" xr:uid="{00000000-0005-0000-0000-000065570000}"/>
    <cellStyle name="Normal 9 6 2 2 5 2" xfId="22834" xr:uid="{00000000-0005-0000-0000-000066570000}"/>
    <cellStyle name="Normal 9 6 2 2 6" xfId="11200" xr:uid="{00000000-0005-0000-0000-000067570000}"/>
    <cellStyle name="Normal 9 6 2 2 6 2" xfId="22835" xr:uid="{00000000-0005-0000-0000-000068570000}"/>
    <cellStyle name="Normal 9 6 2 2 7" xfId="22836" xr:uid="{00000000-0005-0000-0000-000069570000}"/>
    <cellStyle name="Normal 9 6 2 3" xfId="11201" xr:uid="{00000000-0005-0000-0000-00006A570000}"/>
    <cellStyle name="Normal 9 6 2 3 2" xfId="11202" xr:uid="{00000000-0005-0000-0000-00006B570000}"/>
    <cellStyle name="Normal 9 6 2 3 2 2" xfId="22837" xr:uid="{00000000-0005-0000-0000-00006C570000}"/>
    <cellStyle name="Normal 9 6 2 3 3" xfId="11203" xr:uid="{00000000-0005-0000-0000-00006D570000}"/>
    <cellStyle name="Normal 9 6 2 3 3 2" xfId="22838" xr:uid="{00000000-0005-0000-0000-00006E570000}"/>
    <cellStyle name="Normal 9 6 2 3 4" xfId="11204" xr:uid="{00000000-0005-0000-0000-00006F570000}"/>
    <cellStyle name="Normal 9 6 2 3 4 2" xfId="22839" xr:uid="{00000000-0005-0000-0000-000070570000}"/>
    <cellStyle name="Normal 9 6 2 3 5" xfId="22840" xr:uid="{00000000-0005-0000-0000-000071570000}"/>
    <cellStyle name="Normal 9 6 2 4" xfId="11205" xr:uid="{00000000-0005-0000-0000-000072570000}"/>
    <cellStyle name="Normal 9 6 2 4 2" xfId="11206" xr:uid="{00000000-0005-0000-0000-000073570000}"/>
    <cellStyle name="Normal 9 6 2 4 2 2" xfId="22841" xr:uid="{00000000-0005-0000-0000-000074570000}"/>
    <cellStyle name="Normal 9 6 2 4 3" xfId="11207" xr:uid="{00000000-0005-0000-0000-000075570000}"/>
    <cellStyle name="Normal 9 6 2 4 3 2" xfId="22842" xr:uid="{00000000-0005-0000-0000-000076570000}"/>
    <cellStyle name="Normal 9 6 2 4 4" xfId="22843" xr:uid="{00000000-0005-0000-0000-000077570000}"/>
    <cellStyle name="Normal 9 6 2 5" xfId="11208" xr:uid="{00000000-0005-0000-0000-000078570000}"/>
    <cellStyle name="Normal 9 6 2 5 2" xfId="11209" xr:uid="{00000000-0005-0000-0000-000079570000}"/>
    <cellStyle name="Normal 9 6 2 5 2 2" xfId="22844" xr:uid="{00000000-0005-0000-0000-00007A570000}"/>
    <cellStyle name="Normal 9 6 2 5 3" xfId="11210" xr:uid="{00000000-0005-0000-0000-00007B570000}"/>
    <cellStyle name="Normal 9 6 2 5 3 2" xfId="22845" xr:uid="{00000000-0005-0000-0000-00007C570000}"/>
    <cellStyle name="Normal 9 6 2 5 4" xfId="22846" xr:uid="{00000000-0005-0000-0000-00007D570000}"/>
    <cellStyle name="Normal 9 6 2 6" xfId="11211" xr:uid="{00000000-0005-0000-0000-00007E570000}"/>
    <cellStyle name="Normal 9 6 2 6 2" xfId="22847" xr:uid="{00000000-0005-0000-0000-00007F570000}"/>
    <cellStyle name="Normal 9 6 2 7" xfId="11212" xr:uid="{00000000-0005-0000-0000-000080570000}"/>
    <cellStyle name="Normal 9 6 2 7 2" xfId="22848" xr:uid="{00000000-0005-0000-0000-000081570000}"/>
    <cellStyle name="Normal 9 6 2 8" xfId="11213" xr:uid="{00000000-0005-0000-0000-000082570000}"/>
    <cellStyle name="Normal 9 6 2 8 2" xfId="22849" xr:uid="{00000000-0005-0000-0000-000083570000}"/>
    <cellStyle name="Normal 9 6 2 9" xfId="22850" xr:uid="{00000000-0005-0000-0000-000084570000}"/>
    <cellStyle name="Normal 9 6 3" xfId="11214" xr:uid="{00000000-0005-0000-0000-000085570000}"/>
    <cellStyle name="Normal 9 6 3 2" xfId="11215" xr:uid="{00000000-0005-0000-0000-000086570000}"/>
    <cellStyle name="Normal 9 6 3 2 2" xfId="11216" xr:uid="{00000000-0005-0000-0000-000087570000}"/>
    <cellStyle name="Normal 9 6 3 2 2 2" xfId="22851" xr:uid="{00000000-0005-0000-0000-000088570000}"/>
    <cellStyle name="Normal 9 6 3 2 3" xfId="11217" xr:uid="{00000000-0005-0000-0000-000089570000}"/>
    <cellStyle name="Normal 9 6 3 2 3 2" xfId="22852" xr:uid="{00000000-0005-0000-0000-00008A570000}"/>
    <cellStyle name="Normal 9 6 3 2 4" xfId="11218" xr:uid="{00000000-0005-0000-0000-00008B570000}"/>
    <cellStyle name="Normal 9 6 3 2 4 2" xfId="22853" xr:uid="{00000000-0005-0000-0000-00008C570000}"/>
    <cellStyle name="Normal 9 6 3 2 5" xfId="22854" xr:uid="{00000000-0005-0000-0000-00008D570000}"/>
    <cellStyle name="Normal 9 6 3 3" xfId="11219" xr:uid="{00000000-0005-0000-0000-00008E570000}"/>
    <cellStyle name="Normal 9 6 3 3 2" xfId="11220" xr:uid="{00000000-0005-0000-0000-00008F570000}"/>
    <cellStyle name="Normal 9 6 3 3 2 2" xfId="22855" xr:uid="{00000000-0005-0000-0000-000090570000}"/>
    <cellStyle name="Normal 9 6 3 3 3" xfId="11221" xr:uid="{00000000-0005-0000-0000-000091570000}"/>
    <cellStyle name="Normal 9 6 3 3 3 2" xfId="22856" xr:uid="{00000000-0005-0000-0000-000092570000}"/>
    <cellStyle name="Normal 9 6 3 3 4" xfId="22857" xr:uid="{00000000-0005-0000-0000-000093570000}"/>
    <cellStyle name="Normal 9 6 3 4" xfId="11222" xr:uid="{00000000-0005-0000-0000-000094570000}"/>
    <cellStyle name="Normal 9 6 3 4 2" xfId="22858" xr:uid="{00000000-0005-0000-0000-000095570000}"/>
    <cellStyle name="Normal 9 6 3 5" xfId="11223" xr:uid="{00000000-0005-0000-0000-000096570000}"/>
    <cellStyle name="Normal 9 6 3 5 2" xfId="22859" xr:uid="{00000000-0005-0000-0000-000097570000}"/>
    <cellStyle name="Normal 9 6 3 6" xfId="11224" xr:uid="{00000000-0005-0000-0000-000098570000}"/>
    <cellStyle name="Normal 9 6 3 6 2" xfId="22860" xr:uid="{00000000-0005-0000-0000-000099570000}"/>
    <cellStyle name="Normal 9 6 3 7" xfId="22861" xr:uid="{00000000-0005-0000-0000-00009A570000}"/>
    <cellStyle name="Normal 9 6 4" xfId="11225" xr:uid="{00000000-0005-0000-0000-00009B570000}"/>
    <cellStyle name="Normal 9 6 4 2" xfId="11226" xr:uid="{00000000-0005-0000-0000-00009C570000}"/>
    <cellStyle name="Normal 9 6 4 2 2" xfId="22862" xr:uid="{00000000-0005-0000-0000-00009D570000}"/>
    <cellStyle name="Normal 9 6 4 3" xfId="11227" xr:uid="{00000000-0005-0000-0000-00009E570000}"/>
    <cellStyle name="Normal 9 6 4 3 2" xfId="22863" xr:uid="{00000000-0005-0000-0000-00009F570000}"/>
    <cellStyle name="Normal 9 6 4 4" xfId="11228" xr:uid="{00000000-0005-0000-0000-0000A0570000}"/>
    <cellStyle name="Normal 9 6 4 4 2" xfId="22864" xr:uid="{00000000-0005-0000-0000-0000A1570000}"/>
    <cellStyle name="Normal 9 6 4 5" xfId="22865" xr:uid="{00000000-0005-0000-0000-0000A2570000}"/>
    <cellStyle name="Normal 9 6 5" xfId="11229" xr:uid="{00000000-0005-0000-0000-0000A3570000}"/>
    <cellStyle name="Normal 9 6 5 2" xfId="11230" xr:uid="{00000000-0005-0000-0000-0000A4570000}"/>
    <cellStyle name="Normal 9 6 5 2 2" xfId="22866" xr:uid="{00000000-0005-0000-0000-0000A5570000}"/>
    <cellStyle name="Normal 9 6 5 3" xfId="11231" xr:uid="{00000000-0005-0000-0000-0000A6570000}"/>
    <cellStyle name="Normal 9 6 5 3 2" xfId="22867" xr:uid="{00000000-0005-0000-0000-0000A7570000}"/>
    <cellStyle name="Normal 9 6 5 4" xfId="22868" xr:uid="{00000000-0005-0000-0000-0000A8570000}"/>
    <cellStyle name="Normal 9 6 6" xfId="11232" xr:uid="{00000000-0005-0000-0000-0000A9570000}"/>
    <cellStyle name="Normal 9 6 6 2" xfId="11233" xr:uid="{00000000-0005-0000-0000-0000AA570000}"/>
    <cellStyle name="Normal 9 6 6 2 2" xfId="22869" xr:uid="{00000000-0005-0000-0000-0000AB570000}"/>
    <cellStyle name="Normal 9 6 6 3" xfId="11234" xr:uid="{00000000-0005-0000-0000-0000AC570000}"/>
    <cellStyle name="Normal 9 6 6 3 2" xfId="22870" xr:uid="{00000000-0005-0000-0000-0000AD570000}"/>
    <cellStyle name="Normal 9 6 6 4" xfId="22871" xr:uid="{00000000-0005-0000-0000-0000AE570000}"/>
    <cellStyle name="Normal 9 6 7" xfId="11235" xr:uid="{00000000-0005-0000-0000-0000AF570000}"/>
    <cellStyle name="Normal 9 6 7 2" xfId="11236" xr:uid="{00000000-0005-0000-0000-0000B0570000}"/>
    <cellStyle name="Normal 9 6 7 2 2" xfId="22872" xr:uid="{00000000-0005-0000-0000-0000B1570000}"/>
    <cellStyle name="Normal 9 6 7 3" xfId="11237" xr:uid="{00000000-0005-0000-0000-0000B2570000}"/>
    <cellStyle name="Normal 9 6 7 3 2" xfId="22873" xr:uid="{00000000-0005-0000-0000-0000B3570000}"/>
    <cellStyle name="Normal 9 6 7 4" xfId="22874" xr:uid="{00000000-0005-0000-0000-0000B4570000}"/>
    <cellStyle name="Normal 9 6 8" xfId="11238" xr:uid="{00000000-0005-0000-0000-0000B5570000}"/>
    <cellStyle name="Normal 9 6 8 2" xfId="22875" xr:uid="{00000000-0005-0000-0000-0000B6570000}"/>
    <cellStyle name="Normal 9 6 9" xfId="11239" xr:uid="{00000000-0005-0000-0000-0000B7570000}"/>
    <cellStyle name="Normal 9 6 9 2" xfId="22876" xr:uid="{00000000-0005-0000-0000-0000B8570000}"/>
    <cellStyle name="Normal 9 7" xfId="11240" xr:uid="{00000000-0005-0000-0000-0000B9570000}"/>
    <cellStyle name="Normal 9 7 2" xfId="11241" xr:uid="{00000000-0005-0000-0000-0000BA570000}"/>
    <cellStyle name="Normal 9 7 2 2" xfId="11242" xr:uid="{00000000-0005-0000-0000-0000BB570000}"/>
    <cellStyle name="Normal 9 7 2 2 2" xfId="11243" xr:uid="{00000000-0005-0000-0000-0000BC570000}"/>
    <cellStyle name="Normal 9 7 2 2 2 2" xfId="22877" xr:uid="{00000000-0005-0000-0000-0000BD570000}"/>
    <cellStyle name="Normal 9 7 2 2 3" xfId="11244" xr:uid="{00000000-0005-0000-0000-0000BE570000}"/>
    <cellStyle name="Normal 9 7 2 2 3 2" xfId="22878" xr:uid="{00000000-0005-0000-0000-0000BF570000}"/>
    <cellStyle name="Normal 9 7 2 2 4" xfId="11245" xr:uid="{00000000-0005-0000-0000-0000C0570000}"/>
    <cellStyle name="Normal 9 7 2 2 4 2" xfId="22879" xr:uid="{00000000-0005-0000-0000-0000C1570000}"/>
    <cellStyle name="Normal 9 7 2 2 5" xfId="22880" xr:uid="{00000000-0005-0000-0000-0000C2570000}"/>
    <cellStyle name="Normal 9 7 2 3" xfId="11246" xr:uid="{00000000-0005-0000-0000-0000C3570000}"/>
    <cellStyle name="Normal 9 7 2 3 2" xfId="11247" xr:uid="{00000000-0005-0000-0000-0000C4570000}"/>
    <cellStyle name="Normal 9 7 2 3 2 2" xfId="22881" xr:uid="{00000000-0005-0000-0000-0000C5570000}"/>
    <cellStyle name="Normal 9 7 2 3 3" xfId="11248" xr:uid="{00000000-0005-0000-0000-0000C6570000}"/>
    <cellStyle name="Normal 9 7 2 3 3 2" xfId="22882" xr:uid="{00000000-0005-0000-0000-0000C7570000}"/>
    <cellStyle name="Normal 9 7 2 3 4" xfId="22883" xr:uid="{00000000-0005-0000-0000-0000C8570000}"/>
    <cellStyle name="Normal 9 7 2 4" xfId="11249" xr:uid="{00000000-0005-0000-0000-0000C9570000}"/>
    <cellStyle name="Normal 9 7 2 4 2" xfId="22884" xr:uid="{00000000-0005-0000-0000-0000CA570000}"/>
    <cellStyle name="Normal 9 7 2 5" xfId="11250" xr:uid="{00000000-0005-0000-0000-0000CB570000}"/>
    <cellStyle name="Normal 9 7 2 5 2" xfId="22885" xr:uid="{00000000-0005-0000-0000-0000CC570000}"/>
    <cellStyle name="Normal 9 7 2 6" xfId="11251" xr:uid="{00000000-0005-0000-0000-0000CD570000}"/>
    <cellStyle name="Normal 9 7 2 6 2" xfId="22886" xr:uid="{00000000-0005-0000-0000-0000CE570000}"/>
    <cellStyle name="Normal 9 7 2 7" xfId="22887" xr:uid="{00000000-0005-0000-0000-0000CF570000}"/>
    <cellStyle name="Normal 9 7 3" xfId="11252" xr:uid="{00000000-0005-0000-0000-0000D0570000}"/>
    <cellStyle name="Normal 9 7 3 2" xfId="11253" xr:uid="{00000000-0005-0000-0000-0000D1570000}"/>
    <cellStyle name="Normal 9 7 3 2 2" xfId="22888" xr:uid="{00000000-0005-0000-0000-0000D2570000}"/>
    <cellStyle name="Normal 9 7 3 3" xfId="11254" xr:uid="{00000000-0005-0000-0000-0000D3570000}"/>
    <cellStyle name="Normal 9 7 3 3 2" xfId="22889" xr:uid="{00000000-0005-0000-0000-0000D4570000}"/>
    <cellStyle name="Normal 9 7 3 4" xfId="11255" xr:uid="{00000000-0005-0000-0000-0000D5570000}"/>
    <cellStyle name="Normal 9 7 3 4 2" xfId="22890" xr:uid="{00000000-0005-0000-0000-0000D6570000}"/>
    <cellStyle name="Normal 9 7 3 5" xfId="22891" xr:uid="{00000000-0005-0000-0000-0000D7570000}"/>
    <cellStyle name="Normal 9 7 4" xfId="11256" xr:uid="{00000000-0005-0000-0000-0000D8570000}"/>
    <cellStyle name="Normal 9 7 4 2" xfId="11257" xr:uid="{00000000-0005-0000-0000-0000D9570000}"/>
    <cellStyle name="Normal 9 7 4 2 2" xfId="22892" xr:uid="{00000000-0005-0000-0000-0000DA570000}"/>
    <cellStyle name="Normal 9 7 4 3" xfId="11258" xr:uid="{00000000-0005-0000-0000-0000DB570000}"/>
    <cellStyle name="Normal 9 7 4 3 2" xfId="22893" xr:uid="{00000000-0005-0000-0000-0000DC570000}"/>
    <cellStyle name="Normal 9 7 4 4" xfId="22894" xr:uid="{00000000-0005-0000-0000-0000DD570000}"/>
    <cellStyle name="Normal 9 7 5" xfId="11259" xr:uid="{00000000-0005-0000-0000-0000DE570000}"/>
    <cellStyle name="Normal 9 7 5 2" xfId="11260" xr:uid="{00000000-0005-0000-0000-0000DF570000}"/>
    <cellStyle name="Normal 9 7 5 2 2" xfId="22895" xr:uid="{00000000-0005-0000-0000-0000E0570000}"/>
    <cellStyle name="Normal 9 7 5 3" xfId="11261" xr:uid="{00000000-0005-0000-0000-0000E1570000}"/>
    <cellStyle name="Normal 9 7 5 3 2" xfId="22896" xr:uid="{00000000-0005-0000-0000-0000E2570000}"/>
    <cellStyle name="Normal 9 7 5 4" xfId="22897" xr:uid="{00000000-0005-0000-0000-0000E3570000}"/>
    <cellStyle name="Normal 9 7 6" xfId="11262" xr:uid="{00000000-0005-0000-0000-0000E4570000}"/>
    <cellStyle name="Normal 9 7 6 2" xfId="22898" xr:uid="{00000000-0005-0000-0000-0000E5570000}"/>
    <cellStyle name="Normal 9 7 7" xfId="11263" xr:uid="{00000000-0005-0000-0000-0000E6570000}"/>
    <cellStyle name="Normal 9 7 7 2" xfId="22899" xr:uid="{00000000-0005-0000-0000-0000E7570000}"/>
    <cellStyle name="Normal 9 7 8" xfId="11264" xr:uid="{00000000-0005-0000-0000-0000E8570000}"/>
    <cellStyle name="Normal 9 7 8 2" xfId="22900" xr:uid="{00000000-0005-0000-0000-0000E9570000}"/>
    <cellStyle name="Normal 9 7 9" xfId="22901" xr:uid="{00000000-0005-0000-0000-0000EA570000}"/>
    <cellStyle name="Normal 9 8" xfId="11265" xr:uid="{00000000-0005-0000-0000-0000EB570000}"/>
    <cellStyle name="Normal 9 8 2" xfId="11266" xr:uid="{00000000-0005-0000-0000-0000EC570000}"/>
    <cellStyle name="Normal 9 8 2 2" xfId="11267" xr:uid="{00000000-0005-0000-0000-0000ED570000}"/>
    <cellStyle name="Normal 9 8 2 2 2" xfId="22902" xr:uid="{00000000-0005-0000-0000-0000EE570000}"/>
    <cellStyle name="Normal 9 8 2 3" xfId="11268" xr:uid="{00000000-0005-0000-0000-0000EF570000}"/>
    <cellStyle name="Normal 9 8 2 3 2" xfId="22903" xr:uid="{00000000-0005-0000-0000-0000F0570000}"/>
    <cellStyle name="Normal 9 8 2 4" xfId="11269" xr:uid="{00000000-0005-0000-0000-0000F1570000}"/>
    <cellStyle name="Normal 9 8 2 4 2" xfId="22904" xr:uid="{00000000-0005-0000-0000-0000F2570000}"/>
    <cellStyle name="Normal 9 8 2 5" xfId="22905" xr:uid="{00000000-0005-0000-0000-0000F3570000}"/>
    <cellStyle name="Normal 9 8 3" xfId="11270" xr:uid="{00000000-0005-0000-0000-0000F4570000}"/>
    <cellStyle name="Normal 9 8 3 2" xfId="11271" xr:uid="{00000000-0005-0000-0000-0000F5570000}"/>
    <cellStyle name="Normal 9 8 3 2 2" xfId="22906" xr:uid="{00000000-0005-0000-0000-0000F6570000}"/>
    <cellStyle name="Normal 9 8 3 3" xfId="11272" xr:uid="{00000000-0005-0000-0000-0000F7570000}"/>
    <cellStyle name="Normal 9 8 3 3 2" xfId="22907" xr:uid="{00000000-0005-0000-0000-0000F8570000}"/>
    <cellStyle name="Normal 9 8 3 4" xfId="22908" xr:uid="{00000000-0005-0000-0000-0000F9570000}"/>
    <cellStyle name="Normal 9 8 4" xfId="11273" xr:uid="{00000000-0005-0000-0000-0000FA570000}"/>
    <cellStyle name="Normal 9 8 4 2" xfId="22909" xr:uid="{00000000-0005-0000-0000-0000FB570000}"/>
    <cellStyle name="Normal 9 8 5" xfId="11274" xr:uid="{00000000-0005-0000-0000-0000FC570000}"/>
    <cellStyle name="Normal 9 8 5 2" xfId="22910" xr:uid="{00000000-0005-0000-0000-0000FD570000}"/>
    <cellStyle name="Normal 9 8 6" xfId="11275" xr:uid="{00000000-0005-0000-0000-0000FE570000}"/>
    <cellStyle name="Normal 9 8 6 2" xfId="22911" xr:uid="{00000000-0005-0000-0000-0000FF570000}"/>
    <cellStyle name="Normal 9 8 7" xfId="22912" xr:uid="{00000000-0005-0000-0000-000000580000}"/>
    <cellStyle name="Normal 9 9" xfId="11276" xr:uid="{00000000-0005-0000-0000-000001580000}"/>
    <cellStyle name="Normal 9 9 2" xfId="11277" xr:uid="{00000000-0005-0000-0000-000002580000}"/>
    <cellStyle name="Normal 9 9 2 2" xfId="22913" xr:uid="{00000000-0005-0000-0000-000003580000}"/>
    <cellStyle name="Normal 9 9 3" xfId="11278" xr:uid="{00000000-0005-0000-0000-000004580000}"/>
    <cellStyle name="Normal 9 9 3 2" xfId="22914" xr:uid="{00000000-0005-0000-0000-000005580000}"/>
    <cellStyle name="Normal 9 9 4" xfId="11279" xr:uid="{00000000-0005-0000-0000-000006580000}"/>
    <cellStyle name="Normal 9 9 4 2" xfId="22915" xr:uid="{00000000-0005-0000-0000-000007580000}"/>
    <cellStyle name="Normal 9 9 5" xfId="22916" xr:uid="{00000000-0005-0000-0000-000008580000}"/>
    <cellStyle name="Notas 2" xfId="11280" xr:uid="{00000000-0005-0000-0000-000009580000}"/>
    <cellStyle name="Notas 2 2" xfId="22917" xr:uid="{00000000-0005-0000-0000-00000A580000}"/>
    <cellStyle name="Percent 2" xfId="11281" xr:uid="{00000000-0005-0000-0000-00000B580000}"/>
    <cellStyle name="Percent 2 2" xfId="11282" xr:uid="{00000000-0005-0000-0000-00000C580000}"/>
    <cellStyle name="Percent 2 2 2" xfId="22918" xr:uid="{00000000-0005-0000-0000-00000D580000}"/>
    <cellStyle name="Percent 2 3" xfId="11656" xr:uid="{00000000-0005-0000-0000-00000E580000}"/>
    <cellStyle name="Percent 3" xfId="11283" xr:uid="{00000000-0005-0000-0000-00000F580000}"/>
    <cellStyle name="Porcentaje" xfId="23420" builtinId="5"/>
    <cellStyle name="Porcentual 2" xfId="2" xr:uid="{00000000-0005-0000-0000-000011580000}"/>
    <cellStyle name="Porcentual 2 2" xfId="22919" xr:uid="{00000000-0005-0000-0000-000012580000}"/>
    <cellStyle name="Porcentual 3" xfId="11284" xr:uid="{00000000-0005-0000-0000-000013580000}"/>
    <cellStyle name="Porcentual 3 2" xfId="11285" xr:uid="{00000000-0005-0000-0000-000014580000}"/>
    <cellStyle name="Porcentual 3 2 2" xfId="11286" xr:uid="{00000000-0005-0000-0000-000015580000}"/>
    <cellStyle name="Porcentual 3 2 2 2" xfId="22920" xr:uid="{00000000-0005-0000-0000-000016580000}"/>
    <cellStyle name="Porcentual 3 2 3" xfId="22921" xr:uid="{00000000-0005-0000-0000-000017580000}"/>
    <cellStyle name="Porcentual 3 3" xfId="11287" xr:uid="{00000000-0005-0000-0000-000018580000}"/>
    <cellStyle name="Porcentual 4" xfId="11288" xr:uid="{00000000-0005-0000-0000-000019580000}"/>
    <cellStyle name="Porcentual 5" xfId="11289" xr:uid="{00000000-0005-0000-0000-00001A580000}"/>
    <cellStyle name="Pourcentage 10" xfId="11290" xr:uid="{00000000-0005-0000-0000-00001B580000}"/>
    <cellStyle name="Pourcentage 10 2" xfId="11291" xr:uid="{00000000-0005-0000-0000-00001C580000}"/>
    <cellStyle name="Pourcentage 10 2 2" xfId="22922" xr:uid="{00000000-0005-0000-0000-00001D580000}"/>
    <cellStyle name="Pourcentage 11" xfId="11292" xr:uid="{00000000-0005-0000-0000-00001E580000}"/>
    <cellStyle name="Pourcentage 12" xfId="22923" xr:uid="{00000000-0005-0000-0000-00001F580000}"/>
    <cellStyle name="Pourcentage 2" xfId="11293" xr:uid="{00000000-0005-0000-0000-000020580000}"/>
    <cellStyle name="Pourcentage 2 2" xfId="11294" xr:uid="{00000000-0005-0000-0000-000021580000}"/>
    <cellStyle name="Pourcentage 2 2 2" xfId="11295" xr:uid="{00000000-0005-0000-0000-000022580000}"/>
    <cellStyle name="Pourcentage 2 3" xfId="11296" xr:uid="{00000000-0005-0000-0000-000023580000}"/>
    <cellStyle name="Pourcentage 3" xfId="11297" xr:uid="{00000000-0005-0000-0000-000024580000}"/>
    <cellStyle name="Pourcentage 3 2" xfId="11298" xr:uid="{00000000-0005-0000-0000-000025580000}"/>
    <cellStyle name="Pourcentage 3 2 2" xfId="11658" xr:uid="{00000000-0005-0000-0000-000026580000}"/>
    <cellStyle name="Pourcentage 3 2 2 2" xfId="11661" xr:uid="{00000000-0005-0000-0000-000027580000}"/>
    <cellStyle name="Pourcentage 3 2 3" xfId="11662" xr:uid="{00000000-0005-0000-0000-000028580000}"/>
    <cellStyle name="Pourcentage 3 3" xfId="11299" xr:uid="{00000000-0005-0000-0000-000029580000}"/>
    <cellStyle name="Pourcentage 3 4" xfId="11300" xr:uid="{00000000-0005-0000-0000-00002A580000}"/>
    <cellStyle name="Pourcentage 4" xfId="11301" xr:uid="{00000000-0005-0000-0000-00002B580000}"/>
    <cellStyle name="Pourcentage 4 2" xfId="11302" xr:uid="{00000000-0005-0000-0000-00002C580000}"/>
    <cellStyle name="Pourcentage 4 2 2" xfId="22924" xr:uid="{00000000-0005-0000-0000-00002D580000}"/>
    <cellStyle name="Pourcentage 4 3" xfId="11303" xr:uid="{00000000-0005-0000-0000-00002E580000}"/>
    <cellStyle name="Pourcentage 4 3 2" xfId="11304" xr:uid="{00000000-0005-0000-0000-00002F580000}"/>
    <cellStyle name="Pourcentage 4 3 2 2" xfId="11305" xr:uid="{00000000-0005-0000-0000-000030580000}"/>
    <cellStyle name="Pourcentage 4 3 2 2 2" xfId="22925" xr:uid="{00000000-0005-0000-0000-000031580000}"/>
    <cellStyle name="Pourcentage 4 3 2 3" xfId="22926" xr:uid="{00000000-0005-0000-0000-000032580000}"/>
    <cellStyle name="Pourcentage 4 3 3" xfId="11306" xr:uid="{00000000-0005-0000-0000-000033580000}"/>
    <cellStyle name="Pourcentage 4 3 3 2" xfId="22927" xr:uid="{00000000-0005-0000-0000-000034580000}"/>
    <cellStyle name="Pourcentage 4 3 4" xfId="22928" xr:uid="{00000000-0005-0000-0000-000035580000}"/>
    <cellStyle name="Pourcentage 4 4" xfId="11307" xr:uid="{00000000-0005-0000-0000-000036580000}"/>
    <cellStyle name="Pourcentage 4 4 2" xfId="11308" xr:uid="{00000000-0005-0000-0000-000037580000}"/>
    <cellStyle name="Pourcentage 4 4 2 2" xfId="11309" xr:uid="{00000000-0005-0000-0000-000038580000}"/>
    <cellStyle name="Pourcentage 4 4 2 2 2" xfId="22929" xr:uid="{00000000-0005-0000-0000-000039580000}"/>
    <cellStyle name="Pourcentage 4 4 2 3" xfId="22930" xr:uid="{00000000-0005-0000-0000-00003A580000}"/>
    <cellStyle name="Pourcentage 4 4 3" xfId="11310" xr:uid="{00000000-0005-0000-0000-00003B580000}"/>
    <cellStyle name="Pourcentage 4 4 3 2" xfId="22931" xr:uid="{00000000-0005-0000-0000-00003C580000}"/>
    <cellStyle name="Pourcentage 4 4 4" xfId="22932" xr:uid="{00000000-0005-0000-0000-00003D580000}"/>
    <cellStyle name="Pourcentage 4 5" xfId="11311" xr:uid="{00000000-0005-0000-0000-00003E580000}"/>
    <cellStyle name="Pourcentage 4 5 2" xfId="11312" xr:uid="{00000000-0005-0000-0000-00003F580000}"/>
    <cellStyle name="Pourcentage 4 5 2 2" xfId="22933" xr:uid="{00000000-0005-0000-0000-000040580000}"/>
    <cellStyle name="Pourcentage 4 5 3" xfId="22934" xr:uid="{00000000-0005-0000-0000-000041580000}"/>
    <cellStyle name="Pourcentage 4 6" xfId="11313" xr:uid="{00000000-0005-0000-0000-000042580000}"/>
    <cellStyle name="Pourcentage 4 6 2" xfId="22935" xr:uid="{00000000-0005-0000-0000-000043580000}"/>
    <cellStyle name="Pourcentage 5" xfId="11314" xr:uid="{00000000-0005-0000-0000-000044580000}"/>
    <cellStyle name="Pourcentage 5 10" xfId="11315" xr:uid="{00000000-0005-0000-0000-000045580000}"/>
    <cellStyle name="Pourcentage 5 10 2" xfId="22936" xr:uid="{00000000-0005-0000-0000-000046580000}"/>
    <cellStyle name="Pourcentage 5 11" xfId="22937" xr:uid="{00000000-0005-0000-0000-000047580000}"/>
    <cellStyle name="Pourcentage 5 2" xfId="11316" xr:uid="{00000000-0005-0000-0000-000048580000}"/>
    <cellStyle name="Pourcentage 5 2 10" xfId="22938" xr:uid="{00000000-0005-0000-0000-000049580000}"/>
    <cellStyle name="Pourcentage 5 2 2" xfId="11317" xr:uid="{00000000-0005-0000-0000-00004A580000}"/>
    <cellStyle name="Pourcentage 5 2 2 2" xfId="11318" xr:uid="{00000000-0005-0000-0000-00004B580000}"/>
    <cellStyle name="Pourcentage 5 2 2 2 2" xfId="11319" xr:uid="{00000000-0005-0000-0000-00004C580000}"/>
    <cellStyle name="Pourcentage 5 2 2 2 2 2" xfId="11320" xr:uid="{00000000-0005-0000-0000-00004D580000}"/>
    <cellStyle name="Pourcentage 5 2 2 2 2 2 2" xfId="22939" xr:uid="{00000000-0005-0000-0000-00004E580000}"/>
    <cellStyle name="Pourcentage 5 2 2 2 2 3" xfId="11321" xr:uid="{00000000-0005-0000-0000-00004F580000}"/>
    <cellStyle name="Pourcentage 5 2 2 2 2 3 2" xfId="22940" xr:uid="{00000000-0005-0000-0000-000050580000}"/>
    <cellStyle name="Pourcentage 5 2 2 2 2 4" xfId="11322" xr:uid="{00000000-0005-0000-0000-000051580000}"/>
    <cellStyle name="Pourcentage 5 2 2 2 2 4 2" xfId="22941" xr:uid="{00000000-0005-0000-0000-000052580000}"/>
    <cellStyle name="Pourcentage 5 2 2 2 2 5" xfId="22942" xr:uid="{00000000-0005-0000-0000-000053580000}"/>
    <cellStyle name="Pourcentage 5 2 2 2 3" xfId="11323" xr:uid="{00000000-0005-0000-0000-000054580000}"/>
    <cellStyle name="Pourcentage 5 2 2 2 3 2" xfId="11324" xr:uid="{00000000-0005-0000-0000-000055580000}"/>
    <cellStyle name="Pourcentage 5 2 2 2 3 2 2" xfId="22943" xr:uid="{00000000-0005-0000-0000-000056580000}"/>
    <cellStyle name="Pourcentage 5 2 2 2 3 3" xfId="11325" xr:uid="{00000000-0005-0000-0000-000057580000}"/>
    <cellStyle name="Pourcentage 5 2 2 2 3 3 2" xfId="22944" xr:uid="{00000000-0005-0000-0000-000058580000}"/>
    <cellStyle name="Pourcentage 5 2 2 2 3 4" xfId="22945" xr:uid="{00000000-0005-0000-0000-000059580000}"/>
    <cellStyle name="Pourcentage 5 2 2 2 4" xfId="11326" xr:uid="{00000000-0005-0000-0000-00005A580000}"/>
    <cellStyle name="Pourcentage 5 2 2 2 4 2" xfId="22946" xr:uid="{00000000-0005-0000-0000-00005B580000}"/>
    <cellStyle name="Pourcentage 5 2 2 2 5" xfId="11327" xr:uid="{00000000-0005-0000-0000-00005C580000}"/>
    <cellStyle name="Pourcentage 5 2 2 2 5 2" xfId="22947" xr:uid="{00000000-0005-0000-0000-00005D580000}"/>
    <cellStyle name="Pourcentage 5 2 2 2 6" xfId="11328" xr:uid="{00000000-0005-0000-0000-00005E580000}"/>
    <cellStyle name="Pourcentage 5 2 2 2 6 2" xfId="22948" xr:uid="{00000000-0005-0000-0000-00005F580000}"/>
    <cellStyle name="Pourcentage 5 2 2 2 7" xfId="22949" xr:uid="{00000000-0005-0000-0000-000060580000}"/>
    <cellStyle name="Pourcentage 5 2 2 3" xfId="11329" xr:uid="{00000000-0005-0000-0000-000061580000}"/>
    <cellStyle name="Pourcentage 5 2 2 3 2" xfId="11330" xr:uid="{00000000-0005-0000-0000-000062580000}"/>
    <cellStyle name="Pourcentage 5 2 2 3 2 2" xfId="22950" xr:uid="{00000000-0005-0000-0000-000063580000}"/>
    <cellStyle name="Pourcentage 5 2 2 3 3" xfId="11331" xr:uid="{00000000-0005-0000-0000-000064580000}"/>
    <cellStyle name="Pourcentage 5 2 2 3 3 2" xfId="22951" xr:uid="{00000000-0005-0000-0000-000065580000}"/>
    <cellStyle name="Pourcentage 5 2 2 3 4" xfId="11332" xr:uid="{00000000-0005-0000-0000-000066580000}"/>
    <cellStyle name="Pourcentage 5 2 2 3 4 2" xfId="22952" xr:uid="{00000000-0005-0000-0000-000067580000}"/>
    <cellStyle name="Pourcentage 5 2 2 3 5" xfId="22953" xr:uid="{00000000-0005-0000-0000-000068580000}"/>
    <cellStyle name="Pourcentage 5 2 2 4" xfId="11333" xr:uid="{00000000-0005-0000-0000-000069580000}"/>
    <cellStyle name="Pourcentage 5 2 2 4 2" xfId="11334" xr:uid="{00000000-0005-0000-0000-00006A580000}"/>
    <cellStyle name="Pourcentage 5 2 2 4 2 2" xfId="22954" xr:uid="{00000000-0005-0000-0000-00006B580000}"/>
    <cellStyle name="Pourcentage 5 2 2 4 3" xfId="11335" xr:uid="{00000000-0005-0000-0000-00006C580000}"/>
    <cellStyle name="Pourcentage 5 2 2 4 3 2" xfId="22955" xr:uid="{00000000-0005-0000-0000-00006D580000}"/>
    <cellStyle name="Pourcentage 5 2 2 4 4" xfId="22956" xr:uid="{00000000-0005-0000-0000-00006E580000}"/>
    <cellStyle name="Pourcentage 5 2 2 5" xfId="11336" xr:uid="{00000000-0005-0000-0000-00006F580000}"/>
    <cellStyle name="Pourcentage 5 2 2 5 2" xfId="11337" xr:uid="{00000000-0005-0000-0000-000070580000}"/>
    <cellStyle name="Pourcentage 5 2 2 5 2 2" xfId="22957" xr:uid="{00000000-0005-0000-0000-000071580000}"/>
    <cellStyle name="Pourcentage 5 2 2 5 3" xfId="11338" xr:uid="{00000000-0005-0000-0000-000072580000}"/>
    <cellStyle name="Pourcentage 5 2 2 5 3 2" xfId="22958" xr:uid="{00000000-0005-0000-0000-000073580000}"/>
    <cellStyle name="Pourcentage 5 2 2 5 4" xfId="22959" xr:uid="{00000000-0005-0000-0000-000074580000}"/>
    <cellStyle name="Pourcentage 5 2 2 6" xfId="11339" xr:uid="{00000000-0005-0000-0000-000075580000}"/>
    <cellStyle name="Pourcentage 5 2 2 6 2" xfId="22960" xr:uid="{00000000-0005-0000-0000-000076580000}"/>
    <cellStyle name="Pourcentage 5 2 2 7" xfId="11340" xr:uid="{00000000-0005-0000-0000-000077580000}"/>
    <cellStyle name="Pourcentage 5 2 2 7 2" xfId="22961" xr:uid="{00000000-0005-0000-0000-000078580000}"/>
    <cellStyle name="Pourcentage 5 2 2 8" xfId="11341" xr:uid="{00000000-0005-0000-0000-000079580000}"/>
    <cellStyle name="Pourcentage 5 2 2 8 2" xfId="22962" xr:uid="{00000000-0005-0000-0000-00007A580000}"/>
    <cellStyle name="Pourcentage 5 2 2 9" xfId="22963" xr:uid="{00000000-0005-0000-0000-00007B580000}"/>
    <cellStyle name="Pourcentage 5 2 3" xfId="11342" xr:uid="{00000000-0005-0000-0000-00007C580000}"/>
    <cellStyle name="Pourcentage 5 2 3 2" xfId="11343" xr:uid="{00000000-0005-0000-0000-00007D580000}"/>
    <cellStyle name="Pourcentage 5 2 3 2 2" xfId="11344" xr:uid="{00000000-0005-0000-0000-00007E580000}"/>
    <cellStyle name="Pourcentage 5 2 3 2 2 2" xfId="22964" xr:uid="{00000000-0005-0000-0000-00007F580000}"/>
    <cellStyle name="Pourcentage 5 2 3 2 3" xfId="11345" xr:uid="{00000000-0005-0000-0000-000080580000}"/>
    <cellStyle name="Pourcentage 5 2 3 2 3 2" xfId="22965" xr:uid="{00000000-0005-0000-0000-000081580000}"/>
    <cellStyle name="Pourcentage 5 2 3 2 4" xfId="11346" xr:uid="{00000000-0005-0000-0000-000082580000}"/>
    <cellStyle name="Pourcentage 5 2 3 2 4 2" xfId="22966" xr:uid="{00000000-0005-0000-0000-000083580000}"/>
    <cellStyle name="Pourcentage 5 2 3 2 5" xfId="22967" xr:uid="{00000000-0005-0000-0000-000084580000}"/>
    <cellStyle name="Pourcentage 5 2 3 3" xfId="11347" xr:uid="{00000000-0005-0000-0000-000085580000}"/>
    <cellStyle name="Pourcentage 5 2 3 3 2" xfId="11348" xr:uid="{00000000-0005-0000-0000-000086580000}"/>
    <cellStyle name="Pourcentage 5 2 3 3 2 2" xfId="22968" xr:uid="{00000000-0005-0000-0000-000087580000}"/>
    <cellStyle name="Pourcentage 5 2 3 3 3" xfId="11349" xr:uid="{00000000-0005-0000-0000-000088580000}"/>
    <cellStyle name="Pourcentage 5 2 3 3 3 2" xfId="22969" xr:uid="{00000000-0005-0000-0000-000089580000}"/>
    <cellStyle name="Pourcentage 5 2 3 3 4" xfId="22970" xr:uid="{00000000-0005-0000-0000-00008A580000}"/>
    <cellStyle name="Pourcentage 5 2 3 4" xfId="11350" xr:uid="{00000000-0005-0000-0000-00008B580000}"/>
    <cellStyle name="Pourcentage 5 2 3 4 2" xfId="22971" xr:uid="{00000000-0005-0000-0000-00008C580000}"/>
    <cellStyle name="Pourcentage 5 2 3 5" xfId="11351" xr:uid="{00000000-0005-0000-0000-00008D580000}"/>
    <cellStyle name="Pourcentage 5 2 3 5 2" xfId="22972" xr:uid="{00000000-0005-0000-0000-00008E580000}"/>
    <cellStyle name="Pourcentage 5 2 3 6" xfId="11352" xr:uid="{00000000-0005-0000-0000-00008F580000}"/>
    <cellStyle name="Pourcentage 5 2 3 6 2" xfId="22973" xr:uid="{00000000-0005-0000-0000-000090580000}"/>
    <cellStyle name="Pourcentage 5 2 3 7" xfId="22974" xr:uid="{00000000-0005-0000-0000-000091580000}"/>
    <cellStyle name="Pourcentage 5 2 4" xfId="11353" xr:uid="{00000000-0005-0000-0000-000092580000}"/>
    <cellStyle name="Pourcentage 5 2 4 2" xfId="11354" xr:uid="{00000000-0005-0000-0000-000093580000}"/>
    <cellStyle name="Pourcentage 5 2 4 2 2" xfId="22975" xr:uid="{00000000-0005-0000-0000-000094580000}"/>
    <cellStyle name="Pourcentage 5 2 4 3" xfId="11355" xr:uid="{00000000-0005-0000-0000-000095580000}"/>
    <cellStyle name="Pourcentage 5 2 4 3 2" xfId="22976" xr:uid="{00000000-0005-0000-0000-000096580000}"/>
    <cellStyle name="Pourcentage 5 2 4 4" xfId="11356" xr:uid="{00000000-0005-0000-0000-000097580000}"/>
    <cellStyle name="Pourcentage 5 2 4 4 2" xfId="22977" xr:uid="{00000000-0005-0000-0000-000098580000}"/>
    <cellStyle name="Pourcentage 5 2 4 5" xfId="22978" xr:uid="{00000000-0005-0000-0000-000099580000}"/>
    <cellStyle name="Pourcentage 5 2 5" xfId="11357" xr:uid="{00000000-0005-0000-0000-00009A580000}"/>
    <cellStyle name="Pourcentage 5 2 5 2" xfId="11358" xr:uid="{00000000-0005-0000-0000-00009B580000}"/>
    <cellStyle name="Pourcentage 5 2 5 2 2" xfId="22979" xr:uid="{00000000-0005-0000-0000-00009C580000}"/>
    <cellStyle name="Pourcentage 5 2 5 3" xfId="11359" xr:uid="{00000000-0005-0000-0000-00009D580000}"/>
    <cellStyle name="Pourcentage 5 2 5 3 2" xfId="22980" xr:uid="{00000000-0005-0000-0000-00009E580000}"/>
    <cellStyle name="Pourcentage 5 2 5 4" xfId="22981" xr:uid="{00000000-0005-0000-0000-00009F580000}"/>
    <cellStyle name="Pourcentage 5 2 6" xfId="11360" xr:uid="{00000000-0005-0000-0000-0000A0580000}"/>
    <cellStyle name="Pourcentage 5 2 6 2" xfId="11361" xr:uid="{00000000-0005-0000-0000-0000A1580000}"/>
    <cellStyle name="Pourcentage 5 2 6 2 2" xfId="22982" xr:uid="{00000000-0005-0000-0000-0000A2580000}"/>
    <cellStyle name="Pourcentage 5 2 6 3" xfId="11362" xr:uid="{00000000-0005-0000-0000-0000A3580000}"/>
    <cellStyle name="Pourcentage 5 2 6 3 2" xfId="22983" xr:uid="{00000000-0005-0000-0000-0000A4580000}"/>
    <cellStyle name="Pourcentage 5 2 6 4" xfId="22984" xr:uid="{00000000-0005-0000-0000-0000A5580000}"/>
    <cellStyle name="Pourcentage 5 2 7" xfId="11363" xr:uid="{00000000-0005-0000-0000-0000A6580000}"/>
    <cellStyle name="Pourcentage 5 2 7 2" xfId="22985" xr:uid="{00000000-0005-0000-0000-0000A7580000}"/>
    <cellStyle name="Pourcentage 5 2 8" xfId="11364" xr:uid="{00000000-0005-0000-0000-0000A8580000}"/>
    <cellStyle name="Pourcentage 5 2 8 2" xfId="22986" xr:uid="{00000000-0005-0000-0000-0000A9580000}"/>
    <cellStyle name="Pourcentage 5 2 9" xfId="11365" xr:uid="{00000000-0005-0000-0000-0000AA580000}"/>
    <cellStyle name="Pourcentage 5 2 9 2" xfId="22987" xr:uid="{00000000-0005-0000-0000-0000AB580000}"/>
    <cellStyle name="Pourcentage 5 3" xfId="11366" xr:uid="{00000000-0005-0000-0000-0000AC580000}"/>
    <cellStyle name="Pourcentage 5 3 2" xfId="11367" xr:uid="{00000000-0005-0000-0000-0000AD580000}"/>
    <cellStyle name="Pourcentage 5 3 2 2" xfId="11368" xr:uid="{00000000-0005-0000-0000-0000AE580000}"/>
    <cellStyle name="Pourcentage 5 3 2 2 2" xfId="11369" xr:uid="{00000000-0005-0000-0000-0000AF580000}"/>
    <cellStyle name="Pourcentage 5 3 2 2 2 2" xfId="22988" xr:uid="{00000000-0005-0000-0000-0000B0580000}"/>
    <cellStyle name="Pourcentage 5 3 2 2 3" xfId="11370" xr:uid="{00000000-0005-0000-0000-0000B1580000}"/>
    <cellStyle name="Pourcentage 5 3 2 2 3 2" xfId="22989" xr:uid="{00000000-0005-0000-0000-0000B2580000}"/>
    <cellStyle name="Pourcentage 5 3 2 2 4" xfId="11371" xr:uid="{00000000-0005-0000-0000-0000B3580000}"/>
    <cellStyle name="Pourcentage 5 3 2 2 4 2" xfId="22990" xr:uid="{00000000-0005-0000-0000-0000B4580000}"/>
    <cellStyle name="Pourcentage 5 3 2 2 5" xfId="22991" xr:uid="{00000000-0005-0000-0000-0000B5580000}"/>
    <cellStyle name="Pourcentage 5 3 2 3" xfId="11372" xr:uid="{00000000-0005-0000-0000-0000B6580000}"/>
    <cellStyle name="Pourcentage 5 3 2 3 2" xfId="11373" xr:uid="{00000000-0005-0000-0000-0000B7580000}"/>
    <cellStyle name="Pourcentage 5 3 2 3 2 2" xfId="22992" xr:uid="{00000000-0005-0000-0000-0000B8580000}"/>
    <cellStyle name="Pourcentage 5 3 2 3 3" xfId="11374" xr:uid="{00000000-0005-0000-0000-0000B9580000}"/>
    <cellStyle name="Pourcentage 5 3 2 3 3 2" xfId="22993" xr:uid="{00000000-0005-0000-0000-0000BA580000}"/>
    <cellStyle name="Pourcentage 5 3 2 3 4" xfId="22994" xr:uid="{00000000-0005-0000-0000-0000BB580000}"/>
    <cellStyle name="Pourcentage 5 3 2 4" xfId="11375" xr:uid="{00000000-0005-0000-0000-0000BC580000}"/>
    <cellStyle name="Pourcentage 5 3 2 4 2" xfId="22995" xr:uid="{00000000-0005-0000-0000-0000BD580000}"/>
    <cellStyle name="Pourcentage 5 3 2 5" xfId="11376" xr:uid="{00000000-0005-0000-0000-0000BE580000}"/>
    <cellStyle name="Pourcentage 5 3 2 5 2" xfId="22996" xr:uid="{00000000-0005-0000-0000-0000BF580000}"/>
    <cellStyle name="Pourcentage 5 3 2 6" xfId="11377" xr:uid="{00000000-0005-0000-0000-0000C0580000}"/>
    <cellStyle name="Pourcentage 5 3 2 6 2" xfId="22997" xr:uid="{00000000-0005-0000-0000-0000C1580000}"/>
    <cellStyle name="Pourcentage 5 3 2 7" xfId="22998" xr:uid="{00000000-0005-0000-0000-0000C2580000}"/>
    <cellStyle name="Pourcentage 5 3 3" xfId="11378" xr:uid="{00000000-0005-0000-0000-0000C3580000}"/>
    <cellStyle name="Pourcentage 5 3 3 2" xfId="11379" xr:uid="{00000000-0005-0000-0000-0000C4580000}"/>
    <cellStyle name="Pourcentage 5 3 3 2 2" xfId="22999" xr:uid="{00000000-0005-0000-0000-0000C5580000}"/>
    <cellStyle name="Pourcentage 5 3 3 3" xfId="11380" xr:uid="{00000000-0005-0000-0000-0000C6580000}"/>
    <cellStyle name="Pourcentage 5 3 3 3 2" xfId="23000" xr:uid="{00000000-0005-0000-0000-0000C7580000}"/>
    <cellStyle name="Pourcentage 5 3 3 4" xfId="11381" xr:uid="{00000000-0005-0000-0000-0000C8580000}"/>
    <cellStyle name="Pourcentage 5 3 3 4 2" xfId="23001" xr:uid="{00000000-0005-0000-0000-0000C9580000}"/>
    <cellStyle name="Pourcentage 5 3 3 5" xfId="23002" xr:uid="{00000000-0005-0000-0000-0000CA580000}"/>
    <cellStyle name="Pourcentage 5 3 4" xfId="11382" xr:uid="{00000000-0005-0000-0000-0000CB580000}"/>
    <cellStyle name="Pourcentage 5 3 4 2" xfId="11383" xr:uid="{00000000-0005-0000-0000-0000CC580000}"/>
    <cellStyle name="Pourcentage 5 3 4 2 2" xfId="23003" xr:uid="{00000000-0005-0000-0000-0000CD580000}"/>
    <cellStyle name="Pourcentage 5 3 4 3" xfId="11384" xr:uid="{00000000-0005-0000-0000-0000CE580000}"/>
    <cellStyle name="Pourcentage 5 3 4 3 2" xfId="23004" xr:uid="{00000000-0005-0000-0000-0000CF580000}"/>
    <cellStyle name="Pourcentage 5 3 4 4" xfId="23005" xr:uid="{00000000-0005-0000-0000-0000D0580000}"/>
    <cellStyle name="Pourcentage 5 3 5" xfId="11385" xr:uid="{00000000-0005-0000-0000-0000D1580000}"/>
    <cellStyle name="Pourcentage 5 3 5 2" xfId="11386" xr:uid="{00000000-0005-0000-0000-0000D2580000}"/>
    <cellStyle name="Pourcentage 5 3 5 2 2" xfId="23006" xr:uid="{00000000-0005-0000-0000-0000D3580000}"/>
    <cellStyle name="Pourcentage 5 3 5 3" xfId="11387" xr:uid="{00000000-0005-0000-0000-0000D4580000}"/>
    <cellStyle name="Pourcentage 5 3 5 3 2" xfId="23007" xr:uid="{00000000-0005-0000-0000-0000D5580000}"/>
    <cellStyle name="Pourcentage 5 3 5 4" xfId="23008" xr:uid="{00000000-0005-0000-0000-0000D6580000}"/>
    <cellStyle name="Pourcentage 5 3 6" xfId="11388" xr:uid="{00000000-0005-0000-0000-0000D7580000}"/>
    <cellStyle name="Pourcentage 5 3 6 2" xfId="23009" xr:uid="{00000000-0005-0000-0000-0000D8580000}"/>
    <cellStyle name="Pourcentage 5 3 7" xfId="11389" xr:uid="{00000000-0005-0000-0000-0000D9580000}"/>
    <cellStyle name="Pourcentage 5 3 7 2" xfId="23010" xr:uid="{00000000-0005-0000-0000-0000DA580000}"/>
    <cellStyle name="Pourcentage 5 3 8" xfId="11390" xr:uid="{00000000-0005-0000-0000-0000DB580000}"/>
    <cellStyle name="Pourcentage 5 3 8 2" xfId="23011" xr:uid="{00000000-0005-0000-0000-0000DC580000}"/>
    <cellStyle name="Pourcentage 5 3 9" xfId="23012" xr:uid="{00000000-0005-0000-0000-0000DD580000}"/>
    <cellStyle name="Pourcentage 5 4" xfId="11391" xr:uid="{00000000-0005-0000-0000-0000DE580000}"/>
    <cellStyle name="Pourcentage 5 4 2" xfId="11392" xr:uid="{00000000-0005-0000-0000-0000DF580000}"/>
    <cellStyle name="Pourcentage 5 4 2 2" xfId="11393" xr:uid="{00000000-0005-0000-0000-0000E0580000}"/>
    <cellStyle name="Pourcentage 5 4 2 2 2" xfId="23013" xr:uid="{00000000-0005-0000-0000-0000E1580000}"/>
    <cellStyle name="Pourcentage 5 4 2 3" xfId="11394" xr:uid="{00000000-0005-0000-0000-0000E2580000}"/>
    <cellStyle name="Pourcentage 5 4 2 3 2" xfId="23014" xr:uid="{00000000-0005-0000-0000-0000E3580000}"/>
    <cellStyle name="Pourcentage 5 4 2 4" xfId="11395" xr:uid="{00000000-0005-0000-0000-0000E4580000}"/>
    <cellStyle name="Pourcentage 5 4 2 4 2" xfId="23015" xr:uid="{00000000-0005-0000-0000-0000E5580000}"/>
    <cellStyle name="Pourcentage 5 4 2 5" xfId="23016" xr:uid="{00000000-0005-0000-0000-0000E6580000}"/>
    <cellStyle name="Pourcentage 5 4 3" xfId="11396" xr:uid="{00000000-0005-0000-0000-0000E7580000}"/>
    <cellStyle name="Pourcentage 5 4 3 2" xfId="11397" xr:uid="{00000000-0005-0000-0000-0000E8580000}"/>
    <cellStyle name="Pourcentage 5 4 3 2 2" xfId="23017" xr:uid="{00000000-0005-0000-0000-0000E9580000}"/>
    <cellStyle name="Pourcentage 5 4 3 3" xfId="11398" xr:uid="{00000000-0005-0000-0000-0000EA580000}"/>
    <cellStyle name="Pourcentage 5 4 3 3 2" xfId="23018" xr:uid="{00000000-0005-0000-0000-0000EB580000}"/>
    <cellStyle name="Pourcentage 5 4 3 4" xfId="23019" xr:uid="{00000000-0005-0000-0000-0000EC580000}"/>
    <cellStyle name="Pourcentage 5 4 4" xfId="11399" xr:uid="{00000000-0005-0000-0000-0000ED580000}"/>
    <cellStyle name="Pourcentage 5 4 4 2" xfId="23020" xr:uid="{00000000-0005-0000-0000-0000EE580000}"/>
    <cellStyle name="Pourcentage 5 4 5" xfId="11400" xr:uid="{00000000-0005-0000-0000-0000EF580000}"/>
    <cellStyle name="Pourcentage 5 4 5 2" xfId="23021" xr:uid="{00000000-0005-0000-0000-0000F0580000}"/>
    <cellStyle name="Pourcentage 5 4 6" xfId="11401" xr:uid="{00000000-0005-0000-0000-0000F1580000}"/>
    <cellStyle name="Pourcentage 5 4 6 2" xfId="23022" xr:uid="{00000000-0005-0000-0000-0000F2580000}"/>
    <cellStyle name="Pourcentage 5 4 7" xfId="23023" xr:uid="{00000000-0005-0000-0000-0000F3580000}"/>
    <cellStyle name="Pourcentage 5 5" xfId="11402" xr:uid="{00000000-0005-0000-0000-0000F4580000}"/>
    <cellStyle name="Pourcentage 5 5 2" xfId="11403" xr:uid="{00000000-0005-0000-0000-0000F5580000}"/>
    <cellStyle name="Pourcentage 5 5 2 2" xfId="23024" xr:uid="{00000000-0005-0000-0000-0000F6580000}"/>
    <cellStyle name="Pourcentage 5 5 3" xfId="11404" xr:uid="{00000000-0005-0000-0000-0000F7580000}"/>
    <cellStyle name="Pourcentage 5 5 3 2" xfId="23025" xr:uid="{00000000-0005-0000-0000-0000F8580000}"/>
    <cellStyle name="Pourcentage 5 5 4" xfId="11405" xr:uid="{00000000-0005-0000-0000-0000F9580000}"/>
    <cellStyle name="Pourcentage 5 5 4 2" xfId="23026" xr:uid="{00000000-0005-0000-0000-0000FA580000}"/>
    <cellStyle name="Pourcentage 5 5 5" xfId="23027" xr:uid="{00000000-0005-0000-0000-0000FB580000}"/>
    <cellStyle name="Pourcentage 5 6" xfId="11406" xr:uid="{00000000-0005-0000-0000-0000FC580000}"/>
    <cellStyle name="Pourcentage 5 6 2" xfId="11407" xr:uid="{00000000-0005-0000-0000-0000FD580000}"/>
    <cellStyle name="Pourcentage 5 6 2 2" xfId="23028" xr:uid="{00000000-0005-0000-0000-0000FE580000}"/>
    <cellStyle name="Pourcentage 5 6 3" xfId="11408" xr:uid="{00000000-0005-0000-0000-0000FF580000}"/>
    <cellStyle name="Pourcentage 5 6 3 2" xfId="23029" xr:uid="{00000000-0005-0000-0000-000000590000}"/>
    <cellStyle name="Pourcentage 5 6 4" xfId="23030" xr:uid="{00000000-0005-0000-0000-000001590000}"/>
    <cellStyle name="Pourcentage 5 7" xfId="11409" xr:uid="{00000000-0005-0000-0000-000002590000}"/>
    <cellStyle name="Pourcentage 5 7 2" xfId="11410" xr:uid="{00000000-0005-0000-0000-000003590000}"/>
    <cellStyle name="Pourcentage 5 7 2 2" xfId="23031" xr:uid="{00000000-0005-0000-0000-000004590000}"/>
    <cellStyle name="Pourcentage 5 7 3" xfId="11411" xr:uid="{00000000-0005-0000-0000-000005590000}"/>
    <cellStyle name="Pourcentage 5 7 3 2" xfId="23032" xr:uid="{00000000-0005-0000-0000-000006590000}"/>
    <cellStyle name="Pourcentage 5 7 4" xfId="23033" xr:uid="{00000000-0005-0000-0000-000007590000}"/>
    <cellStyle name="Pourcentage 5 8" xfId="11412" xr:uid="{00000000-0005-0000-0000-000008590000}"/>
    <cellStyle name="Pourcentage 5 8 2" xfId="23034" xr:uid="{00000000-0005-0000-0000-000009590000}"/>
    <cellStyle name="Pourcentage 5 9" xfId="11413" xr:uid="{00000000-0005-0000-0000-00000A590000}"/>
    <cellStyle name="Pourcentage 5 9 2" xfId="23035" xr:uid="{00000000-0005-0000-0000-00000B590000}"/>
    <cellStyle name="Pourcentage 6" xfId="11414" xr:uid="{00000000-0005-0000-0000-00000C590000}"/>
    <cellStyle name="Pourcentage 6 10" xfId="11415" xr:uid="{00000000-0005-0000-0000-00000D590000}"/>
    <cellStyle name="Pourcentage 6 10 2" xfId="23036" xr:uid="{00000000-0005-0000-0000-00000E590000}"/>
    <cellStyle name="Pourcentage 6 11" xfId="23037" xr:uid="{00000000-0005-0000-0000-00000F590000}"/>
    <cellStyle name="Pourcentage 6 2" xfId="11416" xr:uid="{00000000-0005-0000-0000-000010590000}"/>
    <cellStyle name="Pourcentage 6 2 10" xfId="23038" xr:uid="{00000000-0005-0000-0000-000011590000}"/>
    <cellStyle name="Pourcentage 6 2 2" xfId="11417" xr:uid="{00000000-0005-0000-0000-000012590000}"/>
    <cellStyle name="Pourcentage 6 2 2 2" xfId="11418" xr:uid="{00000000-0005-0000-0000-000013590000}"/>
    <cellStyle name="Pourcentage 6 2 2 2 2" xfId="11419" xr:uid="{00000000-0005-0000-0000-000014590000}"/>
    <cellStyle name="Pourcentage 6 2 2 2 2 2" xfId="11420" xr:uid="{00000000-0005-0000-0000-000015590000}"/>
    <cellStyle name="Pourcentage 6 2 2 2 2 2 2" xfId="23039" xr:uid="{00000000-0005-0000-0000-000016590000}"/>
    <cellStyle name="Pourcentage 6 2 2 2 2 3" xfId="11421" xr:uid="{00000000-0005-0000-0000-000017590000}"/>
    <cellStyle name="Pourcentage 6 2 2 2 2 3 2" xfId="23040" xr:uid="{00000000-0005-0000-0000-000018590000}"/>
    <cellStyle name="Pourcentage 6 2 2 2 2 4" xfId="11422" xr:uid="{00000000-0005-0000-0000-000019590000}"/>
    <cellStyle name="Pourcentage 6 2 2 2 2 4 2" xfId="23041" xr:uid="{00000000-0005-0000-0000-00001A590000}"/>
    <cellStyle name="Pourcentage 6 2 2 2 2 5" xfId="23042" xr:uid="{00000000-0005-0000-0000-00001B590000}"/>
    <cellStyle name="Pourcentage 6 2 2 2 3" xfId="11423" xr:uid="{00000000-0005-0000-0000-00001C590000}"/>
    <cellStyle name="Pourcentage 6 2 2 2 3 2" xfId="11424" xr:uid="{00000000-0005-0000-0000-00001D590000}"/>
    <cellStyle name="Pourcentage 6 2 2 2 3 2 2" xfId="23043" xr:uid="{00000000-0005-0000-0000-00001E590000}"/>
    <cellStyle name="Pourcentage 6 2 2 2 3 3" xfId="11425" xr:uid="{00000000-0005-0000-0000-00001F590000}"/>
    <cellStyle name="Pourcentage 6 2 2 2 3 3 2" xfId="23044" xr:uid="{00000000-0005-0000-0000-000020590000}"/>
    <cellStyle name="Pourcentage 6 2 2 2 3 4" xfId="23045" xr:uid="{00000000-0005-0000-0000-000021590000}"/>
    <cellStyle name="Pourcentage 6 2 2 2 4" xfId="11426" xr:uid="{00000000-0005-0000-0000-000022590000}"/>
    <cellStyle name="Pourcentage 6 2 2 2 4 2" xfId="23046" xr:uid="{00000000-0005-0000-0000-000023590000}"/>
    <cellStyle name="Pourcentage 6 2 2 2 5" xfId="11427" xr:uid="{00000000-0005-0000-0000-000024590000}"/>
    <cellStyle name="Pourcentage 6 2 2 2 5 2" xfId="23047" xr:uid="{00000000-0005-0000-0000-000025590000}"/>
    <cellStyle name="Pourcentage 6 2 2 2 6" xfId="11428" xr:uid="{00000000-0005-0000-0000-000026590000}"/>
    <cellStyle name="Pourcentage 6 2 2 2 6 2" xfId="23048" xr:uid="{00000000-0005-0000-0000-000027590000}"/>
    <cellStyle name="Pourcentage 6 2 2 2 7" xfId="23049" xr:uid="{00000000-0005-0000-0000-000028590000}"/>
    <cellStyle name="Pourcentage 6 2 2 3" xfId="11429" xr:uid="{00000000-0005-0000-0000-000029590000}"/>
    <cellStyle name="Pourcentage 6 2 2 3 2" xfId="11430" xr:uid="{00000000-0005-0000-0000-00002A590000}"/>
    <cellStyle name="Pourcentage 6 2 2 3 2 2" xfId="23050" xr:uid="{00000000-0005-0000-0000-00002B590000}"/>
    <cellStyle name="Pourcentage 6 2 2 3 3" xfId="11431" xr:uid="{00000000-0005-0000-0000-00002C590000}"/>
    <cellStyle name="Pourcentage 6 2 2 3 3 2" xfId="23051" xr:uid="{00000000-0005-0000-0000-00002D590000}"/>
    <cellStyle name="Pourcentage 6 2 2 3 4" xfId="11432" xr:uid="{00000000-0005-0000-0000-00002E590000}"/>
    <cellStyle name="Pourcentage 6 2 2 3 4 2" xfId="23052" xr:uid="{00000000-0005-0000-0000-00002F590000}"/>
    <cellStyle name="Pourcentage 6 2 2 3 5" xfId="23053" xr:uid="{00000000-0005-0000-0000-000030590000}"/>
    <cellStyle name="Pourcentage 6 2 2 4" xfId="11433" xr:uid="{00000000-0005-0000-0000-000031590000}"/>
    <cellStyle name="Pourcentage 6 2 2 4 2" xfId="11434" xr:uid="{00000000-0005-0000-0000-000032590000}"/>
    <cellStyle name="Pourcentage 6 2 2 4 2 2" xfId="23054" xr:uid="{00000000-0005-0000-0000-000033590000}"/>
    <cellStyle name="Pourcentage 6 2 2 4 3" xfId="11435" xr:uid="{00000000-0005-0000-0000-000034590000}"/>
    <cellStyle name="Pourcentage 6 2 2 4 3 2" xfId="23055" xr:uid="{00000000-0005-0000-0000-000035590000}"/>
    <cellStyle name="Pourcentage 6 2 2 4 4" xfId="23056" xr:uid="{00000000-0005-0000-0000-000036590000}"/>
    <cellStyle name="Pourcentage 6 2 2 5" xfId="11436" xr:uid="{00000000-0005-0000-0000-000037590000}"/>
    <cellStyle name="Pourcentage 6 2 2 5 2" xfId="11437" xr:uid="{00000000-0005-0000-0000-000038590000}"/>
    <cellStyle name="Pourcentage 6 2 2 5 2 2" xfId="23057" xr:uid="{00000000-0005-0000-0000-000039590000}"/>
    <cellStyle name="Pourcentage 6 2 2 5 3" xfId="11438" xr:uid="{00000000-0005-0000-0000-00003A590000}"/>
    <cellStyle name="Pourcentage 6 2 2 5 3 2" xfId="23058" xr:uid="{00000000-0005-0000-0000-00003B590000}"/>
    <cellStyle name="Pourcentage 6 2 2 5 4" xfId="23059" xr:uid="{00000000-0005-0000-0000-00003C590000}"/>
    <cellStyle name="Pourcentage 6 2 2 6" xfId="11439" xr:uid="{00000000-0005-0000-0000-00003D590000}"/>
    <cellStyle name="Pourcentage 6 2 2 6 2" xfId="23060" xr:uid="{00000000-0005-0000-0000-00003E590000}"/>
    <cellStyle name="Pourcentage 6 2 2 7" xfId="11440" xr:uid="{00000000-0005-0000-0000-00003F590000}"/>
    <cellStyle name="Pourcentage 6 2 2 7 2" xfId="23061" xr:uid="{00000000-0005-0000-0000-000040590000}"/>
    <cellStyle name="Pourcentage 6 2 2 8" xfId="11441" xr:uid="{00000000-0005-0000-0000-000041590000}"/>
    <cellStyle name="Pourcentage 6 2 2 8 2" xfId="23062" xr:uid="{00000000-0005-0000-0000-000042590000}"/>
    <cellStyle name="Pourcentage 6 2 2 9" xfId="23063" xr:uid="{00000000-0005-0000-0000-000043590000}"/>
    <cellStyle name="Pourcentage 6 2 3" xfId="11442" xr:uid="{00000000-0005-0000-0000-000044590000}"/>
    <cellStyle name="Pourcentage 6 2 3 2" xfId="11443" xr:uid="{00000000-0005-0000-0000-000045590000}"/>
    <cellStyle name="Pourcentage 6 2 3 2 2" xfId="11444" xr:uid="{00000000-0005-0000-0000-000046590000}"/>
    <cellStyle name="Pourcentage 6 2 3 2 2 2" xfId="23064" xr:uid="{00000000-0005-0000-0000-000047590000}"/>
    <cellStyle name="Pourcentage 6 2 3 2 3" xfId="11445" xr:uid="{00000000-0005-0000-0000-000048590000}"/>
    <cellStyle name="Pourcentage 6 2 3 2 3 2" xfId="23065" xr:uid="{00000000-0005-0000-0000-000049590000}"/>
    <cellStyle name="Pourcentage 6 2 3 2 4" xfId="11446" xr:uid="{00000000-0005-0000-0000-00004A590000}"/>
    <cellStyle name="Pourcentage 6 2 3 2 4 2" xfId="23066" xr:uid="{00000000-0005-0000-0000-00004B590000}"/>
    <cellStyle name="Pourcentage 6 2 3 2 5" xfId="23067" xr:uid="{00000000-0005-0000-0000-00004C590000}"/>
    <cellStyle name="Pourcentage 6 2 3 3" xfId="11447" xr:uid="{00000000-0005-0000-0000-00004D590000}"/>
    <cellStyle name="Pourcentage 6 2 3 3 2" xfId="11448" xr:uid="{00000000-0005-0000-0000-00004E590000}"/>
    <cellStyle name="Pourcentage 6 2 3 3 2 2" xfId="23068" xr:uid="{00000000-0005-0000-0000-00004F590000}"/>
    <cellStyle name="Pourcentage 6 2 3 3 3" xfId="11449" xr:uid="{00000000-0005-0000-0000-000050590000}"/>
    <cellStyle name="Pourcentage 6 2 3 3 3 2" xfId="23069" xr:uid="{00000000-0005-0000-0000-000051590000}"/>
    <cellStyle name="Pourcentage 6 2 3 3 4" xfId="23070" xr:uid="{00000000-0005-0000-0000-000052590000}"/>
    <cellStyle name="Pourcentage 6 2 3 4" xfId="11450" xr:uid="{00000000-0005-0000-0000-000053590000}"/>
    <cellStyle name="Pourcentage 6 2 3 4 2" xfId="23071" xr:uid="{00000000-0005-0000-0000-000054590000}"/>
    <cellStyle name="Pourcentage 6 2 3 5" xfId="11451" xr:uid="{00000000-0005-0000-0000-000055590000}"/>
    <cellStyle name="Pourcentage 6 2 3 5 2" xfId="23072" xr:uid="{00000000-0005-0000-0000-000056590000}"/>
    <cellStyle name="Pourcentage 6 2 3 6" xfId="11452" xr:uid="{00000000-0005-0000-0000-000057590000}"/>
    <cellStyle name="Pourcentage 6 2 3 6 2" xfId="23073" xr:uid="{00000000-0005-0000-0000-000058590000}"/>
    <cellStyle name="Pourcentage 6 2 3 7" xfId="23074" xr:uid="{00000000-0005-0000-0000-000059590000}"/>
    <cellStyle name="Pourcentage 6 2 4" xfId="11453" xr:uid="{00000000-0005-0000-0000-00005A590000}"/>
    <cellStyle name="Pourcentage 6 2 4 2" xfId="11454" xr:uid="{00000000-0005-0000-0000-00005B590000}"/>
    <cellStyle name="Pourcentage 6 2 4 2 2" xfId="23075" xr:uid="{00000000-0005-0000-0000-00005C590000}"/>
    <cellStyle name="Pourcentage 6 2 4 3" xfId="11455" xr:uid="{00000000-0005-0000-0000-00005D590000}"/>
    <cellStyle name="Pourcentage 6 2 4 3 2" xfId="23076" xr:uid="{00000000-0005-0000-0000-00005E590000}"/>
    <cellStyle name="Pourcentage 6 2 4 4" xfId="11456" xr:uid="{00000000-0005-0000-0000-00005F590000}"/>
    <cellStyle name="Pourcentage 6 2 4 4 2" xfId="23077" xr:uid="{00000000-0005-0000-0000-000060590000}"/>
    <cellStyle name="Pourcentage 6 2 4 5" xfId="23078" xr:uid="{00000000-0005-0000-0000-000061590000}"/>
    <cellStyle name="Pourcentage 6 2 5" xfId="11457" xr:uid="{00000000-0005-0000-0000-000062590000}"/>
    <cellStyle name="Pourcentage 6 2 5 2" xfId="11458" xr:uid="{00000000-0005-0000-0000-000063590000}"/>
    <cellStyle name="Pourcentage 6 2 5 2 2" xfId="23079" xr:uid="{00000000-0005-0000-0000-000064590000}"/>
    <cellStyle name="Pourcentage 6 2 5 3" xfId="11459" xr:uid="{00000000-0005-0000-0000-000065590000}"/>
    <cellStyle name="Pourcentage 6 2 5 3 2" xfId="23080" xr:uid="{00000000-0005-0000-0000-000066590000}"/>
    <cellStyle name="Pourcentage 6 2 5 4" xfId="23081" xr:uid="{00000000-0005-0000-0000-000067590000}"/>
    <cellStyle name="Pourcentage 6 2 6" xfId="11460" xr:uid="{00000000-0005-0000-0000-000068590000}"/>
    <cellStyle name="Pourcentage 6 2 6 2" xfId="11461" xr:uid="{00000000-0005-0000-0000-000069590000}"/>
    <cellStyle name="Pourcentage 6 2 6 2 2" xfId="23082" xr:uid="{00000000-0005-0000-0000-00006A590000}"/>
    <cellStyle name="Pourcentage 6 2 6 3" xfId="11462" xr:uid="{00000000-0005-0000-0000-00006B590000}"/>
    <cellStyle name="Pourcentage 6 2 6 3 2" xfId="23083" xr:uid="{00000000-0005-0000-0000-00006C590000}"/>
    <cellStyle name="Pourcentage 6 2 6 4" xfId="23084" xr:uid="{00000000-0005-0000-0000-00006D590000}"/>
    <cellStyle name="Pourcentage 6 2 7" xfId="11463" xr:uid="{00000000-0005-0000-0000-00006E590000}"/>
    <cellStyle name="Pourcentage 6 2 7 2" xfId="23085" xr:uid="{00000000-0005-0000-0000-00006F590000}"/>
    <cellStyle name="Pourcentage 6 2 8" xfId="11464" xr:uid="{00000000-0005-0000-0000-000070590000}"/>
    <cellStyle name="Pourcentage 6 2 8 2" xfId="23086" xr:uid="{00000000-0005-0000-0000-000071590000}"/>
    <cellStyle name="Pourcentage 6 2 9" xfId="11465" xr:uid="{00000000-0005-0000-0000-000072590000}"/>
    <cellStyle name="Pourcentage 6 2 9 2" xfId="23087" xr:uid="{00000000-0005-0000-0000-000073590000}"/>
    <cellStyle name="Pourcentage 6 3" xfId="11466" xr:uid="{00000000-0005-0000-0000-000074590000}"/>
    <cellStyle name="Pourcentage 6 3 2" xfId="11467" xr:uid="{00000000-0005-0000-0000-000075590000}"/>
    <cellStyle name="Pourcentage 6 3 2 2" xfId="11468" xr:uid="{00000000-0005-0000-0000-000076590000}"/>
    <cellStyle name="Pourcentage 6 3 2 2 2" xfId="11469" xr:uid="{00000000-0005-0000-0000-000077590000}"/>
    <cellStyle name="Pourcentage 6 3 2 2 2 2" xfId="23088" xr:uid="{00000000-0005-0000-0000-000078590000}"/>
    <cellStyle name="Pourcentage 6 3 2 2 3" xfId="11470" xr:uid="{00000000-0005-0000-0000-000079590000}"/>
    <cellStyle name="Pourcentage 6 3 2 2 3 2" xfId="23089" xr:uid="{00000000-0005-0000-0000-00007A590000}"/>
    <cellStyle name="Pourcentage 6 3 2 2 4" xfId="11471" xr:uid="{00000000-0005-0000-0000-00007B590000}"/>
    <cellStyle name="Pourcentage 6 3 2 2 4 2" xfId="23090" xr:uid="{00000000-0005-0000-0000-00007C590000}"/>
    <cellStyle name="Pourcentage 6 3 2 2 5" xfId="23091" xr:uid="{00000000-0005-0000-0000-00007D590000}"/>
    <cellStyle name="Pourcentage 6 3 2 3" xfId="11472" xr:uid="{00000000-0005-0000-0000-00007E590000}"/>
    <cellStyle name="Pourcentage 6 3 2 3 2" xfId="11473" xr:uid="{00000000-0005-0000-0000-00007F590000}"/>
    <cellStyle name="Pourcentage 6 3 2 3 2 2" xfId="23092" xr:uid="{00000000-0005-0000-0000-000080590000}"/>
    <cellStyle name="Pourcentage 6 3 2 3 3" xfId="11474" xr:uid="{00000000-0005-0000-0000-000081590000}"/>
    <cellStyle name="Pourcentage 6 3 2 3 3 2" xfId="23093" xr:uid="{00000000-0005-0000-0000-000082590000}"/>
    <cellStyle name="Pourcentage 6 3 2 3 4" xfId="23094" xr:uid="{00000000-0005-0000-0000-000083590000}"/>
    <cellStyle name="Pourcentage 6 3 2 4" xfId="11475" xr:uid="{00000000-0005-0000-0000-000084590000}"/>
    <cellStyle name="Pourcentage 6 3 2 4 2" xfId="23095" xr:uid="{00000000-0005-0000-0000-000085590000}"/>
    <cellStyle name="Pourcentage 6 3 2 5" xfId="11476" xr:uid="{00000000-0005-0000-0000-000086590000}"/>
    <cellStyle name="Pourcentage 6 3 2 5 2" xfId="23096" xr:uid="{00000000-0005-0000-0000-000087590000}"/>
    <cellStyle name="Pourcentage 6 3 2 6" xfId="11477" xr:uid="{00000000-0005-0000-0000-000088590000}"/>
    <cellStyle name="Pourcentage 6 3 2 6 2" xfId="23097" xr:uid="{00000000-0005-0000-0000-000089590000}"/>
    <cellStyle name="Pourcentage 6 3 2 7" xfId="23098" xr:uid="{00000000-0005-0000-0000-00008A590000}"/>
    <cellStyle name="Pourcentage 6 3 3" xfId="11478" xr:uid="{00000000-0005-0000-0000-00008B590000}"/>
    <cellStyle name="Pourcentage 6 3 3 2" xfId="11479" xr:uid="{00000000-0005-0000-0000-00008C590000}"/>
    <cellStyle name="Pourcentage 6 3 3 2 2" xfId="23099" xr:uid="{00000000-0005-0000-0000-00008D590000}"/>
    <cellStyle name="Pourcentage 6 3 3 3" xfId="11480" xr:uid="{00000000-0005-0000-0000-00008E590000}"/>
    <cellStyle name="Pourcentage 6 3 3 3 2" xfId="23100" xr:uid="{00000000-0005-0000-0000-00008F590000}"/>
    <cellStyle name="Pourcentage 6 3 3 4" xfId="11481" xr:uid="{00000000-0005-0000-0000-000090590000}"/>
    <cellStyle name="Pourcentage 6 3 3 4 2" xfId="23101" xr:uid="{00000000-0005-0000-0000-000091590000}"/>
    <cellStyle name="Pourcentage 6 3 3 5" xfId="23102" xr:uid="{00000000-0005-0000-0000-000092590000}"/>
    <cellStyle name="Pourcentage 6 3 4" xfId="11482" xr:uid="{00000000-0005-0000-0000-000093590000}"/>
    <cellStyle name="Pourcentage 6 3 4 2" xfId="11483" xr:uid="{00000000-0005-0000-0000-000094590000}"/>
    <cellStyle name="Pourcentage 6 3 4 2 2" xfId="23103" xr:uid="{00000000-0005-0000-0000-000095590000}"/>
    <cellStyle name="Pourcentage 6 3 4 3" xfId="11484" xr:uid="{00000000-0005-0000-0000-000096590000}"/>
    <cellStyle name="Pourcentage 6 3 4 3 2" xfId="23104" xr:uid="{00000000-0005-0000-0000-000097590000}"/>
    <cellStyle name="Pourcentage 6 3 4 4" xfId="23105" xr:uid="{00000000-0005-0000-0000-000098590000}"/>
    <cellStyle name="Pourcentage 6 3 5" xfId="11485" xr:uid="{00000000-0005-0000-0000-000099590000}"/>
    <cellStyle name="Pourcentage 6 3 5 2" xfId="11486" xr:uid="{00000000-0005-0000-0000-00009A590000}"/>
    <cellStyle name="Pourcentage 6 3 5 2 2" xfId="23106" xr:uid="{00000000-0005-0000-0000-00009B590000}"/>
    <cellStyle name="Pourcentage 6 3 5 3" xfId="11487" xr:uid="{00000000-0005-0000-0000-00009C590000}"/>
    <cellStyle name="Pourcentage 6 3 5 3 2" xfId="23107" xr:uid="{00000000-0005-0000-0000-00009D590000}"/>
    <cellStyle name="Pourcentage 6 3 5 4" xfId="23108" xr:uid="{00000000-0005-0000-0000-00009E590000}"/>
    <cellStyle name="Pourcentage 6 3 6" xfId="11488" xr:uid="{00000000-0005-0000-0000-00009F590000}"/>
    <cellStyle name="Pourcentage 6 3 6 2" xfId="23109" xr:uid="{00000000-0005-0000-0000-0000A0590000}"/>
    <cellStyle name="Pourcentage 6 3 7" xfId="11489" xr:uid="{00000000-0005-0000-0000-0000A1590000}"/>
    <cellStyle name="Pourcentage 6 3 7 2" xfId="23110" xr:uid="{00000000-0005-0000-0000-0000A2590000}"/>
    <cellStyle name="Pourcentage 6 3 8" xfId="11490" xr:uid="{00000000-0005-0000-0000-0000A3590000}"/>
    <cellStyle name="Pourcentage 6 3 8 2" xfId="23111" xr:uid="{00000000-0005-0000-0000-0000A4590000}"/>
    <cellStyle name="Pourcentage 6 3 9" xfId="23112" xr:uid="{00000000-0005-0000-0000-0000A5590000}"/>
    <cellStyle name="Pourcentage 6 4" xfId="11491" xr:uid="{00000000-0005-0000-0000-0000A6590000}"/>
    <cellStyle name="Pourcentage 6 4 2" xfId="11492" xr:uid="{00000000-0005-0000-0000-0000A7590000}"/>
    <cellStyle name="Pourcentage 6 4 2 2" xfId="11493" xr:uid="{00000000-0005-0000-0000-0000A8590000}"/>
    <cellStyle name="Pourcentage 6 4 2 2 2" xfId="23113" xr:uid="{00000000-0005-0000-0000-0000A9590000}"/>
    <cellStyle name="Pourcentage 6 4 2 3" xfId="11494" xr:uid="{00000000-0005-0000-0000-0000AA590000}"/>
    <cellStyle name="Pourcentage 6 4 2 3 2" xfId="23114" xr:uid="{00000000-0005-0000-0000-0000AB590000}"/>
    <cellStyle name="Pourcentage 6 4 2 4" xfId="11495" xr:uid="{00000000-0005-0000-0000-0000AC590000}"/>
    <cellStyle name="Pourcentage 6 4 2 4 2" xfId="23115" xr:uid="{00000000-0005-0000-0000-0000AD590000}"/>
    <cellStyle name="Pourcentage 6 4 2 5" xfId="23116" xr:uid="{00000000-0005-0000-0000-0000AE590000}"/>
    <cellStyle name="Pourcentage 6 4 3" xfId="11496" xr:uid="{00000000-0005-0000-0000-0000AF590000}"/>
    <cellStyle name="Pourcentage 6 4 3 2" xfId="11497" xr:uid="{00000000-0005-0000-0000-0000B0590000}"/>
    <cellStyle name="Pourcentage 6 4 3 2 2" xfId="23117" xr:uid="{00000000-0005-0000-0000-0000B1590000}"/>
    <cellStyle name="Pourcentage 6 4 3 3" xfId="11498" xr:uid="{00000000-0005-0000-0000-0000B2590000}"/>
    <cellStyle name="Pourcentage 6 4 3 3 2" xfId="23118" xr:uid="{00000000-0005-0000-0000-0000B3590000}"/>
    <cellStyle name="Pourcentage 6 4 3 4" xfId="23119" xr:uid="{00000000-0005-0000-0000-0000B4590000}"/>
    <cellStyle name="Pourcentage 6 4 4" xfId="11499" xr:uid="{00000000-0005-0000-0000-0000B5590000}"/>
    <cellStyle name="Pourcentage 6 4 4 2" xfId="23120" xr:uid="{00000000-0005-0000-0000-0000B6590000}"/>
    <cellStyle name="Pourcentage 6 4 5" xfId="11500" xr:uid="{00000000-0005-0000-0000-0000B7590000}"/>
    <cellStyle name="Pourcentage 6 4 5 2" xfId="23121" xr:uid="{00000000-0005-0000-0000-0000B8590000}"/>
    <cellStyle name="Pourcentage 6 4 6" xfId="11501" xr:uid="{00000000-0005-0000-0000-0000B9590000}"/>
    <cellStyle name="Pourcentage 6 4 6 2" xfId="23122" xr:uid="{00000000-0005-0000-0000-0000BA590000}"/>
    <cellStyle name="Pourcentage 6 4 7" xfId="23123" xr:uid="{00000000-0005-0000-0000-0000BB590000}"/>
    <cellStyle name="Pourcentage 6 5" xfId="11502" xr:uid="{00000000-0005-0000-0000-0000BC590000}"/>
    <cellStyle name="Pourcentage 6 5 2" xfId="11503" xr:uid="{00000000-0005-0000-0000-0000BD590000}"/>
    <cellStyle name="Pourcentage 6 5 2 2" xfId="23124" xr:uid="{00000000-0005-0000-0000-0000BE590000}"/>
    <cellStyle name="Pourcentage 6 5 3" xfId="11504" xr:uid="{00000000-0005-0000-0000-0000BF590000}"/>
    <cellStyle name="Pourcentage 6 5 3 2" xfId="23125" xr:uid="{00000000-0005-0000-0000-0000C0590000}"/>
    <cellStyle name="Pourcentage 6 5 4" xfId="11505" xr:uid="{00000000-0005-0000-0000-0000C1590000}"/>
    <cellStyle name="Pourcentage 6 5 4 2" xfId="23126" xr:uid="{00000000-0005-0000-0000-0000C2590000}"/>
    <cellStyle name="Pourcentage 6 5 5" xfId="23127" xr:uid="{00000000-0005-0000-0000-0000C3590000}"/>
    <cellStyle name="Pourcentage 6 6" xfId="11506" xr:uid="{00000000-0005-0000-0000-0000C4590000}"/>
    <cellStyle name="Pourcentage 6 6 2" xfId="11507" xr:uid="{00000000-0005-0000-0000-0000C5590000}"/>
    <cellStyle name="Pourcentage 6 6 2 2" xfId="23128" xr:uid="{00000000-0005-0000-0000-0000C6590000}"/>
    <cellStyle name="Pourcentage 6 6 3" xfId="11508" xr:uid="{00000000-0005-0000-0000-0000C7590000}"/>
    <cellStyle name="Pourcentage 6 6 3 2" xfId="23129" xr:uid="{00000000-0005-0000-0000-0000C8590000}"/>
    <cellStyle name="Pourcentage 6 6 4" xfId="23130" xr:uid="{00000000-0005-0000-0000-0000C9590000}"/>
    <cellStyle name="Pourcentage 6 7" xfId="11509" xr:uid="{00000000-0005-0000-0000-0000CA590000}"/>
    <cellStyle name="Pourcentage 6 7 2" xfId="11510" xr:uid="{00000000-0005-0000-0000-0000CB590000}"/>
    <cellStyle name="Pourcentage 6 7 2 2" xfId="23131" xr:uid="{00000000-0005-0000-0000-0000CC590000}"/>
    <cellStyle name="Pourcentage 6 7 3" xfId="11511" xr:uid="{00000000-0005-0000-0000-0000CD590000}"/>
    <cellStyle name="Pourcentage 6 7 3 2" xfId="23132" xr:uid="{00000000-0005-0000-0000-0000CE590000}"/>
    <cellStyle name="Pourcentage 6 7 4" xfId="23133" xr:uid="{00000000-0005-0000-0000-0000CF590000}"/>
    <cellStyle name="Pourcentage 6 8" xfId="11512" xr:uid="{00000000-0005-0000-0000-0000D0590000}"/>
    <cellStyle name="Pourcentage 6 8 2" xfId="23134" xr:uid="{00000000-0005-0000-0000-0000D1590000}"/>
    <cellStyle name="Pourcentage 6 9" xfId="11513" xr:uid="{00000000-0005-0000-0000-0000D2590000}"/>
    <cellStyle name="Pourcentage 6 9 2" xfId="23135" xr:uid="{00000000-0005-0000-0000-0000D3590000}"/>
    <cellStyle name="Pourcentage 7" xfId="11514" xr:uid="{00000000-0005-0000-0000-0000D4590000}"/>
    <cellStyle name="Pourcentage 7 2" xfId="11515" xr:uid="{00000000-0005-0000-0000-0000D5590000}"/>
    <cellStyle name="Pourcentage 7 2 2" xfId="11516" xr:uid="{00000000-0005-0000-0000-0000D6590000}"/>
    <cellStyle name="Pourcentage 7 2 2 2" xfId="23136" xr:uid="{00000000-0005-0000-0000-0000D7590000}"/>
    <cellStyle name="Pourcentage 7 2 3" xfId="23137" xr:uid="{00000000-0005-0000-0000-0000D8590000}"/>
    <cellStyle name="Pourcentage 7 3" xfId="11517" xr:uid="{00000000-0005-0000-0000-0000D9590000}"/>
    <cellStyle name="Pourcentage 7 3 2" xfId="23138" xr:uid="{00000000-0005-0000-0000-0000DA590000}"/>
    <cellStyle name="Pourcentage 8" xfId="11518" xr:uid="{00000000-0005-0000-0000-0000DB590000}"/>
    <cellStyle name="Pourcentage 8 10" xfId="11519" xr:uid="{00000000-0005-0000-0000-0000DC590000}"/>
    <cellStyle name="Pourcentage 8 10 2" xfId="23139" xr:uid="{00000000-0005-0000-0000-0000DD590000}"/>
    <cellStyle name="Pourcentage 8 11" xfId="23140" xr:uid="{00000000-0005-0000-0000-0000DE590000}"/>
    <cellStyle name="Pourcentage 8 2" xfId="11520" xr:uid="{00000000-0005-0000-0000-0000DF590000}"/>
    <cellStyle name="Pourcentage 8 2 10" xfId="23141" xr:uid="{00000000-0005-0000-0000-0000E0590000}"/>
    <cellStyle name="Pourcentage 8 2 2" xfId="11521" xr:uid="{00000000-0005-0000-0000-0000E1590000}"/>
    <cellStyle name="Pourcentage 8 2 2 2" xfId="11522" xr:uid="{00000000-0005-0000-0000-0000E2590000}"/>
    <cellStyle name="Pourcentage 8 2 2 2 2" xfId="11523" xr:uid="{00000000-0005-0000-0000-0000E3590000}"/>
    <cellStyle name="Pourcentage 8 2 2 2 2 2" xfId="11524" xr:uid="{00000000-0005-0000-0000-0000E4590000}"/>
    <cellStyle name="Pourcentage 8 2 2 2 2 2 2" xfId="23142" xr:uid="{00000000-0005-0000-0000-0000E5590000}"/>
    <cellStyle name="Pourcentage 8 2 2 2 2 3" xfId="11525" xr:uid="{00000000-0005-0000-0000-0000E6590000}"/>
    <cellStyle name="Pourcentage 8 2 2 2 2 3 2" xfId="23143" xr:uid="{00000000-0005-0000-0000-0000E7590000}"/>
    <cellStyle name="Pourcentage 8 2 2 2 2 4" xfId="11526" xr:uid="{00000000-0005-0000-0000-0000E8590000}"/>
    <cellStyle name="Pourcentage 8 2 2 2 2 4 2" xfId="23144" xr:uid="{00000000-0005-0000-0000-0000E9590000}"/>
    <cellStyle name="Pourcentage 8 2 2 2 2 5" xfId="23145" xr:uid="{00000000-0005-0000-0000-0000EA590000}"/>
    <cellStyle name="Pourcentage 8 2 2 2 3" xfId="11527" xr:uid="{00000000-0005-0000-0000-0000EB590000}"/>
    <cellStyle name="Pourcentage 8 2 2 2 3 2" xfId="11528" xr:uid="{00000000-0005-0000-0000-0000EC590000}"/>
    <cellStyle name="Pourcentage 8 2 2 2 3 2 2" xfId="23146" xr:uid="{00000000-0005-0000-0000-0000ED590000}"/>
    <cellStyle name="Pourcentage 8 2 2 2 3 3" xfId="11529" xr:uid="{00000000-0005-0000-0000-0000EE590000}"/>
    <cellStyle name="Pourcentage 8 2 2 2 3 3 2" xfId="23147" xr:uid="{00000000-0005-0000-0000-0000EF590000}"/>
    <cellStyle name="Pourcentage 8 2 2 2 3 4" xfId="23148" xr:uid="{00000000-0005-0000-0000-0000F0590000}"/>
    <cellStyle name="Pourcentage 8 2 2 2 4" xfId="11530" xr:uid="{00000000-0005-0000-0000-0000F1590000}"/>
    <cellStyle name="Pourcentage 8 2 2 2 4 2" xfId="23149" xr:uid="{00000000-0005-0000-0000-0000F2590000}"/>
    <cellStyle name="Pourcentage 8 2 2 2 5" xfId="11531" xr:uid="{00000000-0005-0000-0000-0000F3590000}"/>
    <cellStyle name="Pourcentage 8 2 2 2 5 2" xfId="23150" xr:uid="{00000000-0005-0000-0000-0000F4590000}"/>
    <cellStyle name="Pourcentage 8 2 2 2 6" xfId="11532" xr:uid="{00000000-0005-0000-0000-0000F5590000}"/>
    <cellStyle name="Pourcentage 8 2 2 2 6 2" xfId="23151" xr:uid="{00000000-0005-0000-0000-0000F6590000}"/>
    <cellStyle name="Pourcentage 8 2 2 2 7" xfId="23152" xr:uid="{00000000-0005-0000-0000-0000F7590000}"/>
    <cellStyle name="Pourcentage 8 2 2 3" xfId="11533" xr:uid="{00000000-0005-0000-0000-0000F8590000}"/>
    <cellStyle name="Pourcentage 8 2 2 3 2" xfId="11534" xr:uid="{00000000-0005-0000-0000-0000F9590000}"/>
    <cellStyle name="Pourcentage 8 2 2 3 2 2" xfId="23153" xr:uid="{00000000-0005-0000-0000-0000FA590000}"/>
    <cellStyle name="Pourcentage 8 2 2 3 3" xfId="11535" xr:uid="{00000000-0005-0000-0000-0000FB590000}"/>
    <cellStyle name="Pourcentage 8 2 2 3 3 2" xfId="23154" xr:uid="{00000000-0005-0000-0000-0000FC590000}"/>
    <cellStyle name="Pourcentage 8 2 2 3 4" xfId="11536" xr:uid="{00000000-0005-0000-0000-0000FD590000}"/>
    <cellStyle name="Pourcentage 8 2 2 3 4 2" xfId="23155" xr:uid="{00000000-0005-0000-0000-0000FE590000}"/>
    <cellStyle name="Pourcentage 8 2 2 3 5" xfId="23156" xr:uid="{00000000-0005-0000-0000-0000FF590000}"/>
    <cellStyle name="Pourcentage 8 2 2 4" xfId="11537" xr:uid="{00000000-0005-0000-0000-0000005A0000}"/>
    <cellStyle name="Pourcentage 8 2 2 4 2" xfId="11538" xr:uid="{00000000-0005-0000-0000-0000015A0000}"/>
    <cellStyle name="Pourcentage 8 2 2 4 2 2" xfId="23157" xr:uid="{00000000-0005-0000-0000-0000025A0000}"/>
    <cellStyle name="Pourcentage 8 2 2 4 3" xfId="11539" xr:uid="{00000000-0005-0000-0000-0000035A0000}"/>
    <cellStyle name="Pourcentage 8 2 2 4 3 2" xfId="23158" xr:uid="{00000000-0005-0000-0000-0000045A0000}"/>
    <cellStyle name="Pourcentage 8 2 2 4 4" xfId="23159" xr:uid="{00000000-0005-0000-0000-0000055A0000}"/>
    <cellStyle name="Pourcentage 8 2 2 5" xfId="11540" xr:uid="{00000000-0005-0000-0000-0000065A0000}"/>
    <cellStyle name="Pourcentage 8 2 2 5 2" xfId="11541" xr:uid="{00000000-0005-0000-0000-0000075A0000}"/>
    <cellStyle name="Pourcentage 8 2 2 5 2 2" xfId="23160" xr:uid="{00000000-0005-0000-0000-0000085A0000}"/>
    <cellStyle name="Pourcentage 8 2 2 5 3" xfId="11542" xr:uid="{00000000-0005-0000-0000-0000095A0000}"/>
    <cellStyle name="Pourcentage 8 2 2 5 3 2" xfId="23161" xr:uid="{00000000-0005-0000-0000-00000A5A0000}"/>
    <cellStyle name="Pourcentage 8 2 2 5 4" xfId="23162" xr:uid="{00000000-0005-0000-0000-00000B5A0000}"/>
    <cellStyle name="Pourcentage 8 2 2 6" xfId="11543" xr:uid="{00000000-0005-0000-0000-00000C5A0000}"/>
    <cellStyle name="Pourcentage 8 2 2 6 2" xfId="23163" xr:uid="{00000000-0005-0000-0000-00000D5A0000}"/>
    <cellStyle name="Pourcentage 8 2 2 7" xfId="11544" xr:uid="{00000000-0005-0000-0000-00000E5A0000}"/>
    <cellStyle name="Pourcentage 8 2 2 7 2" xfId="23164" xr:uid="{00000000-0005-0000-0000-00000F5A0000}"/>
    <cellStyle name="Pourcentage 8 2 2 8" xfId="11545" xr:uid="{00000000-0005-0000-0000-0000105A0000}"/>
    <cellStyle name="Pourcentage 8 2 2 8 2" xfId="23165" xr:uid="{00000000-0005-0000-0000-0000115A0000}"/>
    <cellStyle name="Pourcentage 8 2 2 9" xfId="23166" xr:uid="{00000000-0005-0000-0000-0000125A0000}"/>
    <cellStyle name="Pourcentage 8 2 3" xfId="11546" xr:uid="{00000000-0005-0000-0000-0000135A0000}"/>
    <cellStyle name="Pourcentage 8 2 3 2" xfId="11547" xr:uid="{00000000-0005-0000-0000-0000145A0000}"/>
    <cellStyle name="Pourcentage 8 2 3 2 2" xfId="11548" xr:uid="{00000000-0005-0000-0000-0000155A0000}"/>
    <cellStyle name="Pourcentage 8 2 3 2 2 2" xfId="23167" xr:uid="{00000000-0005-0000-0000-0000165A0000}"/>
    <cellStyle name="Pourcentage 8 2 3 2 3" xfId="11549" xr:uid="{00000000-0005-0000-0000-0000175A0000}"/>
    <cellStyle name="Pourcentage 8 2 3 2 3 2" xfId="23168" xr:uid="{00000000-0005-0000-0000-0000185A0000}"/>
    <cellStyle name="Pourcentage 8 2 3 2 4" xfId="11550" xr:uid="{00000000-0005-0000-0000-0000195A0000}"/>
    <cellStyle name="Pourcentage 8 2 3 2 4 2" xfId="23169" xr:uid="{00000000-0005-0000-0000-00001A5A0000}"/>
    <cellStyle name="Pourcentage 8 2 3 2 5" xfId="23170" xr:uid="{00000000-0005-0000-0000-00001B5A0000}"/>
    <cellStyle name="Pourcentage 8 2 3 3" xfId="11551" xr:uid="{00000000-0005-0000-0000-00001C5A0000}"/>
    <cellStyle name="Pourcentage 8 2 3 3 2" xfId="11552" xr:uid="{00000000-0005-0000-0000-00001D5A0000}"/>
    <cellStyle name="Pourcentage 8 2 3 3 2 2" xfId="23171" xr:uid="{00000000-0005-0000-0000-00001E5A0000}"/>
    <cellStyle name="Pourcentage 8 2 3 3 3" xfId="11553" xr:uid="{00000000-0005-0000-0000-00001F5A0000}"/>
    <cellStyle name="Pourcentage 8 2 3 3 3 2" xfId="23172" xr:uid="{00000000-0005-0000-0000-0000205A0000}"/>
    <cellStyle name="Pourcentage 8 2 3 3 4" xfId="23173" xr:uid="{00000000-0005-0000-0000-0000215A0000}"/>
    <cellStyle name="Pourcentage 8 2 3 4" xfId="11554" xr:uid="{00000000-0005-0000-0000-0000225A0000}"/>
    <cellStyle name="Pourcentage 8 2 3 4 2" xfId="23174" xr:uid="{00000000-0005-0000-0000-0000235A0000}"/>
    <cellStyle name="Pourcentage 8 2 3 5" xfId="11555" xr:uid="{00000000-0005-0000-0000-0000245A0000}"/>
    <cellStyle name="Pourcentage 8 2 3 5 2" xfId="23175" xr:uid="{00000000-0005-0000-0000-0000255A0000}"/>
    <cellStyle name="Pourcentage 8 2 3 6" xfId="11556" xr:uid="{00000000-0005-0000-0000-0000265A0000}"/>
    <cellStyle name="Pourcentage 8 2 3 6 2" xfId="23176" xr:uid="{00000000-0005-0000-0000-0000275A0000}"/>
    <cellStyle name="Pourcentage 8 2 3 7" xfId="23177" xr:uid="{00000000-0005-0000-0000-0000285A0000}"/>
    <cellStyle name="Pourcentage 8 2 4" xfId="11557" xr:uid="{00000000-0005-0000-0000-0000295A0000}"/>
    <cellStyle name="Pourcentage 8 2 4 2" xfId="11558" xr:uid="{00000000-0005-0000-0000-00002A5A0000}"/>
    <cellStyle name="Pourcentage 8 2 4 2 2" xfId="23178" xr:uid="{00000000-0005-0000-0000-00002B5A0000}"/>
    <cellStyle name="Pourcentage 8 2 4 3" xfId="11559" xr:uid="{00000000-0005-0000-0000-00002C5A0000}"/>
    <cellStyle name="Pourcentage 8 2 4 3 2" xfId="23179" xr:uid="{00000000-0005-0000-0000-00002D5A0000}"/>
    <cellStyle name="Pourcentage 8 2 4 4" xfId="11560" xr:uid="{00000000-0005-0000-0000-00002E5A0000}"/>
    <cellStyle name="Pourcentage 8 2 4 4 2" xfId="23180" xr:uid="{00000000-0005-0000-0000-00002F5A0000}"/>
    <cellStyle name="Pourcentage 8 2 4 5" xfId="23181" xr:uid="{00000000-0005-0000-0000-0000305A0000}"/>
    <cellStyle name="Pourcentage 8 2 5" xfId="11561" xr:uid="{00000000-0005-0000-0000-0000315A0000}"/>
    <cellStyle name="Pourcentage 8 2 5 2" xfId="11562" xr:uid="{00000000-0005-0000-0000-0000325A0000}"/>
    <cellStyle name="Pourcentage 8 2 5 2 2" xfId="23182" xr:uid="{00000000-0005-0000-0000-0000335A0000}"/>
    <cellStyle name="Pourcentage 8 2 5 3" xfId="11563" xr:uid="{00000000-0005-0000-0000-0000345A0000}"/>
    <cellStyle name="Pourcentage 8 2 5 3 2" xfId="23183" xr:uid="{00000000-0005-0000-0000-0000355A0000}"/>
    <cellStyle name="Pourcentage 8 2 5 4" xfId="23184" xr:uid="{00000000-0005-0000-0000-0000365A0000}"/>
    <cellStyle name="Pourcentage 8 2 6" xfId="11564" xr:uid="{00000000-0005-0000-0000-0000375A0000}"/>
    <cellStyle name="Pourcentage 8 2 6 2" xfId="11565" xr:uid="{00000000-0005-0000-0000-0000385A0000}"/>
    <cellStyle name="Pourcentage 8 2 6 2 2" xfId="23185" xr:uid="{00000000-0005-0000-0000-0000395A0000}"/>
    <cellStyle name="Pourcentage 8 2 6 3" xfId="11566" xr:uid="{00000000-0005-0000-0000-00003A5A0000}"/>
    <cellStyle name="Pourcentage 8 2 6 3 2" xfId="23186" xr:uid="{00000000-0005-0000-0000-00003B5A0000}"/>
    <cellStyle name="Pourcentage 8 2 6 4" xfId="23187" xr:uid="{00000000-0005-0000-0000-00003C5A0000}"/>
    <cellStyle name="Pourcentage 8 2 7" xfId="11567" xr:uid="{00000000-0005-0000-0000-00003D5A0000}"/>
    <cellStyle name="Pourcentage 8 2 7 2" xfId="23188" xr:uid="{00000000-0005-0000-0000-00003E5A0000}"/>
    <cellStyle name="Pourcentage 8 2 8" xfId="11568" xr:uid="{00000000-0005-0000-0000-00003F5A0000}"/>
    <cellStyle name="Pourcentage 8 2 8 2" xfId="23189" xr:uid="{00000000-0005-0000-0000-0000405A0000}"/>
    <cellStyle name="Pourcentage 8 2 9" xfId="11569" xr:uid="{00000000-0005-0000-0000-0000415A0000}"/>
    <cellStyle name="Pourcentage 8 2 9 2" xfId="23190" xr:uid="{00000000-0005-0000-0000-0000425A0000}"/>
    <cellStyle name="Pourcentage 8 3" xfId="11570" xr:uid="{00000000-0005-0000-0000-0000435A0000}"/>
    <cellStyle name="Pourcentage 8 3 2" xfId="11571" xr:uid="{00000000-0005-0000-0000-0000445A0000}"/>
    <cellStyle name="Pourcentage 8 3 2 2" xfId="11572" xr:uid="{00000000-0005-0000-0000-0000455A0000}"/>
    <cellStyle name="Pourcentage 8 3 2 2 2" xfId="11573" xr:uid="{00000000-0005-0000-0000-0000465A0000}"/>
    <cellStyle name="Pourcentage 8 3 2 2 2 2" xfId="23191" xr:uid="{00000000-0005-0000-0000-0000475A0000}"/>
    <cellStyle name="Pourcentage 8 3 2 2 3" xfId="11574" xr:uid="{00000000-0005-0000-0000-0000485A0000}"/>
    <cellStyle name="Pourcentage 8 3 2 2 3 2" xfId="23192" xr:uid="{00000000-0005-0000-0000-0000495A0000}"/>
    <cellStyle name="Pourcentage 8 3 2 2 4" xfId="11575" xr:uid="{00000000-0005-0000-0000-00004A5A0000}"/>
    <cellStyle name="Pourcentage 8 3 2 2 4 2" xfId="23193" xr:uid="{00000000-0005-0000-0000-00004B5A0000}"/>
    <cellStyle name="Pourcentage 8 3 2 2 5" xfId="23194" xr:uid="{00000000-0005-0000-0000-00004C5A0000}"/>
    <cellStyle name="Pourcentage 8 3 2 3" xfId="11576" xr:uid="{00000000-0005-0000-0000-00004D5A0000}"/>
    <cellStyle name="Pourcentage 8 3 2 3 2" xfId="11577" xr:uid="{00000000-0005-0000-0000-00004E5A0000}"/>
    <cellStyle name="Pourcentage 8 3 2 3 2 2" xfId="23195" xr:uid="{00000000-0005-0000-0000-00004F5A0000}"/>
    <cellStyle name="Pourcentage 8 3 2 3 3" xfId="11578" xr:uid="{00000000-0005-0000-0000-0000505A0000}"/>
    <cellStyle name="Pourcentage 8 3 2 3 3 2" xfId="23196" xr:uid="{00000000-0005-0000-0000-0000515A0000}"/>
    <cellStyle name="Pourcentage 8 3 2 3 4" xfId="23197" xr:uid="{00000000-0005-0000-0000-0000525A0000}"/>
    <cellStyle name="Pourcentage 8 3 2 4" xfId="11579" xr:uid="{00000000-0005-0000-0000-0000535A0000}"/>
    <cellStyle name="Pourcentage 8 3 2 4 2" xfId="23198" xr:uid="{00000000-0005-0000-0000-0000545A0000}"/>
    <cellStyle name="Pourcentage 8 3 2 5" xfId="11580" xr:uid="{00000000-0005-0000-0000-0000555A0000}"/>
    <cellStyle name="Pourcentage 8 3 2 5 2" xfId="23199" xr:uid="{00000000-0005-0000-0000-0000565A0000}"/>
    <cellStyle name="Pourcentage 8 3 2 6" xfId="11581" xr:uid="{00000000-0005-0000-0000-0000575A0000}"/>
    <cellStyle name="Pourcentage 8 3 2 6 2" xfId="23200" xr:uid="{00000000-0005-0000-0000-0000585A0000}"/>
    <cellStyle name="Pourcentage 8 3 2 7" xfId="23201" xr:uid="{00000000-0005-0000-0000-0000595A0000}"/>
    <cellStyle name="Pourcentage 8 3 3" xfId="11582" xr:uid="{00000000-0005-0000-0000-00005A5A0000}"/>
    <cellStyle name="Pourcentage 8 3 3 2" xfId="11583" xr:uid="{00000000-0005-0000-0000-00005B5A0000}"/>
    <cellStyle name="Pourcentage 8 3 3 2 2" xfId="23202" xr:uid="{00000000-0005-0000-0000-00005C5A0000}"/>
    <cellStyle name="Pourcentage 8 3 3 3" xfId="11584" xr:uid="{00000000-0005-0000-0000-00005D5A0000}"/>
    <cellStyle name="Pourcentage 8 3 3 3 2" xfId="23203" xr:uid="{00000000-0005-0000-0000-00005E5A0000}"/>
    <cellStyle name="Pourcentage 8 3 3 4" xfId="11585" xr:uid="{00000000-0005-0000-0000-00005F5A0000}"/>
    <cellStyle name="Pourcentage 8 3 3 4 2" xfId="23204" xr:uid="{00000000-0005-0000-0000-0000605A0000}"/>
    <cellStyle name="Pourcentage 8 3 3 5" xfId="23205" xr:uid="{00000000-0005-0000-0000-0000615A0000}"/>
    <cellStyle name="Pourcentage 8 3 4" xfId="11586" xr:uid="{00000000-0005-0000-0000-0000625A0000}"/>
    <cellStyle name="Pourcentage 8 3 4 2" xfId="11587" xr:uid="{00000000-0005-0000-0000-0000635A0000}"/>
    <cellStyle name="Pourcentage 8 3 4 2 2" xfId="23206" xr:uid="{00000000-0005-0000-0000-0000645A0000}"/>
    <cellStyle name="Pourcentage 8 3 4 3" xfId="11588" xr:uid="{00000000-0005-0000-0000-0000655A0000}"/>
    <cellStyle name="Pourcentage 8 3 4 3 2" xfId="23207" xr:uid="{00000000-0005-0000-0000-0000665A0000}"/>
    <cellStyle name="Pourcentage 8 3 4 4" xfId="23208" xr:uid="{00000000-0005-0000-0000-0000675A0000}"/>
    <cellStyle name="Pourcentage 8 3 5" xfId="11589" xr:uid="{00000000-0005-0000-0000-0000685A0000}"/>
    <cellStyle name="Pourcentage 8 3 5 2" xfId="11590" xr:uid="{00000000-0005-0000-0000-0000695A0000}"/>
    <cellStyle name="Pourcentage 8 3 5 2 2" xfId="23209" xr:uid="{00000000-0005-0000-0000-00006A5A0000}"/>
    <cellStyle name="Pourcentage 8 3 5 3" xfId="11591" xr:uid="{00000000-0005-0000-0000-00006B5A0000}"/>
    <cellStyle name="Pourcentage 8 3 5 3 2" xfId="23210" xr:uid="{00000000-0005-0000-0000-00006C5A0000}"/>
    <cellStyle name="Pourcentage 8 3 5 4" xfId="23211" xr:uid="{00000000-0005-0000-0000-00006D5A0000}"/>
    <cellStyle name="Pourcentage 8 3 6" xfId="11592" xr:uid="{00000000-0005-0000-0000-00006E5A0000}"/>
    <cellStyle name="Pourcentage 8 3 6 2" xfId="23212" xr:uid="{00000000-0005-0000-0000-00006F5A0000}"/>
    <cellStyle name="Pourcentage 8 3 7" xfId="11593" xr:uid="{00000000-0005-0000-0000-0000705A0000}"/>
    <cellStyle name="Pourcentage 8 3 7 2" xfId="23213" xr:uid="{00000000-0005-0000-0000-0000715A0000}"/>
    <cellStyle name="Pourcentage 8 3 8" xfId="11594" xr:uid="{00000000-0005-0000-0000-0000725A0000}"/>
    <cellStyle name="Pourcentage 8 3 8 2" xfId="23214" xr:uid="{00000000-0005-0000-0000-0000735A0000}"/>
    <cellStyle name="Pourcentage 8 3 9" xfId="23215" xr:uid="{00000000-0005-0000-0000-0000745A0000}"/>
    <cellStyle name="Pourcentage 8 4" xfId="11595" xr:uid="{00000000-0005-0000-0000-0000755A0000}"/>
    <cellStyle name="Pourcentage 8 4 2" xfId="11596" xr:uid="{00000000-0005-0000-0000-0000765A0000}"/>
    <cellStyle name="Pourcentage 8 4 2 2" xfId="11597" xr:uid="{00000000-0005-0000-0000-0000775A0000}"/>
    <cellStyle name="Pourcentage 8 4 2 2 2" xfId="23216" xr:uid="{00000000-0005-0000-0000-0000785A0000}"/>
    <cellStyle name="Pourcentage 8 4 2 3" xfId="11598" xr:uid="{00000000-0005-0000-0000-0000795A0000}"/>
    <cellStyle name="Pourcentage 8 4 2 3 2" xfId="23217" xr:uid="{00000000-0005-0000-0000-00007A5A0000}"/>
    <cellStyle name="Pourcentage 8 4 2 4" xfId="11599" xr:uid="{00000000-0005-0000-0000-00007B5A0000}"/>
    <cellStyle name="Pourcentage 8 4 2 4 2" xfId="23218" xr:uid="{00000000-0005-0000-0000-00007C5A0000}"/>
    <cellStyle name="Pourcentage 8 4 2 5" xfId="23219" xr:uid="{00000000-0005-0000-0000-00007D5A0000}"/>
    <cellStyle name="Pourcentage 8 4 3" xfId="11600" xr:uid="{00000000-0005-0000-0000-00007E5A0000}"/>
    <cellStyle name="Pourcentage 8 4 3 2" xfId="11601" xr:uid="{00000000-0005-0000-0000-00007F5A0000}"/>
    <cellStyle name="Pourcentage 8 4 3 2 2" xfId="23220" xr:uid="{00000000-0005-0000-0000-0000805A0000}"/>
    <cellStyle name="Pourcentage 8 4 3 3" xfId="11602" xr:uid="{00000000-0005-0000-0000-0000815A0000}"/>
    <cellStyle name="Pourcentage 8 4 3 3 2" xfId="23221" xr:uid="{00000000-0005-0000-0000-0000825A0000}"/>
    <cellStyle name="Pourcentage 8 4 3 4" xfId="23222" xr:uid="{00000000-0005-0000-0000-0000835A0000}"/>
    <cellStyle name="Pourcentage 8 4 4" xfId="11603" xr:uid="{00000000-0005-0000-0000-0000845A0000}"/>
    <cellStyle name="Pourcentage 8 4 4 2" xfId="23223" xr:uid="{00000000-0005-0000-0000-0000855A0000}"/>
    <cellStyle name="Pourcentage 8 4 5" xfId="11604" xr:uid="{00000000-0005-0000-0000-0000865A0000}"/>
    <cellStyle name="Pourcentage 8 4 5 2" xfId="23224" xr:uid="{00000000-0005-0000-0000-0000875A0000}"/>
    <cellStyle name="Pourcentage 8 4 6" xfId="11605" xr:uid="{00000000-0005-0000-0000-0000885A0000}"/>
    <cellStyle name="Pourcentage 8 4 6 2" xfId="23225" xr:uid="{00000000-0005-0000-0000-0000895A0000}"/>
    <cellStyle name="Pourcentage 8 4 7" xfId="23226" xr:uid="{00000000-0005-0000-0000-00008A5A0000}"/>
    <cellStyle name="Pourcentage 8 5" xfId="11606" xr:uid="{00000000-0005-0000-0000-00008B5A0000}"/>
    <cellStyle name="Pourcentage 8 5 2" xfId="11607" xr:uid="{00000000-0005-0000-0000-00008C5A0000}"/>
    <cellStyle name="Pourcentage 8 5 2 2" xfId="23227" xr:uid="{00000000-0005-0000-0000-00008D5A0000}"/>
    <cellStyle name="Pourcentage 8 5 3" xfId="11608" xr:uid="{00000000-0005-0000-0000-00008E5A0000}"/>
    <cellStyle name="Pourcentage 8 5 3 2" xfId="23228" xr:uid="{00000000-0005-0000-0000-00008F5A0000}"/>
    <cellStyle name="Pourcentage 8 5 4" xfId="11609" xr:uid="{00000000-0005-0000-0000-0000905A0000}"/>
    <cellStyle name="Pourcentage 8 5 4 2" xfId="23229" xr:uid="{00000000-0005-0000-0000-0000915A0000}"/>
    <cellStyle name="Pourcentage 8 5 5" xfId="23230" xr:uid="{00000000-0005-0000-0000-0000925A0000}"/>
    <cellStyle name="Pourcentage 8 6" xfId="11610" xr:uid="{00000000-0005-0000-0000-0000935A0000}"/>
    <cellStyle name="Pourcentage 8 6 2" xfId="11611" xr:uid="{00000000-0005-0000-0000-0000945A0000}"/>
    <cellStyle name="Pourcentage 8 6 2 2" xfId="23231" xr:uid="{00000000-0005-0000-0000-0000955A0000}"/>
    <cellStyle name="Pourcentage 8 6 3" xfId="11612" xr:uid="{00000000-0005-0000-0000-0000965A0000}"/>
    <cellStyle name="Pourcentage 8 6 3 2" xfId="23232" xr:uid="{00000000-0005-0000-0000-0000975A0000}"/>
    <cellStyle name="Pourcentage 8 6 4" xfId="23233" xr:uid="{00000000-0005-0000-0000-0000985A0000}"/>
    <cellStyle name="Pourcentage 8 7" xfId="11613" xr:uid="{00000000-0005-0000-0000-0000995A0000}"/>
    <cellStyle name="Pourcentage 8 7 2" xfId="11614" xr:uid="{00000000-0005-0000-0000-00009A5A0000}"/>
    <cellStyle name="Pourcentage 8 7 2 2" xfId="23234" xr:uid="{00000000-0005-0000-0000-00009B5A0000}"/>
    <cellStyle name="Pourcentage 8 7 3" xfId="11615" xr:uid="{00000000-0005-0000-0000-00009C5A0000}"/>
    <cellStyle name="Pourcentage 8 7 3 2" xfId="23235" xr:uid="{00000000-0005-0000-0000-00009D5A0000}"/>
    <cellStyle name="Pourcentage 8 7 4" xfId="23236" xr:uid="{00000000-0005-0000-0000-00009E5A0000}"/>
    <cellStyle name="Pourcentage 8 8" xfId="11616" xr:uid="{00000000-0005-0000-0000-00009F5A0000}"/>
    <cellStyle name="Pourcentage 8 8 2" xfId="23237" xr:uid="{00000000-0005-0000-0000-0000A05A0000}"/>
    <cellStyle name="Pourcentage 8 9" xfId="11617" xr:uid="{00000000-0005-0000-0000-0000A15A0000}"/>
    <cellStyle name="Pourcentage 8 9 2" xfId="23238" xr:uid="{00000000-0005-0000-0000-0000A25A0000}"/>
    <cellStyle name="Pourcentage 9" xfId="11618" xr:uid="{00000000-0005-0000-0000-0000A35A0000}"/>
    <cellStyle name="Salida 2" xfId="11619" xr:uid="{00000000-0005-0000-0000-0000A45A0000}"/>
    <cellStyle name="Satisfaisant" xfId="11620" xr:uid="{00000000-0005-0000-0000-0000A55A0000}"/>
    <cellStyle name="Satisfaisant 2" xfId="11621" xr:uid="{00000000-0005-0000-0000-0000A65A0000}"/>
    <cellStyle name="Satisfaisant 2 2" xfId="11622" xr:uid="{00000000-0005-0000-0000-0000A75A0000}"/>
    <cellStyle name="Sortie" xfId="11623" xr:uid="{00000000-0005-0000-0000-0000A85A0000}"/>
    <cellStyle name="Sortie 2" xfId="11624" xr:uid="{00000000-0005-0000-0000-0000A95A0000}"/>
    <cellStyle name="Sortie 2 2" xfId="11625" xr:uid="{00000000-0005-0000-0000-0000AA5A0000}"/>
    <cellStyle name="Sortie 2 2 10" xfId="23239" xr:uid="{00000000-0005-0000-0000-0000AB5A0000}"/>
    <cellStyle name="Sortie 2 2 10 2" xfId="23240" xr:uid="{00000000-0005-0000-0000-0000AC5A0000}"/>
    <cellStyle name="Sortie 2 2 11" xfId="23241" xr:uid="{00000000-0005-0000-0000-0000AD5A0000}"/>
    <cellStyle name="Sortie 2 2 11 2" xfId="23242" xr:uid="{00000000-0005-0000-0000-0000AE5A0000}"/>
    <cellStyle name="Sortie 2 2 12" xfId="23243" xr:uid="{00000000-0005-0000-0000-0000AF5A0000}"/>
    <cellStyle name="Sortie 2 2 12 2" xfId="23244" xr:uid="{00000000-0005-0000-0000-0000B05A0000}"/>
    <cellStyle name="Sortie 2 2 13" xfId="23245" xr:uid="{00000000-0005-0000-0000-0000B15A0000}"/>
    <cellStyle name="Sortie 2 2 2" xfId="23246" xr:uid="{00000000-0005-0000-0000-0000B25A0000}"/>
    <cellStyle name="Sortie 2 2 2 10" xfId="23247" xr:uid="{00000000-0005-0000-0000-0000B35A0000}"/>
    <cellStyle name="Sortie 2 2 2 10 2" xfId="23248" xr:uid="{00000000-0005-0000-0000-0000B45A0000}"/>
    <cellStyle name="Sortie 2 2 2 11" xfId="23249" xr:uid="{00000000-0005-0000-0000-0000B55A0000}"/>
    <cellStyle name="Sortie 2 2 2 2" xfId="23250" xr:uid="{00000000-0005-0000-0000-0000B65A0000}"/>
    <cellStyle name="Sortie 2 2 2 2 10" xfId="23251" xr:uid="{00000000-0005-0000-0000-0000B75A0000}"/>
    <cellStyle name="Sortie 2 2 2 2 2" xfId="23252" xr:uid="{00000000-0005-0000-0000-0000B85A0000}"/>
    <cellStyle name="Sortie 2 2 2 2 2 2" xfId="23253" xr:uid="{00000000-0005-0000-0000-0000B95A0000}"/>
    <cellStyle name="Sortie 2 2 2 2 2 2 2" xfId="23254" xr:uid="{00000000-0005-0000-0000-0000BA5A0000}"/>
    <cellStyle name="Sortie 2 2 2 2 2 2 3" xfId="23255" xr:uid="{00000000-0005-0000-0000-0000BB5A0000}"/>
    <cellStyle name="Sortie 2 2 2 2 2 3" xfId="23256" xr:uid="{00000000-0005-0000-0000-0000BC5A0000}"/>
    <cellStyle name="Sortie 2 2 2 2 2 3 2" xfId="23257" xr:uid="{00000000-0005-0000-0000-0000BD5A0000}"/>
    <cellStyle name="Sortie 2 2 2 2 2 3 3" xfId="23258" xr:uid="{00000000-0005-0000-0000-0000BE5A0000}"/>
    <cellStyle name="Sortie 2 2 2 2 2 4" xfId="23259" xr:uid="{00000000-0005-0000-0000-0000BF5A0000}"/>
    <cellStyle name="Sortie 2 2 2 2 2 4 2" xfId="23260" xr:uid="{00000000-0005-0000-0000-0000C05A0000}"/>
    <cellStyle name="Sortie 2 2 2 2 2 4 3" xfId="23261" xr:uid="{00000000-0005-0000-0000-0000C15A0000}"/>
    <cellStyle name="Sortie 2 2 2 2 2 5" xfId="23262" xr:uid="{00000000-0005-0000-0000-0000C25A0000}"/>
    <cellStyle name="Sortie 2 2 2 2 2 5 2" xfId="23263" xr:uid="{00000000-0005-0000-0000-0000C35A0000}"/>
    <cellStyle name="Sortie 2 2 2 2 2 5 3" xfId="23264" xr:uid="{00000000-0005-0000-0000-0000C45A0000}"/>
    <cellStyle name="Sortie 2 2 2 2 2 6" xfId="23265" xr:uid="{00000000-0005-0000-0000-0000C55A0000}"/>
    <cellStyle name="Sortie 2 2 2 2 2 7" xfId="23266" xr:uid="{00000000-0005-0000-0000-0000C65A0000}"/>
    <cellStyle name="Sortie 2 2 2 2 3" xfId="23267" xr:uid="{00000000-0005-0000-0000-0000C75A0000}"/>
    <cellStyle name="Sortie 2 2 2 2 3 2" xfId="23268" xr:uid="{00000000-0005-0000-0000-0000C85A0000}"/>
    <cellStyle name="Sortie 2 2 2 2 3 3" xfId="23269" xr:uid="{00000000-0005-0000-0000-0000C95A0000}"/>
    <cellStyle name="Sortie 2 2 2 2 4" xfId="23270" xr:uid="{00000000-0005-0000-0000-0000CA5A0000}"/>
    <cellStyle name="Sortie 2 2 2 2 4 2" xfId="23271" xr:uid="{00000000-0005-0000-0000-0000CB5A0000}"/>
    <cellStyle name="Sortie 2 2 2 2 4 3" xfId="23272" xr:uid="{00000000-0005-0000-0000-0000CC5A0000}"/>
    <cellStyle name="Sortie 2 2 2 2 5" xfId="23273" xr:uid="{00000000-0005-0000-0000-0000CD5A0000}"/>
    <cellStyle name="Sortie 2 2 2 2 5 2" xfId="23274" xr:uid="{00000000-0005-0000-0000-0000CE5A0000}"/>
    <cellStyle name="Sortie 2 2 2 2 5 3" xfId="23275" xr:uid="{00000000-0005-0000-0000-0000CF5A0000}"/>
    <cellStyle name="Sortie 2 2 2 2 6" xfId="23276" xr:uid="{00000000-0005-0000-0000-0000D05A0000}"/>
    <cellStyle name="Sortie 2 2 2 2 6 2" xfId="23277" xr:uid="{00000000-0005-0000-0000-0000D15A0000}"/>
    <cellStyle name="Sortie 2 2 2 2 6 2 2" xfId="23278" xr:uid="{00000000-0005-0000-0000-0000D25A0000}"/>
    <cellStyle name="Sortie 2 2 2 2 6 2 3" xfId="23279" xr:uid="{00000000-0005-0000-0000-0000D35A0000}"/>
    <cellStyle name="Sortie 2 2 2 2 6 3" xfId="23280" xr:uid="{00000000-0005-0000-0000-0000D45A0000}"/>
    <cellStyle name="Sortie 2 2 2 2 6 4" xfId="23281" xr:uid="{00000000-0005-0000-0000-0000D55A0000}"/>
    <cellStyle name="Sortie 2 2 2 2 7" xfId="23282" xr:uid="{00000000-0005-0000-0000-0000D65A0000}"/>
    <cellStyle name="Sortie 2 2 2 2 7 2" xfId="23283" xr:uid="{00000000-0005-0000-0000-0000D75A0000}"/>
    <cellStyle name="Sortie 2 2 2 2 8" xfId="23284" xr:uid="{00000000-0005-0000-0000-0000D85A0000}"/>
    <cellStyle name="Sortie 2 2 2 2 8 2" xfId="23285" xr:uid="{00000000-0005-0000-0000-0000D95A0000}"/>
    <cellStyle name="Sortie 2 2 2 2 9" xfId="23286" xr:uid="{00000000-0005-0000-0000-0000DA5A0000}"/>
    <cellStyle name="Sortie 2 2 2 2 9 2" xfId="23287" xr:uid="{00000000-0005-0000-0000-0000DB5A0000}"/>
    <cellStyle name="Sortie 2 2 2 3" xfId="23288" xr:uid="{00000000-0005-0000-0000-0000DC5A0000}"/>
    <cellStyle name="Sortie 2 2 2 3 2" xfId="23289" xr:uid="{00000000-0005-0000-0000-0000DD5A0000}"/>
    <cellStyle name="Sortie 2 2 2 3 2 2" xfId="23290" xr:uid="{00000000-0005-0000-0000-0000DE5A0000}"/>
    <cellStyle name="Sortie 2 2 2 3 2 3" xfId="23291" xr:uid="{00000000-0005-0000-0000-0000DF5A0000}"/>
    <cellStyle name="Sortie 2 2 2 3 3" xfId="23292" xr:uid="{00000000-0005-0000-0000-0000E05A0000}"/>
    <cellStyle name="Sortie 2 2 2 3 3 2" xfId="23293" xr:uid="{00000000-0005-0000-0000-0000E15A0000}"/>
    <cellStyle name="Sortie 2 2 2 3 3 3" xfId="23294" xr:uid="{00000000-0005-0000-0000-0000E25A0000}"/>
    <cellStyle name="Sortie 2 2 2 3 4" xfId="23295" xr:uid="{00000000-0005-0000-0000-0000E35A0000}"/>
    <cellStyle name="Sortie 2 2 2 3 4 2" xfId="23296" xr:uid="{00000000-0005-0000-0000-0000E45A0000}"/>
    <cellStyle name="Sortie 2 2 2 3 4 3" xfId="23297" xr:uid="{00000000-0005-0000-0000-0000E55A0000}"/>
    <cellStyle name="Sortie 2 2 2 3 5" xfId="23298" xr:uid="{00000000-0005-0000-0000-0000E65A0000}"/>
    <cellStyle name="Sortie 2 2 2 3 6" xfId="23299" xr:uid="{00000000-0005-0000-0000-0000E75A0000}"/>
    <cellStyle name="Sortie 2 2 2 4" xfId="23300" xr:uid="{00000000-0005-0000-0000-0000E85A0000}"/>
    <cellStyle name="Sortie 2 2 2 4 2" xfId="23301" xr:uid="{00000000-0005-0000-0000-0000E95A0000}"/>
    <cellStyle name="Sortie 2 2 2 4 3" xfId="23302" xr:uid="{00000000-0005-0000-0000-0000EA5A0000}"/>
    <cellStyle name="Sortie 2 2 2 5" xfId="23303" xr:uid="{00000000-0005-0000-0000-0000EB5A0000}"/>
    <cellStyle name="Sortie 2 2 2 5 2" xfId="23304" xr:uid="{00000000-0005-0000-0000-0000EC5A0000}"/>
    <cellStyle name="Sortie 2 2 2 5 3" xfId="23305" xr:uid="{00000000-0005-0000-0000-0000ED5A0000}"/>
    <cellStyle name="Sortie 2 2 2 6" xfId="23306" xr:uid="{00000000-0005-0000-0000-0000EE5A0000}"/>
    <cellStyle name="Sortie 2 2 2 6 2" xfId="23307" xr:uid="{00000000-0005-0000-0000-0000EF5A0000}"/>
    <cellStyle name="Sortie 2 2 2 6 3" xfId="23308" xr:uid="{00000000-0005-0000-0000-0000F05A0000}"/>
    <cellStyle name="Sortie 2 2 2 7" xfId="23309" xr:uid="{00000000-0005-0000-0000-0000F15A0000}"/>
    <cellStyle name="Sortie 2 2 2 7 2" xfId="23310" xr:uid="{00000000-0005-0000-0000-0000F25A0000}"/>
    <cellStyle name="Sortie 2 2 2 7 2 2" xfId="23311" xr:uid="{00000000-0005-0000-0000-0000F35A0000}"/>
    <cellStyle name="Sortie 2 2 2 7 2 3" xfId="23312" xr:uid="{00000000-0005-0000-0000-0000F45A0000}"/>
    <cellStyle name="Sortie 2 2 2 7 3" xfId="23313" xr:uid="{00000000-0005-0000-0000-0000F55A0000}"/>
    <cellStyle name="Sortie 2 2 2 7 4" xfId="23314" xr:uid="{00000000-0005-0000-0000-0000F65A0000}"/>
    <cellStyle name="Sortie 2 2 2 8" xfId="23315" xr:uid="{00000000-0005-0000-0000-0000F75A0000}"/>
    <cellStyle name="Sortie 2 2 2 8 2" xfId="23316" xr:uid="{00000000-0005-0000-0000-0000F85A0000}"/>
    <cellStyle name="Sortie 2 2 2 9" xfId="23317" xr:uid="{00000000-0005-0000-0000-0000F95A0000}"/>
    <cellStyle name="Sortie 2 2 2 9 2" xfId="23318" xr:uid="{00000000-0005-0000-0000-0000FA5A0000}"/>
    <cellStyle name="Sortie 2 2 3" xfId="23319" xr:uid="{00000000-0005-0000-0000-0000FB5A0000}"/>
    <cellStyle name="Sortie 2 2 3 10" xfId="23320" xr:uid="{00000000-0005-0000-0000-0000FC5A0000}"/>
    <cellStyle name="Sortie 2 2 3 10 2" xfId="23321" xr:uid="{00000000-0005-0000-0000-0000FD5A0000}"/>
    <cellStyle name="Sortie 2 2 3 11" xfId="23322" xr:uid="{00000000-0005-0000-0000-0000FE5A0000}"/>
    <cellStyle name="Sortie 2 2 3 11 2" xfId="23323" xr:uid="{00000000-0005-0000-0000-0000FF5A0000}"/>
    <cellStyle name="Sortie 2 2 3 12" xfId="23324" xr:uid="{00000000-0005-0000-0000-0000005B0000}"/>
    <cellStyle name="Sortie 2 2 3 2" xfId="23325" xr:uid="{00000000-0005-0000-0000-0000015B0000}"/>
    <cellStyle name="Sortie 2 2 3 2 2" xfId="23326" xr:uid="{00000000-0005-0000-0000-0000025B0000}"/>
    <cellStyle name="Sortie 2 2 3 2 2 2" xfId="23327" xr:uid="{00000000-0005-0000-0000-0000035B0000}"/>
    <cellStyle name="Sortie 2 2 3 2 2 3" xfId="23328" xr:uid="{00000000-0005-0000-0000-0000045B0000}"/>
    <cellStyle name="Sortie 2 2 3 2 3" xfId="23329" xr:uid="{00000000-0005-0000-0000-0000055B0000}"/>
    <cellStyle name="Sortie 2 2 3 2 3 2" xfId="23330" xr:uid="{00000000-0005-0000-0000-0000065B0000}"/>
    <cellStyle name="Sortie 2 2 3 2 3 3" xfId="23331" xr:uid="{00000000-0005-0000-0000-0000075B0000}"/>
    <cellStyle name="Sortie 2 2 3 2 4" xfId="23332" xr:uid="{00000000-0005-0000-0000-0000085B0000}"/>
    <cellStyle name="Sortie 2 2 3 2 4 2" xfId="23333" xr:uid="{00000000-0005-0000-0000-0000095B0000}"/>
    <cellStyle name="Sortie 2 2 3 2 4 3" xfId="23334" xr:uid="{00000000-0005-0000-0000-00000A5B0000}"/>
    <cellStyle name="Sortie 2 2 3 2 5" xfId="23335" xr:uid="{00000000-0005-0000-0000-00000B5B0000}"/>
    <cellStyle name="Sortie 2 2 3 2 6" xfId="23336" xr:uid="{00000000-0005-0000-0000-00000C5B0000}"/>
    <cellStyle name="Sortie 2 2 3 3" xfId="23337" xr:uid="{00000000-0005-0000-0000-00000D5B0000}"/>
    <cellStyle name="Sortie 2 2 3 3 2" xfId="23338" xr:uid="{00000000-0005-0000-0000-00000E5B0000}"/>
    <cellStyle name="Sortie 2 2 3 3 2 2" xfId="23339" xr:uid="{00000000-0005-0000-0000-00000F5B0000}"/>
    <cellStyle name="Sortie 2 2 3 3 2 3" xfId="23340" xr:uid="{00000000-0005-0000-0000-0000105B0000}"/>
    <cellStyle name="Sortie 2 2 3 3 3" xfId="23341" xr:uid="{00000000-0005-0000-0000-0000115B0000}"/>
    <cellStyle name="Sortie 2 2 3 3 3 2" xfId="23342" xr:uid="{00000000-0005-0000-0000-0000125B0000}"/>
    <cellStyle name="Sortie 2 2 3 3 3 3" xfId="23343" xr:uid="{00000000-0005-0000-0000-0000135B0000}"/>
    <cellStyle name="Sortie 2 2 3 3 4" xfId="23344" xr:uid="{00000000-0005-0000-0000-0000145B0000}"/>
    <cellStyle name="Sortie 2 2 3 3 4 2" xfId="23345" xr:uid="{00000000-0005-0000-0000-0000155B0000}"/>
    <cellStyle name="Sortie 2 2 3 3 4 3" xfId="23346" xr:uid="{00000000-0005-0000-0000-0000165B0000}"/>
    <cellStyle name="Sortie 2 2 3 3 5" xfId="23347" xr:uid="{00000000-0005-0000-0000-0000175B0000}"/>
    <cellStyle name="Sortie 2 2 3 3 6" xfId="23348" xr:uid="{00000000-0005-0000-0000-0000185B0000}"/>
    <cellStyle name="Sortie 2 2 3 4" xfId="23349" xr:uid="{00000000-0005-0000-0000-0000195B0000}"/>
    <cellStyle name="Sortie 2 2 3 4 2" xfId="23350" xr:uid="{00000000-0005-0000-0000-00001A5B0000}"/>
    <cellStyle name="Sortie 2 2 3 4 2 2" xfId="23351" xr:uid="{00000000-0005-0000-0000-00001B5B0000}"/>
    <cellStyle name="Sortie 2 2 3 4 2 3" xfId="23352" xr:uid="{00000000-0005-0000-0000-00001C5B0000}"/>
    <cellStyle name="Sortie 2 2 3 4 3" xfId="23353" xr:uid="{00000000-0005-0000-0000-00001D5B0000}"/>
    <cellStyle name="Sortie 2 2 3 4 3 2" xfId="23354" xr:uid="{00000000-0005-0000-0000-00001E5B0000}"/>
    <cellStyle name="Sortie 2 2 3 4 3 3" xfId="23355" xr:uid="{00000000-0005-0000-0000-00001F5B0000}"/>
    <cellStyle name="Sortie 2 2 3 4 4" xfId="23356" xr:uid="{00000000-0005-0000-0000-0000205B0000}"/>
    <cellStyle name="Sortie 2 2 3 4 4 2" xfId="23357" xr:uid="{00000000-0005-0000-0000-0000215B0000}"/>
    <cellStyle name="Sortie 2 2 3 4 4 3" xfId="23358" xr:uid="{00000000-0005-0000-0000-0000225B0000}"/>
    <cellStyle name="Sortie 2 2 3 4 5" xfId="23359" xr:uid="{00000000-0005-0000-0000-0000235B0000}"/>
    <cellStyle name="Sortie 2 2 3 4 5 2" xfId="23360" xr:uid="{00000000-0005-0000-0000-0000245B0000}"/>
    <cellStyle name="Sortie 2 2 3 4 5 3" xfId="23361" xr:uid="{00000000-0005-0000-0000-0000255B0000}"/>
    <cellStyle name="Sortie 2 2 3 4 6" xfId="23362" xr:uid="{00000000-0005-0000-0000-0000265B0000}"/>
    <cellStyle name="Sortie 2 2 3 4 7" xfId="23363" xr:uid="{00000000-0005-0000-0000-0000275B0000}"/>
    <cellStyle name="Sortie 2 2 3 5" xfId="23364" xr:uid="{00000000-0005-0000-0000-0000285B0000}"/>
    <cellStyle name="Sortie 2 2 3 5 2" xfId="23365" xr:uid="{00000000-0005-0000-0000-0000295B0000}"/>
    <cellStyle name="Sortie 2 2 3 5 3" xfId="23366" xr:uid="{00000000-0005-0000-0000-00002A5B0000}"/>
    <cellStyle name="Sortie 2 2 3 6" xfId="23367" xr:uid="{00000000-0005-0000-0000-00002B5B0000}"/>
    <cellStyle name="Sortie 2 2 3 6 2" xfId="23368" xr:uid="{00000000-0005-0000-0000-00002C5B0000}"/>
    <cellStyle name="Sortie 2 2 3 6 3" xfId="23369" xr:uid="{00000000-0005-0000-0000-00002D5B0000}"/>
    <cellStyle name="Sortie 2 2 3 7" xfId="23370" xr:uid="{00000000-0005-0000-0000-00002E5B0000}"/>
    <cellStyle name="Sortie 2 2 3 7 2" xfId="23371" xr:uid="{00000000-0005-0000-0000-00002F5B0000}"/>
    <cellStyle name="Sortie 2 2 3 7 3" xfId="23372" xr:uid="{00000000-0005-0000-0000-0000305B0000}"/>
    <cellStyle name="Sortie 2 2 3 8" xfId="23373" xr:uid="{00000000-0005-0000-0000-0000315B0000}"/>
    <cellStyle name="Sortie 2 2 3 8 2" xfId="23374" xr:uid="{00000000-0005-0000-0000-0000325B0000}"/>
    <cellStyle name="Sortie 2 2 3 8 2 2" xfId="23375" xr:uid="{00000000-0005-0000-0000-0000335B0000}"/>
    <cellStyle name="Sortie 2 2 3 8 2 3" xfId="23376" xr:uid="{00000000-0005-0000-0000-0000345B0000}"/>
    <cellStyle name="Sortie 2 2 3 8 3" xfId="23377" xr:uid="{00000000-0005-0000-0000-0000355B0000}"/>
    <cellStyle name="Sortie 2 2 3 8 4" xfId="23378" xr:uid="{00000000-0005-0000-0000-0000365B0000}"/>
    <cellStyle name="Sortie 2 2 3 9" xfId="23379" xr:uid="{00000000-0005-0000-0000-0000375B0000}"/>
    <cellStyle name="Sortie 2 2 3 9 2" xfId="23380" xr:uid="{00000000-0005-0000-0000-0000385B0000}"/>
    <cellStyle name="Sortie 2 2 4" xfId="23381" xr:uid="{00000000-0005-0000-0000-0000395B0000}"/>
    <cellStyle name="Sortie 2 2 4 2" xfId="23382" xr:uid="{00000000-0005-0000-0000-00003A5B0000}"/>
    <cellStyle name="Sortie 2 2 4 2 2" xfId="23383" xr:uid="{00000000-0005-0000-0000-00003B5B0000}"/>
    <cellStyle name="Sortie 2 2 4 2 3" xfId="23384" xr:uid="{00000000-0005-0000-0000-00003C5B0000}"/>
    <cellStyle name="Sortie 2 2 4 3" xfId="23385" xr:uid="{00000000-0005-0000-0000-00003D5B0000}"/>
    <cellStyle name="Sortie 2 2 4 3 2" xfId="23386" xr:uid="{00000000-0005-0000-0000-00003E5B0000}"/>
    <cellStyle name="Sortie 2 2 4 3 3" xfId="23387" xr:uid="{00000000-0005-0000-0000-00003F5B0000}"/>
    <cellStyle name="Sortie 2 2 4 4" xfId="23388" xr:uid="{00000000-0005-0000-0000-0000405B0000}"/>
    <cellStyle name="Sortie 2 2 4 4 2" xfId="23389" xr:uid="{00000000-0005-0000-0000-0000415B0000}"/>
    <cellStyle name="Sortie 2 2 4 4 3" xfId="23390" xr:uid="{00000000-0005-0000-0000-0000425B0000}"/>
    <cellStyle name="Sortie 2 2 4 5" xfId="23391" xr:uid="{00000000-0005-0000-0000-0000435B0000}"/>
    <cellStyle name="Sortie 2 2 4 6" xfId="23392" xr:uid="{00000000-0005-0000-0000-0000445B0000}"/>
    <cellStyle name="Sortie 2 2 5" xfId="23393" xr:uid="{00000000-0005-0000-0000-0000455B0000}"/>
    <cellStyle name="Sortie 2 2 5 2" xfId="23394" xr:uid="{00000000-0005-0000-0000-0000465B0000}"/>
    <cellStyle name="Sortie 2 2 5 2 2" xfId="23395" xr:uid="{00000000-0005-0000-0000-0000475B0000}"/>
    <cellStyle name="Sortie 2 2 5 2 3" xfId="23396" xr:uid="{00000000-0005-0000-0000-0000485B0000}"/>
    <cellStyle name="Sortie 2 2 5 3" xfId="23397" xr:uid="{00000000-0005-0000-0000-0000495B0000}"/>
    <cellStyle name="Sortie 2 2 5 3 2" xfId="23398" xr:uid="{00000000-0005-0000-0000-00004A5B0000}"/>
    <cellStyle name="Sortie 2 2 5 3 3" xfId="23399" xr:uid="{00000000-0005-0000-0000-00004B5B0000}"/>
    <cellStyle name="Sortie 2 2 5 4" xfId="23400" xr:uid="{00000000-0005-0000-0000-00004C5B0000}"/>
    <cellStyle name="Sortie 2 2 5 4 2" xfId="23401" xr:uid="{00000000-0005-0000-0000-00004D5B0000}"/>
    <cellStyle name="Sortie 2 2 5 4 3" xfId="23402" xr:uid="{00000000-0005-0000-0000-00004E5B0000}"/>
    <cellStyle name="Sortie 2 2 5 5" xfId="23403" xr:uid="{00000000-0005-0000-0000-00004F5B0000}"/>
    <cellStyle name="Sortie 2 2 5 6" xfId="23404" xr:uid="{00000000-0005-0000-0000-0000505B0000}"/>
    <cellStyle name="Sortie 2 2 6" xfId="23405" xr:uid="{00000000-0005-0000-0000-0000515B0000}"/>
    <cellStyle name="Sortie 2 2 6 2" xfId="23406" xr:uid="{00000000-0005-0000-0000-0000525B0000}"/>
    <cellStyle name="Sortie 2 2 6 3" xfId="23407" xr:uid="{00000000-0005-0000-0000-0000535B0000}"/>
    <cellStyle name="Sortie 2 2 7" xfId="23408" xr:uid="{00000000-0005-0000-0000-0000545B0000}"/>
    <cellStyle name="Sortie 2 2 7 2" xfId="23409" xr:uid="{00000000-0005-0000-0000-0000555B0000}"/>
    <cellStyle name="Sortie 2 2 7 3" xfId="23410" xr:uid="{00000000-0005-0000-0000-0000565B0000}"/>
    <cellStyle name="Sortie 2 2 8" xfId="23411" xr:uid="{00000000-0005-0000-0000-0000575B0000}"/>
    <cellStyle name="Sortie 2 2 8 2" xfId="23412" xr:uid="{00000000-0005-0000-0000-0000585B0000}"/>
    <cellStyle name="Sortie 2 2 8 3" xfId="23413" xr:uid="{00000000-0005-0000-0000-0000595B0000}"/>
    <cellStyle name="Sortie 2 2 9" xfId="23414" xr:uid="{00000000-0005-0000-0000-00005A5B0000}"/>
    <cellStyle name="Sortie 2 2 9 2" xfId="23415" xr:uid="{00000000-0005-0000-0000-00005B5B0000}"/>
    <cellStyle name="Sortie 2 2 9 2 2" xfId="23416" xr:uid="{00000000-0005-0000-0000-00005C5B0000}"/>
    <cellStyle name="Sortie 2 2 9 2 3" xfId="23417" xr:uid="{00000000-0005-0000-0000-00005D5B0000}"/>
    <cellStyle name="Sortie 2 2 9 3" xfId="23418" xr:uid="{00000000-0005-0000-0000-00005E5B0000}"/>
    <cellStyle name="Sortie 2 2 9 4" xfId="23419" xr:uid="{00000000-0005-0000-0000-00005F5B0000}"/>
    <cellStyle name="Standard_Hybrid_Frame_Process_v0" xfId="11626" xr:uid="{00000000-0005-0000-0000-0000605B0000}"/>
    <cellStyle name="Style 1" xfId="11627" xr:uid="{00000000-0005-0000-0000-0000615B0000}"/>
    <cellStyle name="Texte explicatif" xfId="11628" xr:uid="{00000000-0005-0000-0000-0000625B0000}"/>
    <cellStyle name="Texte explicatif 2" xfId="11629" xr:uid="{00000000-0005-0000-0000-0000635B0000}"/>
    <cellStyle name="Texte explicatif 2 2" xfId="11630" xr:uid="{00000000-0005-0000-0000-0000645B0000}"/>
    <cellStyle name="Texto de advertencia 2" xfId="11631" xr:uid="{00000000-0005-0000-0000-0000655B0000}"/>
    <cellStyle name="Texto explicativo 2" xfId="11632" xr:uid="{00000000-0005-0000-0000-0000665B0000}"/>
    <cellStyle name="Titre" xfId="11633" xr:uid="{00000000-0005-0000-0000-0000675B0000}"/>
    <cellStyle name="Titre 2" xfId="11634" xr:uid="{00000000-0005-0000-0000-0000685B0000}"/>
    <cellStyle name="Titre 1" xfId="11635" xr:uid="{00000000-0005-0000-0000-0000695B0000}"/>
    <cellStyle name="Titre 1 2" xfId="11636" xr:uid="{00000000-0005-0000-0000-00006A5B0000}"/>
    <cellStyle name="Titre 1 2 2" xfId="11637" xr:uid="{00000000-0005-0000-0000-00006B5B0000}"/>
    <cellStyle name="Titre 2" xfId="11638" xr:uid="{00000000-0005-0000-0000-00006C5B0000}"/>
    <cellStyle name="Titre 2 2" xfId="11639" xr:uid="{00000000-0005-0000-0000-00006D5B0000}"/>
    <cellStyle name="Titre 2 2 2" xfId="11640" xr:uid="{00000000-0005-0000-0000-00006E5B0000}"/>
    <cellStyle name="Titre 3" xfId="11641" xr:uid="{00000000-0005-0000-0000-00006F5B0000}"/>
    <cellStyle name="Titre 3 2" xfId="11642" xr:uid="{00000000-0005-0000-0000-0000705B0000}"/>
    <cellStyle name="Titre 3 2 2" xfId="11643" xr:uid="{00000000-0005-0000-0000-0000715B0000}"/>
    <cellStyle name="Titre 4" xfId="11644" xr:uid="{00000000-0005-0000-0000-0000725B0000}"/>
    <cellStyle name="Titre 4 2" xfId="11645" xr:uid="{00000000-0005-0000-0000-0000735B0000}"/>
    <cellStyle name="Titre 4 2 2" xfId="11646" xr:uid="{00000000-0005-0000-0000-0000745B0000}"/>
    <cellStyle name="Título 1 2" xfId="11647" xr:uid="{00000000-0005-0000-0000-0000755B0000}"/>
    <cellStyle name="Título 2 2" xfId="11648" xr:uid="{00000000-0005-0000-0000-0000765B0000}"/>
    <cellStyle name="Título 3 2" xfId="11649" xr:uid="{00000000-0005-0000-0000-0000775B0000}"/>
    <cellStyle name="Total 2" xfId="11650" xr:uid="{00000000-0005-0000-0000-0000785B0000}"/>
    <cellStyle name="Vérification" xfId="11651" xr:uid="{00000000-0005-0000-0000-0000795B0000}"/>
    <cellStyle name="Vérification 2" xfId="11652" xr:uid="{00000000-0005-0000-0000-00007A5B0000}"/>
    <cellStyle name="Vérification 2 2" xfId="11653" xr:uid="{00000000-0005-0000-0000-00007B5B0000}"/>
    <cellStyle name="Virgule fixe" xfId="11654" xr:uid="{00000000-0005-0000-0000-00007C5B0000}"/>
    <cellStyle name="Virgule fixe 2" xfId="11655" xr:uid="{00000000-0005-0000-0000-00007D5B0000}"/>
  </cellStyles>
  <dxfs count="62">
    <dxf>
      <fill>
        <patternFill>
          <bgColor rgb="FFFF9900"/>
        </patternFill>
      </fill>
    </dxf>
    <dxf>
      <fill>
        <patternFill patternType="lightUp"/>
      </fill>
    </dxf>
    <dxf>
      <fill>
        <patternFill patternType="lightUp"/>
      </fill>
    </dxf>
    <dxf>
      <font>
        <color rgb="FF00B050"/>
      </font>
      <fill>
        <patternFill patternType="none">
          <bgColor auto="1"/>
        </patternFill>
      </fill>
    </dxf>
    <dxf>
      <font>
        <color theme="9" tint="-0.24994659260841701"/>
      </font>
      <fill>
        <patternFill patternType="none">
          <bgColor auto="1"/>
        </patternFill>
      </fill>
    </dxf>
    <dxf>
      <font>
        <color rgb="FFFF0000"/>
      </font>
      <fill>
        <patternFill patternType="none">
          <bgColor auto="1"/>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FF0000"/>
      </font>
    </dxf>
    <dxf>
      <font>
        <color rgb="FFFF0000"/>
      </font>
    </dxf>
    <dxf>
      <fill>
        <patternFill>
          <bgColor rgb="FFFF9900"/>
        </patternFill>
      </fill>
    </dxf>
    <dxf>
      <fill>
        <patternFill patternType="lightUp"/>
      </fill>
    </dxf>
    <dxf>
      <fill>
        <patternFill patternType="lightUp"/>
      </fill>
    </dxf>
    <dxf>
      <fill>
        <patternFill>
          <bgColor rgb="FFFF0000"/>
        </patternFill>
      </fill>
    </dxf>
    <dxf>
      <fill>
        <patternFill patternType="lightUp"/>
      </fill>
    </dxf>
    <dxf>
      <fill>
        <patternFill patternType="lightUp"/>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patternType="lightUp"/>
      </fill>
    </dxf>
    <dxf>
      <font>
        <color rgb="FF00B050"/>
      </font>
      <fill>
        <patternFill patternType="none">
          <bgColor auto="1"/>
        </patternFill>
      </fill>
    </dxf>
    <dxf>
      <font>
        <color theme="9" tint="-0.24994659260841701"/>
      </font>
      <fill>
        <patternFill patternType="none">
          <bgColor auto="1"/>
        </patternFill>
      </fill>
    </dxf>
    <dxf>
      <font>
        <color rgb="FFFF0000"/>
      </font>
      <fill>
        <patternFill patternType="none">
          <bgColor auto="1"/>
        </patternFill>
      </fill>
    </dxf>
    <dxf>
      <fill>
        <patternFill patternType="lightUp"/>
      </fill>
    </dxf>
    <dxf>
      <font>
        <color rgb="FFFF0000"/>
      </font>
    </dxf>
    <dxf>
      <fill>
        <patternFill patternType="lightUp"/>
      </fill>
    </dxf>
    <dxf>
      <fill>
        <patternFill patternType="lightUp"/>
      </fill>
    </dxf>
    <dxf>
      <fill>
        <patternFill patternType="lightUp"/>
      </fill>
    </dxf>
    <dxf>
      <fill>
        <patternFill patternType="lightUp"/>
      </fill>
    </dxf>
    <dxf>
      <font>
        <color rgb="FFFF0000"/>
      </font>
    </dxf>
    <dxf>
      <font>
        <color rgb="FF00B050"/>
      </font>
      <fill>
        <patternFill patternType="none">
          <bgColor auto="1"/>
        </patternFill>
      </fill>
    </dxf>
    <dxf>
      <font>
        <color theme="9" tint="-0.24994659260841701"/>
      </font>
      <fill>
        <patternFill patternType="none">
          <bgColor auto="1"/>
        </patternFill>
      </fill>
    </dxf>
    <dxf>
      <font>
        <color rgb="FFFF0000"/>
      </font>
      <fill>
        <patternFill patternType="none">
          <bgColor auto="1"/>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s>
  <tableStyles count="0" defaultTableStyle="TableStyleMedium9" defaultPivotStyle="PivotStyleLight16"/>
  <colors>
    <mruColors>
      <color rgb="FFFF9900"/>
      <color rgb="FF0000FF"/>
      <color rgb="FFCCFF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strRef>
              <c:f>Vigas!$R$3</c:f>
              <c:strCache>
                <c:ptCount val="1"/>
                <c:pt idx="0">
                  <c:v>Q</c:v>
                </c:pt>
              </c:strCache>
            </c:strRef>
          </c:tx>
          <c:marker>
            <c:symbol val="none"/>
          </c:marker>
          <c:xVal>
            <c:numRef>
              <c:f>Vigas!$O$4:$O$1004</c:f>
              <c:numCache>
                <c:formatCode>#\,##0.000" m"</c:formatCode>
                <c:ptCount val="1001"/>
                <c:pt idx="0">
                  <c:v>0</c:v>
                </c:pt>
                <c:pt idx="1">
                  <c:v>1E-3</c:v>
                </c:pt>
                <c:pt idx="2">
                  <c:v>2E-3</c:v>
                </c:pt>
                <c:pt idx="3">
                  <c:v>3.0000000000000001E-3</c:v>
                </c:pt>
                <c:pt idx="4">
                  <c:v>4.0000000000000001E-3</c:v>
                </c:pt>
                <c:pt idx="5">
                  <c:v>5.0000000000000001E-3</c:v>
                </c:pt>
                <c:pt idx="6">
                  <c:v>6.0000000000000001E-3</c:v>
                </c:pt>
                <c:pt idx="7">
                  <c:v>7.0000000000000001E-3</c:v>
                </c:pt>
                <c:pt idx="8">
                  <c:v>8.0000000000000002E-3</c:v>
                </c:pt>
                <c:pt idx="9">
                  <c:v>8.9999999999999993E-3</c:v>
                </c:pt>
                <c:pt idx="10">
                  <c:v>0.01</c:v>
                </c:pt>
                <c:pt idx="11">
                  <c:v>1.0999999999999999E-2</c:v>
                </c:pt>
                <c:pt idx="12">
                  <c:v>1.2E-2</c:v>
                </c:pt>
                <c:pt idx="13">
                  <c:v>1.2999999999999999E-2</c:v>
                </c:pt>
                <c:pt idx="14">
                  <c:v>1.4E-2</c:v>
                </c:pt>
                <c:pt idx="15">
                  <c:v>1.4999999999999999E-2</c:v>
                </c:pt>
                <c:pt idx="16">
                  <c:v>1.6E-2</c:v>
                </c:pt>
                <c:pt idx="17">
                  <c:v>1.7000000000000001E-2</c:v>
                </c:pt>
                <c:pt idx="18">
                  <c:v>1.7999999999999999E-2</c:v>
                </c:pt>
                <c:pt idx="19">
                  <c:v>1.9E-2</c:v>
                </c:pt>
                <c:pt idx="20">
                  <c:v>0.02</c:v>
                </c:pt>
                <c:pt idx="21">
                  <c:v>2.1000000000000001E-2</c:v>
                </c:pt>
                <c:pt idx="22">
                  <c:v>2.1999999999999999E-2</c:v>
                </c:pt>
                <c:pt idx="23">
                  <c:v>2.3E-2</c:v>
                </c:pt>
                <c:pt idx="24">
                  <c:v>2.4E-2</c:v>
                </c:pt>
                <c:pt idx="25">
                  <c:v>2.5000000000000001E-2</c:v>
                </c:pt>
                <c:pt idx="26">
                  <c:v>2.5999999999999999E-2</c:v>
                </c:pt>
                <c:pt idx="27">
                  <c:v>2.7E-2</c:v>
                </c:pt>
                <c:pt idx="28">
                  <c:v>2.8000000000000001E-2</c:v>
                </c:pt>
                <c:pt idx="29">
                  <c:v>2.9000000000000001E-2</c:v>
                </c:pt>
                <c:pt idx="30">
                  <c:v>0.03</c:v>
                </c:pt>
                <c:pt idx="31">
                  <c:v>3.1E-2</c:v>
                </c:pt>
                <c:pt idx="32">
                  <c:v>3.2000000000000001E-2</c:v>
                </c:pt>
                <c:pt idx="33">
                  <c:v>3.3000000000000002E-2</c:v>
                </c:pt>
                <c:pt idx="34">
                  <c:v>3.4000000000000002E-2</c:v>
                </c:pt>
                <c:pt idx="35">
                  <c:v>3.5000000000000003E-2</c:v>
                </c:pt>
                <c:pt idx="36">
                  <c:v>3.5999999999999997E-2</c:v>
                </c:pt>
                <c:pt idx="37">
                  <c:v>3.6999999999999998E-2</c:v>
                </c:pt>
                <c:pt idx="38">
                  <c:v>3.7999999999999999E-2</c:v>
                </c:pt>
                <c:pt idx="39">
                  <c:v>3.9E-2</c:v>
                </c:pt>
                <c:pt idx="40">
                  <c:v>0.04</c:v>
                </c:pt>
                <c:pt idx="41">
                  <c:v>4.1000000000000002E-2</c:v>
                </c:pt>
                <c:pt idx="42">
                  <c:v>4.2000000000000003E-2</c:v>
                </c:pt>
                <c:pt idx="43">
                  <c:v>4.2999999999999997E-2</c:v>
                </c:pt>
                <c:pt idx="44">
                  <c:v>4.3999999999999997E-2</c:v>
                </c:pt>
                <c:pt idx="45">
                  <c:v>4.4999999999999998E-2</c:v>
                </c:pt>
                <c:pt idx="46">
                  <c:v>4.5999999999999999E-2</c:v>
                </c:pt>
                <c:pt idx="47">
                  <c:v>4.7E-2</c:v>
                </c:pt>
                <c:pt idx="48">
                  <c:v>4.8000000000000001E-2</c:v>
                </c:pt>
                <c:pt idx="49">
                  <c:v>4.9000000000000002E-2</c:v>
                </c:pt>
                <c:pt idx="50">
                  <c:v>0.05</c:v>
                </c:pt>
                <c:pt idx="51">
                  <c:v>5.0999999999999997E-2</c:v>
                </c:pt>
                <c:pt idx="52">
                  <c:v>5.1999999999999998E-2</c:v>
                </c:pt>
                <c:pt idx="53">
                  <c:v>5.2999999999999999E-2</c:v>
                </c:pt>
                <c:pt idx="54">
                  <c:v>5.3999999999999999E-2</c:v>
                </c:pt>
                <c:pt idx="55">
                  <c:v>5.5E-2</c:v>
                </c:pt>
                <c:pt idx="56">
                  <c:v>5.6000000000000001E-2</c:v>
                </c:pt>
                <c:pt idx="57">
                  <c:v>5.7000000000000002E-2</c:v>
                </c:pt>
                <c:pt idx="58">
                  <c:v>5.8000000000000003E-2</c:v>
                </c:pt>
                <c:pt idx="59">
                  <c:v>5.8999999999999997E-2</c:v>
                </c:pt>
                <c:pt idx="60">
                  <c:v>0.06</c:v>
                </c:pt>
                <c:pt idx="61">
                  <c:v>6.0999999999999999E-2</c:v>
                </c:pt>
                <c:pt idx="62">
                  <c:v>6.2E-2</c:v>
                </c:pt>
                <c:pt idx="63">
                  <c:v>6.3E-2</c:v>
                </c:pt>
                <c:pt idx="64">
                  <c:v>6.4000000000000001E-2</c:v>
                </c:pt>
                <c:pt idx="65">
                  <c:v>6.5000000000000002E-2</c:v>
                </c:pt>
                <c:pt idx="66">
                  <c:v>6.6000000000000003E-2</c:v>
                </c:pt>
                <c:pt idx="67">
                  <c:v>6.7000000000000004E-2</c:v>
                </c:pt>
                <c:pt idx="68">
                  <c:v>6.8000000000000005E-2</c:v>
                </c:pt>
                <c:pt idx="69">
                  <c:v>6.9000000000000006E-2</c:v>
                </c:pt>
                <c:pt idx="70">
                  <c:v>7.0000000000000007E-2</c:v>
                </c:pt>
                <c:pt idx="71">
                  <c:v>7.0999999999999994E-2</c:v>
                </c:pt>
                <c:pt idx="72">
                  <c:v>7.1999999999999995E-2</c:v>
                </c:pt>
                <c:pt idx="73">
                  <c:v>7.2999999999999995E-2</c:v>
                </c:pt>
                <c:pt idx="74">
                  <c:v>7.3999999999999996E-2</c:v>
                </c:pt>
                <c:pt idx="75">
                  <c:v>7.4999999999999997E-2</c:v>
                </c:pt>
                <c:pt idx="76">
                  <c:v>7.5999999999999998E-2</c:v>
                </c:pt>
                <c:pt idx="77">
                  <c:v>7.6999999999999999E-2</c:v>
                </c:pt>
                <c:pt idx="78">
                  <c:v>7.8E-2</c:v>
                </c:pt>
                <c:pt idx="79">
                  <c:v>7.9000000000000001E-2</c:v>
                </c:pt>
                <c:pt idx="80">
                  <c:v>0.08</c:v>
                </c:pt>
                <c:pt idx="81">
                  <c:v>8.1000000000000003E-2</c:v>
                </c:pt>
                <c:pt idx="82">
                  <c:v>8.2000000000000003E-2</c:v>
                </c:pt>
                <c:pt idx="83">
                  <c:v>8.3000000000000004E-2</c:v>
                </c:pt>
                <c:pt idx="84">
                  <c:v>8.4000000000000005E-2</c:v>
                </c:pt>
                <c:pt idx="85">
                  <c:v>8.5000000000000006E-2</c:v>
                </c:pt>
                <c:pt idx="86">
                  <c:v>8.5999999999999993E-2</c:v>
                </c:pt>
                <c:pt idx="87">
                  <c:v>8.6999999999999994E-2</c:v>
                </c:pt>
                <c:pt idx="88">
                  <c:v>8.7999999999999995E-2</c:v>
                </c:pt>
                <c:pt idx="89">
                  <c:v>8.8999999999999996E-2</c:v>
                </c:pt>
                <c:pt idx="90">
                  <c:v>0.09</c:v>
                </c:pt>
                <c:pt idx="91">
                  <c:v>9.0999999999999998E-2</c:v>
                </c:pt>
                <c:pt idx="92">
                  <c:v>9.1999999999999998E-2</c:v>
                </c:pt>
                <c:pt idx="93">
                  <c:v>9.2999999999999999E-2</c:v>
                </c:pt>
                <c:pt idx="94">
                  <c:v>9.4E-2</c:v>
                </c:pt>
                <c:pt idx="95">
                  <c:v>9.5000000000000001E-2</c:v>
                </c:pt>
                <c:pt idx="96">
                  <c:v>9.6000000000000002E-2</c:v>
                </c:pt>
                <c:pt idx="97">
                  <c:v>9.7000000000000003E-2</c:v>
                </c:pt>
                <c:pt idx="98">
                  <c:v>9.8000000000000004E-2</c:v>
                </c:pt>
                <c:pt idx="99">
                  <c:v>9.9000000000000005E-2</c:v>
                </c:pt>
                <c:pt idx="100">
                  <c:v>0.1</c:v>
                </c:pt>
                <c:pt idx="101">
                  <c:v>0.10100000000000001</c:v>
                </c:pt>
                <c:pt idx="102">
                  <c:v>0.10199999999999999</c:v>
                </c:pt>
                <c:pt idx="103">
                  <c:v>0.10299999999999999</c:v>
                </c:pt>
                <c:pt idx="104">
                  <c:v>0.104</c:v>
                </c:pt>
                <c:pt idx="105">
                  <c:v>0.105</c:v>
                </c:pt>
                <c:pt idx="106">
                  <c:v>0.106</c:v>
                </c:pt>
                <c:pt idx="107">
                  <c:v>0.107</c:v>
                </c:pt>
                <c:pt idx="108">
                  <c:v>0.108</c:v>
                </c:pt>
                <c:pt idx="109">
                  <c:v>0.109</c:v>
                </c:pt>
                <c:pt idx="110">
                  <c:v>0.11</c:v>
                </c:pt>
                <c:pt idx="111">
                  <c:v>0.111</c:v>
                </c:pt>
                <c:pt idx="112">
                  <c:v>0.112</c:v>
                </c:pt>
                <c:pt idx="113">
                  <c:v>0.113</c:v>
                </c:pt>
                <c:pt idx="114">
                  <c:v>0.114</c:v>
                </c:pt>
                <c:pt idx="115">
                  <c:v>0.115</c:v>
                </c:pt>
                <c:pt idx="116">
                  <c:v>0.11600000000000001</c:v>
                </c:pt>
                <c:pt idx="117">
                  <c:v>0.11700000000000001</c:v>
                </c:pt>
                <c:pt idx="118">
                  <c:v>0.11799999999999999</c:v>
                </c:pt>
                <c:pt idx="119">
                  <c:v>0.11899999999999999</c:v>
                </c:pt>
                <c:pt idx="120">
                  <c:v>0.12</c:v>
                </c:pt>
                <c:pt idx="121">
                  <c:v>0.121</c:v>
                </c:pt>
                <c:pt idx="122">
                  <c:v>0.122</c:v>
                </c:pt>
                <c:pt idx="123">
                  <c:v>0.123</c:v>
                </c:pt>
                <c:pt idx="124">
                  <c:v>0.124</c:v>
                </c:pt>
                <c:pt idx="125">
                  <c:v>0.125</c:v>
                </c:pt>
                <c:pt idx="126">
                  <c:v>0.126</c:v>
                </c:pt>
                <c:pt idx="127">
                  <c:v>0.127</c:v>
                </c:pt>
                <c:pt idx="128">
                  <c:v>0.128</c:v>
                </c:pt>
                <c:pt idx="129">
                  <c:v>0.129</c:v>
                </c:pt>
                <c:pt idx="130">
                  <c:v>0.13</c:v>
                </c:pt>
                <c:pt idx="131">
                  <c:v>0.13100000000000001</c:v>
                </c:pt>
                <c:pt idx="132">
                  <c:v>0.13200000000000001</c:v>
                </c:pt>
                <c:pt idx="133">
                  <c:v>0.13300000000000001</c:v>
                </c:pt>
                <c:pt idx="134">
                  <c:v>0.13400000000000001</c:v>
                </c:pt>
                <c:pt idx="135">
                  <c:v>0.13500000000000001</c:v>
                </c:pt>
                <c:pt idx="136">
                  <c:v>0.13600000000000001</c:v>
                </c:pt>
                <c:pt idx="137">
                  <c:v>0.13700000000000001</c:v>
                </c:pt>
                <c:pt idx="138">
                  <c:v>0.13800000000000001</c:v>
                </c:pt>
                <c:pt idx="139">
                  <c:v>0.13900000000000001</c:v>
                </c:pt>
                <c:pt idx="140">
                  <c:v>0.14000000000000001</c:v>
                </c:pt>
                <c:pt idx="141">
                  <c:v>0.14099999999999999</c:v>
                </c:pt>
                <c:pt idx="142">
                  <c:v>0.14199999999999999</c:v>
                </c:pt>
                <c:pt idx="143">
                  <c:v>0.14299999999999999</c:v>
                </c:pt>
                <c:pt idx="144">
                  <c:v>0.14399999999999999</c:v>
                </c:pt>
                <c:pt idx="145">
                  <c:v>0.14499999999999999</c:v>
                </c:pt>
                <c:pt idx="146">
                  <c:v>0.14599999999999999</c:v>
                </c:pt>
                <c:pt idx="147">
                  <c:v>0.14699999999999999</c:v>
                </c:pt>
                <c:pt idx="148">
                  <c:v>0.14799999999999999</c:v>
                </c:pt>
                <c:pt idx="149">
                  <c:v>0.14899999999999999</c:v>
                </c:pt>
                <c:pt idx="150">
                  <c:v>0.15</c:v>
                </c:pt>
                <c:pt idx="151">
                  <c:v>0.151</c:v>
                </c:pt>
                <c:pt idx="152">
                  <c:v>0.152</c:v>
                </c:pt>
                <c:pt idx="153">
                  <c:v>0.153</c:v>
                </c:pt>
                <c:pt idx="154">
                  <c:v>0.154</c:v>
                </c:pt>
                <c:pt idx="155">
                  <c:v>0.155</c:v>
                </c:pt>
                <c:pt idx="156">
                  <c:v>0.156</c:v>
                </c:pt>
                <c:pt idx="157">
                  <c:v>0.157</c:v>
                </c:pt>
                <c:pt idx="158">
                  <c:v>0.158</c:v>
                </c:pt>
                <c:pt idx="159">
                  <c:v>0.159</c:v>
                </c:pt>
                <c:pt idx="160">
                  <c:v>0.16</c:v>
                </c:pt>
                <c:pt idx="161">
                  <c:v>0.161</c:v>
                </c:pt>
                <c:pt idx="162">
                  <c:v>0.16200000000000001</c:v>
                </c:pt>
                <c:pt idx="163">
                  <c:v>0.16300000000000001</c:v>
                </c:pt>
                <c:pt idx="164">
                  <c:v>0.16400000000000001</c:v>
                </c:pt>
                <c:pt idx="165">
                  <c:v>0.16500000000000001</c:v>
                </c:pt>
                <c:pt idx="166">
                  <c:v>0.16600000000000001</c:v>
                </c:pt>
                <c:pt idx="167">
                  <c:v>0.16700000000000001</c:v>
                </c:pt>
                <c:pt idx="168">
                  <c:v>0.16800000000000001</c:v>
                </c:pt>
                <c:pt idx="169">
                  <c:v>0.16900000000000001</c:v>
                </c:pt>
                <c:pt idx="170">
                  <c:v>0.17</c:v>
                </c:pt>
                <c:pt idx="171">
                  <c:v>0.17100000000000001</c:v>
                </c:pt>
                <c:pt idx="172">
                  <c:v>0.17199999999999999</c:v>
                </c:pt>
                <c:pt idx="173">
                  <c:v>0.17299999999999999</c:v>
                </c:pt>
                <c:pt idx="174">
                  <c:v>0.17399999999999999</c:v>
                </c:pt>
                <c:pt idx="175">
                  <c:v>0.17499999999999999</c:v>
                </c:pt>
                <c:pt idx="176">
                  <c:v>0.17599999999999999</c:v>
                </c:pt>
                <c:pt idx="177">
                  <c:v>0.17699999999999999</c:v>
                </c:pt>
                <c:pt idx="178">
                  <c:v>0.17799999999999999</c:v>
                </c:pt>
                <c:pt idx="179">
                  <c:v>0.17899999999999999</c:v>
                </c:pt>
                <c:pt idx="180">
                  <c:v>0.18</c:v>
                </c:pt>
                <c:pt idx="181">
                  <c:v>0.18099999999999999</c:v>
                </c:pt>
                <c:pt idx="182">
                  <c:v>0.182</c:v>
                </c:pt>
                <c:pt idx="183">
                  <c:v>0.183</c:v>
                </c:pt>
                <c:pt idx="184">
                  <c:v>0.184</c:v>
                </c:pt>
                <c:pt idx="185">
                  <c:v>0.185</c:v>
                </c:pt>
                <c:pt idx="186">
                  <c:v>0.186</c:v>
                </c:pt>
                <c:pt idx="187">
                  <c:v>0.187</c:v>
                </c:pt>
                <c:pt idx="188">
                  <c:v>0.188</c:v>
                </c:pt>
                <c:pt idx="189">
                  <c:v>0.189</c:v>
                </c:pt>
                <c:pt idx="190">
                  <c:v>0.19</c:v>
                </c:pt>
                <c:pt idx="191">
                  <c:v>0.191</c:v>
                </c:pt>
                <c:pt idx="192">
                  <c:v>0.192</c:v>
                </c:pt>
                <c:pt idx="193">
                  <c:v>0.193</c:v>
                </c:pt>
                <c:pt idx="194">
                  <c:v>0.19400000000000001</c:v>
                </c:pt>
                <c:pt idx="195">
                  <c:v>0.19500000000000001</c:v>
                </c:pt>
                <c:pt idx="196">
                  <c:v>0.19600000000000001</c:v>
                </c:pt>
                <c:pt idx="197">
                  <c:v>0.19700000000000001</c:v>
                </c:pt>
                <c:pt idx="198">
                  <c:v>0.19800000000000001</c:v>
                </c:pt>
                <c:pt idx="199">
                  <c:v>0.19900000000000001</c:v>
                </c:pt>
                <c:pt idx="200">
                  <c:v>0.2</c:v>
                </c:pt>
                <c:pt idx="201">
                  <c:v>0.20100000000000001</c:v>
                </c:pt>
                <c:pt idx="202">
                  <c:v>0.20200000000000001</c:v>
                </c:pt>
                <c:pt idx="203">
                  <c:v>0.20300000000000001</c:v>
                </c:pt>
                <c:pt idx="204">
                  <c:v>0.20399999999999999</c:v>
                </c:pt>
                <c:pt idx="205">
                  <c:v>0.20499999999999999</c:v>
                </c:pt>
                <c:pt idx="206">
                  <c:v>0.20599999999999999</c:v>
                </c:pt>
                <c:pt idx="207">
                  <c:v>0.20699999999999999</c:v>
                </c:pt>
                <c:pt idx="208">
                  <c:v>0.20799999999999999</c:v>
                </c:pt>
                <c:pt idx="209">
                  <c:v>0.20899999999999999</c:v>
                </c:pt>
                <c:pt idx="210">
                  <c:v>0.21</c:v>
                </c:pt>
                <c:pt idx="211">
                  <c:v>0.21099999999999999</c:v>
                </c:pt>
                <c:pt idx="212">
                  <c:v>0.21199999999999999</c:v>
                </c:pt>
                <c:pt idx="213">
                  <c:v>0.21299999999999999</c:v>
                </c:pt>
                <c:pt idx="214">
                  <c:v>0.214</c:v>
                </c:pt>
                <c:pt idx="215">
                  <c:v>0.215</c:v>
                </c:pt>
                <c:pt idx="216">
                  <c:v>0.216</c:v>
                </c:pt>
                <c:pt idx="217">
                  <c:v>0.217</c:v>
                </c:pt>
                <c:pt idx="218">
                  <c:v>0.218</c:v>
                </c:pt>
                <c:pt idx="219">
                  <c:v>0.219</c:v>
                </c:pt>
                <c:pt idx="220">
                  <c:v>0.22</c:v>
                </c:pt>
                <c:pt idx="221">
                  <c:v>0.221</c:v>
                </c:pt>
                <c:pt idx="222">
                  <c:v>0.222</c:v>
                </c:pt>
                <c:pt idx="223">
                  <c:v>0.223</c:v>
                </c:pt>
                <c:pt idx="224">
                  <c:v>0.224</c:v>
                </c:pt>
                <c:pt idx="225">
                  <c:v>0.22500000000000001</c:v>
                </c:pt>
                <c:pt idx="226">
                  <c:v>0.22600000000000001</c:v>
                </c:pt>
                <c:pt idx="227">
                  <c:v>0.22700000000000001</c:v>
                </c:pt>
                <c:pt idx="228">
                  <c:v>0.22800000000000001</c:v>
                </c:pt>
                <c:pt idx="229">
                  <c:v>0.22900000000000001</c:v>
                </c:pt>
                <c:pt idx="230">
                  <c:v>0.23</c:v>
                </c:pt>
                <c:pt idx="231">
                  <c:v>0.23100000000000001</c:v>
                </c:pt>
                <c:pt idx="232">
                  <c:v>0.23200000000000001</c:v>
                </c:pt>
                <c:pt idx="233">
                  <c:v>0.23300000000000001</c:v>
                </c:pt>
                <c:pt idx="234">
                  <c:v>0.23400000000000001</c:v>
                </c:pt>
                <c:pt idx="235">
                  <c:v>0.23499999999999999</c:v>
                </c:pt>
                <c:pt idx="236">
                  <c:v>0.23599999999999999</c:v>
                </c:pt>
                <c:pt idx="237">
                  <c:v>0.23699999999999999</c:v>
                </c:pt>
                <c:pt idx="238">
                  <c:v>0.23799999999999999</c:v>
                </c:pt>
                <c:pt idx="239">
                  <c:v>0.23899999999999999</c:v>
                </c:pt>
                <c:pt idx="240">
                  <c:v>0.24</c:v>
                </c:pt>
                <c:pt idx="241">
                  <c:v>0.24099999999999999</c:v>
                </c:pt>
                <c:pt idx="242">
                  <c:v>0.24199999999999999</c:v>
                </c:pt>
                <c:pt idx="243">
                  <c:v>0.24299999999999999</c:v>
                </c:pt>
                <c:pt idx="244">
                  <c:v>0.24399999999999999</c:v>
                </c:pt>
                <c:pt idx="245">
                  <c:v>0.245</c:v>
                </c:pt>
                <c:pt idx="246">
                  <c:v>0.246</c:v>
                </c:pt>
                <c:pt idx="247">
                  <c:v>0.247</c:v>
                </c:pt>
                <c:pt idx="248">
                  <c:v>0.248</c:v>
                </c:pt>
                <c:pt idx="249">
                  <c:v>0.249</c:v>
                </c:pt>
                <c:pt idx="250">
                  <c:v>0.25</c:v>
                </c:pt>
                <c:pt idx="251">
                  <c:v>0.251</c:v>
                </c:pt>
                <c:pt idx="252">
                  <c:v>0.252</c:v>
                </c:pt>
                <c:pt idx="253">
                  <c:v>0.253</c:v>
                </c:pt>
                <c:pt idx="254">
                  <c:v>0.254</c:v>
                </c:pt>
                <c:pt idx="255">
                  <c:v>0.255</c:v>
                </c:pt>
                <c:pt idx="256">
                  <c:v>0.25600000000000001</c:v>
                </c:pt>
                <c:pt idx="257">
                  <c:v>0.25700000000000001</c:v>
                </c:pt>
                <c:pt idx="258">
                  <c:v>0.25800000000000001</c:v>
                </c:pt>
                <c:pt idx="259">
                  <c:v>0.25900000000000001</c:v>
                </c:pt>
                <c:pt idx="260">
                  <c:v>0.26</c:v>
                </c:pt>
                <c:pt idx="261">
                  <c:v>0.26100000000000001</c:v>
                </c:pt>
                <c:pt idx="262">
                  <c:v>0.26200000000000001</c:v>
                </c:pt>
                <c:pt idx="263">
                  <c:v>0.26300000000000001</c:v>
                </c:pt>
                <c:pt idx="264">
                  <c:v>0.26400000000000001</c:v>
                </c:pt>
                <c:pt idx="265">
                  <c:v>0.26500000000000001</c:v>
                </c:pt>
                <c:pt idx="266">
                  <c:v>0.26600000000000001</c:v>
                </c:pt>
                <c:pt idx="267">
                  <c:v>0.26700000000000002</c:v>
                </c:pt>
                <c:pt idx="268">
                  <c:v>0.26800000000000002</c:v>
                </c:pt>
                <c:pt idx="269">
                  <c:v>0.26900000000000002</c:v>
                </c:pt>
                <c:pt idx="270">
                  <c:v>0.27</c:v>
                </c:pt>
                <c:pt idx="271">
                  <c:v>0.27100000000000002</c:v>
                </c:pt>
                <c:pt idx="272">
                  <c:v>0.27200000000000002</c:v>
                </c:pt>
                <c:pt idx="273">
                  <c:v>0.27300000000000002</c:v>
                </c:pt>
                <c:pt idx="274">
                  <c:v>0.27400000000000002</c:v>
                </c:pt>
                <c:pt idx="275">
                  <c:v>0.27500000000000002</c:v>
                </c:pt>
                <c:pt idx="276">
                  <c:v>0.27600000000000002</c:v>
                </c:pt>
                <c:pt idx="277">
                  <c:v>0.27700000000000002</c:v>
                </c:pt>
                <c:pt idx="278">
                  <c:v>0.27800000000000002</c:v>
                </c:pt>
                <c:pt idx="279">
                  <c:v>0.27900000000000003</c:v>
                </c:pt>
                <c:pt idx="280">
                  <c:v>0.28000000000000003</c:v>
                </c:pt>
                <c:pt idx="281">
                  <c:v>0.28100000000000003</c:v>
                </c:pt>
                <c:pt idx="282">
                  <c:v>0.28199999999999997</c:v>
                </c:pt>
                <c:pt idx="283">
                  <c:v>0.28299999999999997</c:v>
                </c:pt>
                <c:pt idx="284">
                  <c:v>0.28399999999999997</c:v>
                </c:pt>
                <c:pt idx="285">
                  <c:v>0.28499999999999998</c:v>
                </c:pt>
                <c:pt idx="286">
                  <c:v>0.28599999999999998</c:v>
                </c:pt>
                <c:pt idx="287">
                  <c:v>0.28699999999999998</c:v>
                </c:pt>
                <c:pt idx="288">
                  <c:v>0.28799999999999998</c:v>
                </c:pt>
                <c:pt idx="289">
                  <c:v>0.28899999999999998</c:v>
                </c:pt>
                <c:pt idx="290">
                  <c:v>0.28999999999999998</c:v>
                </c:pt>
                <c:pt idx="291">
                  <c:v>0.29099999999999998</c:v>
                </c:pt>
                <c:pt idx="292">
                  <c:v>0.29199999999999998</c:v>
                </c:pt>
                <c:pt idx="293">
                  <c:v>0.29299999999999998</c:v>
                </c:pt>
                <c:pt idx="294">
                  <c:v>0.29399999999999998</c:v>
                </c:pt>
                <c:pt idx="295">
                  <c:v>0.29499999999999998</c:v>
                </c:pt>
                <c:pt idx="296">
                  <c:v>0.29599999999999999</c:v>
                </c:pt>
                <c:pt idx="297">
                  <c:v>0.29699999999999999</c:v>
                </c:pt>
                <c:pt idx="298">
                  <c:v>0.29799999999999999</c:v>
                </c:pt>
                <c:pt idx="299">
                  <c:v>0.29899999999999999</c:v>
                </c:pt>
                <c:pt idx="300">
                  <c:v>0.3</c:v>
                </c:pt>
                <c:pt idx="301">
                  <c:v>0.30099999999999999</c:v>
                </c:pt>
                <c:pt idx="302">
                  <c:v>0.30199999999999999</c:v>
                </c:pt>
                <c:pt idx="303">
                  <c:v>0.30299999999999999</c:v>
                </c:pt>
                <c:pt idx="304">
                  <c:v>0.30399999999999999</c:v>
                </c:pt>
                <c:pt idx="305">
                  <c:v>0.30499999999999999</c:v>
                </c:pt>
                <c:pt idx="306">
                  <c:v>0.30599999999999999</c:v>
                </c:pt>
                <c:pt idx="307">
                  <c:v>0.307</c:v>
                </c:pt>
                <c:pt idx="308">
                  <c:v>0.308</c:v>
                </c:pt>
                <c:pt idx="309">
                  <c:v>0.309</c:v>
                </c:pt>
                <c:pt idx="310">
                  <c:v>0.31</c:v>
                </c:pt>
                <c:pt idx="311">
                  <c:v>0.311</c:v>
                </c:pt>
                <c:pt idx="312">
                  <c:v>0.312</c:v>
                </c:pt>
                <c:pt idx="313">
                  <c:v>0.313</c:v>
                </c:pt>
                <c:pt idx="314">
                  <c:v>0.314</c:v>
                </c:pt>
                <c:pt idx="315">
                  <c:v>0.315</c:v>
                </c:pt>
                <c:pt idx="316">
                  <c:v>0.316</c:v>
                </c:pt>
                <c:pt idx="317">
                  <c:v>0.317</c:v>
                </c:pt>
                <c:pt idx="318">
                  <c:v>0.318</c:v>
                </c:pt>
                <c:pt idx="319">
                  <c:v>0.31900000000000001</c:v>
                </c:pt>
                <c:pt idx="320">
                  <c:v>0.32</c:v>
                </c:pt>
                <c:pt idx="321">
                  <c:v>0.32100000000000001</c:v>
                </c:pt>
                <c:pt idx="322">
                  <c:v>0.32200000000000001</c:v>
                </c:pt>
                <c:pt idx="323">
                  <c:v>0.32300000000000001</c:v>
                </c:pt>
                <c:pt idx="324">
                  <c:v>0.32400000000000001</c:v>
                </c:pt>
                <c:pt idx="325">
                  <c:v>0.32500000000000001</c:v>
                </c:pt>
                <c:pt idx="326">
                  <c:v>0.32600000000000001</c:v>
                </c:pt>
                <c:pt idx="327">
                  <c:v>0.32700000000000001</c:v>
                </c:pt>
                <c:pt idx="328">
                  <c:v>0.32800000000000001</c:v>
                </c:pt>
                <c:pt idx="329">
                  <c:v>0.32900000000000001</c:v>
                </c:pt>
                <c:pt idx="330">
                  <c:v>0.33</c:v>
                </c:pt>
                <c:pt idx="331">
                  <c:v>0.33100000000000002</c:v>
                </c:pt>
                <c:pt idx="332">
                  <c:v>0.33200000000000002</c:v>
                </c:pt>
                <c:pt idx="333">
                  <c:v>0.33300000000000002</c:v>
                </c:pt>
                <c:pt idx="334">
                  <c:v>0.33400000000000002</c:v>
                </c:pt>
                <c:pt idx="335">
                  <c:v>0.33500000000000002</c:v>
                </c:pt>
                <c:pt idx="336">
                  <c:v>0.33600000000000002</c:v>
                </c:pt>
                <c:pt idx="337">
                  <c:v>0.33700000000000002</c:v>
                </c:pt>
                <c:pt idx="338">
                  <c:v>0.33800000000000002</c:v>
                </c:pt>
                <c:pt idx="339">
                  <c:v>0.33900000000000002</c:v>
                </c:pt>
                <c:pt idx="340">
                  <c:v>0.34</c:v>
                </c:pt>
                <c:pt idx="341">
                  <c:v>0.34100000000000003</c:v>
                </c:pt>
                <c:pt idx="342">
                  <c:v>0.34200000000000003</c:v>
                </c:pt>
                <c:pt idx="343">
                  <c:v>0.34300000000000003</c:v>
                </c:pt>
                <c:pt idx="344">
                  <c:v>0.34399999999999997</c:v>
                </c:pt>
                <c:pt idx="345">
                  <c:v>0.34499999999999997</c:v>
                </c:pt>
                <c:pt idx="346">
                  <c:v>0.34599999999999997</c:v>
                </c:pt>
                <c:pt idx="347">
                  <c:v>0.34699999999999998</c:v>
                </c:pt>
                <c:pt idx="348">
                  <c:v>0.34799999999999998</c:v>
                </c:pt>
                <c:pt idx="349">
                  <c:v>0.34899999999999998</c:v>
                </c:pt>
                <c:pt idx="350">
                  <c:v>0.35</c:v>
                </c:pt>
                <c:pt idx="351">
                  <c:v>0.35099999999999998</c:v>
                </c:pt>
                <c:pt idx="352">
                  <c:v>0.35199999999999998</c:v>
                </c:pt>
                <c:pt idx="353">
                  <c:v>0.35299999999999998</c:v>
                </c:pt>
                <c:pt idx="354">
                  <c:v>0.35399999999999998</c:v>
                </c:pt>
                <c:pt idx="355">
                  <c:v>0.35499999999999998</c:v>
                </c:pt>
                <c:pt idx="356">
                  <c:v>0.35599999999999998</c:v>
                </c:pt>
                <c:pt idx="357">
                  <c:v>0.35699999999999998</c:v>
                </c:pt>
                <c:pt idx="358">
                  <c:v>0.35799999999999998</c:v>
                </c:pt>
                <c:pt idx="359">
                  <c:v>0.35899999999999999</c:v>
                </c:pt>
                <c:pt idx="360">
                  <c:v>0.36</c:v>
                </c:pt>
                <c:pt idx="361">
                  <c:v>0.36099999999999999</c:v>
                </c:pt>
                <c:pt idx="362">
                  <c:v>0.36199999999999999</c:v>
                </c:pt>
                <c:pt idx="363">
                  <c:v>0.36299999999999999</c:v>
                </c:pt>
                <c:pt idx="364">
                  <c:v>0.36399999999999999</c:v>
                </c:pt>
                <c:pt idx="365">
                  <c:v>0.36499999999999999</c:v>
                </c:pt>
                <c:pt idx="366">
                  <c:v>0.36599999999999999</c:v>
                </c:pt>
                <c:pt idx="367">
                  <c:v>0.36699999999999999</c:v>
                </c:pt>
                <c:pt idx="368">
                  <c:v>0.36799999999999999</c:v>
                </c:pt>
                <c:pt idx="369">
                  <c:v>0.36899999999999999</c:v>
                </c:pt>
                <c:pt idx="370">
                  <c:v>0.37</c:v>
                </c:pt>
                <c:pt idx="371">
                  <c:v>0.371</c:v>
                </c:pt>
                <c:pt idx="372">
                  <c:v>0.372</c:v>
                </c:pt>
                <c:pt idx="373">
                  <c:v>0.373</c:v>
                </c:pt>
                <c:pt idx="374">
                  <c:v>0.374</c:v>
                </c:pt>
                <c:pt idx="375">
                  <c:v>0.375</c:v>
                </c:pt>
                <c:pt idx="376">
                  <c:v>0.376</c:v>
                </c:pt>
                <c:pt idx="377">
                  <c:v>0.377</c:v>
                </c:pt>
                <c:pt idx="378">
                  <c:v>0.378</c:v>
                </c:pt>
                <c:pt idx="379">
                  <c:v>0.379</c:v>
                </c:pt>
                <c:pt idx="380">
                  <c:v>0.38</c:v>
                </c:pt>
                <c:pt idx="381">
                  <c:v>0.38100000000000001</c:v>
                </c:pt>
                <c:pt idx="382">
                  <c:v>0.38200000000000001</c:v>
                </c:pt>
                <c:pt idx="383">
                  <c:v>0.38300000000000001</c:v>
                </c:pt>
                <c:pt idx="384">
                  <c:v>0.38400000000000001</c:v>
                </c:pt>
                <c:pt idx="385">
                  <c:v>0.38500000000000001</c:v>
                </c:pt>
                <c:pt idx="386">
                  <c:v>0.38600000000000001</c:v>
                </c:pt>
                <c:pt idx="387">
                  <c:v>0.38700000000000001</c:v>
                </c:pt>
                <c:pt idx="388">
                  <c:v>0.38800000000000001</c:v>
                </c:pt>
                <c:pt idx="389">
                  <c:v>0.38900000000000001</c:v>
                </c:pt>
                <c:pt idx="390">
                  <c:v>0.39</c:v>
                </c:pt>
                <c:pt idx="391">
                  <c:v>0.39100000000000001</c:v>
                </c:pt>
                <c:pt idx="392">
                  <c:v>0.39200000000000002</c:v>
                </c:pt>
                <c:pt idx="393">
                  <c:v>0.39300000000000002</c:v>
                </c:pt>
                <c:pt idx="394">
                  <c:v>0.39400000000000002</c:v>
                </c:pt>
                <c:pt idx="395">
                  <c:v>0.39500000000000002</c:v>
                </c:pt>
                <c:pt idx="396">
                  <c:v>0.39600000000000002</c:v>
                </c:pt>
                <c:pt idx="397">
                  <c:v>0.39700000000000002</c:v>
                </c:pt>
                <c:pt idx="398">
                  <c:v>0.39800000000000002</c:v>
                </c:pt>
                <c:pt idx="399">
                  <c:v>0.39900000000000002</c:v>
                </c:pt>
                <c:pt idx="400">
                  <c:v>0.4</c:v>
                </c:pt>
                <c:pt idx="401">
                  <c:v>0.40100000000000002</c:v>
                </c:pt>
                <c:pt idx="402">
                  <c:v>0.40200000000000002</c:v>
                </c:pt>
                <c:pt idx="403">
                  <c:v>0.40300000000000002</c:v>
                </c:pt>
                <c:pt idx="404">
                  <c:v>0.40400000000000003</c:v>
                </c:pt>
                <c:pt idx="405">
                  <c:v>0.40500000000000003</c:v>
                </c:pt>
                <c:pt idx="406">
                  <c:v>0.40600000000000003</c:v>
                </c:pt>
                <c:pt idx="407">
                  <c:v>0.40699999999999997</c:v>
                </c:pt>
                <c:pt idx="408">
                  <c:v>0.40799999999999997</c:v>
                </c:pt>
                <c:pt idx="409">
                  <c:v>0.40899999999999997</c:v>
                </c:pt>
                <c:pt idx="410">
                  <c:v>0.41</c:v>
                </c:pt>
                <c:pt idx="411">
                  <c:v>0.41099999999999998</c:v>
                </c:pt>
                <c:pt idx="412">
                  <c:v>0.41199999999999998</c:v>
                </c:pt>
                <c:pt idx="413">
                  <c:v>0.41299999999999998</c:v>
                </c:pt>
                <c:pt idx="414">
                  <c:v>0.41399999999999998</c:v>
                </c:pt>
                <c:pt idx="415">
                  <c:v>0.41499999999999998</c:v>
                </c:pt>
                <c:pt idx="416">
                  <c:v>0.41599999999999998</c:v>
                </c:pt>
                <c:pt idx="417">
                  <c:v>0.41699999999999998</c:v>
                </c:pt>
                <c:pt idx="418">
                  <c:v>0.41799999999999998</c:v>
                </c:pt>
                <c:pt idx="419">
                  <c:v>0.41899999999999998</c:v>
                </c:pt>
                <c:pt idx="420">
                  <c:v>0.42</c:v>
                </c:pt>
                <c:pt idx="421">
                  <c:v>0.42099999999999999</c:v>
                </c:pt>
                <c:pt idx="422">
                  <c:v>0.42199999999999999</c:v>
                </c:pt>
                <c:pt idx="423">
                  <c:v>0.42299999999999999</c:v>
                </c:pt>
                <c:pt idx="424">
                  <c:v>0.42399999999999999</c:v>
                </c:pt>
                <c:pt idx="425">
                  <c:v>0.42499999999999999</c:v>
                </c:pt>
                <c:pt idx="426">
                  <c:v>0.42599999999999999</c:v>
                </c:pt>
                <c:pt idx="427">
                  <c:v>0.42699999999999999</c:v>
                </c:pt>
                <c:pt idx="428">
                  <c:v>0.42799999999999999</c:v>
                </c:pt>
                <c:pt idx="429">
                  <c:v>0.42899999999999999</c:v>
                </c:pt>
                <c:pt idx="430">
                  <c:v>0.43</c:v>
                </c:pt>
                <c:pt idx="431">
                  <c:v>0.43099999999999999</c:v>
                </c:pt>
                <c:pt idx="432">
                  <c:v>0.432</c:v>
                </c:pt>
                <c:pt idx="433">
                  <c:v>0.433</c:v>
                </c:pt>
                <c:pt idx="434">
                  <c:v>0.434</c:v>
                </c:pt>
                <c:pt idx="435">
                  <c:v>0.435</c:v>
                </c:pt>
                <c:pt idx="436">
                  <c:v>0.436</c:v>
                </c:pt>
                <c:pt idx="437">
                  <c:v>0.437</c:v>
                </c:pt>
                <c:pt idx="438">
                  <c:v>0.438</c:v>
                </c:pt>
                <c:pt idx="439">
                  <c:v>0.439</c:v>
                </c:pt>
                <c:pt idx="440">
                  <c:v>0.44</c:v>
                </c:pt>
                <c:pt idx="441">
                  <c:v>0.441</c:v>
                </c:pt>
                <c:pt idx="442">
                  <c:v>0.442</c:v>
                </c:pt>
                <c:pt idx="443">
                  <c:v>0.443</c:v>
                </c:pt>
                <c:pt idx="444">
                  <c:v>0.44400000000000001</c:v>
                </c:pt>
                <c:pt idx="445">
                  <c:v>0.44500000000000001</c:v>
                </c:pt>
                <c:pt idx="446">
                  <c:v>0.44600000000000001</c:v>
                </c:pt>
                <c:pt idx="447">
                  <c:v>0.44700000000000001</c:v>
                </c:pt>
                <c:pt idx="448">
                  <c:v>0.44800000000000001</c:v>
                </c:pt>
                <c:pt idx="449">
                  <c:v>0.44900000000000001</c:v>
                </c:pt>
                <c:pt idx="450">
                  <c:v>0.45</c:v>
                </c:pt>
                <c:pt idx="451">
                  <c:v>0.45100000000000001</c:v>
                </c:pt>
                <c:pt idx="452">
                  <c:v>0.45200000000000001</c:v>
                </c:pt>
                <c:pt idx="453">
                  <c:v>0.45300000000000001</c:v>
                </c:pt>
                <c:pt idx="454">
                  <c:v>0.45400000000000001</c:v>
                </c:pt>
                <c:pt idx="455">
                  <c:v>0.45500000000000002</c:v>
                </c:pt>
                <c:pt idx="456">
                  <c:v>0.45600000000000002</c:v>
                </c:pt>
                <c:pt idx="457">
                  <c:v>0.45700000000000002</c:v>
                </c:pt>
                <c:pt idx="458">
                  <c:v>0.45800000000000002</c:v>
                </c:pt>
                <c:pt idx="459">
                  <c:v>0.45900000000000002</c:v>
                </c:pt>
                <c:pt idx="460">
                  <c:v>0.46</c:v>
                </c:pt>
                <c:pt idx="461">
                  <c:v>0.46100000000000002</c:v>
                </c:pt>
                <c:pt idx="462">
                  <c:v>0.46200000000000002</c:v>
                </c:pt>
                <c:pt idx="463">
                  <c:v>0.46300000000000002</c:v>
                </c:pt>
                <c:pt idx="464">
                  <c:v>0.46400000000000002</c:v>
                </c:pt>
                <c:pt idx="465">
                  <c:v>0.46500000000000002</c:v>
                </c:pt>
                <c:pt idx="466">
                  <c:v>0.46600000000000003</c:v>
                </c:pt>
                <c:pt idx="467">
                  <c:v>0.46700000000000003</c:v>
                </c:pt>
                <c:pt idx="468">
                  <c:v>0.46800000000000003</c:v>
                </c:pt>
                <c:pt idx="469">
                  <c:v>0.46899999999999997</c:v>
                </c:pt>
                <c:pt idx="470">
                  <c:v>0.47</c:v>
                </c:pt>
                <c:pt idx="471">
                  <c:v>0.47099999999999997</c:v>
                </c:pt>
                <c:pt idx="472">
                  <c:v>0.47199999999999998</c:v>
                </c:pt>
                <c:pt idx="473">
                  <c:v>0.47299999999999998</c:v>
                </c:pt>
                <c:pt idx="474">
                  <c:v>0.47399999999999998</c:v>
                </c:pt>
                <c:pt idx="475">
                  <c:v>0.47499999999999998</c:v>
                </c:pt>
                <c:pt idx="476">
                  <c:v>0.47599999999999998</c:v>
                </c:pt>
                <c:pt idx="477">
                  <c:v>0.47699999999999998</c:v>
                </c:pt>
                <c:pt idx="478">
                  <c:v>0.47799999999999998</c:v>
                </c:pt>
                <c:pt idx="479">
                  <c:v>0.47899999999999998</c:v>
                </c:pt>
                <c:pt idx="480">
                  <c:v>0.48</c:v>
                </c:pt>
                <c:pt idx="481">
                  <c:v>0.48099999999999998</c:v>
                </c:pt>
                <c:pt idx="482">
                  <c:v>0.48199999999999998</c:v>
                </c:pt>
                <c:pt idx="483">
                  <c:v>0.48299999999999998</c:v>
                </c:pt>
                <c:pt idx="484">
                  <c:v>0.48399999999999999</c:v>
                </c:pt>
                <c:pt idx="485">
                  <c:v>0.48499999999999999</c:v>
                </c:pt>
                <c:pt idx="486">
                  <c:v>0.48599999999999999</c:v>
                </c:pt>
                <c:pt idx="487">
                  <c:v>0.48699999999999999</c:v>
                </c:pt>
                <c:pt idx="488">
                  <c:v>0.48799999999999999</c:v>
                </c:pt>
                <c:pt idx="489">
                  <c:v>0.48899999999999999</c:v>
                </c:pt>
                <c:pt idx="490">
                  <c:v>0.49</c:v>
                </c:pt>
                <c:pt idx="491">
                  <c:v>0.49099999999999999</c:v>
                </c:pt>
                <c:pt idx="492">
                  <c:v>0.49199999999999999</c:v>
                </c:pt>
                <c:pt idx="493">
                  <c:v>0.49299999999999999</c:v>
                </c:pt>
                <c:pt idx="494">
                  <c:v>0.49399999999999999</c:v>
                </c:pt>
                <c:pt idx="495">
                  <c:v>0.495</c:v>
                </c:pt>
                <c:pt idx="496">
                  <c:v>0.496</c:v>
                </c:pt>
                <c:pt idx="497">
                  <c:v>0.497</c:v>
                </c:pt>
                <c:pt idx="498">
                  <c:v>0.498</c:v>
                </c:pt>
                <c:pt idx="499">
                  <c:v>0.499</c:v>
                </c:pt>
                <c:pt idx="500">
                  <c:v>0.5</c:v>
                </c:pt>
                <c:pt idx="501">
                  <c:v>0.501</c:v>
                </c:pt>
                <c:pt idx="502">
                  <c:v>0.502</c:v>
                </c:pt>
                <c:pt idx="503">
                  <c:v>0.503</c:v>
                </c:pt>
                <c:pt idx="504">
                  <c:v>0.504</c:v>
                </c:pt>
                <c:pt idx="505">
                  <c:v>0.505</c:v>
                </c:pt>
                <c:pt idx="506">
                  <c:v>0.50600000000000001</c:v>
                </c:pt>
                <c:pt idx="507">
                  <c:v>0.50700000000000001</c:v>
                </c:pt>
                <c:pt idx="508">
                  <c:v>0.50800000000000001</c:v>
                </c:pt>
                <c:pt idx="509">
                  <c:v>0.50900000000000001</c:v>
                </c:pt>
                <c:pt idx="510">
                  <c:v>0.51</c:v>
                </c:pt>
                <c:pt idx="511">
                  <c:v>0.51100000000000001</c:v>
                </c:pt>
                <c:pt idx="512">
                  <c:v>0.51200000000000001</c:v>
                </c:pt>
                <c:pt idx="513">
                  <c:v>0.51300000000000001</c:v>
                </c:pt>
                <c:pt idx="514">
                  <c:v>0.51400000000000001</c:v>
                </c:pt>
                <c:pt idx="515">
                  <c:v>0.51500000000000001</c:v>
                </c:pt>
                <c:pt idx="516">
                  <c:v>0.51600000000000001</c:v>
                </c:pt>
                <c:pt idx="517">
                  <c:v>0.51700000000000002</c:v>
                </c:pt>
                <c:pt idx="518">
                  <c:v>0.51800000000000002</c:v>
                </c:pt>
                <c:pt idx="519">
                  <c:v>0.51900000000000002</c:v>
                </c:pt>
                <c:pt idx="520">
                  <c:v>0.52</c:v>
                </c:pt>
                <c:pt idx="521">
                  <c:v>0.52100000000000002</c:v>
                </c:pt>
                <c:pt idx="522">
                  <c:v>0.52200000000000002</c:v>
                </c:pt>
                <c:pt idx="523">
                  <c:v>0.52300000000000002</c:v>
                </c:pt>
                <c:pt idx="524">
                  <c:v>0.52400000000000002</c:v>
                </c:pt>
                <c:pt idx="525">
                  <c:v>0.52500000000000002</c:v>
                </c:pt>
                <c:pt idx="526">
                  <c:v>0.52600000000000002</c:v>
                </c:pt>
                <c:pt idx="527">
                  <c:v>0.52700000000000002</c:v>
                </c:pt>
                <c:pt idx="528">
                  <c:v>0.52800000000000002</c:v>
                </c:pt>
                <c:pt idx="529">
                  <c:v>0.52900000000000003</c:v>
                </c:pt>
                <c:pt idx="530">
                  <c:v>0.53</c:v>
                </c:pt>
                <c:pt idx="531">
                  <c:v>0.53100000000000003</c:v>
                </c:pt>
                <c:pt idx="532">
                  <c:v>0.53200000000000003</c:v>
                </c:pt>
                <c:pt idx="533">
                  <c:v>0.53300000000000003</c:v>
                </c:pt>
                <c:pt idx="534">
                  <c:v>0.53400000000000003</c:v>
                </c:pt>
                <c:pt idx="535">
                  <c:v>0.53500000000000003</c:v>
                </c:pt>
                <c:pt idx="536">
                  <c:v>0.53600000000000003</c:v>
                </c:pt>
                <c:pt idx="537">
                  <c:v>0.53700000000000003</c:v>
                </c:pt>
                <c:pt idx="538">
                  <c:v>0.53800000000000003</c:v>
                </c:pt>
                <c:pt idx="539">
                  <c:v>0.53900000000000003</c:v>
                </c:pt>
                <c:pt idx="540">
                  <c:v>0.54</c:v>
                </c:pt>
                <c:pt idx="541">
                  <c:v>0.54100000000000004</c:v>
                </c:pt>
                <c:pt idx="542">
                  <c:v>0.54200000000000004</c:v>
                </c:pt>
                <c:pt idx="543">
                  <c:v>0.54300000000000004</c:v>
                </c:pt>
                <c:pt idx="544">
                  <c:v>0.54400000000000004</c:v>
                </c:pt>
                <c:pt idx="545">
                  <c:v>0.54500000000000004</c:v>
                </c:pt>
                <c:pt idx="546">
                  <c:v>0.54600000000000004</c:v>
                </c:pt>
                <c:pt idx="547">
                  <c:v>0.54700000000000004</c:v>
                </c:pt>
                <c:pt idx="548">
                  <c:v>0.54800000000000004</c:v>
                </c:pt>
                <c:pt idx="549">
                  <c:v>0.54900000000000004</c:v>
                </c:pt>
                <c:pt idx="550">
                  <c:v>0.55000000000000004</c:v>
                </c:pt>
                <c:pt idx="551">
                  <c:v>0.55100000000000005</c:v>
                </c:pt>
                <c:pt idx="552">
                  <c:v>0.55200000000000005</c:v>
                </c:pt>
                <c:pt idx="553">
                  <c:v>0.55300000000000005</c:v>
                </c:pt>
                <c:pt idx="554">
                  <c:v>0.55400000000000005</c:v>
                </c:pt>
                <c:pt idx="555">
                  <c:v>0.55500000000000005</c:v>
                </c:pt>
                <c:pt idx="556">
                  <c:v>0.55600000000000005</c:v>
                </c:pt>
                <c:pt idx="557">
                  <c:v>0.55700000000000005</c:v>
                </c:pt>
                <c:pt idx="558">
                  <c:v>0.55800000000000005</c:v>
                </c:pt>
                <c:pt idx="559">
                  <c:v>0.55900000000000005</c:v>
                </c:pt>
                <c:pt idx="560">
                  <c:v>0.56000000000000005</c:v>
                </c:pt>
                <c:pt idx="561">
                  <c:v>0.56100000000000005</c:v>
                </c:pt>
                <c:pt idx="562">
                  <c:v>0.56200000000000006</c:v>
                </c:pt>
                <c:pt idx="563">
                  <c:v>0.56299999999999994</c:v>
                </c:pt>
                <c:pt idx="564">
                  <c:v>0.56399999999999995</c:v>
                </c:pt>
                <c:pt idx="565">
                  <c:v>0.56499999999999995</c:v>
                </c:pt>
                <c:pt idx="566">
                  <c:v>0.56599999999999995</c:v>
                </c:pt>
                <c:pt idx="567">
                  <c:v>0.56699999999999995</c:v>
                </c:pt>
                <c:pt idx="568">
                  <c:v>0.56799999999999995</c:v>
                </c:pt>
                <c:pt idx="569">
                  <c:v>0.56899999999999995</c:v>
                </c:pt>
                <c:pt idx="570">
                  <c:v>0.56999999999999995</c:v>
                </c:pt>
                <c:pt idx="571">
                  <c:v>0.57099999999999995</c:v>
                </c:pt>
                <c:pt idx="572">
                  <c:v>0.57199999999999995</c:v>
                </c:pt>
                <c:pt idx="573">
                  <c:v>0.57299999999999995</c:v>
                </c:pt>
                <c:pt idx="574">
                  <c:v>0.57399999999999995</c:v>
                </c:pt>
                <c:pt idx="575">
                  <c:v>0.57499999999999996</c:v>
                </c:pt>
                <c:pt idx="576">
                  <c:v>0.57599999999999996</c:v>
                </c:pt>
                <c:pt idx="577">
                  <c:v>0.57699999999999996</c:v>
                </c:pt>
                <c:pt idx="578">
                  <c:v>0.57799999999999996</c:v>
                </c:pt>
                <c:pt idx="579">
                  <c:v>0.57899999999999996</c:v>
                </c:pt>
                <c:pt idx="580">
                  <c:v>0.57999999999999996</c:v>
                </c:pt>
                <c:pt idx="581">
                  <c:v>0.58099999999999996</c:v>
                </c:pt>
                <c:pt idx="582">
                  <c:v>0.58199999999999996</c:v>
                </c:pt>
                <c:pt idx="583">
                  <c:v>0.58299999999999996</c:v>
                </c:pt>
                <c:pt idx="584">
                  <c:v>0.58399999999999996</c:v>
                </c:pt>
                <c:pt idx="585">
                  <c:v>0.58499999999999996</c:v>
                </c:pt>
                <c:pt idx="586">
                  <c:v>0.58599999999999997</c:v>
                </c:pt>
                <c:pt idx="587">
                  <c:v>0.58699999999999997</c:v>
                </c:pt>
                <c:pt idx="588">
                  <c:v>0.58799999999999997</c:v>
                </c:pt>
                <c:pt idx="589">
                  <c:v>0.58899999999999997</c:v>
                </c:pt>
                <c:pt idx="590">
                  <c:v>0.59</c:v>
                </c:pt>
                <c:pt idx="591">
                  <c:v>0.59099999999999997</c:v>
                </c:pt>
                <c:pt idx="592">
                  <c:v>0.59199999999999997</c:v>
                </c:pt>
                <c:pt idx="593">
                  <c:v>0.59299999999999997</c:v>
                </c:pt>
                <c:pt idx="594">
                  <c:v>0.59399999999999997</c:v>
                </c:pt>
                <c:pt idx="595">
                  <c:v>0.59499999999999997</c:v>
                </c:pt>
                <c:pt idx="596">
                  <c:v>0.59599999999999997</c:v>
                </c:pt>
                <c:pt idx="597">
                  <c:v>0.59699999999999998</c:v>
                </c:pt>
                <c:pt idx="598">
                  <c:v>0.59799999999999998</c:v>
                </c:pt>
                <c:pt idx="599">
                  <c:v>0.59899999999999998</c:v>
                </c:pt>
                <c:pt idx="600">
                  <c:v>0.6</c:v>
                </c:pt>
                <c:pt idx="601">
                  <c:v>0.60099999999999998</c:v>
                </c:pt>
                <c:pt idx="602">
                  <c:v>0.60199999999999998</c:v>
                </c:pt>
                <c:pt idx="603">
                  <c:v>0.60299999999999998</c:v>
                </c:pt>
                <c:pt idx="604">
                  <c:v>0.60399999999999998</c:v>
                </c:pt>
                <c:pt idx="605">
                  <c:v>0.60499999999999998</c:v>
                </c:pt>
                <c:pt idx="606">
                  <c:v>0.60599999999999998</c:v>
                </c:pt>
                <c:pt idx="607">
                  <c:v>0.60699999999999998</c:v>
                </c:pt>
                <c:pt idx="608">
                  <c:v>0.60799999999999998</c:v>
                </c:pt>
                <c:pt idx="609">
                  <c:v>0.60899999999999999</c:v>
                </c:pt>
                <c:pt idx="610">
                  <c:v>0.61</c:v>
                </c:pt>
                <c:pt idx="611">
                  <c:v>0.61099999999999999</c:v>
                </c:pt>
                <c:pt idx="612">
                  <c:v>0.61199999999999999</c:v>
                </c:pt>
                <c:pt idx="613">
                  <c:v>0.61299999999999999</c:v>
                </c:pt>
                <c:pt idx="614">
                  <c:v>0.61399999999999999</c:v>
                </c:pt>
                <c:pt idx="615">
                  <c:v>0.61499999999999999</c:v>
                </c:pt>
                <c:pt idx="616">
                  <c:v>0.61599999999999999</c:v>
                </c:pt>
                <c:pt idx="617">
                  <c:v>0.61699999999999999</c:v>
                </c:pt>
                <c:pt idx="618">
                  <c:v>0.61799999999999999</c:v>
                </c:pt>
                <c:pt idx="619">
                  <c:v>0.61899999999999999</c:v>
                </c:pt>
                <c:pt idx="620">
                  <c:v>0.62</c:v>
                </c:pt>
                <c:pt idx="621">
                  <c:v>0.621</c:v>
                </c:pt>
                <c:pt idx="622">
                  <c:v>0.622</c:v>
                </c:pt>
                <c:pt idx="623">
                  <c:v>0.623</c:v>
                </c:pt>
                <c:pt idx="624">
                  <c:v>0.624</c:v>
                </c:pt>
                <c:pt idx="625">
                  <c:v>0.625</c:v>
                </c:pt>
                <c:pt idx="626">
                  <c:v>0.626</c:v>
                </c:pt>
                <c:pt idx="627">
                  <c:v>0.627</c:v>
                </c:pt>
                <c:pt idx="628">
                  <c:v>0.628</c:v>
                </c:pt>
                <c:pt idx="629">
                  <c:v>0.629</c:v>
                </c:pt>
                <c:pt idx="630">
                  <c:v>0.63</c:v>
                </c:pt>
                <c:pt idx="631">
                  <c:v>0.63100000000000001</c:v>
                </c:pt>
                <c:pt idx="632">
                  <c:v>0.63200000000000001</c:v>
                </c:pt>
                <c:pt idx="633">
                  <c:v>0.63300000000000001</c:v>
                </c:pt>
                <c:pt idx="634">
                  <c:v>0.63400000000000001</c:v>
                </c:pt>
                <c:pt idx="635">
                  <c:v>0.63500000000000001</c:v>
                </c:pt>
                <c:pt idx="636">
                  <c:v>0.63600000000000001</c:v>
                </c:pt>
                <c:pt idx="637">
                  <c:v>0.63700000000000001</c:v>
                </c:pt>
                <c:pt idx="638">
                  <c:v>0.63800000000000001</c:v>
                </c:pt>
                <c:pt idx="639">
                  <c:v>0.63900000000000001</c:v>
                </c:pt>
                <c:pt idx="640">
                  <c:v>0.64</c:v>
                </c:pt>
                <c:pt idx="641">
                  <c:v>0.64100000000000001</c:v>
                </c:pt>
                <c:pt idx="642">
                  <c:v>0.64200000000000002</c:v>
                </c:pt>
                <c:pt idx="643">
                  <c:v>0.64300000000000002</c:v>
                </c:pt>
                <c:pt idx="644">
                  <c:v>0.64400000000000002</c:v>
                </c:pt>
                <c:pt idx="645">
                  <c:v>0.64500000000000002</c:v>
                </c:pt>
                <c:pt idx="646">
                  <c:v>0.64600000000000002</c:v>
                </c:pt>
                <c:pt idx="647">
                  <c:v>0.64700000000000002</c:v>
                </c:pt>
                <c:pt idx="648">
                  <c:v>0.64800000000000002</c:v>
                </c:pt>
                <c:pt idx="649">
                  <c:v>0.64900000000000002</c:v>
                </c:pt>
                <c:pt idx="650">
                  <c:v>0.65</c:v>
                </c:pt>
                <c:pt idx="651">
                  <c:v>0.65100000000000002</c:v>
                </c:pt>
                <c:pt idx="652">
                  <c:v>0.65200000000000002</c:v>
                </c:pt>
                <c:pt idx="653">
                  <c:v>0.65300000000000002</c:v>
                </c:pt>
                <c:pt idx="654">
                  <c:v>0.65400000000000003</c:v>
                </c:pt>
                <c:pt idx="655">
                  <c:v>0.65500000000000003</c:v>
                </c:pt>
                <c:pt idx="656">
                  <c:v>0.65600000000000003</c:v>
                </c:pt>
                <c:pt idx="657">
                  <c:v>0.65700000000000003</c:v>
                </c:pt>
                <c:pt idx="658">
                  <c:v>0.65800000000000003</c:v>
                </c:pt>
                <c:pt idx="659">
                  <c:v>0.65900000000000003</c:v>
                </c:pt>
                <c:pt idx="660">
                  <c:v>0.66</c:v>
                </c:pt>
                <c:pt idx="661">
                  <c:v>0.66100000000000003</c:v>
                </c:pt>
                <c:pt idx="662">
                  <c:v>0.66200000000000003</c:v>
                </c:pt>
                <c:pt idx="663">
                  <c:v>0.66300000000000003</c:v>
                </c:pt>
                <c:pt idx="664">
                  <c:v>0.66400000000000003</c:v>
                </c:pt>
                <c:pt idx="665">
                  <c:v>0.66500000000000004</c:v>
                </c:pt>
                <c:pt idx="666">
                  <c:v>0.66600000000000004</c:v>
                </c:pt>
                <c:pt idx="667">
                  <c:v>0.66700000000000004</c:v>
                </c:pt>
                <c:pt idx="668">
                  <c:v>0.66800000000000004</c:v>
                </c:pt>
                <c:pt idx="669">
                  <c:v>0.66900000000000004</c:v>
                </c:pt>
                <c:pt idx="670">
                  <c:v>0.67</c:v>
                </c:pt>
                <c:pt idx="671">
                  <c:v>0.67100000000000004</c:v>
                </c:pt>
                <c:pt idx="672">
                  <c:v>0.67200000000000004</c:v>
                </c:pt>
                <c:pt idx="673">
                  <c:v>0.67300000000000004</c:v>
                </c:pt>
                <c:pt idx="674">
                  <c:v>0.67400000000000004</c:v>
                </c:pt>
                <c:pt idx="675">
                  <c:v>0.67500000000000004</c:v>
                </c:pt>
                <c:pt idx="676">
                  <c:v>0.67600000000000005</c:v>
                </c:pt>
                <c:pt idx="677">
                  <c:v>0.67700000000000005</c:v>
                </c:pt>
                <c:pt idx="678">
                  <c:v>0.67800000000000005</c:v>
                </c:pt>
                <c:pt idx="679">
                  <c:v>0.67900000000000005</c:v>
                </c:pt>
                <c:pt idx="680">
                  <c:v>0.68</c:v>
                </c:pt>
                <c:pt idx="681">
                  <c:v>0.68100000000000005</c:v>
                </c:pt>
                <c:pt idx="682">
                  <c:v>0.68200000000000005</c:v>
                </c:pt>
                <c:pt idx="683">
                  <c:v>0.68300000000000005</c:v>
                </c:pt>
                <c:pt idx="684">
                  <c:v>0.68400000000000005</c:v>
                </c:pt>
                <c:pt idx="685">
                  <c:v>0.68500000000000005</c:v>
                </c:pt>
                <c:pt idx="686">
                  <c:v>0.68600000000000005</c:v>
                </c:pt>
                <c:pt idx="687">
                  <c:v>0.68700000000000006</c:v>
                </c:pt>
                <c:pt idx="688">
                  <c:v>0.68799999999999994</c:v>
                </c:pt>
                <c:pt idx="689">
                  <c:v>0.68899999999999995</c:v>
                </c:pt>
                <c:pt idx="690">
                  <c:v>0.69</c:v>
                </c:pt>
                <c:pt idx="691">
                  <c:v>0.69099999999999995</c:v>
                </c:pt>
                <c:pt idx="692">
                  <c:v>0.69199999999999995</c:v>
                </c:pt>
                <c:pt idx="693">
                  <c:v>0.69299999999999995</c:v>
                </c:pt>
                <c:pt idx="694">
                  <c:v>0.69399999999999995</c:v>
                </c:pt>
                <c:pt idx="695">
                  <c:v>0.69499999999999995</c:v>
                </c:pt>
                <c:pt idx="696">
                  <c:v>0.69599999999999995</c:v>
                </c:pt>
                <c:pt idx="697">
                  <c:v>0.69699999999999995</c:v>
                </c:pt>
                <c:pt idx="698">
                  <c:v>0.69799999999999995</c:v>
                </c:pt>
                <c:pt idx="699">
                  <c:v>0.69899999999999995</c:v>
                </c:pt>
                <c:pt idx="700">
                  <c:v>0.7</c:v>
                </c:pt>
                <c:pt idx="701">
                  <c:v>0.70099999999999996</c:v>
                </c:pt>
                <c:pt idx="702">
                  <c:v>0.70199999999999996</c:v>
                </c:pt>
                <c:pt idx="703">
                  <c:v>0.70299999999999996</c:v>
                </c:pt>
                <c:pt idx="704">
                  <c:v>0.70399999999999996</c:v>
                </c:pt>
                <c:pt idx="705">
                  <c:v>0.70499999999999996</c:v>
                </c:pt>
                <c:pt idx="706">
                  <c:v>0.70599999999999996</c:v>
                </c:pt>
                <c:pt idx="707">
                  <c:v>0.70699999999999996</c:v>
                </c:pt>
                <c:pt idx="708">
                  <c:v>0.70799999999999996</c:v>
                </c:pt>
                <c:pt idx="709">
                  <c:v>0.70899999999999996</c:v>
                </c:pt>
                <c:pt idx="710">
                  <c:v>0.71</c:v>
                </c:pt>
                <c:pt idx="711">
                  <c:v>0.71099999999999997</c:v>
                </c:pt>
                <c:pt idx="712">
                  <c:v>0.71199999999999997</c:v>
                </c:pt>
                <c:pt idx="713">
                  <c:v>0.71299999999999997</c:v>
                </c:pt>
                <c:pt idx="714">
                  <c:v>0.71399999999999997</c:v>
                </c:pt>
                <c:pt idx="715">
                  <c:v>0.71499999999999997</c:v>
                </c:pt>
                <c:pt idx="716">
                  <c:v>0.71599999999999997</c:v>
                </c:pt>
                <c:pt idx="717">
                  <c:v>0.71699999999999997</c:v>
                </c:pt>
                <c:pt idx="718">
                  <c:v>0.71799999999999997</c:v>
                </c:pt>
                <c:pt idx="719">
                  <c:v>0.71899999999999997</c:v>
                </c:pt>
                <c:pt idx="720">
                  <c:v>0.72</c:v>
                </c:pt>
                <c:pt idx="721">
                  <c:v>0.72099999999999997</c:v>
                </c:pt>
                <c:pt idx="722">
                  <c:v>0.72199999999999998</c:v>
                </c:pt>
                <c:pt idx="723">
                  <c:v>0.72299999999999998</c:v>
                </c:pt>
                <c:pt idx="724">
                  <c:v>0.72399999999999998</c:v>
                </c:pt>
                <c:pt idx="725">
                  <c:v>0.72499999999999998</c:v>
                </c:pt>
                <c:pt idx="726">
                  <c:v>0.72599999999999998</c:v>
                </c:pt>
                <c:pt idx="727">
                  <c:v>0.72699999999999998</c:v>
                </c:pt>
                <c:pt idx="728">
                  <c:v>0.72799999999999998</c:v>
                </c:pt>
                <c:pt idx="729">
                  <c:v>0.72899999999999998</c:v>
                </c:pt>
                <c:pt idx="730">
                  <c:v>0.73</c:v>
                </c:pt>
                <c:pt idx="731">
                  <c:v>0.73099999999999998</c:v>
                </c:pt>
                <c:pt idx="732">
                  <c:v>0.73199999999999998</c:v>
                </c:pt>
                <c:pt idx="733">
                  <c:v>0.73299999999999998</c:v>
                </c:pt>
                <c:pt idx="734">
                  <c:v>0.73399999999999999</c:v>
                </c:pt>
                <c:pt idx="735">
                  <c:v>0.73499999999999999</c:v>
                </c:pt>
                <c:pt idx="736">
                  <c:v>0.73599999999999999</c:v>
                </c:pt>
                <c:pt idx="737">
                  <c:v>0.73699999999999999</c:v>
                </c:pt>
                <c:pt idx="738">
                  <c:v>0.73799999999999999</c:v>
                </c:pt>
                <c:pt idx="739">
                  <c:v>0.73899999999999999</c:v>
                </c:pt>
                <c:pt idx="740">
                  <c:v>0.74</c:v>
                </c:pt>
                <c:pt idx="741">
                  <c:v>0.74099999999999999</c:v>
                </c:pt>
                <c:pt idx="742">
                  <c:v>0.74199999999999999</c:v>
                </c:pt>
                <c:pt idx="743">
                  <c:v>0.74299999999999999</c:v>
                </c:pt>
                <c:pt idx="744">
                  <c:v>0.74399999999999999</c:v>
                </c:pt>
                <c:pt idx="745">
                  <c:v>0.745</c:v>
                </c:pt>
                <c:pt idx="746">
                  <c:v>0.746</c:v>
                </c:pt>
                <c:pt idx="747">
                  <c:v>0.747</c:v>
                </c:pt>
                <c:pt idx="748">
                  <c:v>0.748</c:v>
                </c:pt>
                <c:pt idx="749">
                  <c:v>0.749</c:v>
                </c:pt>
                <c:pt idx="750">
                  <c:v>0.75</c:v>
                </c:pt>
                <c:pt idx="751">
                  <c:v>0.751</c:v>
                </c:pt>
                <c:pt idx="752">
                  <c:v>0.752</c:v>
                </c:pt>
                <c:pt idx="753">
                  <c:v>0.753</c:v>
                </c:pt>
                <c:pt idx="754">
                  <c:v>0.754</c:v>
                </c:pt>
                <c:pt idx="755">
                  <c:v>0.755</c:v>
                </c:pt>
                <c:pt idx="756">
                  <c:v>0.75600000000000001</c:v>
                </c:pt>
                <c:pt idx="757">
                  <c:v>0.75700000000000001</c:v>
                </c:pt>
                <c:pt idx="758">
                  <c:v>0.75800000000000001</c:v>
                </c:pt>
                <c:pt idx="759">
                  <c:v>0.75900000000000001</c:v>
                </c:pt>
                <c:pt idx="760">
                  <c:v>0.76</c:v>
                </c:pt>
                <c:pt idx="761">
                  <c:v>0.76100000000000001</c:v>
                </c:pt>
                <c:pt idx="762">
                  <c:v>0.76200000000000001</c:v>
                </c:pt>
                <c:pt idx="763">
                  <c:v>0.76300000000000001</c:v>
                </c:pt>
                <c:pt idx="764">
                  <c:v>0.76400000000000001</c:v>
                </c:pt>
                <c:pt idx="765">
                  <c:v>0.76500000000000001</c:v>
                </c:pt>
                <c:pt idx="766">
                  <c:v>0.76600000000000001</c:v>
                </c:pt>
                <c:pt idx="767">
                  <c:v>0.76700000000000002</c:v>
                </c:pt>
                <c:pt idx="768">
                  <c:v>0.76800000000000002</c:v>
                </c:pt>
                <c:pt idx="769">
                  <c:v>0.76900000000000002</c:v>
                </c:pt>
                <c:pt idx="770">
                  <c:v>0.77</c:v>
                </c:pt>
                <c:pt idx="771">
                  <c:v>0.77100000000000002</c:v>
                </c:pt>
                <c:pt idx="772">
                  <c:v>0.77200000000000002</c:v>
                </c:pt>
                <c:pt idx="773">
                  <c:v>0.77300000000000002</c:v>
                </c:pt>
                <c:pt idx="774">
                  <c:v>0.77400000000000002</c:v>
                </c:pt>
                <c:pt idx="775">
                  <c:v>0.77500000000000002</c:v>
                </c:pt>
                <c:pt idx="776">
                  <c:v>0.77600000000000002</c:v>
                </c:pt>
                <c:pt idx="777">
                  <c:v>0.77700000000000002</c:v>
                </c:pt>
                <c:pt idx="778">
                  <c:v>0.77800000000000002</c:v>
                </c:pt>
                <c:pt idx="779">
                  <c:v>0.77900000000000003</c:v>
                </c:pt>
                <c:pt idx="780">
                  <c:v>0.78</c:v>
                </c:pt>
                <c:pt idx="781">
                  <c:v>0.78100000000000003</c:v>
                </c:pt>
                <c:pt idx="782">
                  <c:v>0.78200000000000003</c:v>
                </c:pt>
                <c:pt idx="783">
                  <c:v>0.78300000000000003</c:v>
                </c:pt>
                <c:pt idx="784">
                  <c:v>0.78400000000000003</c:v>
                </c:pt>
                <c:pt idx="785">
                  <c:v>0.78500000000000003</c:v>
                </c:pt>
                <c:pt idx="786">
                  <c:v>0.78600000000000003</c:v>
                </c:pt>
                <c:pt idx="787">
                  <c:v>0.78700000000000003</c:v>
                </c:pt>
                <c:pt idx="788">
                  <c:v>0.78800000000000003</c:v>
                </c:pt>
                <c:pt idx="789">
                  <c:v>0.78900000000000003</c:v>
                </c:pt>
                <c:pt idx="790">
                  <c:v>0.79</c:v>
                </c:pt>
                <c:pt idx="791">
                  <c:v>0.79100000000000004</c:v>
                </c:pt>
                <c:pt idx="792">
                  <c:v>0.79200000000000004</c:v>
                </c:pt>
                <c:pt idx="793">
                  <c:v>0.79300000000000004</c:v>
                </c:pt>
                <c:pt idx="794">
                  <c:v>0.79400000000000004</c:v>
                </c:pt>
                <c:pt idx="795">
                  <c:v>0.79500000000000004</c:v>
                </c:pt>
                <c:pt idx="796">
                  <c:v>0.79600000000000004</c:v>
                </c:pt>
                <c:pt idx="797">
                  <c:v>0.79700000000000004</c:v>
                </c:pt>
                <c:pt idx="798">
                  <c:v>0.79800000000000004</c:v>
                </c:pt>
                <c:pt idx="799">
                  <c:v>0.79900000000000004</c:v>
                </c:pt>
                <c:pt idx="800">
                  <c:v>0.8</c:v>
                </c:pt>
                <c:pt idx="801">
                  <c:v>0.80100000000000005</c:v>
                </c:pt>
                <c:pt idx="802">
                  <c:v>0.80200000000000005</c:v>
                </c:pt>
                <c:pt idx="803">
                  <c:v>0.80300000000000005</c:v>
                </c:pt>
                <c:pt idx="804">
                  <c:v>0.80400000000000005</c:v>
                </c:pt>
                <c:pt idx="805">
                  <c:v>0.80500000000000005</c:v>
                </c:pt>
                <c:pt idx="806">
                  <c:v>0.80600000000000005</c:v>
                </c:pt>
                <c:pt idx="807">
                  <c:v>0.80700000000000005</c:v>
                </c:pt>
                <c:pt idx="808">
                  <c:v>0.80800000000000005</c:v>
                </c:pt>
                <c:pt idx="809">
                  <c:v>0.80900000000000005</c:v>
                </c:pt>
                <c:pt idx="810">
                  <c:v>0.81</c:v>
                </c:pt>
                <c:pt idx="811">
                  <c:v>0.81100000000000005</c:v>
                </c:pt>
                <c:pt idx="812">
                  <c:v>0.81200000000000006</c:v>
                </c:pt>
                <c:pt idx="813">
                  <c:v>0.81299999999999994</c:v>
                </c:pt>
                <c:pt idx="814">
                  <c:v>0.81399999999999995</c:v>
                </c:pt>
                <c:pt idx="815">
                  <c:v>0.81499999999999995</c:v>
                </c:pt>
                <c:pt idx="816">
                  <c:v>0.81599999999999995</c:v>
                </c:pt>
                <c:pt idx="817">
                  <c:v>0.81699999999999995</c:v>
                </c:pt>
                <c:pt idx="818">
                  <c:v>0.81799999999999995</c:v>
                </c:pt>
                <c:pt idx="819">
                  <c:v>0.81899999999999995</c:v>
                </c:pt>
                <c:pt idx="820">
                  <c:v>0.82</c:v>
                </c:pt>
                <c:pt idx="821">
                  <c:v>0.82099999999999995</c:v>
                </c:pt>
                <c:pt idx="822">
                  <c:v>0.82199999999999995</c:v>
                </c:pt>
                <c:pt idx="823">
                  <c:v>0.82299999999999995</c:v>
                </c:pt>
                <c:pt idx="824">
                  <c:v>0.82399999999999995</c:v>
                </c:pt>
                <c:pt idx="825">
                  <c:v>0.82499999999999996</c:v>
                </c:pt>
                <c:pt idx="826">
                  <c:v>0.82599999999999996</c:v>
                </c:pt>
                <c:pt idx="827">
                  <c:v>0.82699999999999996</c:v>
                </c:pt>
                <c:pt idx="828">
                  <c:v>0.82799999999999996</c:v>
                </c:pt>
                <c:pt idx="829">
                  <c:v>0.82899999999999996</c:v>
                </c:pt>
                <c:pt idx="830">
                  <c:v>0.83</c:v>
                </c:pt>
                <c:pt idx="831">
                  <c:v>0.83099999999999996</c:v>
                </c:pt>
                <c:pt idx="832">
                  <c:v>0.83199999999999996</c:v>
                </c:pt>
                <c:pt idx="833">
                  <c:v>0.83299999999999996</c:v>
                </c:pt>
                <c:pt idx="834">
                  <c:v>0.83399999999999996</c:v>
                </c:pt>
                <c:pt idx="835">
                  <c:v>0.83499999999999996</c:v>
                </c:pt>
                <c:pt idx="836">
                  <c:v>0.83599999999999997</c:v>
                </c:pt>
                <c:pt idx="837">
                  <c:v>0.83699999999999997</c:v>
                </c:pt>
                <c:pt idx="838">
                  <c:v>0.83799999999999997</c:v>
                </c:pt>
                <c:pt idx="839">
                  <c:v>0.83899999999999997</c:v>
                </c:pt>
                <c:pt idx="840">
                  <c:v>0.84</c:v>
                </c:pt>
                <c:pt idx="841">
                  <c:v>0.84099999999999997</c:v>
                </c:pt>
                <c:pt idx="842">
                  <c:v>0.84199999999999997</c:v>
                </c:pt>
                <c:pt idx="843">
                  <c:v>0.84299999999999997</c:v>
                </c:pt>
                <c:pt idx="844">
                  <c:v>0.84399999999999997</c:v>
                </c:pt>
                <c:pt idx="845">
                  <c:v>0.84499999999999997</c:v>
                </c:pt>
                <c:pt idx="846">
                  <c:v>0.84599999999999997</c:v>
                </c:pt>
                <c:pt idx="847">
                  <c:v>0.84699999999999998</c:v>
                </c:pt>
                <c:pt idx="848">
                  <c:v>0.84799999999999998</c:v>
                </c:pt>
                <c:pt idx="849">
                  <c:v>0.84899999999999998</c:v>
                </c:pt>
                <c:pt idx="850">
                  <c:v>0.85</c:v>
                </c:pt>
                <c:pt idx="851">
                  <c:v>0.85099999999999998</c:v>
                </c:pt>
                <c:pt idx="852">
                  <c:v>0.85199999999999998</c:v>
                </c:pt>
                <c:pt idx="853">
                  <c:v>0.85299999999999998</c:v>
                </c:pt>
                <c:pt idx="854">
                  <c:v>0.85399999999999998</c:v>
                </c:pt>
                <c:pt idx="855">
                  <c:v>0.85499999999999998</c:v>
                </c:pt>
                <c:pt idx="856">
                  <c:v>0.85599999999999998</c:v>
                </c:pt>
                <c:pt idx="857">
                  <c:v>0.85699999999999998</c:v>
                </c:pt>
                <c:pt idx="858">
                  <c:v>0.85799999999999998</c:v>
                </c:pt>
                <c:pt idx="859">
                  <c:v>0.85899999999999999</c:v>
                </c:pt>
                <c:pt idx="860">
                  <c:v>0.86</c:v>
                </c:pt>
                <c:pt idx="861">
                  <c:v>0.86099999999999999</c:v>
                </c:pt>
                <c:pt idx="862">
                  <c:v>0.86199999999999999</c:v>
                </c:pt>
                <c:pt idx="863">
                  <c:v>0.86299999999999999</c:v>
                </c:pt>
                <c:pt idx="864">
                  <c:v>0.86399999999999999</c:v>
                </c:pt>
                <c:pt idx="865">
                  <c:v>0.86499999999999999</c:v>
                </c:pt>
                <c:pt idx="866">
                  <c:v>0.86599999999999999</c:v>
                </c:pt>
                <c:pt idx="867">
                  <c:v>0.86699999999999999</c:v>
                </c:pt>
                <c:pt idx="868">
                  <c:v>0.86799999999999999</c:v>
                </c:pt>
                <c:pt idx="869">
                  <c:v>0.86899999999999999</c:v>
                </c:pt>
                <c:pt idx="870">
                  <c:v>0.87</c:v>
                </c:pt>
                <c:pt idx="871">
                  <c:v>0.871</c:v>
                </c:pt>
                <c:pt idx="872">
                  <c:v>0.872</c:v>
                </c:pt>
                <c:pt idx="873">
                  <c:v>0.873</c:v>
                </c:pt>
                <c:pt idx="874">
                  <c:v>0.874</c:v>
                </c:pt>
                <c:pt idx="875">
                  <c:v>0.875</c:v>
                </c:pt>
                <c:pt idx="876">
                  <c:v>0.876</c:v>
                </c:pt>
                <c:pt idx="877">
                  <c:v>0.877</c:v>
                </c:pt>
                <c:pt idx="878">
                  <c:v>0.878</c:v>
                </c:pt>
                <c:pt idx="879">
                  <c:v>0.879</c:v>
                </c:pt>
                <c:pt idx="880">
                  <c:v>0.88</c:v>
                </c:pt>
                <c:pt idx="881">
                  <c:v>0.88100000000000001</c:v>
                </c:pt>
                <c:pt idx="882">
                  <c:v>0.88200000000000001</c:v>
                </c:pt>
                <c:pt idx="883">
                  <c:v>0.88300000000000001</c:v>
                </c:pt>
                <c:pt idx="884">
                  <c:v>0.88400000000000001</c:v>
                </c:pt>
                <c:pt idx="885">
                  <c:v>0.88500000000000001</c:v>
                </c:pt>
                <c:pt idx="886">
                  <c:v>0.88600000000000001</c:v>
                </c:pt>
                <c:pt idx="887">
                  <c:v>0.88700000000000001</c:v>
                </c:pt>
                <c:pt idx="888">
                  <c:v>0.88800000000000001</c:v>
                </c:pt>
                <c:pt idx="889">
                  <c:v>0.88900000000000001</c:v>
                </c:pt>
                <c:pt idx="890">
                  <c:v>0.89</c:v>
                </c:pt>
                <c:pt idx="891">
                  <c:v>0.89100000000000001</c:v>
                </c:pt>
                <c:pt idx="892">
                  <c:v>0.89200000000000002</c:v>
                </c:pt>
                <c:pt idx="893">
                  <c:v>0.89300000000000002</c:v>
                </c:pt>
                <c:pt idx="894">
                  <c:v>0.89400000000000002</c:v>
                </c:pt>
                <c:pt idx="895">
                  <c:v>0.89500000000000002</c:v>
                </c:pt>
                <c:pt idx="896">
                  <c:v>0.89600000000000002</c:v>
                </c:pt>
                <c:pt idx="897">
                  <c:v>0.89700000000000002</c:v>
                </c:pt>
                <c:pt idx="898">
                  <c:v>0.89800000000000002</c:v>
                </c:pt>
                <c:pt idx="899">
                  <c:v>0.89900000000000002</c:v>
                </c:pt>
                <c:pt idx="900">
                  <c:v>0.9</c:v>
                </c:pt>
                <c:pt idx="901">
                  <c:v>0.90100000000000002</c:v>
                </c:pt>
                <c:pt idx="902">
                  <c:v>0.90200000000000002</c:v>
                </c:pt>
                <c:pt idx="903">
                  <c:v>0.90300000000000002</c:v>
                </c:pt>
                <c:pt idx="904">
                  <c:v>0.90400000000000003</c:v>
                </c:pt>
                <c:pt idx="905">
                  <c:v>0.90500000000000003</c:v>
                </c:pt>
                <c:pt idx="906">
                  <c:v>0.90600000000000003</c:v>
                </c:pt>
                <c:pt idx="907">
                  <c:v>0.90700000000000003</c:v>
                </c:pt>
                <c:pt idx="908">
                  <c:v>0.90800000000000003</c:v>
                </c:pt>
                <c:pt idx="909">
                  <c:v>0.90900000000000003</c:v>
                </c:pt>
                <c:pt idx="910">
                  <c:v>0.91</c:v>
                </c:pt>
                <c:pt idx="911">
                  <c:v>0.91100000000000003</c:v>
                </c:pt>
                <c:pt idx="912">
                  <c:v>0.91200000000000003</c:v>
                </c:pt>
                <c:pt idx="913">
                  <c:v>0.91300000000000003</c:v>
                </c:pt>
                <c:pt idx="914">
                  <c:v>0.91400000000000003</c:v>
                </c:pt>
                <c:pt idx="915">
                  <c:v>0.91500000000000004</c:v>
                </c:pt>
                <c:pt idx="916">
                  <c:v>0.91600000000000004</c:v>
                </c:pt>
                <c:pt idx="917">
                  <c:v>0.91700000000000004</c:v>
                </c:pt>
                <c:pt idx="918">
                  <c:v>0.91800000000000004</c:v>
                </c:pt>
                <c:pt idx="919">
                  <c:v>0.91900000000000004</c:v>
                </c:pt>
                <c:pt idx="920">
                  <c:v>0.92</c:v>
                </c:pt>
                <c:pt idx="921">
                  <c:v>0.92100000000000004</c:v>
                </c:pt>
                <c:pt idx="922">
                  <c:v>0.92200000000000004</c:v>
                </c:pt>
                <c:pt idx="923">
                  <c:v>0.92300000000000004</c:v>
                </c:pt>
                <c:pt idx="924">
                  <c:v>0.92400000000000004</c:v>
                </c:pt>
                <c:pt idx="925">
                  <c:v>0.92500000000000004</c:v>
                </c:pt>
                <c:pt idx="926">
                  <c:v>0.92600000000000005</c:v>
                </c:pt>
                <c:pt idx="927">
                  <c:v>0.92700000000000005</c:v>
                </c:pt>
                <c:pt idx="928">
                  <c:v>0.92800000000000005</c:v>
                </c:pt>
                <c:pt idx="929">
                  <c:v>0.92900000000000005</c:v>
                </c:pt>
                <c:pt idx="930">
                  <c:v>0.93</c:v>
                </c:pt>
                <c:pt idx="931">
                  <c:v>0.93100000000000005</c:v>
                </c:pt>
                <c:pt idx="932">
                  <c:v>0.93200000000000005</c:v>
                </c:pt>
                <c:pt idx="933">
                  <c:v>0.93300000000000005</c:v>
                </c:pt>
                <c:pt idx="934">
                  <c:v>0.93400000000000005</c:v>
                </c:pt>
                <c:pt idx="935">
                  <c:v>0.93500000000000005</c:v>
                </c:pt>
                <c:pt idx="936">
                  <c:v>0.93600000000000005</c:v>
                </c:pt>
                <c:pt idx="937">
                  <c:v>0.93700000000000006</c:v>
                </c:pt>
                <c:pt idx="938">
                  <c:v>0.93799999999999994</c:v>
                </c:pt>
                <c:pt idx="939">
                  <c:v>0.93899999999999995</c:v>
                </c:pt>
                <c:pt idx="940">
                  <c:v>0.94</c:v>
                </c:pt>
                <c:pt idx="941">
                  <c:v>0.94099999999999995</c:v>
                </c:pt>
                <c:pt idx="942">
                  <c:v>0.94199999999999995</c:v>
                </c:pt>
                <c:pt idx="943">
                  <c:v>0.94299999999999995</c:v>
                </c:pt>
                <c:pt idx="944">
                  <c:v>0.94399999999999995</c:v>
                </c:pt>
                <c:pt idx="945">
                  <c:v>0.94499999999999995</c:v>
                </c:pt>
                <c:pt idx="946">
                  <c:v>0.94599999999999995</c:v>
                </c:pt>
                <c:pt idx="947">
                  <c:v>0.94699999999999995</c:v>
                </c:pt>
                <c:pt idx="948">
                  <c:v>0.94799999999999995</c:v>
                </c:pt>
                <c:pt idx="949">
                  <c:v>0.94899999999999995</c:v>
                </c:pt>
                <c:pt idx="950">
                  <c:v>0.95</c:v>
                </c:pt>
                <c:pt idx="951">
                  <c:v>0.95099999999999996</c:v>
                </c:pt>
                <c:pt idx="952">
                  <c:v>0.95199999999999996</c:v>
                </c:pt>
                <c:pt idx="953">
                  <c:v>0.95299999999999996</c:v>
                </c:pt>
                <c:pt idx="954">
                  <c:v>0.95399999999999996</c:v>
                </c:pt>
                <c:pt idx="955">
                  <c:v>0.95499999999999996</c:v>
                </c:pt>
                <c:pt idx="956">
                  <c:v>0.95599999999999996</c:v>
                </c:pt>
                <c:pt idx="957">
                  <c:v>0.95699999999999996</c:v>
                </c:pt>
                <c:pt idx="958">
                  <c:v>0.95799999999999996</c:v>
                </c:pt>
                <c:pt idx="959">
                  <c:v>0.95899999999999996</c:v>
                </c:pt>
                <c:pt idx="960">
                  <c:v>0.96</c:v>
                </c:pt>
                <c:pt idx="961">
                  <c:v>0.96099999999999997</c:v>
                </c:pt>
                <c:pt idx="962">
                  <c:v>0.96199999999999997</c:v>
                </c:pt>
                <c:pt idx="963">
                  <c:v>0.96299999999999997</c:v>
                </c:pt>
                <c:pt idx="964">
                  <c:v>0.96399999999999997</c:v>
                </c:pt>
                <c:pt idx="965">
                  <c:v>0.96499999999999997</c:v>
                </c:pt>
                <c:pt idx="966">
                  <c:v>0.96599999999999997</c:v>
                </c:pt>
                <c:pt idx="967">
                  <c:v>0.96699999999999997</c:v>
                </c:pt>
                <c:pt idx="968">
                  <c:v>0.96799999999999997</c:v>
                </c:pt>
                <c:pt idx="969">
                  <c:v>0.96899999999999997</c:v>
                </c:pt>
                <c:pt idx="970">
                  <c:v>0.97</c:v>
                </c:pt>
                <c:pt idx="971">
                  <c:v>0.97099999999999997</c:v>
                </c:pt>
                <c:pt idx="972">
                  <c:v>0.97199999999999998</c:v>
                </c:pt>
                <c:pt idx="973">
                  <c:v>0.97299999999999998</c:v>
                </c:pt>
                <c:pt idx="974">
                  <c:v>0.97399999999999998</c:v>
                </c:pt>
                <c:pt idx="975">
                  <c:v>0.97499999999999998</c:v>
                </c:pt>
                <c:pt idx="976">
                  <c:v>0.97599999999999998</c:v>
                </c:pt>
                <c:pt idx="977">
                  <c:v>0.97699999999999998</c:v>
                </c:pt>
                <c:pt idx="978">
                  <c:v>0.97799999999999998</c:v>
                </c:pt>
                <c:pt idx="979">
                  <c:v>0.97899999999999998</c:v>
                </c:pt>
                <c:pt idx="980">
                  <c:v>0.98</c:v>
                </c:pt>
                <c:pt idx="981">
                  <c:v>0.98099999999999998</c:v>
                </c:pt>
                <c:pt idx="982">
                  <c:v>0.98199999999999998</c:v>
                </c:pt>
                <c:pt idx="983">
                  <c:v>0.98299999999999998</c:v>
                </c:pt>
                <c:pt idx="984">
                  <c:v>0.98399999999999999</c:v>
                </c:pt>
                <c:pt idx="985">
                  <c:v>0.98499999999999999</c:v>
                </c:pt>
                <c:pt idx="986">
                  <c:v>0.98599999999999999</c:v>
                </c:pt>
                <c:pt idx="987">
                  <c:v>0.98699999999999999</c:v>
                </c:pt>
                <c:pt idx="988">
                  <c:v>0.98799999999999999</c:v>
                </c:pt>
                <c:pt idx="989">
                  <c:v>0.98899999999999999</c:v>
                </c:pt>
                <c:pt idx="990">
                  <c:v>0.99</c:v>
                </c:pt>
                <c:pt idx="991">
                  <c:v>0.99099999999999999</c:v>
                </c:pt>
                <c:pt idx="992">
                  <c:v>0.99199999999999999</c:v>
                </c:pt>
                <c:pt idx="993">
                  <c:v>0.99299999999999999</c:v>
                </c:pt>
                <c:pt idx="994">
                  <c:v>0.99399999999999999</c:v>
                </c:pt>
                <c:pt idx="995">
                  <c:v>0.995</c:v>
                </c:pt>
                <c:pt idx="996">
                  <c:v>0.996</c:v>
                </c:pt>
                <c:pt idx="997">
                  <c:v>0.997</c:v>
                </c:pt>
                <c:pt idx="998">
                  <c:v>0.998</c:v>
                </c:pt>
                <c:pt idx="999">
                  <c:v>0.999</c:v>
                </c:pt>
                <c:pt idx="1000">
                  <c:v>1</c:v>
                </c:pt>
              </c:numCache>
            </c:numRef>
          </c:xVal>
          <c:yVal>
            <c:numRef>
              <c:f>Vigas!$R$4:$R$1004</c:f>
              <c:numCache>
                <c:formatCode>#\,##0.0" N"</c:formatCode>
                <c:ptCount val="1001"/>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pt idx="31">
                  <c:v>0.5</c:v>
                </c:pt>
                <c:pt idx="32">
                  <c:v>0.5</c:v>
                </c:pt>
                <c:pt idx="33">
                  <c:v>0.5</c:v>
                </c:pt>
                <c:pt idx="34">
                  <c:v>0.5</c:v>
                </c:pt>
                <c:pt idx="35">
                  <c:v>0.5</c:v>
                </c:pt>
                <c:pt idx="36">
                  <c:v>0.5</c:v>
                </c:pt>
                <c:pt idx="37">
                  <c:v>0.5</c:v>
                </c:pt>
                <c:pt idx="38">
                  <c:v>0.5</c:v>
                </c:pt>
                <c:pt idx="39">
                  <c:v>0.5</c:v>
                </c:pt>
                <c:pt idx="40">
                  <c:v>0.5</c:v>
                </c:pt>
                <c:pt idx="41">
                  <c:v>0.5</c:v>
                </c:pt>
                <c:pt idx="42">
                  <c:v>0.5</c:v>
                </c:pt>
                <c:pt idx="43">
                  <c:v>0.5</c:v>
                </c:pt>
                <c:pt idx="44">
                  <c:v>0.5</c:v>
                </c:pt>
                <c:pt idx="45">
                  <c:v>0.5</c:v>
                </c:pt>
                <c:pt idx="46">
                  <c:v>0.5</c:v>
                </c:pt>
                <c:pt idx="47">
                  <c:v>0.5</c:v>
                </c:pt>
                <c:pt idx="48">
                  <c:v>0.5</c:v>
                </c:pt>
                <c:pt idx="49">
                  <c:v>0.5</c:v>
                </c:pt>
                <c:pt idx="50">
                  <c:v>0.5</c:v>
                </c:pt>
                <c:pt idx="51">
                  <c:v>0.5</c:v>
                </c:pt>
                <c:pt idx="52">
                  <c:v>0.5</c:v>
                </c:pt>
                <c:pt idx="53">
                  <c:v>0.5</c:v>
                </c:pt>
                <c:pt idx="54">
                  <c:v>0.5</c:v>
                </c:pt>
                <c:pt idx="55">
                  <c:v>0.5</c:v>
                </c:pt>
                <c:pt idx="56">
                  <c:v>0.5</c:v>
                </c:pt>
                <c:pt idx="57">
                  <c:v>0.5</c:v>
                </c:pt>
                <c:pt idx="58">
                  <c:v>0.5</c:v>
                </c:pt>
                <c:pt idx="59">
                  <c:v>0.5</c:v>
                </c:pt>
                <c:pt idx="60">
                  <c:v>0.5</c:v>
                </c:pt>
                <c:pt idx="61">
                  <c:v>0.5</c:v>
                </c:pt>
                <c:pt idx="62">
                  <c:v>0.5</c:v>
                </c:pt>
                <c:pt idx="63">
                  <c:v>0.5</c:v>
                </c:pt>
                <c:pt idx="64">
                  <c:v>0.5</c:v>
                </c:pt>
                <c:pt idx="65">
                  <c:v>0.5</c:v>
                </c:pt>
                <c:pt idx="66">
                  <c:v>0.5</c:v>
                </c:pt>
                <c:pt idx="67">
                  <c:v>0.5</c:v>
                </c:pt>
                <c:pt idx="68">
                  <c:v>0.5</c:v>
                </c:pt>
                <c:pt idx="69">
                  <c:v>0.5</c:v>
                </c:pt>
                <c:pt idx="70">
                  <c:v>0.5</c:v>
                </c:pt>
                <c:pt idx="71">
                  <c:v>0.5</c:v>
                </c:pt>
                <c:pt idx="72">
                  <c:v>0.5</c:v>
                </c:pt>
                <c:pt idx="73">
                  <c:v>0.5</c:v>
                </c:pt>
                <c:pt idx="74">
                  <c:v>0.5</c:v>
                </c:pt>
                <c:pt idx="75">
                  <c:v>0.5</c:v>
                </c:pt>
                <c:pt idx="76">
                  <c:v>0.5</c:v>
                </c:pt>
                <c:pt idx="77">
                  <c:v>0.5</c:v>
                </c:pt>
                <c:pt idx="78">
                  <c:v>0.5</c:v>
                </c:pt>
                <c:pt idx="79">
                  <c:v>0.5</c:v>
                </c:pt>
                <c:pt idx="80">
                  <c:v>0.5</c:v>
                </c:pt>
                <c:pt idx="81">
                  <c:v>0.5</c:v>
                </c:pt>
                <c:pt idx="82">
                  <c:v>0.5</c:v>
                </c:pt>
                <c:pt idx="83">
                  <c:v>0.5</c:v>
                </c:pt>
                <c:pt idx="84">
                  <c:v>0.5</c:v>
                </c:pt>
                <c:pt idx="85">
                  <c:v>0.5</c:v>
                </c:pt>
                <c:pt idx="86">
                  <c:v>0.5</c:v>
                </c:pt>
                <c:pt idx="87">
                  <c:v>0.5</c:v>
                </c:pt>
                <c:pt idx="88">
                  <c:v>0.5</c:v>
                </c:pt>
                <c:pt idx="89">
                  <c:v>0.5</c:v>
                </c:pt>
                <c:pt idx="90">
                  <c:v>0.5</c:v>
                </c:pt>
                <c:pt idx="91">
                  <c:v>0.5</c:v>
                </c:pt>
                <c:pt idx="92">
                  <c:v>0.5</c:v>
                </c:pt>
                <c:pt idx="93">
                  <c:v>0.5</c:v>
                </c:pt>
                <c:pt idx="94">
                  <c:v>0.5</c:v>
                </c:pt>
                <c:pt idx="95">
                  <c:v>0.5</c:v>
                </c:pt>
                <c:pt idx="96">
                  <c:v>0.5</c:v>
                </c:pt>
                <c:pt idx="97">
                  <c:v>0.5</c:v>
                </c:pt>
                <c:pt idx="98">
                  <c:v>0.5</c:v>
                </c:pt>
                <c:pt idx="99">
                  <c:v>0.5</c:v>
                </c:pt>
                <c:pt idx="100">
                  <c:v>0.5</c:v>
                </c:pt>
                <c:pt idx="101">
                  <c:v>0.5</c:v>
                </c:pt>
                <c:pt idx="102">
                  <c:v>0.5</c:v>
                </c:pt>
                <c:pt idx="103">
                  <c:v>0.5</c:v>
                </c:pt>
                <c:pt idx="104">
                  <c:v>0.5</c:v>
                </c:pt>
                <c:pt idx="105">
                  <c:v>0.5</c:v>
                </c:pt>
                <c:pt idx="106">
                  <c:v>0.5</c:v>
                </c:pt>
                <c:pt idx="107">
                  <c:v>0.5</c:v>
                </c:pt>
                <c:pt idx="108">
                  <c:v>0.5</c:v>
                </c:pt>
                <c:pt idx="109">
                  <c:v>0.5</c:v>
                </c:pt>
                <c:pt idx="110">
                  <c:v>0.5</c:v>
                </c:pt>
                <c:pt idx="111">
                  <c:v>0.5</c:v>
                </c:pt>
                <c:pt idx="112">
                  <c:v>0.5</c:v>
                </c:pt>
                <c:pt idx="113">
                  <c:v>0.5</c:v>
                </c:pt>
                <c:pt idx="114">
                  <c:v>0.5</c:v>
                </c:pt>
                <c:pt idx="115">
                  <c:v>0.5</c:v>
                </c:pt>
                <c:pt idx="116">
                  <c:v>0.5</c:v>
                </c:pt>
                <c:pt idx="117">
                  <c:v>0.5</c:v>
                </c:pt>
                <c:pt idx="118">
                  <c:v>0.5</c:v>
                </c:pt>
                <c:pt idx="119">
                  <c:v>0.5</c:v>
                </c:pt>
                <c:pt idx="120">
                  <c:v>0.5</c:v>
                </c:pt>
                <c:pt idx="121">
                  <c:v>0.5</c:v>
                </c:pt>
                <c:pt idx="122">
                  <c:v>0.5</c:v>
                </c:pt>
                <c:pt idx="123">
                  <c:v>0.5</c:v>
                </c:pt>
                <c:pt idx="124">
                  <c:v>0.5</c:v>
                </c:pt>
                <c:pt idx="125">
                  <c:v>0.5</c:v>
                </c:pt>
                <c:pt idx="126">
                  <c:v>0.5</c:v>
                </c:pt>
                <c:pt idx="127">
                  <c:v>0.5</c:v>
                </c:pt>
                <c:pt idx="128">
                  <c:v>0.5</c:v>
                </c:pt>
                <c:pt idx="129">
                  <c:v>0.5</c:v>
                </c:pt>
                <c:pt idx="130">
                  <c:v>0.5</c:v>
                </c:pt>
                <c:pt idx="131">
                  <c:v>0.5</c:v>
                </c:pt>
                <c:pt idx="132">
                  <c:v>0.5</c:v>
                </c:pt>
                <c:pt idx="133">
                  <c:v>0.5</c:v>
                </c:pt>
                <c:pt idx="134">
                  <c:v>0.5</c:v>
                </c:pt>
                <c:pt idx="135">
                  <c:v>0.5</c:v>
                </c:pt>
                <c:pt idx="136">
                  <c:v>0.5</c:v>
                </c:pt>
                <c:pt idx="137">
                  <c:v>0.5</c:v>
                </c:pt>
                <c:pt idx="138">
                  <c:v>0.5</c:v>
                </c:pt>
                <c:pt idx="139">
                  <c:v>0.5</c:v>
                </c:pt>
                <c:pt idx="140">
                  <c:v>0.5</c:v>
                </c:pt>
                <c:pt idx="141">
                  <c:v>0.5</c:v>
                </c:pt>
                <c:pt idx="142">
                  <c:v>0.5</c:v>
                </c:pt>
                <c:pt idx="143">
                  <c:v>0.5</c:v>
                </c:pt>
                <c:pt idx="144">
                  <c:v>0.5</c:v>
                </c:pt>
                <c:pt idx="145">
                  <c:v>0.5</c:v>
                </c:pt>
                <c:pt idx="146">
                  <c:v>0.5</c:v>
                </c:pt>
                <c:pt idx="147">
                  <c:v>0.5</c:v>
                </c:pt>
                <c:pt idx="148">
                  <c:v>0.5</c:v>
                </c:pt>
                <c:pt idx="149">
                  <c:v>0.5</c:v>
                </c:pt>
                <c:pt idx="150">
                  <c:v>0.5</c:v>
                </c:pt>
                <c:pt idx="151">
                  <c:v>0.5</c:v>
                </c:pt>
                <c:pt idx="152">
                  <c:v>0.5</c:v>
                </c:pt>
                <c:pt idx="153">
                  <c:v>0.5</c:v>
                </c:pt>
                <c:pt idx="154">
                  <c:v>0.5</c:v>
                </c:pt>
                <c:pt idx="155">
                  <c:v>0.5</c:v>
                </c:pt>
                <c:pt idx="156">
                  <c:v>0.5</c:v>
                </c:pt>
                <c:pt idx="157">
                  <c:v>0.5</c:v>
                </c:pt>
                <c:pt idx="158">
                  <c:v>0.5</c:v>
                </c:pt>
                <c:pt idx="159">
                  <c:v>0.5</c:v>
                </c:pt>
                <c:pt idx="160">
                  <c:v>0.5</c:v>
                </c:pt>
                <c:pt idx="161">
                  <c:v>0.5</c:v>
                </c:pt>
                <c:pt idx="162">
                  <c:v>0.5</c:v>
                </c:pt>
                <c:pt idx="163">
                  <c:v>0.5</c:v>
                </c:pt>
                <c:pt idx="164">
                  <c:v>0.5</c:v>
                </c:pt>
                <c:pt idx="165">
                  <c:v>0.5</c:v>
                </c:pt>
                <c:pt idx="166">
                  <c:v>0.5</c:v>
                </c:pt>
                <c:pt idx="167">
                  <c:v>0.5</c:v>
                </c:pt>
                <c:pt idx="168">
                  <c:v>0.5</c:v>
                </c:pt>
                <c:pt idx="169">
                  <c:v>0.5</c:v>
                </c:pt>
                <c:pt idx="170">
                  <c:v>0.5</c:v>
                </c:pt>
                <c:pt idx="171">
                  <c:v>0.5</c:v>
                </c:pt>
                <c:pt idx="172">
                  <c:v>0.5</c:v>
                </c:pt>
                <c:pt idx="173">
                  <c:v>0.5</c:v>
                </c:pt>
                <c:pt idx="174">
                  <c:v>0.5</c:v>
                </c:pt>
                <c:pt idx="175">
                  <c:v>0.5</c:v>
                </c:pt>
                <c:pt idx="176">
                  <c:v>0.5</c:v>
                </c:pt>
                <c:pt idx="177">
                  <c:v>0.5</c:v>
                </c:pt>
                <c:pt idx="178">
                  <c:v>0.5</c:v>
                </c:pt>
                <c:pt idx="179">
                  <c:v>0.5</c:v>
                </c:pt>
                <c:pt idx="180">
                  <c:v>0.5</c:v>
                </c:pt>
                <c:pt idx="181">
                  <c:v>0.5</c:v>
                </c:pt>
                <c:pt idx="182">
                  <c:v>0.5</c:v>
                </c:pt>
                <c:pt idx="183">
                  <c:v>0.5</c:v>
                </c:pt>
                <c:pt idx="184">
                  <c:v>0.5</c:v>
                </c:pt>
                <c:pt idx="185">
                  <c:v>0.5</c:v>
                </c:pt>
                <c:pt idx="186">
                  <c:v>0.5</c:v>
                </c:pt>
                <c:pt idx="187">
                  <c:v>0.5</c:v>
                </c:pt>
                <c:pt idx="188">
                  <c:v>0.5</c:v>
                </c:pt>
                <c:pt idx="189">
                  <c:v>0.5</c:v>
                </c:pt>
                <c:pt idx="190">
                  <c:v>0.5</c:v>
                </c:pt>
                <c:pt idx="191">
                  <c:v>0.5</c:v>
                </c:pt>
                <c:pt idx="192">
                  <c:v>0.5</c:v>
                </c:pt>
                <c:pt idx="193">
                  <c:v>0.5</c:v>
                </c:pt>
                <c:pt idx="194">
                  <c:v>0.5</c:v>
                </c:pt>
                <c:pt idx="195">
                  <c:v>0.5</c:v>
                </c:pt>
                <c:pt idx="196">
                  <c:v>0.5</c:v>
                </c:pt>
                <c:pt idx="197">
                  <c:v>0.5</c:v>
                </c:pt>
                <c:pt idx="198">
                  <c:v>0.5</c:v>
                </c:pt>
                <c:pt idx="199">
                  <c:v>0.5</c:v>
                </c:pt>
                <c:pt idx="200">
                  <c:v>0.5</c:v>
                </c:pt>
                <c:pt idx="201">
                  <c:v>0.5</c:v>
                </c:pt>
                <c:pt idx="202">
                  <c:v>0.5</c:v>
                </c:pt>
                <c:pt idx="203">
                  <c:v>0.5</c:v>
                </c:pt>
                <c:pt idx="204">
                  <c:v>0.5</c:v>
                </c:pt>
                <c:pt idx="205">
                  <c:v>0.5</c:v>
                </c:pt>
                <c:pt idx="206">
                  <c:v>0.5</c:v>
                </c:pt>
                <c:pt idx="207">
                  <c:v>0.5</c:v>
                </c:pt>
                <c:pt idx="208">
                  <c:v>0.5</c:v>
                </c:pt>
                <c:pt idx="209">
                  <c:v>0.5</c:v>
                </c:pt>
                <c:pt idx="210">
                  <c:v>0.5</c:v>
                </c:pt>
                <c:pt idx="211">
                  <c:v>0.5</c:v>
                </c:pt>
                <c:pt idx="212">
                  <c:v>0.5</c:v>
                </c:pt>
                <c:pt idx="213">
                  <c:v>0.5</c:v>
                </c:pt>
                <c:pt idx="214">
                  <c:v>0.5</c:v>
                </c:pt>
                <c:pt idx="215">
                  <c:v>0.5</c:v>
                </c:pt>
                <c:pt idx="216">
                  <c:v>0.5</c:v>
                </c:pt>
                <c:pt idx="217">
                  <c:v>0.5</c:v>
                </c:pt>
                <c:pt idx="218">
                  <c:v>0.5</c:v>
                </c:pt>
                <c:pt idx="219">
                  <c:v>0.5</c:v>
                </c:pt>
                <c:pt idx="220">
                  <c:v>0.5</c:v>
                </c:pt>
                <c:pt idx="221">
                  <c:v>0.5</c:v>
                </c:pt>
                <c:pt idx="222">
                  <c:v>0.5</c:v>
                </c:pt>
                <c:pt idx="223">
                  <c:v>0.5</c:v>
                </c:pt>
                <c:pt idx="224">
                  <c:v>0.5</c:v>
                </c:pt>
                <c:pt idx="225">
                  <c:v>0.5</c:v>
                </c:pt>
                <c:pt idx="226">
                  <c:v>0.5</c:v>
                </c:pt>
                <c:pt idx="227">
                  <c:v>0.5</c:v>
                </c:pt>
                <c:pt idx="228">
                  <c:v>0.5</c:v>
                </c:pt>
                <c:pt idx="229">
                  <c:v>0.5</c:v>
                </c:pt>
                <c:pt idx="230">
                  <c:v>0.5</c:v>
                </c:pt>
                <c:pt idx="231">
                  <c:v>0.5</c:v>
                </c:pt>
                <c:pt idx="232">
                  <c:v>0.5</c:v>
                </c:pt>
                <c:pt idx="233">
                  <c:v>0.5</c:v>
                </c:pt>
                <c:pt idx="234">
                  <c:v>0.5</c:v>
                </c:pt>
                <c:pt idx="235">
                  <c:v>0.5</c:v>
                </c:pt>
                <c:pt idx="236">
                  <c:v>0.5</c:v>
                </c:pt>
                <c:pt idx="237">
                  <c:v>0.5</c:v>
                </c:pt>
                <c:pt idx="238">
                  <c:v>0.5</c:v>
                </c:pt>
                <c:pt idx="239">
                  <c:v>0.5</c:v>
                </c:pt>
                <c:pt idx="240">
                  <c:v>0.5</c:v>
                </c:pt>
                <c:pt idx="241">
                  <c:v>0.5</c:v>
                </c:pt>
                <c:pt idx="242">
                  <c:v>0.5</c:v>
                </c:pt>
                <c:pt idx="243">
                  <c:v>0.5</c:v>
                </c:pt>
                <c:pt idx="244">
                  <c:v>0.5</c:v>
                </c:pt>
                <c:pt idx="245">
                  <c:v>0.5</c:v>
                </c:pt>
                <c:pt idx="246">
                  <c:v>0.5</c:v>
                </c:pt>
                <c:pt idx="247">
                  <c:v>0.5</c:v>
                </c:pt>
                <c:pt idx="248">
                  <c:v>0.5</c:v>
                </c:pt>
                <c:pt idx="249">
                  <c:v>0.5</c:v>
                </c:pt>
                <c:pt idx="250">
                  <c:v>0.5</c:v>
                </c:pt>
                <c:pt idx="251">
                  <c:v>0.5</c:v>
                </c:pt>
                <c:pt idx="252">
                  <c:v>0.5</c:v>
                </c:pt>
                <c:pt idx="253">
                  <c:v>0.5</c:v>
                </c:pt>
                <c:pt idx="254">
                  <c:v>0.5</c:v>
                </c:pt>
                <c:pt idx="255">
                  <c:v>0.5</c:v>
                </c:pt>
                <c:pt idx="256">
                  <c:v>0.5</c:v>
                </c:pt>
                <c:pt idx="257">
                  <c:v>0.5</c:v>
                </c:pt>
                <c:pt idx="258">
                  <c:v>0.5</c:v>
                </c:pt>
                <c:pt idx="259">
                  <c:v>0.5</c:v>
                </c:pt>
                <c:pt idx="260">
                  <c:v>0.5</c:v>
                </c:pt>
                <c:pt idx="261">
                  <c:v>0.5</c:v>
                </c:pt>
                <c:pt idx="262">
                  <c:v>0.5</c:v>
                </c:pt>
                <c:pt idx="263">
                  <c:v>0.5</c:v>
                </c:pt>
                <c:pt idx="264">
                  <c:v>0.5</c:v>
                </c:pt>
                <c:pt idx="265">
                  <c:v>0.5</c:v>
                </c:pt>
                <c:pt idx="266">
                  <c:v>0.5</c:v>
                </c:pt>
                <c:pt idx="267">
                  <c:v>0.5</c:v>
                </c:pt>
                <c:pt idx="268">
                  <c:v>0.5</c:v>
                </c:pt>
                <c:pt idx="269">
                  <c:v>0.5</c:v>
                </c:pt>
                <c:pt idx="270">
                  <c:v>0.5</c:v>
                </c:pt>
                <c:pt idx="271">
                  <c:v>0.5</c:v>
                </c:pt>
                <c:pt idx="272">
                  <c:v>0.5</c:v>
                </c:pt>
                <c:pt idx="273">
                  <c:v>0.5</c:v>
                </c:pt>
                <c:pt idx="274">
                  <c:v>0.5</c:v>
                </c:pt>
                <c:pt idx="275">
                  <c:v>0.5</c:v>
                </c:pt>
                <c:pt idx="276">
                  <c:v>0.5</c:v>
                </c:pt>
                <c:pt idx="277">
                  <c:v>0.5</c:v>
                </c:pt>
                <c:pt idx="278">
                  <c:v>0.5</c:v>
                </c:pt>
                <c:pt idx="279">
                  <c:v>0.5</c:v>
                </c:pt>
                <c:pt idx="280">
                  <c:v>0.5</c:v>
                </c:pt>
                <c:pt idx="281">
                  <c:v>0.5</c:v>
                </c:pt>
                <c:pt idx="282">
                  <c:v>0.5</c:v>
                </c:pt>
                <c:pt idx="283">
                  <c:v>0.5</c:v>
                </c:pt>
                <c:pt idx="284">
                  <c:v>0.5</c:v>
                </c:pt>
                <c:pt idx="285">
                  <c:v>0.5</c:v>
                </c:pt>
                <c:pt idx="286">
                  <c:v>0.5</c:v>
                </c:pt>
                <c:pt idx="287">
                  <c:v>0.5</c:v>
                </c:pt>
                <c:pt idx="288">
                  <c:v>0.5</c:v>
                </c:pt>
                <c:pt idx="289">
                  <c:v>0.5</c:v>
                </c:pt>
                <c:pt idx="290">
                  <c:v>0.5</c:v>
                </c:pt>
                <c:pt idx="291">
                  <c:v>0.5</c:v>
                </c:pt>
                <c:pt idx="292">
                  <c:v>0.5</c:v>
                </c:pt>
                <c:pt idx="293">
                  <c:v>0.5</c:v>
                </c:pt>
                <c:pt idx="294">
                  <c:v>0.5</c:v>
                </c:pt>
                <c:pt idx="295">
                  <c:v>0.5</c:v>
                </c:pt>
                <c:pt idx="296">
                  <c:v>0.5</c:v>
                </c:pt>
                <c:pt idx="297">
                  <c:v>0.5</c:v>
                </c:pt>
                <c:pt idx="298">
                  <c:v>0.5</c:v>
                </c:pt>
                <c:pt idx="299">
                  <c:v>0.5</c:v>
                </c:pt>
                <c:pt idx="300">
                  <c:v>0.5</c:v>
                </c:pt>
                <c:pt idx="301">
                  <c:v>0.5</c:v>
                </c:pt>
                <c:pt idx="302">
                  <c:v>0.5</c:v>
                </c:pt>
                <c:pt idx="303">
                  <c:v>0.5</c:v>
                </c:pt>
                <c:pt idx="304">
                  <c:v>0.5</c:v>
                </c:pt>
                <c:pt idx="305">
                  <c:v>0.5</c:v>
                </c:pt>
                <c:pt idx="306">
                  <c:v>0.5</c:v>
                </c:pt>
                <c:pt idx="307">
                  <c:v>0.5</c:v>
                </c:pt>
                <c:pt idx="308">
                  <c:v>0.5</c:v>
                </c:pt>
                <c:pt idx="309">
                  <c:v>0.5</c:v>
                </c:pt>
                <c:pt idx="310">
                  <c:v>0.5</c:v>
                </c:pt>
                <c:pt idx="311">
                  <c:v>0.5</c:v>
                </c:pt>
                <c:pt idx="312">
                  <c:v>0.5</c:v>
                </c:pt>
                <c:pt idx="313">
                  <c:v>0.5</c:v>
                </c:pt>
                <c:pt idx="314">
                  <c:v>0.5</c:v>
                </c:pt>
                <c:pt idx="315">
                  <c:v>0.5</c:v>
                </c:pt>
                <c:pt idx="316">
                  <c:v>0.5</c:v>
                </c:pt>
                <c:pt idx="317">
                  <c:v>0.5</c:v>
                </c:pt>
                <c:pt idx="318">
                  <c:v>0.5</c:v>
                </c:pt>
                <c:pt idx="319">
                  <c:v>0.5</c:v>
                </c:pt>
                <c:pt idx="320">
                  <c:v>0.5</c:v>
                </c:pt>
                <c:pt idx="321">
                  <c:v>0.5</c:v>
                </c:pt>
                <c:pt idx="322">
                  <c:v>0.5</c:v>
                </c:pt>
                <c:pt idx="323">
                  <c:v>0.5</c:v>
                </c:pt>
                <c:pt idx="324">
                  <c:v>0.5</c:v>
                </c:pt>
                <c:pt idx="325">
                  <c:v>0.5</c:v>
                </c:pt>
                <c:pt idx="326">
                  <c:v>0.5</c:v>
                </c:pt>
                <c:pt idx="327">
                  <c:v>0.5</c:v>
                </c:pt>
                <c:pt idx="328">
                  <c:v>0.5</c:v>
                </c:pt>
                <c:pt idx="329">
                  <c:v>0.5</c:v>
                </c:pt>
                <c:pt idx="330">
                  <c:v>0.5</c:v>
                </c:pt>
                <c:pt idx="331">
                  <c:v>0.5</c:v>
                </c:pt>
                <c:pt idx="332">
                  <c:v>0.5</c:v>
                </c:pt>
                <c:pt idx="333">
                  <c:v>0.5</c:v>
                </c:pt>
                <c:pt idx="334">
                  <c:v>0.5</c:v>
                </c:pt>
                <c:pt idx="335">
                  <c:v>0.5</c:v>
                </c:pt>
                <c:pt idx="336">
                  <c:v>0.5</c:v>
                </c:pt>
                <c:pt idx="337">
                  <c:v>0.5</c:v>
                </c:pt>
                <c:pt idx="338">
                  <c:v>0.5</c:v>
                </c:pt>
                <c:pt idx="339">
                  <c:v>0.5</c:v>
                </c:pt>
                <c:pt idx="340">
                  <c:v>0.5</c:v>
                </c:pt>
                <c:pt idx="341">
                  <c:v>0.5</c:v>
                </c:pt>
                <c:pt idx="342">
                  <c:v>0.5</c:v>
                </c:pt>
                <c:pt idx="343">
                  <c:v>0.5</c:v>
                </c:pt>
                <c:pt idx="344">
                  <c:v>0.5</c:v>
                </c:pt>
                <c:pt idx="345">
                  <c:v>0.5</c:v>
                </c:pt>
                <c:pt idx="346">
                  <c:v>0.5</c:v>
                </c:pt>
                <c:pt idx="347">
                  <c:v>0.5</c:v>
                </c:pt>
                <c:pt idx="348">
                  <c:v>0.5</c:v>
                </c:pt>
                <c:pt idx="349">
                  <c:v>0.5</c:v>
                </c:pt>
                <c:pt idx="350">
                  <c:v>0.5</c:v>
                </c:pt>
                <c:pt idx="351">
                  <c:v>0.5</c:v>
                </c:pt>
                <c:pt idx="352">
                  <c:v>0.5</c:v>
                </c:pt>
                <c:pt idx="353">
                  <c:v>0.5</c:v>
                </c:pt>
                <c:pt idx="354">
                  <c:v>0.5</c:v>
                </c:pt>
                <c:pt idx="355">
                  <c:v>0.5</c:v>
                </c:pt>
                <c:pt idx="356">
                  <c:v>0.5</c:v>
                </c:pt>
                <c:pt idx="357">
                  <c:v>0.5</c:v>
                </c:pt>
                <c:pt idx="358">
                  <c:v>0.5</c:v>
                </c:pt>
                <c:pt idx="359">
                  <c:v>0.5</c:v>
                </c:pt>
                <c:pt idx="360">
                  <c:v>0.5</c:v>
                </c:pt>
                <c:pt idx="361">
                  <c:v>0.5</c:v>
                </c:pt>
                <c:pt idx="362">
                  <c:v>0.5</c:v>
                </c:pt>
                <c:pt idx="363">
                  <c:v>0.5</c:v>
                </c:pt>
                <c:pt idx="364">
                  <c:v>0.5</c:v>
                </c:pt>
                <c:pt idx="365">
                  <c:v>0.5</c:v>
                </c:pt>
                <c:pt idx="366">
                  <c:v>0.5</c:v>
                </c:pt>
                <c:pt idx="367">
                  <c:v>0.5</c:v>
                </c:pt>
                <c:pt idx="368">
                  <c:v>0.5</c:v>
                </c:pt>
                <c:pt idx="369">
                  <c:v>0.5</c:v>
                </c:pt>
                <c:pt idx="370">
                  <c:v>0.5</c:v>
                </c:pt>
                <c:pt idx="371">
                  <c:v>0.5</c:v>
                </c:pt>
                <c:pt idx="372">
                  <c:v>0.5</c:v>
                </c:pt>
                <c:pt idx="373">
                  <c:v>0.5</c:v>
                </c:pt>
                <c:pt idx="374">
                  <c:v>0.5</c:v>
                </c:pt>
                <c:pt idx="375">
                  <c:v>0.5</c:v>
                </c:pt>
                <c:pt idx="376">
                  <c:v>0.5</c:v>
                </c:pt>
                <c:pt idx="377">
                  <c:v>0.5</c:v>
                </c:pt>
                <c:pt idx="378">
                  <c:v>0.5</c:v>
                </c:pt>
                <c:pt idx="379">
                  <c:v>0.5</c:v>
                </c:pt>
                <c:pt idx="380">
                  <c:v>0.5</c:v>
                </c:pt>
                <c:pt idx="381">
                  <c:v>0.5</c:v>
                </c:pt>
                <c:pt idx="382">
                  <c:v>0.5</c:v>
                </c:pt>
                <c:pt idx="383">
                  <c:v>0.5</c:v>
                </c:pt>
                <c:pt idx="384">
                  <c:v>0.5</c:v>
                </c:pt>
                <c:pt idx="385">
                  <c:v>0.5</c:v>
                </c:pt>
                <c:pt idx="386">
                  <c:v>0.5</c:v>
                </c:pt>
                <c:pt idx="387">
                  <c:v>0.5</c:v>
                </c:pt>
                <c:pt idx="388">
                  <c:v>0.5</c:v>
                </c:pt>
                <c:pt idx="389">
                  <c:v>0.5</c:v>
                </c:pt>
                <c:pt idx="390">
                  <c:v>0.5</c:v>
                </c:pt>
                <c:pt idx="391">
                  <c:v>0.5</c:v>
                </c:pt>
                <c:pt idx="392">
                  <c:v>0.5</c:v>
                </c:pt>
                <c:pt idx="393">
                  <c:v>0.5</c:v>
                </c:pt>
                <c:pt idx="394">
                  <c:v>0.5</c:v>
                </c:pt>
                <c:pt idx="395">
                  <c:v>0.5</c:v>
                </c:pt>
                <c:pt idx="396">
                  <c:v>0.5</c:v>
                </c:pt>
                <c:pt idx="397">
                  <c:v>0.5</c:v>
                </c:pt>
                <c:pt idx="398">
                  <c:v>0.5</c:v>
                </c:pt>
                <c:pt idx="399">
                  <c:v>0.5</c:v>
                </c:pt>
                <c:pt idx="400">
                  <c:v>0.5</c:v>
                </c:pt>
                <c:pt idx="401">
                  <c:v>0.5</c:v>
                </c:pt>
                <c:pt idx="402">
                  <c:v>0.5</c:v>
                </c:pt>
                <c:pt idx="403">
                  <c:v>0.5</c:v>
                </c:pt>
                <c:pt idx="404">
                  <c:v>0.5</c:v>
                </c:pt>
                <c:pt idx="405">
                  <c:v>0.5</c:v>
                </c:pt>
                <c:pt idx="406">
                  <c:v>0.5</c:v>
                </c:pt>
                <c:pt idx="407">
                  <c:v>0.5</c:v>
                </c:pt>
                <c:pt idx="408">
                  <c:v>0.5</c:v>
                </c:pt>
                <c:pt idx="409">
                  <c:v>0.5</c:v>
                </c:pt>
                <c:pt idx="410">
                  <c:v>0.5</c:v>
                </c:pt>
                <c:pt idx="411">
                  <c:v>0.5</c:v>
                </c:pt>
                <c:pt idx="412">
                  <c:v>0.5</c:v>
                </c:pt>
                <c:pt idx="413">
                  <c:v>0.5</c:v>
                </c:pt>
                <c:pt idx="414">
                  <c:v>0.5</c:v>
                </c:pt>
                <c:pt idx="415">
                  <c:v>0.5</c:v>
                </c:pt>
                <c:pt idx="416">
                  <c:v>0.5</c:v>
                </c:pt>
                <c:pt idx="417">
                  <c:v>0.5</c:v>
                </c:pt>
                <c:pt idx="418">
                  <c:v>0.5</c:v>
                </c:pt>
                <c:pt idx="419">
                  <c:v>0.5</c:v>
                </c:pt>
                <c:pt idx="420">
                  <c:v>0.5</c:v>
                </c:pt>
                <c:pt idx="421">
                  <c:v>0.5</c:v>
                </c:pt>
                <c:pt idx="422">
                  <c:v>0.5</c:v>
                </c:pt>
                <c:pt idx="423">
                  <c:v>0.5</c:v>
                </c:pt>
                <c:pt idx="424">
                  <c:v>0.5</c:v>
                </c:pt>
                <c:pt idx="425">
                  <c:v>0.5</c:v>
                </c:pt>
                <c:pt idx="426">
                  <c:v>0.5</c:v>
                </c:pt>
                <c:pt idx="427">
                  <c:v>0.5</c:v>
                </c:pt>
                <c:pt idx="428">
                  <c:v>0.5</c:v>
                </c:pt>
                <c:pt idx="429">
                  <c:v>0.5</c:v>
                </c:pt>
                <c:pt idx="430">
                  <c:v>0.5</c:v>
                </c:pt>
                <c:pt idx="431">
                  <c:v>0.5</c:v>
                </c:pt>
                <c:pt idx="432">
                  <c:v>0.5</c:v>
                </c:pt>
                <c:pt idx="433">
                  <c:v>0.5</c:v>
                </c:pt>
                <c:pt idx="434">
                  <c:v>0.5</c:v>
                </c:pt>
                <c:pt idx="435">
                  <c:v>0.5</c:v>
                </c:pt>
                <c:pt idx="436">
                  <c:v>0.5</c:v>
                </c:pt>
                <c:pt idx="437">
                  <c:v>0.5</c:v>
                </c:pt>
                <c:pt idx="438">
                  <c:v>0.5</c:v>
                </c:pt>
                <c:pt idx="439">
                  <c:v>0.5</c:v>
                </c:pt>
                <c:pt idx="440">
                  <c:v>0.5</c:v>
                </c:pt>
                <c:pt idx="441">
                  <c:v>0.5</c:v>
                </c:pt>
                <c:pt idx="442">
                  <c:v>0.5</c:v>
                </c:pt>
                <c:pt idx="443">
                  <c:v>0.5</c:v>
                </c:pt>
                <c:pt idx="444">
                  <c:v>0.5</c:v>
                </c:pt>
                <c:pt idx="445">
                  <c:v>0.5</c:v>
                </c:pt>
                <c:pt idx="446">
                  <c:v>0.5</c:v>
                </c:pt>
                <c:pt idx="447">
                  <c:v>0.5</c:v>
                </c:pt>
                <c:pt idx="448">
                  <c:v>0.5</c:v>
                </c:pt>
                <c:pt idx="449">
                  <c:v>0.5</c:v>
                </c:pt>
                <c:pt idx="450">
                  <c:v>0.5</c:v>
                </c:pt>
                <c:pt idx="451">
                  <c:v>0.5</c:v>
                </c:pt>
                <c:pt idx="452">
                  <c:v>0.5</c:v>
                </c:pt>
                <c:pt idx="453">
                  <c:v>0.5</c:v>
                </c:pt>
                <c:pt idx="454">
                  <c:v>0.5</c:v>
                </c:pt>
                <c:pt idx="455">
                  <c:v>0.5</c:v>
                </c:pt>
                <c:pt idx="456">
                  <c:v>0.5</c:v>
                </c:pt>
                <c:pt idx="457">
                  <c:v>0.5</c:v>
                </c:pt>
                <c:pt idx="458">
                  <c:v>0.5</c:v>
                </c:pt>
                <c:pt idx="459">
                  <c:v>0.5</c:v>
                </c:pt>
                <c:pt idx="460">
                  <c:v>0.5</c:v>
                </c:pt>
                <c:pt idx="461">
                  <c:v>0.5</c:v>
                </c:pt>
                <c:pt idx="462">
                  <c:v>0.5</c:v>
                </c:pt>
                <c:pt idx="463">
                  <c:v>0.5</c:v>
                </c:pt>
                <c:pt idx="464">
                  <c:v>0.5</c:v>
                </c:pt>
                <c:pt idx="465">
                  <c:v>0.5</c:v>
                </c:pt>
                <c:pt idx="466">
                  <c:v>0.5</c:v>
                </c:pt>
                <c:pt idx="467">
                  <c:v>0.5</c:v>
                </c:pt>
                <c:pt idx="468">
                  <c:v>0.5</c:v>
                </c:pt>
                <c:pt idx="469">
                  <c:v>0.5</c:v>
                </c:pt>
                <c:pt idx="470">
                  <c:v>0.5</c:v>
                </c:pt>
                <c:pt idx="471">
                  <c:v>0.5</c:v>
                </c:pt>
                <c:pt idx="472">
                  <c:v>0.5</c:v>
                </c:pt>
                <c:pt idx="473">
                  <c:v>0.5</c:v>
                </c:pt>
                <c:pt idx="474">
                  <c:v>0.5</c:v>
                </c:pt>
                <c:pt idx="475">
                  <c:v>0.5</c:v>
                </c:pt>
                <c:pt idx="476">
                  <c:v>0.5</c:v>
                </c:pt>
                <c:pt idx="477">
                  <c:v>0.5</c:v>
                </c:pt>
                <c:pt idx="478">
                  <c:v>0.5</c:v>
                </c:pt>
                <c:pt idx="479">
                  <c:v>0.5</c:v>
                </c:pt>
                <c:pt idx="480">
                  <c:v>0.5</c:v>
                </c:pt>
                <c:pt idx="481">
                  <c:v>0.5</c:v>
                </c:pt>
                <c:pt idx="482">
                  <c:v>0.5</c:v>
                </c:pt>
                <c:pt idx="483">
                  <c:v>0.5</c:v>
                </c:pt>
                <c:pt idx="484">
                  <c:v>0.5</c:v>
                </c:pt>
                <c:pt idx="485">
                  <c:v>0.5</c:v>
                </c:pt>
                <c:pt idx="486">
                  <c:v>0.5</c:v>
                </c:pt>
                <c:pt idx="487">
                  <c:v>0.5</c:v>
                </c:pt>
                <c:pt idx="488">
                  <c:v>0.5</c:v>
                </c:pt>
                <c:pt idx="489">
                  <c:v>0.5</c:v>
                </c:pt>
                <c:pt idx="490">
                  <c:v>0.5</c:v>
                </c:pt>
                <c:pt idx="491">
                  <c:v>0.5</c:v>
                </c:pt>
                <c:pt idx="492">
                  <c:v>0.5</c:v>
                </c:pt>
                <c:pt idx="493">
                  <c:v>0.5</c:v>
                </c:pt>
                <c:pt idx="494">
                  <c:v>0.5</c:v>
                </c:pt>
                <c:pt idx="495">
                  <c:v>0.5</c:v>
                </c:pt>
                <c:pt idx="496">
                  <c:v>0.5</c:v>
                </c:pt>
                <c:pt idx="497">
                  <c:v>0.5</c:v>
                </c:pt>
                <c:pt idx="498">
                  <c:v>0.5</c:v>
                </c:pt>
                <c:pt idx="499">
                  <c:v>0.5</c:v>
                </c:pt>
                <c:pt idx="500">
                  <c:v>-0.5</c:v>
                </c:pt>
                <c:pt idx="501">
                  <c:v>-0.5</c:v>
                </c:pt>
                <c:pt idx="502">
                  <c:v>-0.5</c:v>
                </c:pt>
                <c:pt idx="503">
                  <c:v>-0.5</c:v>
                </c:pt>
                <c:pt idx="504">
                  <c:v>-0.5</c:v>
                </c:pt>
                <c:pt idx="505">
                  <c:v>-0.5</c:v>
                </c:pt>
                <c:pt idx="506">
                  <c:v>-0.5</c:v>
                </c:pt>
                <c:pt idx="507">
                  <c:v>-0.5</c:v>
                </c:pt>
                <c:pt idx="508">
                  <c:v>-0.5</c:v>
                </c:pt>
                <c:pt idx="509">
                  <c:v>-0.5</c:v>
                </c:pt>
                <c:pt idx="510">
                  <c:v>-0.5</c:v>
                </c:pt>
                <c:pt idx="511">
                  <c:v>-0.5</c:v>
                </c:pt>
                <c:pt idx="512">
                  <c:v>-0.5</c:v>
                </c:pt>
                <c:pt idx="513">
                  <c:v>-0.5</c:v>
                </c:pt>
                <c:pt idx="514">
                  <c:v>-0.5</c:v>
                </c:pt>
                <c:pt idx="515">
                  <c:v>-0.5</c:v>
                </c:pt>
                <c:pt idx="516">
                  <c:v>-0.5</c:v>
                </c:pt>
                <c:pt idx="517">
                  <c:v>-0.5</c:v>
                </c:pt>
                <c:pt idx="518">
                  <c:v>-0.5</c:v>
                </c:pt>
                <c:pt idx="519">
                  <c:v>-0.5</c:v>
                </c:pt>
                <c:pt idx="520">
                  <c:v>-0.5</c:v>
                </c:pt>
                <c:pt idx="521">
                  <c:v>-0.5</c:v>
                </c:pt>
                <c:pt idx="522">
                  <c:v>-0.5</c:v>
                </c:pt>
                <c:pt idx="523">
                  <c:v>-0.5</c:v>
                </c:pt>
                <c:pt idx="524">
                  <c:v>-0.5</c:v>
                </c:pt>
                <c:pt idx="525">
                  <c:v>-0.5</c:v>
                </c:pt>
                <c:pt idx="526">
                  <c:v>-0.5</c:v>
                </c:pt>
                <c:pt idx="527">
                  <c:v>-0.5</c:v>
                </c:pt>
                <c:pt idx="528">
                  <c:v>-0.5</c:v>
                </c:pt>
                <c:pt idx="529">
                  <c:v>-0.5</c:v>
                </c:pt>
                <c:pt idx="530">
                  <c:v>-0.5</c:v>
                </c:pt>
                <c:pt idx="531">
                  <c:v>-0.5</c:v>
                </c:pt>
                <c:pt idx="532">
                  <c:v>-0.5</c:v>
                </c:pt>
                <c:pt idx="533">
                  <c:v>-0.5</c:v>
                </c:pt>
                <c:pt idx="534">
                  <c:v>-0.5</c:v>
                </c:pt>
                <c:pt idx="535">
                  <c:v>-0.5</c:v>
                </c:pt>
                <c:pt idx="536">
                  <c:v>-0.5</c:v>
                </c:pt>
                <c:pt idx="537">
                  <c:v>-0.5</c:v>
                </c:pt>
                <c:pt idx="538">
                  <c:v>-0.5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-0.5</c:v>
                </c:pt>
                <c:pt idx="553">
                  <c:v>-0.5</c:v>
                </c:pt>
                <c:pt idx="554">
                  <c:v>-0.5</c:v>
                </c:pt>
                <c:pt idx="555">
                  <c:v>-0.5</c:v>
                </c:pt>
                <c:pt idx="556">
                  <c:v>-0.5</c:v>
                </c:pt>
                <c:pt idx="557">
                  <c:v>-0.5</c:v>
                </c:pt>
                <c:pt idx="558">
                  <c:v>-0.5</c:v>
                </c:pt>
                <c:pt idx="559">
                  <c:v>-0.5</c:v>
                </c:pt>
                <c:pt idx="560">
                  <c:v>-0.5</c:v>
                </c:pt>
                <c:pt idx="561">
                  <c:v>-0.5</c:v>
                </c:pt>
                <c:pt idx="562">
                  <c:v>-0.5</c:v>
                </c:pt>
                <c:pt idx="563">
                  <c:v>-0.5</c:v>
                </c:pt>
                <c:pt idx="564">
                  <c:v>-0.5</c:v>
                </c:pt>
                <c:pt idx="565">
                  <c:v>-0.5</c:v>
                </c:pt>
                <c:pt idx="566">
                  <c:v>-0.5</c:v>
                </c:pt>
                <c:pt idx="567">
                  <c:v>-0.5</c:v>
                </c:pt>
                <c:pt idx="568">
                  <c:v>-0.5</c:v>
                </c:pt>
                <c:pt idx="569">
                  <c:v>-0.5</c:v>
                </c:pt>
                <c:pt idx="570">
                  <c:v>-0.5</c:v>
                </c:pt>
                <c:pt idx="571">
                  <c:v>-0.5</c:v>
                </c:pt>
                <c:pt idx="572">
                  <c:v>-0.5</c:v>
                </c:pt>
                <c:pt idx="573">
                  <c:v>-0.5</c:v>
                </c:pt>
                <c:pt idx="574">
                  <c:v>-0.5</c:v>
                </c:pt>
                <c:pt idx="575">
                  <c:v>-0.5</c:v>
                </c:pt>
                <c:pt idx="576">
                  <c:v>-0.5</c:v>
                </c:pt>
                <c:pt idx="577">
                  <c:v>-0.5</c:v>
                </c:pt>
                <c:pt idx="578">
                  <c:v>-0.5</c:v>
                </c:pt>
                <c:pt idx="579">
                  <c:v>-0.5</c:v>
                </c:pt>
                <c:pt idx="580">
                  <c:v>-0.5</c:v>
                </c:pt>
                <c:pt idx="581">
                  <c:v>-0.5</c:v>
                </c:pt>
                <c:pt idx="582">
                  <c:v>-0.5</c:v>
                </c:pt>
                <c:pt idx="583">
                  <c:v>-0.5</c:v>
                </c:pt>
                <c:pt idx="584">
                  <c:v>-0.5</c:v>
                </c:pt>
                <c:pt idx="585">
                  <c:v>-0.5</c:v>
                </c:pt>
                <c:pt idx="586">
                  <c:v>-0.5</c:v>
                </c:pt>
                <c:pt idx="587">
                  <c:v>-0.5</c:v>
                </c:pt>
                <c:pt idx="588">
                  <c:v>-0.5</c:v>
                </c:pt>
                <c:pt idx="589">
                  <c:v>-0.5</c:v>
                </c:pt>
                <c:pt idx="590">
                  <c:v>-0.5</c:v>
                </c:pt>
                <c:pt idx="591">
                  <c:v>-0.5</c:v>
                </c:pt>
                <c:pt idx="592">
                  <c:v>-0.5</c:v>
                </c:pt>
                <c:pt idx="593">
                  <c:v>-0.5</c:v>
                </c:pt>
                <c:pt idx="594">
                  <c:v>-0.5</c:v>
                </c:pt>
                <c:pt idx="595">
                  <c:v>-0.5</c:v>
                </c:pt>
                <c:pt idx="596">
                  <c:v>-0.5</c:v>
                </c:pt>
                <c:pt idx="597">
                  <c:v>-0.5</c:v>
                </c:pt>
                <c:pt idx="598">
                  <c:v>-0.5</c:v>
                </c:pt>
                <c:pt idx="599">
                  <c:v>-0.5</c:v>
                </c:pt>
                <c:pt idx="600">
                  <c:v>-0.5</c:v>
                </c:pt>
                <c:pt idx="601">
                  <c:v>-0.5</c:v>
                </c:pt>
                <c:pt idx="602">
                  <c:v>-0.5</c:v>
                </c:pt>
                <c:pt idx="603">
                  <c:v>-0.5</c:v>
                </c:pt>
                <c:pt idx="604">
                  <c:v>-0.5</c:v>
                </c:pt>
                <c:pt idx="605">
                  <c:v>-0.5</c:v>
                </c:pt>
                <c:pt idx="606">
                  <c:v>-0.5</c:v>
                </c:pt>
                <c:pt idx="607">
                  <c:v>-0.5</c:v>
                </c:pt>
                <c:pt idx="608">
                  <c:v>-0.5</c:v>
                </c:pt>
                <c:pt idx="609">
                  <c:v>-0.5</c:v>
                </c:pt>
                <c:pt idx="610">
                  <c:v>-0.5</c:v>
                </c:pt>
                <c:pt idx="611">
                  <c:v>-0.5</c:v>
                </c:pt>
                <c:pt idx="612">
                  <c:v>-0.5</c:v>
                </c:pt>
                <c:pt idx="613">
                  <c:v>-0.5</c:v>
                </c:pt>
                <c:pt idx="614">
                  <c:v>-0.5</c:v>
                </c:pt>
                <c:pt idx="615">
                  <c:v>-0.5</c:v>
                </c:pt>
                <c:pt idx="616">
                  <c:v>-0.5</c:v>
                </c:pt>
                <c:pt idx="617">
                  <c:v>-0.5</c:v>
                </c:pt>
                <c:pt idx="618">
                  <c:v>-0.5</c:v>
                </c:pt>
                <c:pt idx="619">
                  <c:v>-0.5</c:v>
                </c:pt>
                <c:pt idx="620">
                  <c:v>-0.5</c:v>
                </c:pt>
                <c:pt idx="621">
                  <c:v>-0.5</c:v>
                </c:pt>
                <c:pt idx="622">
                  <c:v>-0.5</c:v>
                </c:pt>
                <c:pt idx="623">
                  <c:v>-0.5</c:v>
                </c:pt>
                <c:pt idx="624">
                  <c:v>-0.5</c:v>
                </c:pt>
                <c:pt idx="625">
                  <c:v>-0.5</c:v>
                </c:pt>
                <c:pt idx="626">
                  <c:v>-0.5</c:v>
                </c:pt>
                <c:pt idx="627">
                  <c:v>-0.5</c:v>
                </c:pt>
                <c:pt idx="628">
                  <c:v>-0.5</c:v>
                </c:pt>
                <c:pt idx="629">
                  <c:v>-0.5</c:v>
                </c:pt>
                <c:pt idx="630">
                  <c:v>-0.5</c:v>
                </c:pt>
                <c:pt idx="631">
                  <c:v>-0.5</c:v>
                </c:pt>
                <c:pt idx="632">
                  <c:v>-0.5</c:v>
                </c:pt>
                <c:pt idx="633">
                  <c:v>-0.5</c:v>
                </c:pt>
                <c:pt idx="634">
                  <c:v>-0.5</c:v>
                </c:pt>
                <c:pt idx="635">
                  <c:v>-0.5</c:v>
                </c:pt>
                <c:pt idx="636">
                  <c:v>-0.5</c:v>
                </c:pt>
                <c:pt idx="637">
                  <c:v>-0.5</c:v>
                </c:pt>
                <c:pt idx="638">
                  <c:v>-0.5</c:v>
                </c:pt>
                <c:pt idx="639">
                  <c:v>-0.5</c:v>
                </c:pt>
                <c:pt idx="640">
                  <c:v>-0.5</c:v>
                </c:pt>
                <c:pt idx="641">
                  <c:v>-0.5</c:v>
                </c:pt>
                <c:pt idx="642">
                  <c:v>-0.5</c:v>
                </c:pt>
                <c:pt idx="643">
                  <c:v>-0.5</c:v>
                </c:pt>
                <c:pt idx="644">
                  <c:v>-0.5</c:v>
                </c:pt>
                <c:pt idx="645">
                  <c:v>-0.5</c:v>
                </c:pt>
                <c:pt idx="646">
                  <c:v>-0.5</c:v>
                </c:pt>
                <c:pt idx="647">
                  <c:v>-0.5</c:v>
                </c:pt>
                <c:pt idx="648">
                  <c:v>-0.5</c:v>
                </c:pt>
                <c:pt idx="649">
                  <c:v>-0.5</c:v>
                </c:pt>
                <c:pt idx="650">
                  <c:v>-0.5</c:v>
                </c:pt>
                <c:pt idx="651">
                  <c:v>-0.5</c:v>
                </c:pt>
                <c:pt idx="652">
                  <c:v>-0.5</c:v>
                </c:pt>
                <c:pt idx="653">
                  <c:v>-0.5</c:v>
                </c:pt>
                <c:pt idx="654">
                  <c:v>-0.5</c:v>
                </c:pt>
                <c:pt idx="655">
                  <c:v>-0.5</c:v>
                </c:pt>
                <c:pt idx="656">
                  <c:v>-0.5</c:v>
                </c:pt>
                <c:pt idx="657">
                  <c:v>-0.5</c:v>
                </c:pt>
                <c:pt idx="658">
                  <c:v>-0.5</c:v>
                </c:pt>
                <c:pt idx="659">
                  <c:v>-0.5</c:v>
                </c:pt>
                <c:pt idx="660">
                  <c:v>-0.5</c:v>
                </c:pt>
                <c:pt idx="661">
                  <c:v>-0.5</c:v>
                </c:pt>
                <c:pt idx="662">
                  <c:v>-0.5</c:v>
                </c:pt>
                <c:pt idx="663">
                  <c:v>-0.5</c:v>
                </c:pt>
                <c:pt idx="664">
                  <c:v>-0.5</c:v>
                </c:pt>
                <c:pt idx="665">
                  <c:v>-0.5</c:v>
                </c:pt>
                <c:pt idx="666">
                  <c:v>-0.5</c:v>
                </c:pt>
                <c:pt idx="667">
                  <c:v>-0.5</c:v>
                </c:pt>
                <c:pt idx="668">
                  <c:v>-0.5</c:v>
                </c:pt>
                <c:pt idx="669">
                  <c:v>-0.5</c:v>
                </c:pt>
                <c:pt idx="670">
                  <c:v>-0.5</c:v>
                </c:pt>
                <c:pt idx="671">
                  <c:v>-0.5</c:v>
                </c:pt>
                <c:pt idx="672">
                  <c:v>-0.5</c:v>
                </c:pt>
                <c:pt idx="673">
                  <c:v>-0.5</c:v>
                </c:pt>
                <c:pt idx="674">
                  <c:v>-0.5</c:v>
                </c:pt>
                <c:pt idx="675">
                  <c:v>-0.5</c:v>
                </c:pt>
                <c:pt idx="676">
                  <c:v>-0.5</c:v>
                </c:pt>
                <c:pt idx="677">
                  <c:v>-0.5</c:v>
                </c:pt>
                <c:pt idx="678">
                  <c:v>-0.5</c:v>
                </c:pt>
                <c:pt idx="679">
                  <c:v>-0.5</c:v>
                </c:pt>
                <c:pt idx="680">
                  <c:v>-0.5</c:v>
                </c:pt>
                <c:pt idx="681">
                  <c:v>-0.5</c:v>
                </c:pt>
                <c:pt idx="682">
                  <c:v>-0.5</c:v>
                </c:pt>
                <c:pt idx="683">
                  <c:v>-0.5</c:v>
                </c:pt>
                <c:pt idx="684">
                  <c:v>-0.5</c:v>
                </c:pt>
                <c:pt idx="685">
                  <c:v>-0.5</c:v>
                </c:pt>
                <c:pt idx="686">
                  <c:v>-0.5</c:v>
                </c:pt>
                <c:pt idx="687">
                  <c:v>-0.5</c:v>
                </c:pt>
                <c:pt idx="688">
                  <c:v>-0.5</c:v>
                </c:pt>
                <c:pt idx="689">
                  <c:v>-0.5</c:v>
                </c:pt>
                <c:pt idx="690">
                  <c:v>-0.5</c:v>
                </c:pt>
                <c:pt idx="691">
                  <c:v>-0.5</c:v>
                </c:pt>
                <c:pt idx="692">
                  <c:v>-0.5</c:v>
                </c:pt>
                <c:pt idx="693">
                  <c:v>-0.5</c:v>
                </c:pt>
                <c:pt idx="694">
                  <c:v>-0.5</c:v>
                </c:pt>
                <c:pt idx="695">
                  <c:v>-0.5</c:v>
                </c:pt>
                <c:pt idx="696">
                  <c:v>-0.5</c:v>
                </c:pt>
                <c:pt idx="697">
                  <c:v>-0.5</c:v>
                </c:pt>
                <c:pt idx="698">
                  <c:v>-0.5</c:v>
                </c:pt>
                <c:pt idx="699">
                  <c:v>-0.5</c:v>
                </c:pt>
                <c:pt idx="700">
                  <c:v>-0.5</c:v>
                </c:pt>
                <c:pt idx="701">
                  <c:v>-0.5</c:v>
                </c:pt>
                <c:pt idx="702">
                  <c:v>-0.5</c:v>
                </c:pt>
                <c:pt idx="703">
                  <c:v>-0.5</c:v>
                </c:pt>
                <c:pt idx="704">
                  <c:v>-0.5</c:v>
                </c:pt>
                <c:pt idx="705">
                  <c:v>-0.5</c:v>
                </c:pt>
                <c:pt idx="706">
                  <c:v>-0.5</c:v>
                </c:pt>
                <c:pt idx="707">
                  <c:v>-0.5</c:v>
                </c:pt>
                <c:pt idx="708">
                  <c:v>-0.5</c:v>
                </c:pt>
                <c:pt idx="709">
                  <c:v>-0.5</c:v>
                </c:pt>
                <c:pt idx="710">
                  <c:v>-0.5</c:v>
                </c:pt>
                <c:pt idx="711">
                  <c:v>-0.5</c:v>
                </c:pt>
                <c:pt idx="712">
                  <c:v>-0.5</c:v>
                </c:pt>
                <c:pt idx="713">
                  <c:v>-0.5</c:v>
                </c:pt>
                <c:pt idx="714">
                  <c:v>-0.5</c:v>
                </c:pt>
                <c:pt idx="715">
                  <c:v>-0.5</c:v>
                </c:pt>
                <c:pt idx="716">
                  <c:v>-0.5</c:v>
                </c:pt>
                <c:pt idx="717">
                  <c:v>-0.5</c:v>
                </c:pt>
                <c:pt idx="718">
                  <c:v>-0.5</c:v>
                </c:pt>
                <c:pt idx="719">
                  <c:v>-0.5</c:v>
                </c:pt>
                <c:pt idx="720">
                  <c:v>-0.5</c:v>
                </c:pt>
                <c:pt idx="721">
                  <c:v>-0.5</c:v>
                </c:pt>
                <c:pt idx="722">
                  <c:v>-0.5</c:v>
                </c:pt>
                <c:pt idx="723">
                  <c:v>-0.5</c:v>
                </c:pt>
                <c:pt idx="724">
                  <c:v>-0.5</c:v>
                </c:pt>
                <c:pt idx="725">
                  <c:v>-0.5</c:v>
                </c:pt>
                <c:pt idx="726">
                  <c:v>-0.5</c:v>
                </c:pt>
                <c:pt idx="727">
                  <c:v>-0.5</c:v>
                </c:pt>
                <c:pt idx="728">
                  <c:v>-0.5</c:v>
                </c:pt>
                <c:pt idx="729">
                  <c:v>-0.5</c:v>
                </c:pt>
                <c:pt idx="730">
                  <c:v>-0.5</c:v>
                </c:pt>
                <c:pt idx="731">
                  <c:v>-0.5</c:v>
                </c:pt>
                <c:pt idx="732">
                  <c:v>-0.5</c:v>
                </c:pt>
                <c:pt idx="733">
                  <c:v>-0.5</c:v>
                </c:pt>
                <c:pt idx="734">
                  <c:v>-0.5</c:v>
                </c:pt>
                <c:pt idx="735">
                  <c:v>-0.5</c:v>
                </c:pt>
                <c:pt idx="736">
                  <c:v>-0.5</c:v>
                </c:pt>
                <c:pt idx="737">
                  <c:v>-0.5</c:v>
                </c:pt>
                <c:pt idx="738">
                  <c:v>-0.5</c:v>
                </c:pt>
                <c:pt idx="739">
                  <c:v>-0.5</c:v>
                </c:pt>
                <c:pt idx="740">
                  <c:v>-0.5</c:v>
                </c:pt>
                <c:pt idx="741">
                  <c:v>-0.5</c:v>
                </c:pt>
                <c:pt idx="742">
                  <c:v>-0.5</c:v>
                </c:pt>
                <c:pt idx="743">
                  <c:v>-0.5</c:v>
                </c:pt>
                <c:pt idx="744">
                  <c:v>-0.5</c:v>
                </c:pt>
                <c:pt idx="745">
                  <c:v>-0.5</c:v>
                </c:pt>
                <c:pt idx="746">
                  <c:v>-0.5</c:v>
                </c:pt>
                <c:pt idx="747">
                  <c:v>-0.5</c:v>
                </c:pt>
                <c:pt idx="748">
                  <c:v>-0.5</c:v>
                </c:pt>
                <c:pt idx="749">
                  <c:v>-0.5</c:v>
                </c:pt>
                <c:pt idx="750">
                  <c:v>-0.5</c:v>
                </c:pt>
                <c:pt idx="751">
                  <c:v>-0.5</c:v>
                </c:pt>
                <c:pt idx="752">
                  <c:v>-0.5</c:v>
                </c:pt>
                <c:pt idx="753">
                  <c:v>-0.5</c:v>
                </c:pt>
                <c:pt idx="754">
                  <c:v>-0.5</c:v>
                </c:pt>
                <c:pt idx="755">
                  <c:v>-0.5</c:v>
                </c:pt>
                <c:pt idx="756">
                  <c:v>-0.5</c:v>
                </c:pt>
                <c:pt idx="757">
                  <c:v>-0.5</c:v>
                </c:pt>
                <c:pt idx="758">
                  <c:v>-0.5</c:v>
                </c:pt>
                <c:pt idx="759">
                  <c:v>-0.5</c:v>
                </c:pt>
                <c:pt idx="760">
                  <c:v>-0.5</c:v>
                </c:pt>
                <c:pt idx="761">
                  <c:v>-0.5</c:v>
                </c:pt>
                <c:pt idx="762">
                  <c:v>-0.5</c:v>
                </c:pt>
                <c:pt idx="763">
                  <c:v>-0.5</c:v>
                </c:pt>
                <c:pt idx="764">
                  <c:v>-0.5</c:v>
                </c:pt>
                <c:pt idx="765">
                  <c:v>-0.5</c:v>
                </c:pt>
                <c:pt idx="766">
                  <c:v>-0.5</c:v>
                </c:pt>
                <c:pt idx="767">
                  <c:v>-0.5</c:v>
                </c:pt>
                <c:pt idx="768">
                  <c:v>-0.5</c:v>
                </c:pt>
                <c:pt idx="769">
                  <c:v>-0.5</c:v>
                </c:pt>
                <c:pt idx="770">
                  <c:v>-0.5</c:v>
                </c:pt>
                <c:pt idx="771">
                  <c:v>-0.5</c:v>
                </c:pt>
                <c:pt idx="772">
                  <c:v>-0.5</c:v>
                </c:pt>
                <c:pt idx="773">
                  <c:v>-0.5</c:v>
                </c:pt>
                <c:pt idx="774">
                  <c:v>-0.5</c:v>
                </c:pt>
                <c:pt idx="775">
                  <c:v>-0.5</c:v>
                </c:pt>
                <c:pt idx="776">
                  <c:v>-0.5</c:v>
                </c:pt>
                <c:pt idx="777">
                  <c:v>-0.5</c:v>
                </c:pt>
                <c:pt idx="778">
                  <c:v>-0.5</c:v>
                </c:pt>
                <c:pt idx="779">
                  <c:v>-0.5</c:v>
                </c:pt>
                <c:pt idx="780">
                  <c:v>-0.5</c:v>
                </c:pt>
                <c:pt idx="781">
                  <c:v>-0.5</c:v>
                </c:pt>
                <c:pt idx="782">
                  <c:v>-0.5</c:v>
                </c:pt>
                <c:pt idx="783">
                  <c:v>-0.5</c:v>
                </c:pt>
                <c:pt idx="784">
                  <c:v>-0.5</c:v>
                </c:pt>
                <c:pt idx="785">
                  <c:v>-0.5</c:v>
                </c:pt>
                <c:pt idx="786">
                  <c:v>-0.5</c:v>
                </c:pt>
                <c:pt idx="787">
                  <c:v>-0.5</c:v>
                </c:pt>
                <c:pt idx="788">
                  <c:v>-0.5</c:v>
                </c:pt>
                <c:pt idx="789">
                  <c:v>-0.5</c:v>
                </c:pt>
                <c:pt idx="790">
                  <c:v>-0.5</c:v>
                </c:pt>
                <c:pt idx="791">
                  <c:v>-0.5</c:v>
                </c:pt>
                <c:pt idx="792">
                  <c:v>-0.5</c:v>
                </c:pt>
                <c:pt idx="793">
                  <c:v>-0.5</c:v>
                </c:pt>
                <c:pt idx="794">
                  <c:v>-0.5</c:v>
                </c:pt>
                <c:pt idx="795">
                  <c:v>-0.5</c:v>
                </c:pt>
                <c:pt idx="796">
                  <c:v>-0.5</c:v>
                </c:pt>
                <c:pt idx="797">
                  <c:v>-0.5</c:v>
                </c:pt>
                <c:pt idx="798">
                  <c:v>-0.5</c:v>
                </c:pt>
                <c:pt idx="799">
                  <c:v>-0.5</c:v>
                </c:pt>
                <c:pt idx="800">
                  <c:v>-0.5</c:v>
                </c:pt>
                <c:pt idx="801">
                  <c:v>-0.5</c:v>
                </c:pt>
                <c:pt idx="802">
                  <c:v>-0.5</c:v>
                </c:pt>
                <c:pt idx="803">
                  <c:v>-0.5</c:v>
                </c:pt>
                <c:pt idx="804">
                  <c:v>-0.5</c:v>
                </c:pt>
                <c:pt idx="805">
                  <c:v>-0.5</c:v>
                </c:pt>
                <c:pt idx="806">
                  <c:v>-0.5</c:v>
                </c:pt>
                <c:pt idx="807">
                  <c:v>-0.5</c:v>
                </c:pt>
                <c:pt idx="808">
                  <c:v>-0.5</c:v>
                </c:pt>
                <c:pt idx="809">
                  <c:v>-0.5</c:v>
                </c:pt>
                <c:pt idx="810">
                  <c:v>-0.5</c:v>
                </c:pt>
                <c:pt idx="811">
                  <c:v>-0.5</c:v>
                </c:pt>
                <c:pt idx="812">
                  <c:v>-0.5</c:v>
                </c:pt>
                <c:pt idx="813">
                  <c:v>-0.5</c:v>
                </c:pt>
                <c:pt idx="814">
                  <c:v>-0.5</c:v>
                </c:pt>
                <c:pt idx="815">
                  <c:v>-0.5</c:v>
                </c:pt>
                <c:pt idx="816">
                  <c:v>-0.5</c:v>
                </c:pt>
                <c:pt idx="817">
                  <c:v>-0.5</c:v>
                </c:pt>
                <c:pt idx="818">
                  <c:v>-0.5</c:v>
                </c:pt>
                <c:pt idx="819">
                  <c:v>-0.5</c:v>
                </c:pt>
                <c:pt idx="820">
                  <c:v>-0.5</c:v>
                </c:pt>
                <c:pt idx="821">
                  <c:v>-0.5</c:v>
                </c:pt>
                <c:pt idx="822">
                  <c:v>-0.5</c:v>
                </c:pt>
                <c:pt idx="823">
                  <c:v>-0.5</c:v>
                </c:pt>
                <c:pt idx="824">
                  <c:v>-0.5</c:v>
                </c:pt>
                <c:pt idx="825">
                  <c:v>-0.5</c:v>
                </c:pt>
                <c:pt idx="826">
                  <c:v>-0.5</c:v>
                </c:pt>
                <c:pt idx="827">
                  <c:v>-0.5</c:v>
                </c:pt>
                <c:pt idx="828">
                  <c:v>-0.5</c:v>
                </c:pt>
                <c:pt idx="829">
                  <c:v>-0.5</c:v>
                </c:pt>
                <c:pt idx="830">
                  <c:v>-0.5</c:v>
                </c:pt>
                <c:pt idx="831">
                  <c:v>-0.5</c:v>
                </c:pt>
                <c:pt idx="832">
                  <c:v>-0.5</c:v>
                </c:pt>
                <c:pt idx="833">
                  <c:v>-0.5</c:v>
                </c:pt>
                <c:pt idx="834">
                  <c:v>-0.5</c:v>
                </c:pt>
                <c:pt idx="835">
                  <c:v>-0.5</c:v>
                </c:pt>
                <c:pt idx="836">
                  <c:v>-0.5</c:v>
                </c:pt>
                <c:pt idx="837">
                  <c:v>-0.5</c:v>
                </c:pt>
                <c:pt idx="838">
                  <c:v>-0.5</c:v>
                </c:pt>
                <c:pt idx="839">
                  <c:v>-0.5</c:v>
                </c:pt>
                <c:pt idx="840">
                  <c:v>-0.5</c:v>
                </c:pt>
                <c:pt idx="841">
                  <c:v>-0.5</c:v>
                </c:pt>
                <c:pt idx="842">
                  <c:v>-0.5</c:v>
                </c:pt>
                <c:pt idx="843">
                  <c:v>-0.5</c:v>
                </c:pt>
                <c:pt idx="844">
                  <c:v>-0.5</c:v>
                </c:pt>
                <c:pt idx="845">
                  <c:v>-0.5</c:v>
                </c:pt>
                <c:pt idx="846">
                  <c:v>-0.5</c:v>
                </c:pt>
                <c:pt idx="847">
                  <c:v>-0.5</c:v>
                </c:pt>
                <c:pt idx="848">
                  <c:v>-0.5</c:v>
                </c:pt>
                <c:pt idx="849">
                  <c:v>-0.5</c:v>
                </c:pt>
                <c:pt idx="850">
                  <c:v>-0.5</c:v>
                </c:pt>
                <c:pt idx="851">
                  <c:v>-0.5</c:v>
                </c:pt>
                <c:pt idx="852">
                  <c:v>-0.5</c:v>
                </c:pt>
                <c:pt idx="853">
                  <c:v>-0.5</c:v>
                </c:pt>
                <c:pt idx="854">
                  <c:v>-0.5</c:v>
                </c:pt>
                <c:pt idx="855">
                  <c:v>-0.5</c:v>
                </c:pt>
                <c:pt idx="856">
                  <c:v>-0.5</c:v>
                </c:pt>
                <c:pt idx="857">
                  <c:v>-0.5</c:v>
                </c:pt>
                <c:pt idx="858">
                  <c:v>-0.5</c:v>
                </c:pt>
                <c:pt idx="859">
                  <c:v>-0.5</c:v>
                </c:pt>
                <c:pt idx="860">
                  <c:v>-0.5</c:v>
                </c:pt>
                <c:pt idx="861">
                  <c:v>-0.5</c:v>
                </c:pt>
                <c:pt idx="862">
                  <c:v>-0.5</c:v>
                </c:pt>
                <c:pt idx="863">
                  <c:v>-0.5</c:v>
                </c:pt>
                <c:pt idx="864">
                  <c:v>-0.5</c:v>
                </c:pt>
                <c:pt idx="865">
                  <c:v>-0.5</c:v>
                </c:pt>
                <c:pt idx="866">
                  <c:v>-0.5</c:v>
                </c:pt>
                <c:pt idx="867">
                  <c:v>-0.5</c:v>
                </c:pt>
                <c:pt idx="868">
                  <c:v>-0.5</c:v>
                </c:pt>
                <c:pt idx="869">
                  <c:v>-0.5</c:v>
                </c:pt>
                <c:pt idx="870">
                  <c:v>-0.5</c:v>
                </c:pt>
                <c:pt idx="871">
                  <c:v>-0.5</c:v>
                </c:pt>
                <c:pt idx="872">
                  <c:v>-0.5</c:v>
                </c:pt>
                <c:pt idx="873">
                  <c:v>-0.5</c:v>
                </c:pt>
                <c:pt idx="874">
                  <c:v>-0.5</c:v>
                </c:pt>
                <c:pt idx="875">
                  <c:v>-0.5</c:v>
                </c:pt>
                <c:pt idx="876">
                  <c:v>-0.5</c:v>
                </c:pt>
                <c:pt idx="877">
                  <c:v>-0.5</c:v>
                </c:pt>
                <c:pt idx="878">
                  <c:v>-0.5</c:v>
                </c:pt>
                <c:pt idx="879">
                  <c:v>-0.5</c:v>
                </c:pt>
                <c:pt idx="880">
                  <c:v>-0.5</c:v>
                </c:pt>
                <c:pt idx="881">
                  <c:v>-0.5</c:v>
                </c:pt>
                <c:pt idx="882">
                  <c:v>-0.5</c:v>
                </c:pt>
                <c:pt idx="883">
                  <c:v>-0.5</c:v>
                </c:pt>
                <c:pt idx="884">
                  <c:v>-0.5</c:v>
                </c:pt>
                <c:pt idx="885">
                  <c:v>-0.5</c:v>
                </c:pt>
                <c:pt idx="886">
                  <c:v>-0.5</c:v>
                </c:pt>
                <c:pt idx="887">
                  <c:v>-0.5</c:v>
                </c:pt>
                <c:pt idx="888">
                  <c:v>-0.5</c:v>
                </c:pt>
                <c:pt idx="889">
                  <c:v>-0.5</c:v>
                </c:pt>
                <c:pt idx="890">
                  <c:v>-0.5</c:v>
                </c:pt>
                <c:pt idx="891">
                  <c:v>-0.5</c:v>
                </c:pt>
                <c:pt idx="892">
                  <c:v>-0.5</c:v>
                </c:pt>
                <c:pt idx="893">
                  <c:v>-0.5</c:v>
                </c:pt>
                <c:pt idx="894">
                  <c:v>-0.5</c:v>
                </c:pt>
                <c:pt idx="895">
                  <c:v>-0.5</c:v>
                </c:pt>
                <c:pt idx="896">
                  <c:v>-0.5</c:v>
                </c:pt>
                <c:pt idx="897">
                  <c:v>-0.5</c:v>
                </c:pt>
                <c:pt idx="898">
                  <c:v>-0.5</c:v>
                </c:pt>
                <c:pt idx="899">
                  <c:v>-0.5</c:v>
                </c:pt>
                <c:pt idx="900">
                  <c:v>-0.5</c:v>
                </c:pt>
                <c:pt idx="901">
                  <c:v>-0.5</c:v>
                </c:pt>
                <c:pt idx="902">
                  <c:v>-0.5</c:v>
                </c:pt>
                <c:pt idx="903">
                  <c:v>-0.5</c:v>
                </c:pt>
                <c:pt idx="904">
                  <c:v>-0.5</c:v>
                </c:pt>
                <c:pt idx="905">
                  <c:v>-0.5</c:v>
                </c:pt>
                <c:pt idx="906">
                  <c:v>-0.5</c:v>
                </c:pt>
                <c:pt idx="907">
                  <c:v>-0.5</c:v>
                </c:pt>
                <c:pt idx="908">
                  <c:v>-0.5</c:v>
                </c:pt>
                <c:pt idx="909">
                  <c:v>-0.5</c:v>
                </c:pt>
                <c:pt idx="910">
                  <c:v>-0.5</c:v>
                </c:pt>
                <c:pt idx="911">
                  <c:v>-0.5</c:v>
                </c:pt>
                <c:pt idx="912">
                  <c:v>-0.5</c:v>
                </c:pt>
                <c:pt idx="913">
                  <c:v>-0.5</c:v>
                </c:pt>
                <c:pt idx="914">
                  <c:v>-0.5</c:v>
                </c:pt>
                <c:pt idx="915">
                  <c:v>-0.5</c:v>
                </c:pt>
                <c:pt idx="916">
                  <c:v>-0.5</c:v>
                </c:pt>
                <c:pt idx="917">
                  <c:v>-0.5</c:v>
                </c:pt>
                <c:pt idx="918">
                  <c:v>-0.5</c:v>
                </c:pt>
                <c:pt idx="919">
                  <c:v>-0.5</c:v>
                </c:pt>
                <c:pt idx="920">
                  <c:v>-0.5</c:v>
                </c:pt>
                <c:pt idx="921">
                  <c:v>-0.5</c:v>
                </c:pt>
                <c:pt idx="922">
                  <c:v>-0.5</c:v>
                </c:pt>
                <c:pt idx="923">
                  <c:v>-0.5</c:v>
                </c:pt>
                <c:pt idx="924">
                  <c:v>-0.5</c:v>
                </c:pt>
                <c:pt idx="925">
                  <c:v>-0.5</c:v>
                </c:pt>
                <c:pt idx="926">
                  <c:v>-0.5</c:v>
                </c:pt>
                <c:pt idx="927">
                  <c:v>-0.5</c:v>
                </c:pt>
                <c:pt idx="928">
                  <c:v>-0.5</c:v>
                </c:pt>
                <c:pt idx="929">
                  <c:v>-0.5</c:v>
                </c:pt>
                <c:pt idx="930">
                  <c:v>-0.5</c:v>
                </c:pt>
                <c:pt idx="931">
                  <c:v>-0.5</c:v>
                </c:pt>
                <c:pt idx="932">
                  <c:v>-0.5</c:v>
                </c:pt>
                <c:pt idx="933">
                  <c:v>-0.5</c:v>
                </c:pt>
                <c:pt idx="934">
                  <c:v>-0.5</c:v>
                </c:pt>
                <c:pt idx="935">
                  <c:v>-0.5</c:v>
                </c:pt>
                <c:pt idx="936">
                  <c:v>-0.5</c:v>
                </c:pt>
                <c:pt idx="937">
                  <c:v>-0.5</c:v>
                </c:pt>
                <c:pt idx="938">
                  <c:v>-0.5</c:v>
                </c:pt>
                <c:pt idx="939">
                  <c:v>-0.5</c:v>
                </c:pt>
                <c:pt idx="940">
                  <c:v>-0.5</c:v>
                </c:pt>
                <c:pt idx="941">
                  <c:v>-0.5</c:v>
                </c:pt>
                <c:pt idx="942">
                  <c:v>-0.5</c:v>
                </c:pt>
                <c:pt idx="943">
                  <c:v>-0.5</c:v>
                </c:pt>
                <c:pt idx="944">
                  <c:v>-0.5</c:v>
                </c:pt>
                <c:pt idx="945">
                  <c:v>-0.5</c:v>
                </c:pt>
                <c:pt idx="946">
                  <c:v>-0.5</c:v>
                </c:pt>
                <c:pt idx="947">
                  <c:v>-0.5</c:v>
                </c:pt>
                <c:pt idx="948">
                  <c:v>-0.5</c:v>
                </c:pt>
                <c:pt idx="949">
                  <c:v>-0.5</c:v>
                </c:pt>
                <c:pt idx="950">
                  <c:v>-0.5</c:v>
                </c:pt>
                <c:pt idx="951">
                  <c:v>-0.5</c:v>
                </c:pt>
                <c:pt idx="952">
                  <c:v>-0.5</c:v>
                </c:pt>
                <c:pt idx="953">
                  <c:v>-0.5</c:v>
                </c:pt>
                <c:pt idx="954">
                  <c:v>-0.5</c:v>
                </c:pt>
                <c:pt idx="955">
                  <c:v>-0.5</c:v>
                </c:pt>
                <c:pt idx="956">
                  <c:v>-0.5</c:v>
                </c:pt>
                <c:pt idx="957">
                  <c:v>-0.5</c:v>
                </c:pt>
                <c:pt idx="958">
                  <c:v>-0.5</c:v>
                </c:pt>
                <c:pt idx="959">
                  <c:v>-0.5</c:v>
                </c:pt>
                <c:pt idx="960">
                  <c:v>-0.5</c:v>
                </c:pt>
                <c:pt idx="961">
                  <c:v>-0.5</c:v>
                </c:pt>
                <c:pt idx="962">
                  <c:v>-0.5</c:v>
                </c:pt>
                <c:pt idx="963">
                  <c:v>-0.5</c:v>
                </c:pt>
                <c:pt idx="964">
                  <c:v>-0.5</c:v>
                </c:pt>
                <c:pt idx="965">
                  <c:v>-0.5</c:v>
                </c:pt>
                <c:pt idx="966">
                  <c:v>-0.5</c:v>
                </c:pt>
                <c:pt idx="967">
                  <c:v>-0.5</c:v>
                </c:pt>
                <c:pt idx="968">
                  <c:v>-0.5</c:v>
                </c:pt>
                <c:pt idx="969">
                  <c:v>-0.5</c:v>
                </c:pt>
                <c:pt idx="970">
                  <c:v>-0.5</c:v>
                </c:pt>
                <c:pt idx="971">
                  <c:v>-0.5</c:v>
                </c:pt>
                <c:pt idx="972">
                  <c:v>-0.5</c:v>
                </c:pt>
                <c:pt idx="973">
                  <c:v>-0.5</c:v>
                </c:pt>
                <c:pt idx="974">
                  <c:v>-0.5</c:v>
                </c:pt>
                <c:pt idx="975">
                  <c:v>-0.5</c:v>
                </c:pt>
                <c:pt idx="976">
                  <c:v>-0.5</c:v>
                </c:pt>
                <c:pt idx="977">
                  <c:v>-0.5</c:v>
                </c:pt>
                <c:pt idx="978">
                  <c:v>-0.5</c:v>
                </c:pt>
                <c:pt idx="979">
                  <c:v>-0.5</c:v>
                </c:pt>
                <c:pt idx="980">
                  <c:v>-0.5</c:v>
                </c:pt>
                <c:pt idx="981">
                  <c:v>-0.5</c:v>
                </c:pt>
                <c:pt idx="982">
                  <c:v>-0.5</c:v>
                </c:pt>
                <c:pt idx="983">
                  <c:v>-0.5</c:v>
                </c:pt>
                <c:pt idx="984">
                  <c:v>-0.5</c:v>
                </c:pt>
                <c:pt idx="985">
                  <c:v>-0.5</c:v>
                </c:pt>
                <c:pt idx="986">
                  <c:v>-0.5</c:v>
                </c:pt>
                <c:pt idx="987">
                  <c:v>-0.5</c:v>
                </c:pt>
                <c:pt idx="988">
                  <c:v>-0.5</c:v>
                </c:pt>
                <c:pt idx="989">
                  <c:v>-0.5</c:v>
                </c:pt>
                <c:pt idx="990">
                  <c:v>-0.5</c:v>
                </c:pt>
                <c:pt idx="991">
                  <c:v>-0.5</c:v>
                </c:pt>
                <c:pt idx="992">
                  <c:v>-0.5</c:v>
                </c:pt>
                <c:pt idx="993">
                  <c:v>-0.5</c:v>
                </c:pt>
                <c:pt idx="994">
                  <c:v>-0.5</c:v>
                </c:pt>
                <c:pt idx="995">
                  <c:v>-0.5</c:v>
                </c:pt>
                <c:pt idx="996">
                  <c:v>-0.5</c:v>
                </c:pt>
                <c:pt idx="997">
                  <c:v>-0.5</c:v>
                </c:pt>
                <c:pt idx="998">
                  <c:v>-0.5</c:v>
                </c:pt>
                <c:pt idx="999">
                  <c:v>-0.5</c:v>
                </c:pt>
                <c:pt idx="1000">
                  <c:v>-0.5</c:v>
                </c:pt>
              </c:numCache>
            </c:numRef>
          </c:yVal>
          <c:smooth val="1"/>
          <c:extLst>
            <c:ext xmlns:c16="http://schemas.microsoft.com/office/drawing/2014/chart" uri="{C3380CC4-5D6E-409C-BE32-E72D297353CC}">
              <c16:uniqueId val="{00000000-EDE6-47C8-87EB-256FF939CEA8}"/>
            </c:ext>
          </c:extLst>
        </c:ser>
        <c:dLbls>
          <c:showLegendKey val="0"/>
          <c:showVal val="0"/>
          <c:showCatName val="0"/>
          <c:showSerName val="0"/>
          <c:showPercent val="0"/>
          <c:showBubbleSize val="0"/>
        </c:dLbls>
        <c:axId val="353887856"/>
        <c:axId val="353888640"/>
      </c:scatterChart>
      <c:valAx>
        <c:axId val="353887856"/>
        <c:scaling>
          <c:orientation val="minMax"/>
        </c:scaling>
        <c:delete val="0"/>
        <c:axPos val="b"/>
        <c:numFmt formatCode="#\,##0.000&quot; m&quot;" sourceLinked="1"/>
        <c:majorTickMark val="out"/>
        <c:minorTickMark val="none"/>
        <c:tickLblPos val="nextTo"/>
        <c:crossAx val="353888640"/>
        <c:crosses val="autoZero"/>
        <c:crossBetween val="midCat"/>
      </c:valAx>
      <c:valAx>
        <c:axId val="353888640"/>
        <c:scaling>
          <c:orientation val="minMax"/>
        </c:scaling>
        <c:delete val="0"/>
        <c:axPos val="l"/>
        <c:majorGridlines/>
        <c:numFmt formatCode="#\,##0.0&quot; N&quot;" sourceLinked="1"/>
        <c:majorTickMark val="out"/>
        <c:minorTickMark val="none"/>
        <c:tickLblPos val="nextTo"/>
        <c:crossAx val="353887856"/>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M</a:t>
            </a:r>
          </a:p>
        </c:rich>
      </c:tx>
      <c:overlay val="0"/>
    </c:title>
    <c:autoTitleDeleted val="0"/>
    <c:plotArea>
      <c:layout/>
      <c:scatterChart>
        <c:scatterStyle val="smoothMarker"/>
        <c:varyColors val="0"/>
        <c:ser>
          <c:idx val="0"/>
          <c:order val="0"/>
          <c:tx>
            <c:strRef>
              <c:f>Vigas!$S$3</c:f>
              <c:strCache>
                <c:ptCount val="1"/>
                <c:pt idx="0">
                  <c:v>M</c:v>
                </c:pt>
              </c:strCache>
            </c:strRef>
          </c:tx>
          <c:marker>
            <c:symbol val="none"/>
          </c:marker>
          <c:xVal>
            <c:numRef>
              <c:f>Vigas!$O$4:$O$1004</c:f>
              <c:numCache>
                <c:formatCode>#,##0.000" m"</c:formatCode>
                <c:ptCount val="1001"/>
                <c:pt idx="0">
                  <c:v>0</c:v>
                </c:pt>
                <c:pt idx="1">
                  <c:v>1E-3</c:v>
                </c:pt>
                <c:pt idx="2">
                  <c:v>2E-3</c:v>
                </c:pt>
                <c:pt idx="3">
                  <c:v>3.0000000000000001E-3</c:v>
                </c:pt>
                <c:pt idx="4">
                  <c:v>4.0000000000000001E-3</c:v>
                </c:pt>
                <c:pt idx="5">
                  <c:v>5.0000000000000001E-3</c:v>
                </c:pt>
                <c:pt idx="6">
                  <c:v>6.0000000000000001E-3</c:v>
                </c:pt>
                <c:pt idx="7">
                  <c:v>7.0000000000000001E-3</c:v>
                </c:pt>
                <c:pt idx="8">
                  <c:v>8.0000000000000002E-3</c:v>
                </c:pt>
                <c:pt idx="9">
                  <c:v>8.9999999999999993E-3</c:v>
                </c:pt>
                <c:pt idx="10">
                  <c:v>0.01</c:v>
                </c:pt>
                <c:pt idx="11">
                  <c:v>1.0999999999999999E-2</c:v>
                </c:pt>
                <c:pt idx="12">
                  <c:v>1.2E-2</c:v>
                </c:pt>
                <c:pt idx="13">
                  <c:v>1.2999999999999999E-2</c:v>
                </c:pt>
                <c:pt idx="14">
                  <c:v>1.4E-2</c:v>
                </c:pt>
                <c:pt idx="15">
                  <c:v>1.4999999999999999E-2</c:v>
                </c:pt>
                <c:pt idx="16">
                  <c:v>1.6E-2</c:v>
                </c:pt>
                <c:pt idx="17">
                  <c:v>1.7000000000000001E-2</c:v>
                </c:pt>
                <c:pt idx="18">
                  <c:v>1.7999999999999999E-2</c:v>
                </c:pt>
                <c:pt idx="19">
                  <c:v>1.9E-2</c:v>
                </c:pt>
                <c:pt idx="20">
                  <c:v>0.02</c:v>
                </c:pt>
                <c:pt idx="21">
                  <c:v>2.1000000000000001E-2</c:v>
                </c:pt>
                <c:pt idx="22">
                  <c:v>2.1999999999999999E-2</c:v>
                </c:pt>
                <c:pt idx="23">
                  <c:v>2.3E-2</c:v>
                </c:pt>
                <c:pt idx="24">
                  <c:v>2.4E-2</c:v>
                </c:pt>
                <c:pt idx="25">
                  <c:v>2.5000000000000001E-2</c:v>
                </c:pt>
                <c:pt idx="26">
                  <c:v>2.5999999999999999E-2</c:v>
                </c:pt>
                <c:pt idx="27">
                  <c:v>2.7E-2</c:v>
                </c:pt>
                <c:pt idx="28">
                  <c:v>2.8000000000000001E-2</c:v>
                </c:pt>
                <c:pt idx="29">
                  <c:v>2.9000000000000001E-2</c:v>
                </c:pt>
                <c:pt idx="30">
                  <c:v>0.03</c:v>
                </c:pt>
                <c:pt idx="31">
                  <c:v>3.1E-2</c:v>
                </c:pt>
                <c:pt idx="32">
                  <c:v>3.2000000000000001E-2</c:v>
                </c:pt>
                <c:pt idx="33">
                  <c:v>3.3000000000000002E-2</c:v>
                </c:pt>
                <c:pt idx="34">
                  <c:v>3.4000000000000002E-2</c:v>
                </c:pt>
                <c:pt idx="35">
                  <c:v>3.5000000000000003E-2</c:v>
                </c:pt>
                <c:pt idx="36">
                  <c:v>3.5999999999999997E-2</c:v>
                </c:pt>
                <c:pt idx="37">
                  <c:v>3.6999999999999998E-2</c:v>
                </c:pt>
                <c:pt idx="38">
                  <c:v>3.7999999999999999E-2</c:v>
                </c:pt>
                <c:pt idx="39">
                  <c:v>3.9E-2</c:v>
                </c:pt>
                <c:pt idx="40">
                  <c:v>0.04</c:v>
                </c:pt>
                <c:pt idx="41">
                  <c:v>4.1000000000000002E-2</c:v>
                </c:pt>
                <c:pt idx="42">
                  <c:v>4.2000000000000003E-2</c:v>
                </c:pt>
                <c:pt idx="43">
                  <c:v>4.2999999999999997E-2</c:v>
                </c:pt>
                <c:pt idx="44">
                  <c:v>4.3999999999999997E-2</c:v>
                </c:pt>
                <c:pt idx="45">
                  <c:v>4.4999999999999998E-2</c:v>
                </c:pt>
                <c:pt idx="46">
                  <c:v>4.5999999999999999E-2</c:v>
                </c:pt>
                <c:pt idx="47">
                  <c:v>4.7E-2</c:v>
                </c:pt>
                <c:pt idx="48">
                  <c:v>4.8000000000000001E-2</c:v>
                </c:pt>
                <c:pt idx="49">
                  <c:v>4.9000000000000002E-2</c:v>
                </c:pt>
                <c:pt idx="50">
                  <c:v>0.05</c:v>
                </c:pt>
                <c:pt idx="51">
                  <c:v>5.0999999999999997E-2</c:v>
                </c:pt>
                <c:pt idx="52">
                  <c:v>5.1999999999999998E-2</c:v>
                </c:pt>
                <c:pt idx="53">
                  <c:v>5.2999999999999999E-2</c:v>
                </c:pt>
                <c:pt idx="54">
                  <c:v>5.3999999999999999E-2</c:v>
                </c:pt>
                <c:pt idx="55">
                  <c:v>5.5E-2</c:v>
                </c:pt>
                <c:pt idx="56">
                  <c:v>5.6000000000000001E-2</c:v>
                </c:pt>
                <c:pt idx="57">
                  <c:v>5.7000000000000002E-2</c:v>
                </c:pt>
                <c:pt idx="58">
                  <c:v>5.8000000000000003E-2</c:v>
                </c:pt>
                <c:pt idx="59">
                  <c:v>5.8999999999999997E-2</c:v>
                </c:pt>
                <c:pt idx="60">
                  <c:v>0.06</c:v>
                </c:pt>
                <c:pt idx="61">
                  <c:v>6.0999999999999999E-2</c:v>
                </c:pt>
                <c:pt idx="62">
                  <c:v>6.2E-2</c:v>
                </c:pt>
                <c:pt idx="63">
                  <c:v>6.3E-2</c:v>
                </c:pt>
                <c:pt idx="64">
                  <c:v>6.4000000000000001E-2</c:v>
                </c:pt>
                <c:pt idx="65">
                  <c:v>6.5000000000000002E-2</c:v>
                </c:pt>
                <c:pt idx="66">
                  <c:v>6.6000000000000003E-2</c:v>
                </c:pt>
                <c:pt idx="67">
                  <c:v>6.7000000000000004E-2</c:v>
                </c:pt>
                <c:pt idx="68">
                  <c:v>6.8000000000000005E-2</c:v>
                </c:pt>
                <c:pt idx="69">
                  <c:v>6.9000000000000006E-2</c:v>
                </c:pt>
                <c:pt idx="70">
                  <c:v>7.0000000000000007E-2</c:v>
                </c:pt>
                <c:pt idx="71">
                  <c:v>7.0999999999999994E-2</c:v>
                </c:pt>
                <c:pt idx="72">
                  <c:v>7.1999999999999995E-2</c:v>
                </c:pt>
                <c:pt idx="73">
                  <c:v>7.2999999999999995E-2</c:v>
                </c:pt>
                <c:pt idx="74">
                  <c:v>7.3999999999999996E-2</c:v>
                </c:pt>
                <c:pt idx="75">
                  <c:v>7.4999999999999997E-2</c:v>
                </c:pt>
                <c:pt idx="76">
                  <c:v>7.5999999999999998E-2</c:v>
                </c:pt>
                <c:pt idx="77">
                  <c:v>7.6999999999999999E-2</c:v>
                </c:pt>
                <c:pt idx="78">
                  <c:v>7.8E-2</c:v>
                </c:pt>
                <c:pt idx="79">
                  <c:v>7.9000000000000001E-2</c:v>
                </c:pt>
                <c:pt idx="80">
                  <c:v>0.08</c:v>
                </c:pt>
                <c:pt idx="81">
                  <c:v>8.1000000000000003E-2</c:v>
                </c:pt>
                <c:pt idx="82">
                  <c:v>8.2000000000000003E-2</c:v>
                </c:pt>
                <c:pt idx="83">
                  <c:v>8.3000000000000004E-2</c:v>
                </c:pt>
                <c:pt idx="84">
                  <c:v>8.4000000000000005E-2</c:v>
                </c:pt>
                <c:pt idx="85">
                  <c:v>8.5000000000000006E-2</c:v>
                </c:pt>
                <c:pt idx="86">
                  <c:v>8.5999999999999993E-2</c:v>
                </c:pt>
                <c:pt idx="87">
                  <c:v>8.6999999999999994E-2</c:v>
                </c:pt>
                <c:pt idx="88">
                  <c:v>8.7999999999999995E-2</c:v>
                </c:pt>
                <c:pt idx="89">
                  <c:v>8.8999999999999996E-2</c:v>
                </c:pt>
                <c:pt idx="90">
                  <c:v>0.09</c:v>
                </c:pt>
                <c:pt idx="91">
                  <c:v>9.0999999999999998E-2</c:v>
                </c:pt>
                <c:pt idx="92">
                  <c:v>9.1999999999999998E-2</c:v>
                </c:pt>
                <c:pt idx="93">
                  <c:v>9.2999999999999999E-2</c:v>
                </c:pt>
                <c:pt idx="94">
                  <c:v>9.4E-2</c:v>
                </c:pt>
                <c:pt idx="95">
                  <c:v>9.5000000000000001E-2</c:v>
                </c:pt>
                <c:pt idx="96">
                  <c:v>9.6000000000000002E-2</c:v>
                </c:pt>
                <c:pt idx="97">
                  <c:v>9.7000000000000003E-2</c:v>
                </c:pt>
                <c:pt idx="98">
                  <c:v>9.8000000000000004E-2</c:v>
                </c:pt>
                <c:pt idx="99">
                  <c:v>9.9000000000000005E-2</c:v>
                </c:pt>
                <c:pt idx="100">
                  <c:v>0.1</c:v>
                </c:pt>
                <c:pt idx="101">
                  <c:v>0.10100000000000001</c:v>
                </c:pt>
                <c:pt idx="102">
                  <c:v>0.10199999999999999</c:v>
                </c:pt>
                <c:pt idx="103">
                  <c:v>0.10299999999999999</c:v>
                </c:pt>
                <c:pt idx="104">
                  <c:v>0.104</c:v>
                </c:pt>
                <c:pt idx="105">
                  <c:v>0.105</c:v>
                </c:pt>
                <c:pt idx="106">
                  <c:v>0.106</c:v>
                </c:pt>
                <c:pt idx="107">
                  <c:v>0.107</c:v>
                </c:pt>
                <c:pt idx="108">
                  <c:v>0.108</c:v>
                </c:pt>
                <c:pt idx="109">
                  <c:v>0.109</c:v>
                </c:pt>
                <c:pt idx="110">
                  <c:v>0.11</c:v>
                </c:pt>
                <c:pt idx="111">
                  <c:v>0.111</c:v>
                </c:pt>
                <c:pt idx="112">
                  <c:v>0.112</c:v>
                </c:pt>
                <c:pt idx="113">
                  <c:v>0.113</c:v>
                </c:pt>
                <c:pt idx="114">
                  <c:v>0.114</c:v>
                </c:pt>
                <c:pt idx="115">
                  <c:v>0.115</c:v>
                </c:pt>
                <c:pt idx="116">
                  <c:v>0.11600000000000001</c:v>
                </c:pt>
                <c:pt idx="117">
                  <c:v>0.11700000000000001</c:v>
                </c:pt>
                <c:pt idx="118">
                  <c:v>0.11799999999999999</c:v>
                </c:pt>
                <c:pt idx="119">
                  <c:v>0.11899999999999999</c:v>
                </c:pt>
                <c:pt idx="120">
                  <c:v>0.12</c:v>
                </c:pt>
                <c:pt idx="121">
                  <c:v>0.121</c:v>
                </c:pt>
                <c:pt idx="122">
                  <c:v>0.122</c:v>
                </c:pt>
                <c:pt idx="123">
                  <c:v>0.123</c:v>
                </c:pt>
                <c:pt idx="124">
                  <c:v>0.124</c:v>
                </c:pt>
                <c:pt idx="125">
                  <c:v>0.125</c:v>
                </c:pt>
                <c:pt idx="126">
                  <c:v>0.126</c:v>
                </c:pt>
                <c:pt idx="127">
                  <c:v>0.127</c:v>
                </c:pt>
                <c:pt idx="128">
                  <c:v>0.128</c:v>
                </c:pt>
                <c:pt idx="129">
                  <c:v>0.129</c:v>
                </c:pt>
                <c:pt idx="130">
                  <c:v>0.13</c:v>
                </c:pt>
                <c:pt idx="131">
                  <c:v>0.13100000000000001</c:v>
                </c:pt>
                <c:pt idx="132">
                  <c:v>0.13200000000000001</c:v>
                </c:pt>
                <c:pt idx="133">
                  <c:v>0.13300000000000001</c:v>
                </c:pt>
                <c:pt idx="134">
                  <c:v>0.13400000000000001</c:v>
                </c:pt>
                <c:pt idx="135">
                  <c:v>0.13500000000000001</c:v>
                </c:pt>
                <c:pt idx="136">
                  <c:v>0.13600000000000001</c:v>
                </c:pt>
                <c:pt idx="137">
                  <c:v>0.13700000000000001</c:v>
                </c:pt>
                <c:pt idx="138">
                  <c:v>0.13800000000000001</c:v>
                </c:pt>
                <c:pt idx="139">
                  <c:v>0.13900000000000001</c:v>
                </c:pt>
                <c:pt idx="140">
                  <c:v>0.14000000000000001</c:v>
                </c:pt>
                <c:pt idx="141">
                  <c:v>0.14099999999999999</c:v>
                </c:pt>
                <c:pt idx="142">
                  <c:v>0.14199999999999999</c:v>
                </c:pt>
                <c:pt idx="143">
                  <c:v>0.14299999999999999</c:v>
                </c:pt>
                <c:pt idx="144">
                  <c:v>0.14399999999999999</c:v>
                </c:pt>
                <c:pt idx="145">
                  <c:v>0.14499999999999999</c:v>
                </c:pt>
                <c:pt idx="146">
                  <c:v>0.14599999999999999</c:v>
                </c:pt>
                <c:pt idx="147">
                  <c:v>0.14699999999999999</c:v>
                </c:pt>
                <c:pt idx="148">
                  <c:v>0.14799999999999999</c:v>
                </c:pt>
                <c:pt idx="149">
                  <c:v>0.14899999999999999</c:v>
                </c:pt>
                <c:pt idx="150">
                  <c:v>0.15</c:v>
                </c:pt>
                <c:pt idx="151">
                  <c:v>0.151</c:v>
                </c:pt>
                <c:pt idx="152">
                  <c:v>0.152</c:v>
                </c:pt>
                <c:pt idx="153">
                  <c:v>0.153</c:v>
                </c:pt>
                <c:pt idx="154">
                  <c:v>0.154</c:v>
                </c:pt>
                <c:pt idx="155">
                  <c:v>0.155</c:v>
                </c:pt>
                <c:pt idx="156">
                  <c:v>0.156</c:v>
                </c:pt>
                <c:pt idx="157">
                  <c:v>0.157</c:v>
                </c:pt>
                <c:pt idx="158">
                  <c:v>0.158</c:v>
                </c:pt>
                <c:pt idx="159">
                  <c:v>0.159</c:v>
                </c:pt>
                <c:pt idx="160">
                  <c:v>0.16</c:v>
                </c:pt>
                <c:pt idx="161">
                  <c:v>0.161</c:v>
                </c:pt>
                <c:pt idx="162">
                  <c:v>0.16200000000000001</c:v>
                </c:pt>
                <c:pt idx="163">
                  <c:v>0.16300000000000001</c:v>
                </c:pt>
                <c:pt idx="164">
                  <c:v>0.16400000000000001</c:v>
                </c:pt>
                <c:pt idx="165">
                  <c:v>0.16500000000000001</c:v>
                </c:pt>
                <c:pt idx="166">
                  <c:v>0.16600000000000001</c:v>
                </c:pt>
                <c:pt idx="167">
                  <c:v>0.16700000000000001</c:v>
                </c:pt>
                <c:pt idx="168">
                  <c:v>0.16800000000000001</c:v>
                </c:pt>
                <c:pt idx="169">
                  <c:v>0.16900000000000001</c:v>
                </c:pt>
                <c:pt idx="170">
                  <c:v>0.17</c:v>
                </c:pt>
                <c:pt idx="171">
                  <c:v>0.17100000000000001</c:v>
                </c:pt>
                <c:pt idx="172">
                  <c:v>0.17199999999999999</c:v>
                </c:pt>
                <c:pt idx="173">
                  <c:v>0.17299999999999999</c:v>
                </c:pt>
                <c:pt idx="174">
                  <c:v>0.17399999999999999</c:v>
                </c:pt>
                <c:pt idx="175">
                  <c:v>0.17499999999999999</c:v>
                </c:pt>
                <c:pt idx="176">
                  <c:v>0.17599999999999999</c:v>
                </c:pt>
                <c:pt idx="177">
                  <c:v>0.17699999999999999</c:v>
                </c:pt>
                <c:pt idx="178">
                  <c:v>0.17799999999999999</c:v>
                </c:pt>
                <c:pt idx="179">
                  <c:v>0.17899999999999999</c:v>
                </c:pt>
                <c:pt idx="180">
                  <c:v>0.18</c:v>
                </c:pt>
                <c:pt idx="181">
                  <c:v>0.18099999999999999</c:v>
                </c:pt>
                <c:pt idx="182">
                  <c:v>0.182</c:v>
                </c:pt>
                <c:pt idx="183">
                  <c:v>0.183</c:v>
                </c:pt>
                <c:pt idx="184">
                  <c:v>0.184</c:v>
                </c:pt>
                <c:pt idx="185">
                  <c:v>0.185</c:v>
                </c:pt>
                <c:pt idx="186">
                  <c:v>0.186</c:v>
                </c:pt>
                <c:pt idx="187">
                  <c:v>0.187</c:v>
                </c:pt>
                <c:pt idx="188">
                  <c:v>0.188</c:v>
                </c:pt>
                <c:pt idx="189">
                  <c:v>0.189</c:v>
                </c:pt>
                <c:pt idx="190">
                  <c:v>0.19</c:v>
                </c:pt>
                <c:pt idx="191">
                  <c:v>0.191</c:v>
                </c:pt>
                <c:pt idx="192">
                  <c:v>0.192</c:v>
                </c:pt>
                <c:pt idx="193">
                  <c:v>0.193</c:v>
                </c:pt>
                <c:pt idx="194">
                  <c:v>0.19400000000000001</c:v>
                </c:pt>
                <c:pt idx="195">
                  <c:v>0.19500000000000001</c:v>
                </c:pt>
                <c:pt idx="196">
                  <c:v>0.19600000000000001</c:v>
                </c:pt>
                <c:pt idx="197">
                  <c:v>0.19700000000000001</c:v>
                </c:pt>
                <c:pt idx="198">
                  <c:v>0.19800000000000001</c:v>
                </c:pt>
                <c:pt idx="199">
                  <c:v>0.19900000000000001</c:v>
                </c:pt>
                <c:pt idx="200">
                  <c:v>0.2</c:v>
                </c:pt>
                <c:pt idx="201">
                  <c:v>0.20100000000000001</c:v>
                </c:pt>
                <c:pt idx="202">
                  <c:v>0.20200000000000001</c:v>
                </c:pt>
                <c:pt idx="203">
                  <c:v>0.20300000000000001</c:v>
                </c:pt>
                <c:pt idx="204">
                  <c:v>0.20399999999999999</c:v>
                </c:pt>
                <c:pt idx="205">
                  <c:v>0.20499999999999999</c:v>
                </c:pt>
                <c:pt idx="206">
                  <c:v>0.20599999999999999</c:v>
                </c:pt>
                <c:pt idx="207">
                  <c:v>0.20699999999999999</c:v>
                </c:pt>
                <c:pt idx="208">
                  <c:v>0.20799999999999999</c:v>
                </c:pt>
                <c:pt idx="209">
                  <c:v>0.20899999999999999</c:v>
                </c:pt>
                <c:pt idx="210">
                  <c:v>0.21</c:v>
                </c:pt>
                <c:pt idx="211">
                  <c:v>0.21099999999999999</c:v>
                </c:pt>
                <c:pt idx="212">
                  <c:v>0.21199999999999999</c:v>
                </c:pt>
                <c:pt idx="213">
                  <c:v>0.21299999999999999</c:v>
                </c:pt>
                <c:pt idx="214">
                  <c:v>0.214</c:v>
                </c:pt>
                <c:pt idx="215">
                  <c:v>0.215</c:v>
                </c:pt>
                <c:pt idx="216">
                  <c:v>0.216</c:v>
                </c:pt>
                <c:pt idx="217">
                  <c:v>0.217</c:v>
                </c:pt>
                <c:pt idx="218">
                  <c:v>0.218</c:v>
                </c:pt>
                <c:pt idx="219">
                  <c:v>0.219</c:v>
                </c:pt>
                <c:pt idx="220">
                  <c:v>0.22</c:v>
                </c:pt>
                <c:pt idx="221">
                  <c:v>0.221</c:v>
                </c:pt>
                <c:pt idx="222">
                  <c:v>0.222</c:v>
                </c:pt>
                <c:pt idx="223">
                  <c:v>0.223</c:v>
                </c:pt>
                <c:pt idx="224">
                  <c:v>0.224</c:v>
                </c:pt>
                <c:pt idx="225">
                  <c:v>0.22500000000000001</c:v>
                </c:pt>
                <c:pt idx="226">
                  <c:v>0.22600000000000001</c:v>
                </c:pt>
                <c:pt idx="227">
                  <c:v>0.22700000000000001</c:v>
                </c:pt>
                <c:pt idx="228">
                  <c:v>0.22800000000000001</c:v>
                </c:pt>
                <c:pt idx="229">
                  <c:v>0.22900000000000001</c:v>
                </c:pt>
                <c:pt idx="230">
                  <c:v>0.23</c:v>
                </c:pt>
                <c:pt idx="231">
                  <c:v>0.23100000000000001</c:v>
                </c:pt>
                <c:pt idx="232">
                  <c:v>0.23200000000000001</c:v>
                </c:pt>
                <c:pt idx="233">
                  <c:v>0.23300000000000001</c:v>
                </c:pt>
                <c:pt idx="234">
                  <c:v>0.23400000000000001</c:v>
                </c:pt>
                <c:pt idx="235">
                  <c:v>0.23499999999999999</c:v>
                </c:pt>
                <c:pt idx="236">
                  <c:v>0.23599999999999999</c:v>
                </c:pt>
                <c:pt idx="237">
                  <c:v>0.23699999999999999</c:v>
                </c:pt>
                <c:pt idx="238">
                  <c:v>0.23799999999999999</c:v>
                </c:pt>
                <c:pt idx="239">
                  <c:v>0.23899999999999999</c:v>
                </c:pt>
                <c:pt idx="240">
                  <c:v>0.24</c:v>
                </c:pt>
                <c:pt idx="241">
                  <c:v>0.24099999999999999</c:v>
                </c:pt>
                <c:pt idx="242">
                  <c:v>0.24199999999999999</c:v>
                </c:pt>
                <c:pt idx="243">
                  <c:v>0.24299999999999999</c:v>
                </c:pt>
                <c:pt idx="244">
                  <c:v>0.24399999999999999</c:v>
                </c:pt>
                <c:pt idx="245">
                  <c:v>0.245</c:v>
                </c:pt>
                <c:pt idx="246">
                  <c:v>0.246</c:v>
                </c:pt>
                <c:pt idx="247">
                  <c:v>0.247</c:v>
                </c:pt>
                <c:pt idx="248">
                  <c:v>0.248</c:v>
                </c:pt>
                <c:pt idx="249">
                  <c:v>0.249</c:v>
                </c:pt>
                <c:pt idx="250">
                  <c:v>0.25</c:v>
                </c:pt>
                <c:pt idx="251">
                  <c:v>0.251</c:v>
                </c:pt>
                <c:pt idx="252">
                  <c:v>0.252</c:v>
                </c:pt>
                <c:pt idx="253">
                  <c:v>0.253</c:v>
                </c:pt>
                <c:pt idx="254">
                  <c:v>0.254</c:v>
                </c:pt>
                <c:pt idx="255">
                  <c:v>0.255</c:v>
                </c:pt>
                <c:pt idx="256">
                  <c:v>0.25600000000000001</c:v>
                </c:pt>
                <c:pt idx="257">
                  <c:v>0.25700000000000001</c:v>
                </c:pt>
                <c:pt idx="258">
                  <c:v>0.25800000000000001</c:v>
                </c:pt>
                <c:pt idx="259">
                  <c:v>0.25900000000000001</c:v>
                </c:pt>
                <c:pt idx="260">
                  <c:v>0.26</c:v>
                </c:pt>
                <c:pt idx="261">
                  <c:v>0.26100000000000001</c:v>
                </c:pt>
                <c:pt idx="262">
                  <c:v>0.26200000000000001</c:v>
                </c:pt>
                <c:pt idx="263">
                  <c:v>0.26300000000000001</c:v>
                </c:pt>
                <c:pt idx="264">
                  <c:v>0.26400000000000001</c:v>
                </c:pt>
                <c:pt idx="265">
                  <c:v>0.26500000000000001</c:v>
                </c:pt>
                <c:pt idx="266">
                  <c:v>0.26600000000000001</c:v>
                </c:pt>
                <c:pt idx="267">
                  <c:v>0.26700000000000002</c:v>
                </c:pt>
                <c:pt idx="268">
                  <c:v>0.26800000000000002</c:v>
                </c:pt>
                <c:pt idx="269">
                  <c:v>0.26900000000000002</c:v>
                </c:pt>
                <c:pt idx="270">
                  <c:v>0.27</c:v>
                </c:pt>
                <c:pt idx="271">
                  <c:v>0.27100000000000002</c:v>
                </c:pt>
                <c:pt idx="272">
                  <c:v>0.27200000000000002</c:v>
                </c:pt>
                <c:pt idx="273">
                  <c:v>0.27300000000000002</c:v>
                </c:pt>
                <c:pt idx="274">
                  <c:v>0.27400000000000002</c:v>
                </c:pt>
                <c:pt idx="275">
                  <c:v>0.27500000000000002</c:v>
                </c:pt>
                <c:pt idx="276">
                  <c:v>0.27600000000000002</c:v>
                </c:pt>
                <c:pt idx="277">
                  <c:v>0.27700000000000002</c:v>
                </c:pt>
                <c:pt idx="278">
                  <c:v>0.27800000000000002</c:v>
                </c:pt>
                <c:pt idx="279">
                  <c:v>0.27900000000000003</c:v>
                </c:pt>
                <c:pt idx="280">
                  <c:v>0.28000000000000003</c:v>
                </c:pt>
                <c:pt idx="281">
                  <c:v>0.28100000000000003</c:v>
                </c:pt>
                <c:pt idx="282">
                  <c:v>0.28199999999999997</c:v>
                </c:pt>
                <c:pt idx="283">
                  <c:v>0.28299999999999997</c:v>
                </c:pt>
                <c:pt idx="284">
                  <c:v>0.28399999999999997</c:v>
                </c:pt>
                <c:pt idx="285">
                  <c:v>0.28499999999999998</c:v>
                </c:pt>
                <c:pt idx="286">
                  <c:v>0.28599999999999998</c:v>
                </c:pt>
                <c:pt idx="287">
                  <c:v>0.28699999999999998</c:v>
                </c:pt>
                <c:pt idx="288">
                  <c:v>0.28799999999999998</c:v>
                </c:pt>
                <c:pt idx="289">
                  <c:v>0.28899999999999998</c:v>
                </c:pt>
                <c:pt idx="290">
                  <c:v>0.28999999999999998</c:v>
                </c:pt>
                <c:pt idx="291">
                  <c:v>0.29099999999999998</c:v>
                </c:pt>
                <c:pt idx="292">
                  <c:v>0.29199999999999998</c:v>
                </c:pt>
                <c:pt idx="293">
                  <c:v>0.29299999999999998</c:v>
                </c:pt>
                <c:pt idx="294">
                  <c:v>0.29399999999999998</c:v>
                </c:pt>
                <c:pt idx="295">
                  <c:v>0.29499999999999998</c:v>
                </c:pt>
                <c:pt idx="296">
                  <c:v>0.29599999999999999</c:v>
                </c:pt>
                <c:pt idx="297">
                  <c:v>0.29699999999999999</c:v>
                </c:pt>
                <c:pt idx="298">
                  <c:v>0.29799999999999999</c:v>
                </c:pt>
                <c:pt idx="299">
                  <c:v>0.29899999999999999</c:v>
                </c:pt>
                <c:pt idx="300">
                  <c:v>0.3</c:v>
                </c:pt>
                <c:pt idx="301">
                  <c:v>0.30099999999999999</c:v>
                </c:pt>
                <c:pt idx="302">
                  <c:v>0.30199999999999999</c:v>
                </c:pt>
                <c:pt idx="303">
                  <c:v>0.30299999999999999</c:v>
                </c:pt>
                <c:pt idx="304">
                  <c:v>0.30399999999999999</c:v>
                </c:pt>
                <c:pt idx="305">
                  <c:v>0.30499999999999999</c:v>
                </c:pt>
                <c:pt idx="306">
                  <c:v>0.30599999999999999</c:v>
                </c:pt>
                <c:pt idx="307">
                  <c:v>0.307</c:v>
                </c:pt>
                <c:pt idx="308">
                  <c:v>0.308</c:v>
                </c:pt>
                <c:pt idx="309">
                  <c:v>0.309</c:v>
                </c:pt>
                <c:pt idx="310">
                  <c:v>0.31</c:v>
                </c:pt>
                <c:pt idx="311">
                  <c:v>0.311</c:v>
                </c:pt>
                <c:pt idx="312">
                  <c:v>0.312</c:v>
                </c:pt>
                <c:pt idx="313">
                  <c:v>0.313</c:v>
                </c:pt>
                <c:pt idx="314">
                  <c:v>0.314</c:v>
                </c:pt>
                <c:pt idx="315">
                  <c:v>0.315</c:v>
                </c:pt>
                <c:pt idx="316">
                  <c:v>0.316</c:v>
                </c:pt>
                <c:pt idx="317">
                  <c:v>0.317</c:v>
                </c:pt>
                <c:pt idx="318">
                  <c:v>0.318</c:v>
                </c:pt>
                <c:pt idx="319">
                  <c:v>0.31900000000000001</c:v>
                </c:pt>
                <c:pt idx="320">
                  <c:v>0.32</c:v>
                </c:pt>
                <c:pt idx="321">
                  <c:v>0.32100000000000001</c:v>
                </c:pt>
                <c:pt idx="322">
                  <c:v>0.32200000000000001</c:v>
                </c:pt>
                <c:pt idx="323">
                  <c:v>0.32300000000000001</c:v>
                </c:pt>
                <c:pt idx="324">
                  <c:v>0.32400000000000001</c:v>
                </c:pt>
                <c:pt idx="325">
                  <c:v>0.32500000000000001</c:v>
                </c:pt>
                <c:pt idx="326">
                  <c:v>0.32600000000000001</c:v>
                </c:pt>
                <c:pt idx="327">
                  <c:v>0.32700000000000001</c:v>
                </c:pt>
                <c:pt idx="328">
                  <c:v>0.32800000000000001</c:v>
                </c:pt>
                <c:pt idx="329">
                  <c:v>0.32900000000000001</c:v>
                </c:pt>
                <c:pt idx="330">
                  <c:v>0.33</c:v>
                </c:pt>
                <c:pt idx="331">
                  <c:v>0.33100000000000002</c:v>
                </c:pt>
                <c:pt idx="332">
                  <c:v>0.33200000000000002</c:v>
                </c:pt>
                <c:pt idx="333">
                  <c:v>0.33300000000000002</c:v>
                </c:pt>
                <c:pt idx="334">
                  <c:v>0.33400000000000002</c:v>
                </c:pt>
                <c:pt idx="335">
                  <c:v>0.33500000000000002</c:v>
                </c:pt>
                <c:pt idx="336">
                  <c:v>0.33600000000000002</c:v>
                </c:pt>
                <c:pt idx="337">
                  <c:v>0.33700000000000002</c:v>
                </c:pt>
                <c:pt idx="338">
                  <c:v>0.33800000000000002</c:v>
                </c:pt>
                <c:pt idx="339">
                  <c:v>0.33900000000000002</c:v>
                </c:pt>
                <c:pt idx="340">
                  <c:v>0.34</c:v>
                </c:pt>
                <c:pt idx="341">
                  <c:v>0.34100000000000003</c:v>
                </c:pt>
                <c:pt idx="342">
                  <c:v>0.34200000000000003</c:v>
                </c:pt>
                <c:pt idx="343">
                  <c:v>0.34300000000000003</c:v>
                </c:pt>
                <c:pt idx="344">
                  <c:v>0.34399999999999997</c:v>
                </c:pt>
                <c:pt idx="345">
                  <c:v>0.34499999999999997</c:v>
                </c:pt>
                <c:pt idx="346">
                  <c:v>0.34599999999999997</c:v>
                </c:pt>
                <c:pt idx="347">
                  <c:v>0.34699999999999998</c:v>
                </c:pt>
                <c:pt idx="348">
                  <c:v>0.34799999999999998</c:v>
                </c:pt>
                <c:pt idx="349">
                  <c:v>0.34899999999999998</c:v>
                </c:pt>
                <c:pt idx="350">
                  <c:v>0.35</c:v>
                </c:pt>
                <c:pt idx="351">
                  <c:v>0.35099999999999998</c:v>
                </c:pt>
                <c:pt idx="352">
                  <c:v>0.35199999999999998</c:v>
                </c:pt>
                <c:pt idx="353">
                  <c:v>0.35299999999999998</c:v>
                </c:pt>
                <c:pt idx="354">
                  <c:v>0.35399999999999998</c:v>
                </c:pt>
                <c:pt idx="355">
                  <c:v>0.35499999999999998</c:v>
                </c:pt>
                <c:pt idx="356">
                  <c:v>0.35599999999999998</c:v>
                </c:pt>
                <c:pt idx="357">
                  <c:v>0.35699999999999998</c:v>
                </c:pt>
                <c:pt idx="358">
                  <c:v>0.35799999999999998</c:v>
                </c:pt>
                <c:pt idx="359">
                  <c:v>0.35899999999999999</c:v>
                </c:pt>
                <c:pt idx="360">
                  <c:v>0.36</c:v>
                </c:pt>
                <c:pt idx="361">
                  <c:v>0.36099999999999999</c:v>
                </c:pt>
                <c:pt idx="362">
                  <c:v>0.36199999999999999</c:v>
                </c:pt>
                <c:pt idx="363">
                  <c:v>0.36299999999999999</c:v>
                </c:pt>
                <c:pt idx="364">
                  <c:v>0.36399999999999999</c:v>
                </c:pt>
                <c:pt idx="365">
                  <c:v>0.36499999999999999</c:v>
                </c:pt>
                <c:pt idx="366">
                  <c:v>0.36599999999999999</c:v>
                </c:pt>
                <c:pt idx="367">
                  <c:v>0.36699999999999999</c:v>
                </c:pt>
                <c:pt idx="368">
                  <c:v>0.36799999999999999</c:v>
                </c:pt>
                <c:pt idx="369">
                  <c:v>0.36899999999999999</c:v>
                </c:pt>
                <c:pt idx="370">
                  <c:v>0.37</c:v>
                </c:pt>
                <c:pt idx="371">
                  <c:v>0.371</c:v>
                </c:pt>
                <c:pt idx="372">
                  <c:v>0.372</c:v>
                </c:pt>
                <c:pt idx="373">
                  <c:v>0.373</c:v>
                </c:pt>
                <c:pt idx="374">
                  <c:v>0.374</c:v>
                </c:pt>
                <c:pt idx="375">
                  <c:v>0.375</c:v>
                </c:pt>
                <c:pt idx="376">
                  <c:v>0.376</c:v>
                </c:pt>
                <c:pt idx="377">
                  <c:v>0.377</c:v>
                </c:pt>
                <c:pt idx="378">
                  <c:v>0.378</c:v>
                </c:pt>
                <c:pt idx="379">
                  <c:v>0.379</c:v>
                </c:pt>
                <c:pt idx="380">
                  <c:v>0.38</c:v>
                </c:pt>
                <c:pt idx="381">
                  <c:v>0.38100000000000001</c:v>
                </c:pt>
                <c:pt idx="382">
                  <c:v>0.38200000000000001</c:v>
                </c:pt>
                <c:pt idx="383">
                  <c:v>0.38300000000000001</c:v>
                </c:pt>
                <c:pt idx="384">
                  <c:v>0.38400000000000001</c:v>
                </c:pt>
                <c:pt idx="385">
                  <c:v>0.38500000000000001</c:v>
                </c:pt>
                <c:pt idx="386">
                  <c:v>0.38600000000000001</c:v>
                </c:pt>
                <c:pt idx="387">
                  <c:v>0.38700000000000001</c:v>
                </c:pt>
                <c:pt idx="388">
                  <c:v>0.38800000000000001</c:v>
                </c:pt>
                <c:pt idx="389">
                  <c:v>0.38900000000000001</c:v>
                </c:pt>
                <c:pt idx="390">
                  <c:v>0.39</c:v>
                </c:pt>
                <c:pt idx="391">
                  <c:v>0.39100000000000001</c:v>
                </c:pt>
                <c:pt idx="392">
                  <c:v>0.39200000000000002</c:v>
                </c:pt>
                <c:pt idx="393">
                  <c:v>0.39300000000000002</c:v>
                </c:pt>
                <c:pt idx="394">
                  <c:v>0.39400000000000002</c:v>
                </c:pt>
                <c:pt idx="395">
                  <c:v>0.39500000000000002</c:v>
                </c:pt>
                <c:pt idx="396">
                  <c:v>0.39600000000000002</c:v>
                </c:pt>
                <c:pt idx="397">
                  <c:v>0.39700000000000002</c:v>
                </c:pt>
                <c:pt idx="398">
                  <c:v>0.39800000000000002</c:v>
                </c:pt>
                <c:pt idx="399">
                  <c:v>0.39900000000000002</c:v>
                </c:pt>
                <c:pt idx="400">
                  <c:v>0.4</c:v>
                </c:pt>
                <c:pt idx="401">
                  <c:v>0.40100000000000002</c:v>
                </c:pt>
                <c:pt idx="402">
                  <c:v>0.40200000000000002</c:v>
                </c:pt>
                <c:pt idx="403">
                  <c:v>0.40300000000000002</c:v>
                </c:pt>
                <c:pt idx="404">
                  <c:v>0.40400000000000003</c:v>
                </c:pt>
                <c:pt idx="405">
                  <c:v>0.40500000000000003</c:v>
                </c:pt>
                <c:pt idx="406">
                  <c:v>0.40600000000000003</c:v>
                </c:pt>
                <c:pt idx="407">
                  <c:v>0.40699999999999997</c:v>
                </c:pt>
                <c:pt idx="408">
                  <c:v>0.40799999999999997</c:v>
                </c:pt>
                <c:pt idx="409">
                  <c:v>0.40899999999999997</c:v>
                </c:pt>
                <c:pt idx="410">
                  <c:v>0.41</c:v>
                </c:pt>
                <c:pt idx="411">
                  <c:v>0.41099999999999998</c:v>
                </c:pt>
                <c:pt idx="412">
                  <c:v>0.41199999999999998</c:v>
                </c:pt>
                <c:pt idx="413">
                  <c:v>0.41299999999999998</c:v>
                </c:pt>
                <c:pt idx="414">
                  <c:v>0.41399999999999998</c:v>
                </c:pt>
                <c:pt idx="415">
                  <c:v>0.41499999999999998</c:v>
                </c:pt>
                <c:pt idx="416">
                  <c:v>0.41599999999999998</c:v>
                </c:pt>
                <c:pt idx="417">
                  <c:v>0.41699999999999998</c:v>
                </c:pt>
                <c:pt idx="418">
                  <c:v>0.41799999999999998</c:v>
                </c:pt>
                <c:pt idx="419">
                  <c:v>0.41899999999999998</c:v>
                </c:pt>
                <c:pt idx="420">
                  <c:v>0.42</c:v>
                </c:pt>
                <c:pt idx="421">
                  <c:v>0.42099999999999999</c:v>
                </c:pt>
                <c:pt idx="422">
                  <c:v>0.42199999999999999</c:v>
                </c:pt>
                <c:pt idx="423">
                  <c:v>0.42299999999999999</c:v>
                </c:pt>
                <c:pt idx="424">
                  <c:v>0.42399999999999999</c:v>
                </c:pt>
                <c:pt idx="425">
                  <c:v>0.42499999999999999</c:v>
                </c:pt>
                <c:pt idx="426">
                  <c:v>0.42599999999999999</c:v>
                </c:pt>
                <c:pt idx="427">
                  <c:v>0.42699999999999999</c:v>
                </c:pt>
                <c:pt idx="428">
                  <c:v>0.42799999999999999</c:v>
                </c:pt>
                <c:pt idx="429">
                  <c:v>0.42899999999999999</c:v>
                </c:pt>
                <c:pt idx="430">
                  <c:v>0.43</c:v>
                </c:pt>
                <c:pt idx="431">
                  <c:v>0.43099999999999999</c:v>
                </c:pt>
                <c:pt idx="432">
                  <c:v>0.432</c:v>
                </c:pt>
                <c:pt idx="433">
                  <c:v>0.433</c:v>
                </c:pt>
                <c:pt idx="434">
                  <c:v>0.434</c:v>
                </c:pt>
                <c:pt idx="435">
                  <c:v>0.435</c:v>
                </c:pt>
                <c:pt idx="436">
                  <c:v>0.436</c:v>
                </c:pt>
                <c:pt idx="437">
                  <c:v>0.437</c:v>
                </c:pt>
                <c:pt idx="438">
                  <c:v>0.438</c:v>
                </c:pt>
                <c:pt idx="439">
                  <c:v>0.439</c:v>
                </c:pt>
                <c:pt idx="440">
                  <c:v>0.44</c:v>
                </c:pt>
                <c:pt idx="441">
                  <c:v>0.441</c:v>
                </c:pt>
                <c:pt idx="442">
                  <c:v>0.442</c:v>
                </c:pt>
                <c:pt idx="443">
                  <c:v>0.443</c:v>
                </c:pt>
                <c:pt idx="444">
                  <c:v>0.44400000000000001</c:v>
                </c:pt>
                <c:pt idx="445">
                  <c:v>0.44500000000000001</c:v>
                </c:pt>
                <c:pt idx="446">
                  <c:v>0.44600000000000001</c:v>
                </c:pt>
                <c:pt idx="447">
                  <c:v>0.44700000000000001</c:v>
                </c:pt>
                <c:pt idx="448">
                  <c:v>0.44800000000000001</c:v>
                </c:pt>
                <c:pt idx="449">
                  <c:v>0.44900000000000001</c:v>
                </c:pt>
                <c:pt idx="450">
                  <c:v>0.45</c:v>
                </c:pt>
                <c:pt idx="451">
                  <c:v>0.45100000000000001</c:v>
                </c:pt>
                <c:pt idx="452">
                  <c:v>0.45200000000000001</c:v>
                </c:pt>
                <c:pt idx="453">
                  <c:v>0.45300000000000001</c:v>
                </c:pt>
                <c:pt idx="454">
                  <c:v>0.45400000000000001</c:v>
                </c:pt>
                <c:pt idx="455">
                  <c:v>0.45500000000000002</c:v>
                </c:pt>
                <c:pt idx="456">
                  <c:v>0.45600000000000002</c:v>
                </c:pt>
                <c:pt idx="457">
                  <c:v>0.45700000000000002</c:v>
                </c:pt>
                <c:pt idx="458">
                  <c:v>0.45800000000000002</c:v>
                </c:pt>
                <c:pt idx="459">
                  <c:v>0.45900000000000002</c:v>
                </c:pt>
                <c:pt idx="460">
                  <c:v>0.46</c:v>
                </c:pt>
                <c:pt idx="461">
                  <c:v>0.46100000000000002</c:v>
                </c:pt>
                <c:pt idx="462">
                  <c:v>0.46200000000000002</c:v>
                </c:pt>
                <c:pt idx="463">
                  <c:v>0.46300000000000002</c:v>
                </c:pt>
                <c:pt idx="464">
                  <c:v>0.46400000000000002</c:v>
                </c:pt>
                <c:pt idx="465">
                  <c:v>0.46500000000000002</c:v>
                </c:pt>
                <c:pt idx="466">
                  <c:v>0.46600000000000003</c:v>
                </c:pt>
                <c:pt idx="467">
                  <c:v>0.46700000000000003</c:v>
                </c:pt>
                <c:pt idx="468">
                  <c:v>0.46800000000000003</c:v>
                </c:pt>
                <c:pt idx="469">
                  <c:v>0.46899999999999997</c:v>
                </c:pt>
                <c:pt idx="470">
                  <c:v>0.47</c:v>
                </c:pt>
                <c:pt idx="471">
                  <c:v>0.47099999999999997</c:v>
                </c:pt>
                <c:pt idx="472">
                  <c:v>0.47199999999999998</c:v>
                </c:pt>
                <c:pt idx="473">
                  <c:v>0.47299999999999998</c:v>
                </c:pt>
                <c:pt idx="474">
                  <c:v>0.47399999999999998</c:v>
                </c:pt>
                <c:pt idx="475">
                  <c:v>0.47499999999999998</c:v>
                </c:pt>
                <c:pt idx="476">
                  <c:v>0.47599999999999998</c:v>
                </c:pt>
                <c:pt idx="477">
                  <c:v>0.47699999999999998</c:v>
                </c:pt>
                <c:pt idx="478">
                  <c:v>0.47799999999999998</c:v>
                </c:pt>
                <c:pt idx="479">
                  <c:v>0.47899999999999998</c:v>
                </c:pt>
                <c:pt idx="480">
                  <c:v>0.48</c:v>
                </c:pt>
                <c:pt idx="481">
                  <c:v>0.48099999999999998</c:v>
                </c:pt>
                <c:pt idx="482">
                  <c:v>0.48199999999999998</c:v>
                </c:pt>
                <c:pt idx="483">
                  <c:v>0.48299999999999998</c:v>
                </c:pt>
                <c:pt idx="484">
                  <c:v>0.48399999999999999</c:v>
                </c:pt>
                <c:pt idx="485">
                  <c:v>0.48499999999999999</c:v>
                </c:pt>
                <c:pt idx="486">
                  <c:v>0.48599999999999999</c:v>
                </c:pt>
                <c:pt idx="487">
                  <c:v>0.48699999999999999</c:v>
                </c:pt>
                <c:pt idx="488">
                  <c:v>0.48799999999999999</c:v>
                </c:pt>
                <c:pt idx="489">
                  <c:v>0.48899999999999999</c:v>
                </c:pt>
                <c:pt idx="490">
                  <c:v>0.49</c:v>
                </c:pt>
                <c:pt idx="491">
                  <c:v>0.49099999999999999</c:v>
                </c:pt>
                <c:pt idx="492">
                  <c:v>0.49199999999999999</c:v>
                </c:pt>
                <c:pt idx="493">
                  <c:v>0.49299999999999999</c:v>
                </c:pt>
                <c:pt idx="494">
                  <c:v>0.49399999999999999</c:v>
                </c:pt>
                <c:pt idx="495">
                  <c:v>0.495</c:v>
                </c:pt>
                <c:pt idx="496">
                  <c:v>0.496</c:v>
                </c:pt>
                <c:pt idx="497">
                  <c:v>0.497</c:v>
                </c:pt>
                <c:pt idx="498">
                  <c:v>0.498</c:v>
                </c:pt>
                <c:pt idx="499">
                  <c:v>0.499</c:v>
                </c:pt>
                <c:pt idx="500">
                  <c:v>0.5</c:v>
                </c:pt>
                <c:pt idx="501">
                  <c:v>0.501</c:v>
                </c:pt>
                <c:pt idx="502">
                  <c:v>0.502</c:v>
                </c:pt>
                <c:pt idx="503">
                  <c:v>0.503</c:v>
                </c:pt>
                <c:pt idx="504">
                  <c:v>0.504</c:v>
                </c:pt>
                <c:pt idx="505">
                  <c:v>0.505</c:v>
                </c:pt>
                <c:pt idx="506">
                  <c:v>0.50600000000000001</c:v>
                </c:pt>
                <c:pt idx="507">
                  <c:v>0.50700000000000001</c:v>
                </c:pt>
                <c:pt idx="508">
                  <c:v>0.50800000000000001</c:v>
                </c:pt>
                <c:pt idx="509">
                  <c:v>0.50900000000000001</c:v>
                </c:pt>
                <c:pt idx="510">
                  <c:v>0.51</c:v>
                </c:pt>
                <c:pt idx="511">
                  <c:v>0.51100000000000001</c:v>
                </c:pt>
                <c:pt idx="512">
                  <c:v>0.51200000000000001</c:v>
                </c:pt>
                <c:pt idx="513">
                  <c:v>0.51300000000000001</c:v>
                </c:pt>
                <c:pt idx="514">
                  <c:v>0.51400000000000001</c:v>
                </c:pt>
                <c:pt idx="515">
                  <c:v>0.51500000000000001</c:v>
                </c:pt>
                <c:pt idx="516">
                  <c:v>0.51600000000000001</c:v>
                </c:pt>
                <c:pt idx="517">
                  <c:v>0.51700000000000002</c:v>
                </c:pt>
                <c:pt idx="518">
                  <c:v>0.51800000000000002</c:v>
                </c:pt>
                <c:pt idx="519">
                  <c:v>0.51900000000000002</c:v>
                </c:pt>
                <c:pt idx="520">
                  <c:v>0.52</c:v>
                </c:pt>
                <c:pt idx="521">
                  <c:v>0.52100000000000002</c:v>
                </c:pt>
                <c:pt idx="522">
                  <c:v>0.52200000000000002</c:v>
                </c:pt>
                <c:pt idx="523">
                  <c:v>0.52300000000000002</c:v>
                </c:pt>
                <c:pt idx="524">
                  <c:v>0.52400000000000002</c:v>
                </c:pt>
                <c:pt idx="525">
                  <c:v>0.52500000000000002</c:v>
                </c:pt>
                <c:pt idx="526">
                  <c:v>0.52600000000000002</c:v>
                </c:pt>
                <c:pt idx="527">
                  <c:v>0.52700000000000002</c:v>
                </c:pt>
                <c:pt idx="528">
                  <c:v>0.52800000000000002</c:v>
                </c:pt>
                <c:pt idx="529">
                  <c:v>0.52900000000000003</c:v>
                </c:pt>
                <c:pt idx="530">
                  <c:v>0.53</c:v>
                </c:pt>
                <c:pt idx="531">
                  <c:v>0.53100000000000003</c:v>
                </c:pt>
                <c:pt idx="532">
                  <c:v>0.53200000000000003</c:v>
                </c:pt>
                <c:pt idx="533">
                  <c:v>0.53300000000000003</c:v>
                </c:pt>
                <c:pt idx="534">
                  <c:v>0.53400000000000003</c:v>
                </c:pt>
                <c:pt idx="535">
                  <c:v>0.53500000000000003</c:v>
                </c:pt>
                <c:pt idx="536">
                  <c:v>0.53600000000000003</c:v>
                </c:pt>
                <c:pt idx="537">
                  <c:v>0.53700000000000003</c:v>
                </c:pt>
                <c:pt idx="538">
                  <c:v>0.53800000000000003</c:v>
                </c:pt>
                <c:pt idx="539">
                  <c:v>0.53900000000000003</c:v>
                </c:pt>
                <c:pt idx="540">
                  <c:v>0.54</c:v>
                </c:pt>
                <c:pt idx="541">
                  <c:v>0.54100000000000004</c:v>
                </c:pt>
                <c:pt idx="542">
                  <c:v>0.54200000000000004</c:v>
                </c:pt>
                <c:pt idx="543">
                  <c:v>0.54300000000000004</c:v>
                </c:pt>
                <c:pt idx="544">
                  <c:v>0.54400000000000004</c:v>
                </c:pt>
                <c:pt idx="545">
                  <c:v>0.54500000000000004</c:v>
                </c:pt>
                <c:pt idx="546">
                  <c:v>0.54600000000000004</c:v>
                </c:pt>
                <c:pt idx="547">
                  <c:v>0.54700000000000004</c:v>
                </c:pt>
                <c:pt idx="548">
                  <c:v>0.54800000000000004</c:v>
                </c:pt>
                <c:pt idx="549">
                  <c:v>0.54900000000000004</c:v>
                </c:pt>
                <c:pt idx="550">
                  <c:v>0.55000000000000004</c:v>
                </c:pt>
                <c:pt idx="551">
                  <c:v>0.55100000000000005</c:v>
                </c:pt>
                <c:pt idx="552">
                  <c:v>0.55200000000000005</c:v>
                </c:pt>
                <c:pt idx="553">
                  <c:v>0.55300000000000005</c:v>
                </c:pt>
                <c:pt idx="554">
                  <c:v>0.55400000000000005</c:v>
                </c:pt>
                <c:pt idx="555">
                  <c:v>0.55500000000000005</c:v>
                </c:pt>
                <c:pt idx="556">
                  <c:v>0.55600000000000005</c:v>
                </c:pt>
                <c:pt idx="557">
                  <c:v>0.55700000000000005</c:v>
                </c:pt>
                <c:pt idx="558">
                  <c:v>0.55800000000000005</c:v>
                </c:pt>
                <c:pt idx="559">
                  <c:v>0.55900000000000005</c:v>
                </c:pt>
                <c:pt idx="560">
                  <c:v>0.56000000000000005</c:v>
                </c:pt>
                <c:pt idx="561">
                  <c:v>0.56100000000000005</c:v>
                </c:pt>
                <c:pt idx="562">
                  <c:v>0.56200000000000006</c:v>
                </c:pt>
                <c:pt idx="563">
                  <c:v>0.56299999999999994</c:v>
                </c:pt>
                <c:pt idx="564">
                  <c:v>0.56399999999999995</c:v>
                </c:pt>
                <c:pt idx="565">
                  <c:v>0.56499999999999995</c:v>
                </c:pt>
                <c:pt idx="566">
                  <c:v>0.56599999999999995</c:v>
                </c:pt>
                <c:pt idx="567">
                  <c:v>0.56699999999999995</c:v>
                </c:pt>
                <c:pt idx="568">
                  <c:v>0.56799999999999995</c:v>
                </c:pt>
                <c:pt idx="569">
                  <c:v>0.56899999999999995</c:v>
                </c:pt>
                <c:pt idx="570">
                  <c:v>0.56999999999999995</c:v>
                </c:pt>
                <c:pt idx="571">
                  <c:v>0.57099999999999995</c:v>
                </c:pt>
                <c:pt idx="572">
                  <c:v>0.57199999999999995</c:v>
                </c:pt>
                <c:pt idx="573">
                  <c:v>0.57299999999999995</c:v>
                </c:pt>
                <c:pt idx="574">
                  <c:v>0.57399999999999995</c:v>
                </c:pt>
                <c:pt idx="575">
                  <c:v>0.57499999999999996</c:v>
                </c:pt>
                <c:pt idx="576">
                  <c:v>0.57599999999999996</c:v>
                </c:pt>
                <c:pt idx="577">
                  <c:v>0.57699999999999996</c:v>
                </c:pt>
                <c:pt idx="578">
                  <c:v>0.57799999999999996</c:v>
                </c:pt>
                <c:pt idx="579">
                  <c:v>0.57899999999999996</c:v>
                </c:pt>
                <c:pt idx="580">
                  <c:v>0.57999999999999996</c:v>
                </c:pt>
                <c:pt idx="581">
                  <c:v>0.58099999999999996</c:v>
                </c:pt>
                <c:pt idx="582">
                  <c:v>0.58199999999999996</c:v>
                </c:pt>
                <c:pt idx="583">
                  <c:v>0.58299999999999996</c:v>
                </c:pt>
                <c:pt idx="584">
                  <c:v>0.58399999999999996</c:v>
                </c:pt>
                <c:pt idx="585">
                  <c:v>0.58499999999999996</c:v>
                </c:pt>
                <c:pt idx="586">
                  <c:v>0.58599999999999997</c:v>
                </c:pt>
                <c:pt idx="587">
                  <c:v>0.58699999999999997</c:v>
                </c:pt>
                <c:pt idx="588">
                  <c:v>0.58799999999999997</c:v>
                </c:pt>
                <c:pt idx="589">
                  <c:v>0.58899999999999997</c:v>
                </c:pt>
                <c:pt idx="590">
                  <c:v>0.59</c:v>
                </c:pt>
                <c:pt idx="591">
                  <c:v>0.59099999999999997</c:v>
                </c:pt>
                <c:pt idx="592">
                  <c:v>0.59199999999999997</c:v>
                </c:pt>
                <c:pt idx="593">
                  <c:v>0.59299999999999997</c:v>
                </c:pt>
                <c:pt idx="594">
                  <c:v>0.59399999999999997</c:v>
                </c:pt>
                <c:pt idx="595">
                  <c:v>0.59499999999999997</c:v>
                </c:pt>
                <c:pt idx="596">
                  <c:v>0.59599999999999997</c:v>
                </c:pt>
                <c:pt idx="597">
                  <c:v>0.59699999999999998</c:v>
                </c:pt>
                <c:pt idx="598">
                  <c:v>0.59799999999999998</c:v>
                </c:pt>
                <c:pt idx="599">
                  <c:v>0.59899999999999998</c:v>
                </c:pt>
                <c:pt idx="600">
                  <c:v>0.6</c:v>
                </c:pt>
                <c:pt idx="601">
                  <c:v>0.60099999999999998</c:v>
                </c:pt>
                <c:pt idx="602">
                  <c:v>0.60199999999999998</c:v>
                </c:pt>
                <c:pt idx="603">
                  <c:v>0.60299999999999998</c:v>
                </c:pt>
                <c:pt idx="604">
                  <c:v>0.60399999999999998</c:v>
                </c:pt>
                <c:pt idx="605">
                  <c:v>0.60499999999999998</c:v>
                </c:pt>
                <c:pt idx="606">
                  <c:v>0.60599999999999998</c:v>
                </c:pt>
                <c:pt idx="607">
                  <c:v>0.60699999999999998</c:v>
                </c:pt>
                <c:pt idx="608">
                  <c:v>0.60799999999999998</c:v>
                </c:pt>
                <c:pt idx="609">
                  <c:v>0.60899999999999999</c:v>
                </c:pt>
                <c:pt idx="610">
                  <c:v>0.61</c:v>
                </c:pt>
                <c:pt idx="611">
                  <c:v>0.61099999999999999</c:v>
                </c:pt>
                <c:pt idx="612">
                  <c:v>0.61199999999999999</c:v>
                </c:pt>
                <c:pt idx="613">
                  <c:v>0.61299999999999999</c:v>
                </c:pt>
                <c:pt idx="614">
                  <c:v>0.61399999999999999</c:v>
                </c:pt>
                <c:pt idx="615">
                  <c:v>0.61499999999999999</c:v>
                </c:pt>
                <c:pt idx="616">
                  <c:v>0.61599999999999999</c:v>
                </c:pt>
                <c:pt idx="617">
                  <c:v>0.61699999999999999</c:v>
                </c:pt>
                <c:pt idx="618">
                  <c:v>0.61799999999999999</c:v>
                </c:pt>
                <c:pt idx="619">
                  <c:v>0.61899999999999999</c:v>
                </c:pt>
                <c:pt idx="620">
                  <c:v>0.62</c:v>
                </c:pt>
                <c:pt idx="621">
                  <c:v>0.621</c:v>
                </c:pt>
                <c:pt idx="622">
                  <c:v>0.622</c:v>
                </c:pt>
                <c:pt idx="623">
                  <c:v>0.623</c:v>
                </c:pt>
                <c:pt idx="624">
                  <c:v>0.624</c:v>
                </c:pt>
                <c:pt idx="625">
                  <c:v>0.625</c:v>
                </c:pt>
                <c:pt idx="626">
                  <c:v>0.626</c:v>
                </c:pt>
                <c:pt idx="627">
                  <c:v>0.627</c:v>
                </c:pt>
                <c:pt idx="628">
                  <c:v>0.628</c:v>
                </c:pt>
                <c:pt idx="629">
                  <c:v>0.629</c:v>
                </c:pt>
                <c:pt idx="630">
                  <c:v>0.63</c:v>
                </c:pt>
                <c:pt idx="631">
                  <c:v>0.63100000000000001</c:v>
                </c:pt>
                <c:pt idx="632">
                  <c:v>0.63200000000000001</c:v>
                </c:pt>
                <c:pt idx="633">
                  <c:v>0.63300000000000001</c:v>
                </c:pt>
                <c:pt idx="634">
                  <c:v>0.63400000000000001</c:v>
                </c:pt>
                <c:pt idx="635">
                  <c:v>0.63500000000000001</c:v>
                </c:pt>
                <c:pt idx="636">
                  <c:v>0.63600000000000001</c:v>
                </c:pt>
                <c:pt idx="637">
                  <c:v>0.63700000000000001</c:v>
                </c:pt>
                <c:pt idx="638">
                  <c:v>0.63800000000000001</c:v>
                </c:pt>
                <c:pt idx="639">
                  <c:v>0.63900000000000001</c:v>
                </c:pt>
                <c:pt idx="640">
                  <c:v>0.64</c:v>
                </c:pt>
                <c:pt idx="641">
                  <c:v>0.64100000000000001</c:v>
                </c:pt>
                <c:pt idx="642">
                  <c:v>0.64200000000000002</c:v>
                </c:pt>
                <c:pt idx="643">
                  <c:v>0.64300000000000002</c:v>
                </c:pt>
                <c:pt idx="644">
                  <c:v>0.64400000000000002</c:v>
                </c:pt>
                <c:pt idx="645">
                  <c:v>0.64500000000000002</c:v>
                </c:pt>
                <c:pt idx="646">
                  <c:v>0.64600000000000002</c:v>
                </c:pt>
                <c:pt idx="647">
                  <c:v>0.64700000000000002</c:v>
                </c:pt>
                <c:pt idx="648">
                  <c:v>0.64800000000000002</c:v>
                </c:pt>
                <c:pt idx="649">
                  <c:v>0.64900000000000002</c:v>
                </c:pt>
                <c:pt idx="650">
                  <c:v>0.65</c:v>
                </c:pt>
                <c:pt idx="651">
                  <c:v>0.65100000000000002</c:v>
                </c:pt>
                <c:pt idx="652">
                  <c:v>0.65200000000000002</c:v>
                </c:pt>
                <c:pt idx="653">
                  <c:v>0.65300000000000002</c:v>
                </c:pt>
                <c:pt idx="654">
                  <c:v>0.65400000000000003</c:v>
                </c:pt>
                <c:pt idx="655">
                  <c:v>0.65500000000000003</c:v>
                </c:pt>
                <c:pt idx="656">
                  <c:v>0.65600000000000003</c:v>
                </c:pt>
                <c:pt idx="657">
                  <c:v>0.65700000000000003</c:v>
                </c:pt>
                <c:pt idx="658">
                  <c:v>0.65800000000000003</c:v>
                </c:pt>
                <c:pt idx="659">
                  <c:v>0.65900000000000003</c:v>
                </c:pt>
                <c:pt idx="660">
                  <c:v>0.66</c:v>
                </c:pt>
                <c:pt idx="661">
                  <c:v>0.66100000000000003</c:v>
                </c:pt>
                <c:pt idx="662">
                  <c:v>0.66200000000000003</c:v>
                </c:pt>
                <c:pt idx="663">
                  <c:v>0.66300000000000003</c:v>
                </c:pt>
                <c:pt idx="664">
                  <c:v>0.66400000000000003</c:v>
                </c:pt>
                <c:pt idx="665">
                  <c:v>0.66500000000000004</c:v>
                </c:pt>
                <c:pt idx="666">
                  <c:v>0.66600000000000004</c:v>
                </c:pt>
                <c:pt idx="667">
                  <c:v>0.66700000000000004</c:v>
                </c:pt>
                <c:pt idx="668">
                  <c:v>0.66800000000000004</c:v>
                </c:pt>
                <c:pt idx="669">
                  <c:v>0.66900000000000004</c:v>
                </c:pt>
                <c:pt idx="670">
                  <c:v>0.67</c:v>
                </c:pt>
                <c:pt idx="671">
                  <c:v>0.67100000000000004</c:v>
                </c:pt>
                <c:pt idx="672">
                  <c:v>0.67200000000000004</c:v>
                </c:pt>
                <c:pt idx="673">
                  <c:v>0.67300000000000004</c:v>
                </c:pt>
                <c:pt idx="674">
                  <c:v>0.67400000000000004</c:v>
                </c:pt>
                <c:pt idx="675">
                  <c:v>0.67500000000000004</c:v>
                </c:pt>
                <c:pt idx="676">
                  <c:v>0.67600000000000005</c:v>
                </c:pt>
                <c:pt idx="677">
                  <c:v>0.67700000000000005</c:v>
                </c:pt>
                <c:pt idx="678">
                  <c:v>0.67800000000000005</c:v>
                </c:pt>
                <c:pt idx="679">
                  <c:v>0.67900000000000005</c:v>
                </c:pt>
                <c:pt idx="680">
                  <c:v>0.68</c:v>
                </c:pt>
                <c:pt idx="681">
                  <c:v>0.68100000000000005</c:v>
                </c:pt>
                <c:pt idx="682">
                  <c:v>0.68200000000000005</c:v>
                </c:pt>
                <c:pt idx="683">
                  <c:v>0.68300000000000005</c:v>
                </c:pt>
                <c:pt idx="684">
                  <c:v>0.68400000000000005</c:v>
                </c:pt>
                <c:pt idx="685">
                  <c:v>0.68500000000000005</c:v>
                </c:pt>
                <c:pt idx="686">
                  <c:v>0.68600000000000005</c:v>
                </c:pt>
                <c:pt idx="687">
                  <c:v>0.68700000000000006</c:v>
                </c:pt>
                <c:pt idx="688">
                  <c:v>0.68799999999999994</c:v>
                </c:pt>
                <c:pt idx="689">
                  <c:v>0.68899999999999995</c:v>
                </c:pt>
                <c:pt idx="690">
                  <c:v>0.69</c:v>
                </c:pt>
                <c:pt idx="691">
                  <c:v>0.69099999999999995</c:v>
                </c:pt>
                <c:pt idx="692">
                  <c:v>0.69199999999999995</c:v>
                </c:pt>
                <c:pt idx="693">
                  <c:v>0.69299999999999995</c:v>
                </c:pt>
                <c:pt idx="694">
                  <c:v>0.69399999999999995</c:v>
                </c:pt>
                <c:pt idx="695">
                  <c:v>0.69499999999999995</c:v>
                </c:pt>
                <c:pt idx="696">
                  <c:v>0.69599999999999995</c:v>
                </c:pt>
                <c:pt idx="697">
                  <c:v>0.69699999999999995</c:v>
                </c:pt>
                <c:pt idx="698">
                  <c:v>0.69799999999999995</c:v>
                </c:pt>
                <c:pt idx="699">
                  <c:v>0.69899999999999995</c:v>
                </c:pt>
                <c:pt idx="700">
                  <c:v>0.7</c:v>
                </c:pt>
                <c:pt idx="701">
                  <c:v>0.70099999999999996</c:v>
                </c:pt>
                <c:pt idx="702">
                  <c:v>0.70199999999999996</c:v>
                </c:pt>
                <c:pt idx="703">
                  <c:v>0.70299999999999996</c:v>
                </c:pt>
                <c:pt idx="704">
                  <c:v>0.70399999999999996</c:v>
                </c:pt>
                <c:pt idx="705">
                  <c:v>0.70499999999999996</c:v>
                </c:pt>
                <c:pt idx="706">
                  <c:v>0.70599999999999996</c:v>
                </c:pt>
                <c:pt idx="707">
                  <c:v>0.70699999999999996</c:v>
                </c:pt>
                <c:pt idx="708">
                  <c:v>0.70799999999999996</c:v>
                </c:pt>
                <c:pt idx="709">
                  <c:v>0.70899999999999996</c:v>
                </c:pt>
                <c:pt idx="710">
                  <c:v>0.71</c:v>
                </c:pt>
                <c:pt idx="711">
                  <c:v>0.71099999999999997</c:v>
                </c:pt>
                <c:pt idx="712">
                  <c:v>0.71199999999999997</c:v>
                </c:pt>
                <c:pt idx="713">
                  <c:v>0.71299999999999997</c:v>
                </c:pt>
                <c:pt idx="714">
                  <c:v>0.71399999999999997</c:v>
                </c:pt>
                <c:pt idx="715">
                  <c:v>0.71499999999999997</c:v>
                </c:pt>
                <c:pt idx="716">
                  <c:v>0.71599999999999997</c:v>
                </c:pt>
                <c:pt idx="717">
                  <c:v>0.71699999999999997</c:v>
                </c:pt>
                <c:pt idx="718">
                  <c:v>0.71799999999999997</c:v>
                </c:pt>
                <c:pt idx="719">
                  <c:v>0.71899999999999997</c:v>
                </c:pt>
                <c:pt idx="720">
                  <c:v>0.72</c:v>
                </c:pt>
                <c:pt idx="721">
                  <c:v>0.72099999999999997</c:v>
                </c:pt>
                <c:pt idx="722">
                  <c:v>0.72199999999999998</c:v>
                </c:pt>
                <c:pt idx="723">
                  <c:v>0.72299999999999998</c:v>
                </c:pt>
                <c:pt idx="724">
                  <c:v>0.72399999999999998</c:v>
                </c:pt>
                <c:pt idx="725">
                  <c:v>0.72499999999999998</c:v>
                </c:pt>
                <c:pt idx="726">
                  <c:v>0.72599999999999998</c:v>
                </c:pt>
                <c:pt idx="727">
                  <c:v>0.72699999999999998</c:v>
                </c:pt>
                <c:pt idx="728">
                  <c:v>0.72799999999999998</c:v>
                </c:pt>
                <c:pt idx="729">
                  <c:v>0.72899999999999998</c:v>
                </c:pt>
                <c:pt idx="730">
                  <c:v>0.73</c:v>
                </c:pt>
                <c:pt idx="731">
                  <c:v>0.73099999999999998</c:v>
                </c:pt>
                <c:pt idx="732">
                  <c:v>0.73199999999999998</c:v>
                </c:pt>
                <c:pt idx="733">
                  <c:v>0.73299999999999998</c:v>
                </c:pt>
                <c:pt idx="734">
                  <c:v>0.73399999999999999</c:v>
                </c:pt>
                <c:pt idx="735">
                  <c:v>0.73499999999999999</c:v>
                </c:pt>
                <c:pt idx="736">
                  <c:v>0.73599999999999999</c:v>
                </c:pt>
                <c:pt idx="737">
                  <c:v>0.73699999999999999</c:v>
                </c:pt>
                <c:pt idx="738">
                  <c:v>0.73799999999999999</c:v>
                </c:pt>
                <c:pt idx="739">
                  <c:v>0.73899999999999999</c:v>
                </c:pt>
                <c:pt idx="740">
                  <c:v>0.74</c:v>
                </c:pt>
                <c:pt idx="741">
                  <c:v>0.74099999999999999</c:v>
                </c:pt>
                <c:pt idx="742">
                  <c:v>0.74199999999999999</c:v>
                </c:pt>
                <c:pt idx="743">
                  <c:v>0.74299999999999999</c:v>
                </c:pt>
                <c:pt idx="744">
                  <c:v>0.74399999999999999</c:v>
                </c:pt>
                <c:pt idx="745">
                  <c:v>0.745</c:v>
                </c:pt>
                <c:pt idx="746">
                  <c:v>0.746</c:v>
                </c:pt>
                <c:pt idx="747">
                  <c:v>0.747</c:v>
                </c:pt>
                <c:pt idx="748">
                  <c:v>0.748</c:v>
                </c:pt>
                <c:pt idx="749">
                  <c:v>0.749</c:v>
                </c:pt>
                <c:pt idx="750">
                  <c:v>0.75</c:v>
                </c:pt>
                <c:pt idx="751">
                  <c:v>0.751</c:v>
                </c:pt>
                <c:pt idx="752">
                  <c:v>0.752</c:v>
                </c:pt>
                <c:pt idx="753">
                  <c:v>0.753</c:v>
                </c:pt>
                <c:pt idx="754">
                  <c:v>0.754</c:v>
                </c:pt>
                <c:pt idx="755">
                  <c:v>0.755</c:v>
                </c:pt>
                <c:pt idx="756">
                  <c:v>0.75600000000000001</c:v>
                </c:pt>
                <c:pt idx="757">
                  <c:v>0.75700000000000001</c:v>
                </c:pt>
                <c:pt idx="758">
                  <c:v>0.75800000000000001</c:v>
                </c:pt>
                <c:pt idx="759">
                  <c:v>0.75900000000000001</c:v>
                </c:pt>
                <c:pt idx="760">
                  <c:v>0.76</c:v>
                </c:pt>
                <c:pt idx="761">
                  <c:v>0.76100000000000001</c:v>
                </c:pt>
                <c:pt idx="762">
                  <c:v>0.76200000000000001</c:v>
                </c:pt>
                <c:pt idx="763">
                  <c:v>0.76300000000000001</c:v>
                </c:pt>
                <c:pt idx="764">
                  <c:v>0.76400000000000001</c:v>
                </c:pt>
                <c:pt idx="765">
                  <c:v>0.76500000000000001</c:v>
                </c:pt>
                <c:pt idx="766">
                  <c:v>0.76600000000000001</c:v>
                </c:pt>
                <c:pt idx="767">
                  <c:v>0.76700000000000002</c:v>
                </c:pt>
                <c:pt idx="768">
                  <c:v>0.76800000000000002</c:v>
                </c:pt>
                <c:pt idx="769">
                  <c:v>0.76900000000000002</c:v>
                </c:pt>
                <c:pt idx="770">
                  <c:v>0.77</c:v>
                </c:pt>
                <c:pt idx="771">
                  <c:v>0.77100000000000002</c:v>
                </c:pt>
                <c:pt idx="772">
                  <c:v>0.77200000000000002</c:v>
                </c:pt>
                <c:pt idx="773">
                  <c:v>0.77300000000000002</c:v>
                </c:pt>
                <c:pt idx="774">
                  <c:v>0.77400000000000002</c:v>
                </c:pt>
                <c:pt idx="775">
                  <c:v>0.77500000000000002</c:v>
                </c:pt>
                <c:pt idx="776">
                  <c:v>0.77600000000000002</c:v>
                </c:pt>
                <c:pt idx="777">
                  <c:v>0.77700000000000002</c:v>
                </c:pt>
                <c:pt idx="778">
                  <c:v>0.77800000000000002</c:v>
                </c:pt>
                <c:pt idx="779">
                  <c:v>0.77900000000000003</c:v>
                </c:pt>
                <c:pt idx="780">
                  <c:v>0.78</c:v>
                </c:pt>
                <c:pt idx="781">
                  <c:v>0.78100000000000003</c:v>
                </c:pt>
                <c:pt idx="782">
                  <c:v>0.78200000000000003</c:v>
                </c:pt>
                <c:pt idx="783">
                  <c:v>0.78300000000000003</c:v>
                </c:pt>
                <c:pt idx="784">
                  <c:v>0.78400000000000003</c:v>
                </c:pt>
                <c:pt idx="785">
                  <c:v>0.78500000000000003</c:v>
                </c:pt>
                <c:pt idx="786">
                  <c:v>0.78600000000000003</c:v>
                </c:pt>
                <c:pt idx="787">
                  <c:v>0.78700000000000003</c:v>
                </c:pt>
                <c:pt idx="788">
                  <c:v>0.78800000000000003</c:v>
                </c:pt>
                <c:pt idx="789">
                  <c:v>0.78900000000000003</c:v>
                </c:pt>
                <c:pt idx="790">
                  <c:v>0.79</c:v>
                </c:pt>
                <c:pt idx="791">
                  <c:v>0.79100000000000004</c:v>
                </c:pt>
                <c:pt idx="792">
                  <c:v>0.79200000000000004</c:v>
                </c:pt>
                <c:pt idx="793">
                  <c:v>0.79300000000000004</c:v>
                </c:pt>
                <c:pt idx="794">
                  <c:v>0.79400000000000004</c:v>
                </c:pt>
                <c:pt idx="795">
                  <c:v>0.79500000000000004</c:v>
                </c:pt>
                <c:pt idx="796">
                  <c:v>0.79600000000000004</c:v>
                </c:pt>
                <c:pt idx="797">
                  <c:v>0.79700000000000004</c:v>
                </c:pt>
                <c:pt idx="798">
                  <c:v>0.79800000000000004</c:v>
                </c:pt>
                <c:pt idx="799">
                  <c:v>0.79900000000000004</c:v>
                </c:pt>
                <c:pt idx="800">
                  <c:v>0.8</c:v>
                </c:pt>
                <c:pt idx="801">
                  <c:v>0.80100000000000005</c:v>
                </c:pt>
                <c:pt idx="802">
                  <c:v>0.80200000000000005</c:v>
                </c:pt>
                <c:pt idx="803">
                  <c:v>0.80300000000000005</c:v>
                </c:pt>
                <c:pt idx="804">
                  <c:v>0.80400000000000005</c:v>
                </c:pt>
                <c:pt idx="805">
                  <c:v>0.80500000000000005</c:v>
                </c:pt>
                <c:pt idx="806">
                  <c:v>0.80600000000000005</c:v>
                </c:pt>
                <c:pt idx="807">
                  <c:v>0.80700000000000005</c:v>
                </c:pt>
                <c:pt idx="808">
                  <c:v>0.80800000000000005</c:v>
                </c:pt>
                <c:pt idx="809">
                  <c:v>0.80900000000000005</c:v>
                </c:pt>
                <c:pt idx="810">
                  <c:v>0.81</c:v>
                </c:pt>
                <c:pt idx="811">
                  <c:v>0.81100000000000005</c:v>
                </c:pt>
                <c:pt idx="812">
                  <c:v>0.81200000000000006</c:v>
                </c:pt>
                <c:pt idx="813">
                  <c:v>0.81299999999999994</c:v>
                </c:pt>
                <c:pt idx="814">
                  <c:v>0.81399999999999995</c:v>
                </c:pt>
                <c:pt idx="815">
                  <c:v>0.81499999999999995</c:v>
                </c:pt>
                <c:pt idx="816">
                  <c:v>0.81599999999999995</c:v>
                </c:pt>
                <c:pt idx="817">
                  <c:v>0.81699999999999995</c:v>
                </c:pt>
                <c:pt idx="818">
                  <c:v>0.81799999999999995</c:v>
                </c:pt>
                <c:pt idx="819">
                  <c:v>0.81899999999999995</c:v>
                </c:pt>
                <c:pt idx="820">
                  <c:v>0.82</c:v>
                </c:pt>
                <c:pt idx="821">
                  <c:v>0.82099999999999995</c:v>
                </c:pt>
                <c:pt idx="822">
                  <c:v>0.82199999999999995</c:v>
                </c:pt>
                <c:pt idx="823">
                  <c:v>0.82299999999999995</c:v>
                </c:pt>
                <c:pt idx="824">
                  <c:v>0.82399999999999995</c:v>
                </c:pt>
                <c:pt idx="825">
                  <c:v>0.82499999999999996</c:v>
                </c:pt>
                <c:pt idx="826">
                  <c:v>0.82599999999999996</c:v>
                </c:pt>
                <c:pt idx="827">
                  <c:v>0.82699999999999996</c:v>
                </c:pt>
                <c:pt idx="828">
                  <c:v>0.82799999999999996</c:v>
                </c:pt>
                <c:pt idx="829">
                  <c:v>0.82899999999999996</c:v>
                </c:pt>
                <c:pt idx="830">
                  <c:v>0.83</c:v>
                </c:pt>
                <c:pt idx="831">
                  <c:v>0.83099999999999996</c:v>
                </c:pt>
                <c:pt idx="832">
                  <c:v>0.83199999999999996</c:v>
                </c:pt>
                <c:pt idx="833">
                  <c:v>0.83299999999999996</c:v>
                </c:pt>
                <c:pt idx="834">
                  <c:v>0.83399999999999996</c:v>
                </c:pt>
                <c:pt idx="835">
                  <c:v>0.83499999999999996</c:v>
                </c:pt>
                <c:pt idx="836">
                  <c:v>0.83599999999999997</c:v>
                </c:pt>
                <c:pt idx="837">
                  <c:v>0.83699999999999997</c:v>
                </c:pt>
                <c:pt idx="838">
                  <c:v>0.83799999999999997</c:v>
                </c:pt>
                <c:pt idx="839">
                  <c:v>0.83899999999999997</c:v>
                </c:pt>
                <c:pt idx="840">
                  <c:v>0.84</c:v>
                </c:pt>
                <c:pt idx="841">
                  <c:v>0.84099999999999997</c:v>
                </c:pt>
                <c:pt idx="842">
                  <c:v>0.84199999999999997</c:v>
                </c:pt>
                <c:pt idx="843">
                  <c:v>0.84299999999999997</c:v>
                </c:pt>
                <c:pt idx="844">
                  <c:v>0.84399999999999997</c:v>
                </c:pt>
                <c:pt idx="845">
                  <c:v>0.84499999999999997</c:v>
                </c:pt>
                <c:pt idx="846">
                  <c:v>0.84599999999999997</c:v>
                </c:pt>
                <c:pt idx="847">
                  <c:v>0.84699999999999998</c:v>
                </c:pt>
                <c:pt idx="848">
                  <c:v>0.84799999999999998</c:v>
                </c:pt>
                <c:pt idx="849">
                  <c:v>0.84899999999999998</c:v>
                </c:pt>
                <c:pt idx="850">
                  <c:v>0.85</c:v>
                </c:pt>
                <c:pt idx="851">
                  <c:v>0.85099999999999998</c:v>
                </c:pt>
                <c:pt idx="852">
                  <c:v>0.85199999999999998</c:v>
                </c:pt>
                <c:pt idx="853">
                  <c:v>0.85299999999999998</c:v>
                </c:pt>
                <c:pt idx="854">
                  <c:v>0.85399999999999998</c:v>
                </c:pt>
                <c:pt idx="855">
                  <c:v>0.85499999999999998</c:v>
                </c:pt>
                <c:pt idx="856">
                  <c:v>0.85599999999999998</c:v>
                </c:pt>
                <c:pt idx="857">
                  <c:v>0.85699999999999998</c:v>
                </c:pt>
                <c:pt idx="858">
                  <c:v>0.85799999999999998</c:v>
                </c:pt>
                <c:pt idx="859">
                  <c:v>0.85899999999999999</c:v>
                </c:pt>
                <c:pt idx="860">
                  <c:v>0.86</c:v>
                </c:pt>
                <c:pt idx="861">
                  <c:v>0.86099999999999999</c:v>
                </c:pt>
                <c:pt idx="862">
                  <c:v>0.86199999999999999</c:v>
                </c:pt>
                <c:pt idx="863">
                  <c:v>0.86299999999999999</c:v>
                </c:pt>
                <c:pt idx="864">
                  <c:v>0.86399999999999999</c:v>
                </c:pt>
                <c:pt idx="865">
                  <c:v>0.86499999999999999</c:v>
                </c:pt>
                <c:pt idx="866">
                  <c:v>0.86599999999999999</c:v>
                </c:pt>
                <c:pt idx="867">
                  <c:v>0.86699999999999999</c:v>
                </c:pt>
                <c:pt idx="868">
                  <c:v>0.86799999999999999</c:v>
                </c:pt>
                <c:pt idx="869">
                  <c:v>0.86899999999999999</c:v>
                </c:pt>
                <c:pt idx="870">
                  <c:v>0.87</c:v>
                </c:pt>
                <c:pt idx="871">
                  <c:v>0.871</c:v>
                </c:pt>
                <c:pt idx="872">
                  <c:v>0.872</c:v>
                </c:pt>
                <c:pt idx="873">
                  <c:v>0.873</c:v>
                </c:pt>
                <c:pt idx="874">
                  <c:v>0.874</c:v>
                </c:pt>
                <c:pt idx="875">
                  <c:v>0.875</c:v>
                </c:pt>
                <c:pt idx="876">
                  <c:v>0.876</c:v>
                </c:pt>
                <c:pt idx="877">
                  <c:v>0.877</c:v>
                </c:pt>
                <c:pt idx="878">
                  <c:v>0.878</c:v>
                </c:pt>
                <c:pt idx="879">
                  <c:v>0.879</c:v>
                </c:pt>
                <c:pt idx="880">
                  <c:v>0.88</c:v>
                </c:pt>
                <c:pt idx="881">
                  <c:v>0.88100000000000001</c:v>
                </c:pt>
                <c:pt idx="882">
                  <c:v>0.88200000000000001</c:v>
                </c:pt>
                <c:pt idx="883">
                  <c:v>0.88300000000000001</c:v>
                </c:pt>
                <c:pt idx="884">
                  <c:v>0.88400000000000001</c:v>
                </c:pt>
                <c:pt idx="885">
                  <c:v>0.88500000000000001</c:v>
                </c:pt>
                <c:pt idx="886">
                  <c:v>0.88600000000000001</c:v>
                </c:pt>
                <c:pt idx="887">
                  <c:v>0.88700000000000001</c:v>
                </c:pt>
                <c:pt idx="888">
                  <c:v>0.88800000000000001</c:v>
                </c:pt>
                <c:pt idx="889">
                  <c:v>0.88900000000000001</c:v>
                </c:pt>
                <c:pt idx="890">
                  <c:v>0.89</c:v>
                </c:pt>
                <c:pt idx="891">
                  <c:v>0.89100000000000001</c:v>
                </c:pt>
                <c:pt idx="892">
                  <c:v>0.89200000000000002</c:v>
                </c:pt>
                <c:pt idx="893">
                  <c:v>0.89300000000000002</c:v>
                </c:pt>
                <c:pt idx="894">
                  <c:v>0.89400000000000002</c:v>
                </c:pt>
                <c:pt idx="895">
                  <c:v>0.89500000000000002</c:v>
                </c:pt>
                <c:pt idx="896">
                  <c:v>0.89600000000000002</c:v>
                </c:pt>
                <c:pt idx="897">
                  <c:v>0.89700000000000002</c:v>
                </c:pt>
                <c:pt idx="898">
                  <c:v>0.89800000000000002</c:v>
                </c:pt>
                <c:pt idx="899">
                  <c:v>0.89900000000000002</c:v>
                </c:pt>
                <c:pt idx="900">
                  <c:v>0.9</c:v>
                </c:pt>
                <c:pt idx="901">
                  <c:v>0.90100000000000002</c:v>
                </c:pt>
                <c:pt idx="902">
                  <c:v>0.90200000000000002</c:v>
                </c:pt>
                <c:pt idx="903">
                  <c:v>0.90300000000000002</c:v>
                </c:pt>
                <c:pt idx="904">
                  <c:v>0.90400000000000003</c:v>
                </c:pt>
                <c:pt idx="905">
                  <c:v>0.90500000000000003</c:v>
                </c:pt>
                <c:pt idx="906">
                  <c:v>0.90600000000000003</c:v>
                </c:pt>
                <c:pt idx="907">
                  <c:v>0.90700000000000003</c:v>
                </c:pt>
                <c:pt idx="908">
                  <c:v>0.90800000000000003</c:v>
                </c:pt>
                <c:pt idx="909">
                  <c:v>0.90900000000000003</c:v>
                </c:pt>
                <c:pt idx="910">
                  <c:v>0.91</c:v>
                </c:pt>
                <c:pt idx="911">
                  <c:v>0.91100000000000003</c:v>
                </c:pt>
                <c:pt idx="912">
                  <c:v>0.91200000000000003</c:v>
                </c:pt>
                <c:pt idx="913">
                  <c:v>0.91300000000000003</c:v>
                </c:pt>
                <c:pt idx="914">
                  <c:v>0.91400000000000003</c:v>
                </c:pt>
                <c:pt idx="915">
                  <c:v>0.91500000000000004</c:v>
                </c:pt>
                <c:pt idx="916">
                  <c:v>0.91600000000000004</c:v>
                </c:pt>
                <c:pt idx="917">
                  <c:v>0.91700000000000004</c:v>
                </c:pt>
                <c:pt idx="918">
                  <c:v>0.91800000000000004</c:v>
                </c:pt>
                <c:pt idx="919">
                  <c:v>0.91900000000000004</c:v>
                </c:pt>
                <c:pt idx="920">
                  <c:v>0.92</c:v>
                </c:pt>
                <c:pt idx="921">
                  <c:v>0.92100000000000004</c:v>
                </c:pt>
                <c:pt idx="922">
                  <c:v>0.92200000000000004</c:v>
                </c:pt>
                <c:pt idx="923">
                  <c:v>0.92300000000000004</c:v>
                </c:pt>
                <c:pt idx="924">
                  <c:v>0.92400000000000004</c:v>
                </c:pt>
                <c:pt idx="925">
                  <c:v>0.92500000000000004</c:v>
                </c:pt>
                <c:pt idx="926">
                  <c:v>0.92600000000000005</c:v>
                </c:pt>
                <c:pt idx="927">
                  <c:v>0.92700000000000005</c:v>
                </c:pt>
                <c:pt idx="928">
                  <c:v>0.92800000000000005</c:v>
                </c:pt>
                <c:pt idx="929">
                  <c:v>0.92900000000000005</c:v>
                </c:pt>
                <c:pt idx="930">
                  <c:v>0.93</c:v>
                </c:pt>
                <c:pt idx="931">
                  <c:v>0.93100000000000005</c:v>
                </c:pt>
                <c:pt idx="932">
                  <c:v>0.93200000000000005</c:v>
                </c:pt>
                <c:pt idx="933">
                  <c:v>0.93300000000000005</c:v>
                </c:pt>
                <c:pt idx="934">
                  <c:v>0.93400000000000005</c:v>
                </c:pt>
                <c:pt idx="935">
                  <c:v>0.93500000000000005</c:v>
                </c:pt>
                <c:pt idx="936">
                  <c:v>0.93600000000000005</c:v>
                </c:pt>
                <c:pt idx="937">
                  <c:v>0.93700000000000006</c:v>
                </c:pt>
                <c:pt idx="938">
                  <c:v>0.93799999999999994</c:v>
                </c:pt>
                <c:pt idx="939">
                  <c:v>0.93899999999999995</c:v>
                </c:pt>
                <c:pt idx="940">
                  <c:v>0.94</c:v>
                </c:pt>
                <c:pt idx="941">
                  <c:v>0.94099999999999995</c:v>
                </c:pt>
                <c:pt idx="942">
                  <c:v>0.94199999999999995</c:v>
                </c:pt>
                <c:pt idx="943">
                  <c:v>0.94299999999999995</c:v>
                </c:pt>
                <c:pt idx="944">
                  <c:v>0.94399999999999995</c:v>
                </c:pt>
                <c:pt idx="945">
                  <c:v>0.94499999999999995</c:v>
                </c:pt>
                <c:pt idx="946">
                  <c:v>0.94599999999999995</c:v>
                </c:pt>
                <c:pt idx="947">
                  <c:v>0.94699999999999995</c:v>
                </c:pt>
                <c:pt idx="948">
                  <c:v>0.94799999999999995</c:v>
                </c:pt>
                <c:pt idx="949">
                  <c:v>0.94899999999999995</c:v>
                </c:pt>
                <c:pt idx="950">
                  <c:v>0.95</c:v>
                </c:pt>
                <c:pt idx="951">
                  <c:v>0.95099999999999996</c:v>
                </c:pt>
                <c:pt idx="952">
                  <c:v>0.95199999999999996</c:v>
                </c:pt>
                <c:pt idx="953">
                  <c:v>0.95299999999999996</c:v>
                </c:pt>
                <c:pt idx="954">
                  <c:v>0.95399999999999996</c:v>
                </c:pt>
                <c:pt idx="955">
                  <c:v>0.95499999999999996</c:v>
                </c:pt>
                <c:pt idx="956">
                  <c:v>0.95599999999999996</c:v>
                </c:pt>
                <c:pt idx="957">
                  <c:v>0.95699999999999996</c:v>
                </c:pt>
                <c:pt idx="958">
                  <c:v>0.95799999999999996</c:v>
                </c:pt>
                <c:pt idx="959">
                  <c:v>0.95899999999999996</c:v>
                </c:pt>
                <c:pt idx="960">
                  <c:v>0.96</c:v>
                </c:pt>
                <c:pt idx="961">
                  <c:v>0.96099999999999997</c:v>
                </c:pt>
                <c:pt idx="962">
                  <c:v>0.96199999999999997</c:v>
                </c:pt>
                <c:pt idx="963">
                  <c:v>0.96299999999999997</c:v>
                </c:pt>
                <c:pt idx="964">
                  <c:v>0.96399999999999997</c:v>
                </c:pt>
                <c:pt idx="965">
                  <c:v>0.96499999999999997</c:v>
                </c:pt>
                <c:pt idx="966">
                  <c:v>0.96599999999999997</c:v>
                </c:pt>
                <c:pt idx="967">
                  <c:v>0.96699999999999997</c:v>
                </c:pt>
                <c:pt idx="968">
                  <c:v>0.96799999999999997</c:v>
                </c:pt>
                <c:pt idx="969">
                  <c:v>0.96899999999999997</c:v>
                </c:pt>
                <c:pt idx="970">
                  <c:v>0.97</c:v>
                </c:pt>
                <c:pt idx="971">
                  <c:v>0.97099999999999997</c:v>
                </c:pt>
                <c:pt idx="972">
                  <c:v>0.97199999999999998</c:v>
                </c:pt>
                <c:pt idx="973">
                  <c:v>0.97299999999999998</c:v>
                </c:pt>
                <c:pt idx="974">
                  <c:v>0.97399999999999998</c:v>
                </c:pt>
                <c:pt idx="975">
                  <c:v>0.97499999999999998</c:v>
                </c:pt>
                <c:pt idx="976">
                  <c:v>0.97599999999999998</c:v>
                </c:pt>
                <c:pt idx="977">
                  <c:v>0.97699999999999998</c:v>
                </c:pt>
                <c:pt idx="978">
                  <c:v>0.97799999999999998</c:v>
                </c:pt>
                <c:pt idx="979">
                  <c:v>0.97899999999999998</c:v>
                </c:pt>
                <c:pt idx="980">
                  <c:v>0.98</c:v>
                </c:pt>
                <c:pt idx="981">
                  <c:v>0.98099999999999998</c:v>
                </c:pt>
                <c:pt idx="982">
                  <c:v>0.98199999999999998</c:v>
                </c:pt>
                <c:pt idx="983">
                  <c:v>0.98299999999999998</c:v>
                </c:pt>
                <c:pt idx="984">
                  <c:v>0.98399999999999999</c:v>
                </c:pt>
                <c:pt idx="985">
                  <c:v>0.98499999999999999</c:v>
                </c:pt>
                <c:pt idx="986">
                  <c:v>0.98599999999999999</c:v>
                </c:pt>
                <c:pt idx="987">
                  <c:v>0.98699999999999999</c:v>
                </c:pt>
                <c:pt idx="988">
                  <c:v>0.98799999999999999</c:v>
                </c:pt>
                <c:pt idx="989">
                  <c:v>0.98899999999999999</c:v>
                </c:pt>
                <c:pt idx="990">
                  <c:v>0.99</c:v>
                </c:pt>
                <c:pt idx="991">
                  <c:v>0.99099999999999999</c:v>
                </c:pt>
                <c:pt idx="992">
                  <c:v>0.99199999999999999</c:v>
                </c:pt>
                <c:pt idx="993">
                  <c:v>0.99299999999999999</c:v>
                </c:pt>
                <c:pt idx="994">
                  <c:v>0.99399999999999999</c:v>
                </c:pt>
                <c:pt idx="995">
                  <c:v>0.995</c:v>
                </c:pt>
                <c:pt idx="996">
                  <c:v>0.996</c:v>
                </c:pt>
                <c:pt idx="997">
                  <c:v>0.997</c:v>
                </c:pt>
                <c:pt idx="998">
                  <c:v>0.998</c:v>
                </c:pt>
                <c:pt idx="999">
                  <c:v>0.999</c:v>
                </c:pt>
                <c:pt idx="1000">
                  <c:v>1</c:v>
                </c:pt>
              </c:numCache>
            </c:numRef>
          </c:xVal>
          <c:yVal>
            <c:numRef>
              <c:f>Vigas!$S$4:$S$1004</c:f>
              <c:numCache>
                <c:formatCode>#\,##0.0" N·m"</c:formatCode>
                <c:ptCount val="1001"/>
                <c:pt idx="0">
                  <c:v>0</c:v>
                </c:pt>
                <c:pt idx="1">
                  <c:v>-5.0000000000000001E-4</c:v>
                </c:pt>
                <c:pt idx="2">
                  <c:v>-1E-3</c:v>
                </c:pt>
                <c:pt idx="3">
                  <c:v>-1.5E-3</c:v>
                </c:pt>
                <c:pt idx="4">
                  <c:v>-2E-3</c:v>
                </c:pt>
                <c:pt idx="5">
                  <c:v>-2.5000000000000001E-3</c:v>
                </c:pt>
                <c:pt idx="6">
                  <c:v>-3.0000000000000001E-3</c:v>
                </c:pt>
                <c:pt idx="7">
                  <c:v>-3.5000000000000001E-3</c:v>
                </c:pt>
                <c:pt idx="8">
                  <c:v>-4.0000000000000001E-3</c:v>
                </c:pt>
                <c:pt idx="9">
                  <c:v>-4.4999999999999997E-3</c:v>
                </c:pt>
                <c:pt idx="10">
                  <c:v>-5.0000000000000001E-3</c:v>
                </c:pt>
                <c:pt idx="11">
                  <c:v>-5.4999999999999997E-3</c:v>
                </c:pt>
                <c:pt idx="12">
                  <c:v>-6.0000000000000001E-3</c:v>
                </c:pt>
                <c:pt idx="13">
                  <c:v>-6.4999999999999997E-3</c:v>
                </c:pt>
                <c:pt idx="14">
                  <c:v>-7.0000000000000001E-3</c:v>
                </c:pt>
                <c:pt idx="15">
                  <c:v>-7.4999999999999997E-3</c:v>
                </c:pt>
                <c:pt idx="16">
                  <c:v>-8.0000000000000002E-3</c:v>
                </c:pt>
                <c:pt idx="17">
                  <c:v>-8.5000000000000006E-3</c:v>
                </c:pt>
                <c:pt idx="18">
                  <c:v>-8.9999999999999993E-3</c:v>
                </c:pt>
                <c:pt idx="19">
                  <c:v>-9.4999999999999998E-3</c:v>
                </c:pt>
                <c:pt idx="20">
                  <c:v>-0.01</c:v>
                </c:pt>
                <c:pt idx="21">
                  <c:v>-1.0500000000000001E-2</c:v>
                </c:pt>
                <c:pt idx="22">
                  <c:v>-1.0999999999999999E-2</c:v>
                </c:pt>
                <c:pt idx="23">
                  <c:v>-1.15E-2</c:v>
                </c:pt>
                <c:pt idx="24">
                  <c:v>-1.2E-2</c:v>
                </c:pt>
                <c:pt idx="25">
                  <c:v>-1.2500000000000001E-2</c:v>
                </c:pt>
                <c:pt idx="26">
                  <c:v>-1.2999999999999999E-2</c:v>
                </c:pt>
                <c:pt idx="27">
                  <c:v>-1.35E-2</c:v>
                </c:pt>
                <c:pt idx="28">
                  <c:v>-1.4E-2</c:v>
                </c:pt>
                <c:pt idx="29">
                  <c:v>-1.4500000000000001E-2</c:v>
                </c:pt>
                <c:pt idx="30">
                  <c:v>-1.4999999999999999E-2</c:v>
                </c:pt>
                <c:pt idx="31">
                  <c:v>-1.55E-2</c:v>
                </c:pt>
                <c:pt idx="32">
                  <c:v>-1.6E-2</c:v>
                </c:pt>
                <c:pt idx="33">
                  <c:v>-1.6500000000000001E-2</c:v>
                </c:pt>
                <c:pt idx="34">
                  <c:v>-1.7000000000000001E-2</c:v>
                </c:pt>
                <c:pt idx="35">
                  <c:v>-1.7500000000000002E-2</c:v>
                </c:pt>
                <c:pt idx="36">
                  <c:v>-1.7999999999999999E-2</c:v>
                </c:pt>
                <c:pt idx="37">
                  <c:v>-1.8499999999999999E-2</c:v>
                </c:pt>
                <c:pt idx="38">
                  <c:v>-1.9E-2</c:v>
                </c:pt>
                <c:pt idx="39">
                  <c:v>-1.95E-2</c:v>
                </c:pt>
                <c:pt idx="40">
                  <c:v>-0.02</c:v>
                </c:pt>
                <c:pt idx="41">
                  <c:v>-2.0500000000000001E-2</c:v>
                </c:pt>
                <c:pt idx="42">
                  <c:v>-2.1000000000000001E-2</c:v>
                </c:pt>
                <c:pt idx="43">
                  <c:v>-2.1499999999999998E-2</c:v>
                </c:pt>
                <c:pt idx="44">
                  <c:v>-2.1999999999999999E-2</c:v>
                </c:pt>
                <c:pt idx="45">
                  <c:v>-2.2499999999999999E-2</c:v>
                </c:pt>
                <c:pt idx="46">
                  <c:v>-2.3E-2</c:v>
                </c:pt>
                <c:pt idx="47">
                  <c:v>-2.35E-2</c:v>
                </c:pt>
                <c:pt idx="48">
                  <c:v>-2.4E-2</c:v>
                </c:pt>
                <c:pt idx="49">
                  <c:v>-2.4500000000000001E-2</c:v>
                </c:pt>
                <c:pt idx="50">
                  <c:v>-2.5000000000000001E-2</c:v>
                </c:pt>
                <c:pt idx="51">
                  <c:v>-2.5499999999999998E-2</c:v>
                </c:pt>
                <c:pt idx="52">
                  <c:v>-2.5999999999999999E-2</c:v>
                </c:pt>
                <c:pt idx="53">
                  <c:v>-2.6499999999999999E-2</c:v>
                </c:pt>
                <c:pt idx="54">
                  <c:v>-2.7E-2</c:v>
                </c:pt>
                <c:pt idx="55">
                  <c:v>-2.75E-2</c:v>
                </c:pt>
                <c:pt idx="56">
                  <c:v>-2.8000000000000001E-2</c:v>
                </c:pt>
                <c:pt idx="57">
                  <c:v>-2.8500000000000001E-2</c:v>
                </c:pt>
                <c:pt idx="58">
                  <c:v>-2.9000000000000001E-2</c:v>
                </c:pt>
                <c:pt idx="59">
                  <c:v>-2.9499999999999998E-2</c:v>
                </c:pt>
                <c:pt idx="60">
                  <c:v>-0.03</c:v>
                </c:pt>
                <c:pt idx="61">
                  <c:v>-3.0499999999999999E-2</c:v>
                </c:pt>
                <c:pt idx="62">
                  <c:v>-3.1E-2</c:v>
                </c:pt>
                <c:pt idx="63">
                  <c:v>-3.15E-2</c:v>
                </c:pt>
                <c:pt idx="64">
                  <c:v>-3.2000000000000001E-2</c:v>
                </c:pt>
                <c:pt idx="65">
                  <c:v>-3.2500000000000001E-2</c:v>
                </c:pt>
                <c:pt idx="66">
                  <c:v>-3.3000000000000002E-2</c:v>
                </c:pt>
                <c:pt idx="67">
                  <c:v>-3.3500000000000002E-2</c:v>
                </c:pt>
                <c:pt idx="68">
                  <c:v>-3.4000000000000002E-2</c:v>
                </c:pt>
                <c:pt idx="69">
                  <c:v>-3.4500000000000003E-2</c:v>
                </c:pt>
                <c:pt idx="70">
                  <c:v>-3.5000000000000003E-2</c:v>
                </c:pt>
                <c:pt idx="71">
                  <c:v>-3.5499999999999997E-2</c:v>
                </c:pt>
                <c:pt idx="72">
                  <c:v>-3.5999999999999997E-2</c:v>
                </c:pt>
                <c:pt idx="73">
                  <c:v>-3.6499999999999998E-2</c:v>
                </c:pt>
                <c:pt idx="74">
                  <c:v>-3.6999999999999998E-2</c:v>
                </c:pt>
                <c:pt idx="75">
                  <c:v>-3.7499999999999999E-2</c:v>
                </c:pt>
                <c:pt idx="76">
                  <c:v>-3.7999999999999999E-2</c:v>
                </c:pt>
                <c:pt idx="77">
                  <c:v>-3.85E-2</c:v>
                </c:pt>
                <c:pt idx="78">
                  <c:v>-3.9E-2</c:v>
                </c:pt>
                <c:pt idx="79">
                  <c:v>-3.95E-2</c:v>
                </c:pt>
                <c:pt idx="80">
                  <c:v>-0.04</c:v>
                </c:pt>
                <c:pt idx="81">
                  <c:v>-4.0500000000000001E-2</c:v>
                </c:pt>
                <c:pt idx="82">
                  <c:v>-4.1000000000000002E-2</c:v>
                </c:pt>
                <c:pt idx="83">
                  <c:v>-4.1500000000000002E-2</c:v>
                </c:pt>
                <c:pt idx="84">
                  <c:v>-4.2000000000000003E-2</c:v>
                </c:pt>
                <c:pt idx="85">
                  <c:v>-4.2500000000000003E-2</c:v>
                </c:pt>
                <c:pt idx="86">
                  <c:v>-4.2999999999999997E-2</c:v>
                </c:pt>
                <c:pt idx="87">
                  <c:v>-4.3499999999999997E-2</c:v>
                </c:pt>
                <c:pt idx="88">
                  <c:v>-4.3999999999999997E-2</c:v>
                </c:pt>
                <c:pt idx="89">
                  <c:v>-4.4499999999999998E-2</c:v>
                </c:pt>
                <c:pt idx="90">
                  <c:v>-4.4999999999999998E-2</c:v>
                </c:pt>
                <c:pt idx="91">
                  <c:v>-4.5499999999999999E-2</c:v>
                </c:pt>
                <c:pt idx="92">
                  <c:v>-4.5999999999999999E-2</c:v>
                </c:pt>
                <c:pt idx="93">
                  <c:v>-4.65E-2</c:v>
                </c:pt>
                <c:pt idx="94">
                  <c:v>-4.7E-2</c:v>
                </c:pt>
                <c:pt idx="95">
                  <c:v>-4.7500000000000001E-2</c:v>
                </c:pt>
                <c:pt idx="96">
                  <c:v>-4.8000000000000001E-2</c:v>
                </c:pt>
                <c:pt idx="97">
                  <c:v>-4.8500000000000001E-2</c:v>
                </c:pt>
                <c:pt idx="98">
                  <c:v>-4.9000000000000002E-2</c:v>
                </c:pt>
                <c:pt idx="99">
                  <c:v>-4.9500000000000002E-2</c:v>
                </c:pt>
                <c:pt idx="100">
                  <c:v>-0.05</c:v>
                </c:pt>
                <c:pt idx="101">
                  <c:v>-5.0500000000000003E-2</c:v>
                </c:pt>
                <c:pt idx="102">
                  <c:v>-5.0999999999999997E-2</c:v>
                </c:pt>
                <c:pt idx="103">
                  <c:v>-5.1499999999999997E-2</c:v>
                </c:pt>
                <c:pt idx="104">
                  <c:v>-5.1999999999999998E-2</c:v>
                </c:pt>
                <c:pt idx="105">
                  <c:v>-5.2499999999999998E-2</c:v>
                </c:pt>
                <c:pt idx="106">
                  <c:v>-5.2999999999999999E-2</c:v>
                </c:pt>
                <c:pt idx="107">
                  <c:v>-5.3499999999999999E-2</c:v>
                </c:pt>
                <c:pt idx="108">
                  <c:v>-5.3999999999999999E-2</c:v>
                </c:pt>
                <c:pt idx="109">
                  <c:v>-5.45E-2</c:v>
                </c:pt>
                <c:pt idx="110">
                  <c:v>-5.5E-2</c:v>
                </c:pt>
                <c:pt idx="111">
                  <c:v>-5.5500000000000001E-2</c:v>
                </c:pt>
                <c:pt idx="112">
                  <c:v>-5.6000000000000001E-2</c:v>
                </c:pt>
                <c:pt idx="113">
                  <c:v>-5.6500000000000002E-2</c:v>
                </c:pt>
                <c:pt idx="114">
                  <c:v>-5.7000000000000002E-2</c:v>
                </c:pt>
                <c:pt idx="115">
                  <c:v>-5.7500000000000002E-2</c:v>
                </c:pt>
                <c:pt idx="116">
                  <c:v>-5.8000000000000003E-2</c:v>
                </c:pt>
                <c:pt idx="117">
                  <c:v>-5.8500000000000003E-2</c:v>
                </c:pt>
                <c:pt idx="118">
                  <c:v>-5.8999999999999997E-2</c:v>
                </c:pt>
                <c:pt idx="119">
                  <c:v>-5.9499999999999997E-2</c:v>
                </c:pt>
                <c:pt idx="120">
                  <c:v>-0.06</c:v>
                </c:pt>
                <c:pt idx="121">
                  <c:v>-6.0499999999999998E-2</c:v>
                </c:pt>
                <c:pt idx="122">
                  <c:v>-6.0999999999999999E-2</c:v>
                </c:pt>
                <c:pt idx="123">
                  <c:v>-6.1499999999999999E-2</c:v>
                </c:pt>
                <c:pt idx="124">
                  <c:v>-6.2E-2</c:v>
                </c:pt>
                <c:pt idx="125">
                  <c:v>-6.25E-2</c:v>
                </c:pt>
                <c:pt idx="126">
                  <c:v>-6.3E-2</c:v>
                </c:pt>
                <c:pt idx="127">
                  <c:v>-6.3500000000000001E-2</c:v>
                </c:pt>
                <c:pt idx="128">
                  <c:v>-6.4000000000000001E-2</c:v>
                </c:pt>
                <c:pt idx="129">
                  <c:v>-6.4500000000000002E-2</c:v>
                </c:pt>
                <c:pt idx="130">
                  <c:v>-6.5000000000000002E-2</c:v>
                </c:pt>
                <c:pt idx="131">
                  <c:v>-6.5500000000000003E-2</c:v>
                </c:pt>
                <c:pt idx="132">
                  <c:v>-6.6000000000000003E-2</c:v>
                </c:pt>
                <c:pt idx="133">
                  <c:v>-6.6500000000000004E-2</c:v>
                </c:pt>
                <c:pt idx="134">
                  <c:v>-6.7000000000000004E-2</c:v>
                </c:pt>
                <c:pt idx="135">
                  <c:v>-6.7500000000000004E-2</c:v>
                </c:pt>
                <c:pt idx="136">
                  <c:v>-6.8000000000000005E-2</c:v>
                </c:pt>
                <c:pt idx="137">
                  <c:v>-6.8500000000000005E-2</c:v>
                </c:pt>
                <c:pt idx="138">
                  <c:v>-6.9000000000000006E-2</c:v>
                </c:pt>
                <c:pt idx="139">
                  <c:v>-6.9500000000000006E-2</c:v>
                </c:pt>
                <c:pt idx="140">
                  <c:v>-7.0000000000000007E-2</c:v>
                </c:pt>
                <c:pt idx="141">
                  <c:v>-7.0499999999999993E-2</c:v>
                </c:pt>
                <c:pt idx="142">
                  <c:v>-7.0999999999999994E-2</c:v>
                </c:pt>
                <c:pt idx="143">
                  <c:v>-7.1499999999999994E-2</c:v>
                </c:pt>
                <c:pt idx="144">
                  <c:v>-7.1999999999999995E-2</c:v>
                </c:pt>
                <c:pt idx="145">
                  <c:v>-7.2499999999999995E-2</c:v>
                </c:pt>
                <c:pt idx="146">
                  <c:v>-7.2999999999999995E-2</c:v>
                </c:pt>
                <c:pt idx="147">
                  <c:v>-7.3499999999999996E-2</c:v>
                </c:pt>
                <c:pt idx="148">
                  <c:v>-7.3999999999999996E-2</c:v>
                </c:pt>
                <c:pt idx="149">
                  <c:v>-7.4499999999999997E-2</c:v>
                </c:pt>
                <c:pt idx="150">
                  <c:v>-7.4999999999999997E-2</c:v>
                </c:pt>
                <c:pt idx="151">
                  <c:v>-7.5499999999999998E-2</c:v>
                </c:pt>
                <c:pt idx="152">
                  <c:v>-7.5999999999999998E-2</c:v>
                </c:pt>
                <c:pt idx="153">
                  <c:v>-7.6499999999999999E-2</c:v>
                </c:pt>
                <c:pt idx="154">
                  <c:v>-7.6999999999999999E-2</c:v>
                </c:pt>
                <c:pt idx="155">
                  <c:v>-7.7499999999999999E-2</c:v>
                </c:pt>
                <c:pt idx="156">
                  <c:v>-7.8E-2</c:v>
                </c:pt>
                <c:pt idx="157">
                  <c:v>-7.85E-2</c:v>
                </c:pt>
                <c:pt idx="158">
                  <c:v>-7.9000000000000001E-2</c:v>
                </c:pt>
                <c:pt idx="159">
                  <c:v>-7.9500000000000001E-2</c:v>
                </c:pt>
                <c:pt idx="160">
                  <c:v>-0.08</c:v>
                </c:pt>
                <c:pt idx="161">
                  <c:v>-8.0500000000000002E-2</c:v>
                </c:pt>
                <c:pt idx="162">
                  <c:v>-8.1000000000000003E-2</c:v>
                </c:pt>
                <c:pt idx="163">
                  <c:v>-8.1500000000000003E-2</c:v>
                </c:pt>
                <c:pt idx="164">
                  <c:v>-8.2000000000000003E-2</c:v>
                </c:pt>
                <c:pt idx="165">
                  <c:v>-8.2500000000000004E-2</c:v>
                </c:pt>
                <c:pt idx="166">
                  <c:v>-8.3000000000000004E-2</c:v>
                </c:pt>
                <c:pt idx="167">
                  <c:v>-8.3500000000000005E-2</c:v>
                </c:pt>
                <c:pt idx="168">
                  <c:v>-8.4000000000000005E-2</c:v>
                </c:pt>
                <c:pt idx="169">
                  <c:v>-8.4500000000000006E-2</c:v>
                </c:pt>
                <c:pt idx="170">
                  <c:v>-8.5000000000000006E-2</c:v>
                </c:pt>
                <c:pt idx="171">
                  <c:v>-8.5500000000000007E-2</c:v>
                </c:pt>
                <c:pt idx="172">
                  <c:v>-8.5999999999999993E-2</c:v>
                </c:pt>
                <c:pt idx="173">
                  <c:v>-8.6499999999999994E-2</c:v>
                </c:pt>
                <c:pt idx="174">
                  <c:v>-8.6999999999999994E-2</c:v>
                </c:pt>
                <c:pt idx="175">
                  <c:v>-8.7499999999999994E-2</c:v>
                </c:pt>
                <c:pt idx="176">
                  <c:v>-8.7999999999999995E-2</c:v>
                </c:pt>
                <c:pt idx="177">
                  <c:v>-8.8499999999999995E-2</c:v>
                </c:pt>
                <c:pt idx="178">
                  <c:v>-8.8999999999999996E-2</c:v>
                </c:pt>
                <c:pt idx="179">
                  <c:v>-8.9499999999999996E-2</c:v>
                </c:pt>
                <c:pt idx="180">
                  <c:v>-0.09</c:v>
                </c:pt>
                <c:pt idx="181">
                  <c:v>-9.0499999999999997E-2</c:v>
                </c:pt>
                <c:pt idx="182">
                  <c:v>-9.0999999999999998E-2</c:v>
                </c:pt>
                <c:pt idx="183">
                  <c:v>-9.1499999999999998E-2</c:v>
                </c:pt>
                <c:pt idx="184">
                  <c:v>-9.1999999999999998E-2</c:v>
                </c:pt>
                <c:pt idx="185">
                  <c:v>-9.2499999999999999E-2</c:v>
                </c:pt>
                <c:pt idx="186">
                  <c:v>-9.2999999999999999E-2</c:v>
                </c:pt>
                <c:pt idx="187">
                  <c:v>-9.35E-2</c:v>
                </c:pt>
                <c:pt idx="188">
                  <c:v>-9.4E-2</c:v>
                </c:pt>
                <c:pt idx="189">
                  <c:v>-9.4500000000000001E-2</c:v>
                </c:pt>
                <c:pt idx="190">
                  <c:v>-9.5000000000000001E-2</c:v>
                </c:pt>
                <c:pt idx="191">
                  <c:v>-9.5500000000000002E-2</c:v>
                </c:pt>
                <c:pt idx="192">
                  <c:v>-9.6000000000000002E-2</c:v>
                </c:pt>
                <c:pt idx="193">
                  <c:v>-9.6500000000000002E-2</c:v>
                </c:pt>
                <c:pt idx="194">
                  <c:v>-9.7000000000000003E-2</c:v>
                </c:pt>
                <c:pt idx="195">
                  <c:v>-9.7500000000000003E-2</c:v>
                </c:pt>
                <c:pt idx="196">
                  <c:v>-9.8000000000000004E-2</c:v>
                </c:pt>
                <c:pt idx="197">
                  <c:v>-9.8500000000000004E-2</c:v>
                </c:pt>
                <c:pt idx="198">
                  <c:v>-9.9000000000000005E-2</c:v>
                </c:pt>
                <c:pt idx="199">
                  <c:v>-9.9500000000000005E-2</c:v>
                </c:pt>
                <c:pt idx="200">
                  <c:v>-0.1</c:v>
                </c:pt>
                <c:pt idx="201">
                  <c:v>-0.10050000000000001</c:v>
                </c:pt>
                <c:pt idx="202">
                  <c:v>-0.10100000000000001</c:v>
                </c:pt>
                <c:pt idx="203">
                  <c:v>-0.10150000000000001</c:v>
                </c:pt>
                <c:pt idx="204">
                  <c:v>-0.10199999999999999</c:v>
                </c:pt>
                <c:pt idx="205">
                  <c:v>-0.10249999999999999</c:v>
                </c:pt>
                <c:pt idx="206">
                  <c:v>-0.10299999999999999</c:v>
                </c:pt>
                <c:pt idx="207">
                  <c:v>-0.10349999999999999</c:v>
                </c:pt>
                <c:pt idx="208">
                  <c:v>-0.104</c:v>
                </c:pt>
                <c:pt idx="209">
                  <c:v>-0.1045</c:v>
                </c:pt>
                <c:pt idx="210">
                  <c:v>-0.105</c:v>
                </c:pt>
                <c:pt idx="211">
                  <c:v>-0.1055</c:v>
                </c:pt>
                <c:pt idx="212">
                  <c:v>-0.106</c:v>
                </c:pt>
                <c:pt idx="213">
                  <c:v>-0.1065</c:v>
                </c:pt>
                <c:pt idx="214">
                  <c:v>-0.107</c:v>
                </c:pt>
                <c:pt idx="215">
                  <c:v>-0.1075</c:v>
                </c:pt>
                <c:pt idx="216">
                  <c:v>-0.108</c:v>
                </c:pt>
                <c:pt idx="217">
                  <c:v>-0.1085</c:v>
                </c:pt>
                <c:pt idx="218">
                  <c:v>-0.109</c:v>
                </c:pt>
                <c:pt idx="219">
                  <c:v>-0.1095</c:v>
                </c:pt>
                <c:pt idx="220">
                  <c:v>-0.11</c:v>
                </c:pt>
                <c:pt idx="221">
                  <c:v>-0.1105</c:v>
                </c:pt>
                <c:pt idx="222">
                  <c:v>-0.111</c:v>
                </c:pt>
                <c:pt idx="223">
                  <c:v>-0.1115</c:v>
                </c:pt>
                <c:pt idx="224">
                  <c:v>-0.112</c:v>
                </c:pt>
                <c:pt idx="225">
                  <c:v>-0.1125</c:v>
                </c:pt>
                <c:pt idx="226">
                  <c:v>-0.113</c:v>
                </c:pt>
                <c:pt idx="227">
                  <c:v>-0.1135</c:v>
                </c:pt>
                <c:pt idx="228">
                  <c:v>-0.114</c:v>
                </c:pt>
                <c:pt idx="229">
                  <c:v>-0.1145</c:v>
                </c:pt>
                <c:pt idx="230">
                  <c:v>-0.115</c:v>
                </c:pt>
                <c:pt idx="231">
                  <c:v>-0.11550000000000001</c:v>
                </c:pt>
                <c:pt idx="232">
                  <c:v>-0.11600000000000001</c:v>
                </c:pt>
                <c:pt idx="233">
                  <c:v>-0.11650000000000001</c:v>
                </c:pt>
                <c:pt idx="234">
                  <c:v>-0.11700000000000001</c:v>
                </c:pt>
                <c:pt idx="235">
                  <c:v>-0.11749999999999999</c:v>
                </c:pt>
                <c:pt idx="236">
                  <c:v>-0.11799999999999999</c:v>
                </c:pt>
                <c:pt idx="237">
                  <c:v>-0.11849999999999999</c:v>
                </c:pt>
                <c:pt idx="238">
                  <c:v>-0.11899999999999999</c:v>
                </c:pt>
                <c:pt idx="239">
                  <c:v>-0.1195</c:v>
                </c:pt>
                <c:pt idx="240">
                  <c:v>-0.12</c:v>
                </c:pt>
                <c:pt idx="241">
                  <c:v>-0.1205</c:v>
                </c:pt>
                <c:pt idx="242">
                  <c:v>-0.121</c:v>
                </c:pt>
                <c:pt idx="243">
                  <c:v>-0.1215</c:v>
                </c:pt>
                <c:pt idx="244">
                  <c:v>-0.122</c:v>
                </c:pt>
                <c:pt idx="245">
                  <c:v>-0.1225</c:v>
                </c:pt>
                <c:pt idx="246">
                  <c:v>-0.123</c:v>
                </c:pt>
                <c:pt idx="247">
                  <c:v>-0.1235</c:v>
                </c:pt>
                <c:pt idx="248">
                  <c:v>-0.124</c:v>
                </c:pt>
                <c:pt idx="249">
                  <c:v>-0.1245</c:v>
                </c:pt>
                <c:pt idx="250">
                  <c:v>-0.125</c:v>
                </c:pt>
                <c:pt idx="251">
                  <c:v>-0.1255</c:v>
                </c:pt>
                <c:pt idx="252">
                  <c:v>-0.126</c:v>
                </c:pt>
                <c:pt idx="253">
                  <c:v>-0.1265</c:v>
                </c:pt>
                <c:pt idx="254">
                  <c:v>-0.127</c:v>
                </c:pt>
                <c:pt idx="255">
                  <c:v>-0.1275</c:v>
                </c:pt>
                <c:pt idx="256">
                  <c:v>-0.128</c:v>
                </c:pt>
                <c:pt idx="257">
                  <c:v>-0.1285</c:v>
                </c:pt>
                <c:pt idx="258">
                  <c:v>-0.129</c:v>
                </c:pt>
                <c:pt idx="259">
                  <c:v>-0.1295</c:v>
                </c:pt>
                <c:pt idx="260">
                  <c:v>-0.13</c:v>
                </c:pt>
                <c:pt idx="261">
                  <c:v>-0.1305</c:v>
                </c:pt>
                <c:pt idx="262">
                  <c:v>-0.13100000000000001</c:v>
                </c:pt>
                <c:pt idx="263">
                  <c:v>-0.13150000000000001</c:v>
                </c:pt>
                <c:pt idx="264">
                  <c:v>-0.13200000000000001</c:v>
                </c:pt>
                <c:pt idx="265">
                  <c:v>-0.13250000000000001</c:v>
                </c:pt>
                <c:pt idx="266">
                  <c:v>-0.13300000000000001</c:v>
                </c:pt>
                <c:pt idx="267">
                  <c:v>-0.13350000000000001</c:v>
                </c:pt>
                <c:pt idx="268">
                  <c:v>-0.13400000000000001</c:v>
                </c:pt>
                <c:pt idx="269">
                  <c:v>-0.13450000000000001</c:v>
                </c:pt>
                <c:pt idx="270">
                  <c:v>-0.13500000000000001</c:v>
                </c:pt>
                <c:pt idx="271">
                  <c:v>-0.13550000000000001</c:v>
                </c:pt>
                <c:pt idx="272">
                  <c:v>-0.13600000000000001</c:v>
                </c:pt>
                <c:pt idx="273">
                  <c:v>-0.13650000000000001</c:v>
                </c:pt>
                <c:pt idx="274">
                  <c:v>-0.13700000000000001</c:v>
                </c:pt>
                <c:pt idx="275">
                  <c:v>-0.13750000000000001</c:v>
                </c:pt>
                <c:pt idx="276">
                  <c:v>-0.13800000000000001</c:v>
                </c:pt>
                <c:pt idx="277">
                  <c:v>-0.13850000000000001</c:v>
                </c:pt>
                <c:pt idx="278">
                  <c:v>-0.13900000000000001</c:v>
                </c:pt>
                <c:pt idx="279">
                  <c:v>-0.13950000000000001</c:v>
                </c:pt>
                <c:pt idx="280">
                  <c:v>-0.14000000000000001</c:v>
                </c:pt>
                <c:pt idx="281">
                  <c:v>-0.14050000000000001</c:v>
                </c:pt>
                <c:pt idx="282">
                  <c:v>-0.14099999999999999</c:v>
                </c:pt>
                <c:pt idx="283">
                  <c:v>-0.14149999999999999</c:v>
                </c:pt>
                <c:pt idx="284">
                  <c:v>-0.14199999999999999</c:v>
                </c:pt>
                <c:pt idx="285">
                  <c:v>-0.14249999999999999</c:v>
                </c:pt>
                <c:pt idx="286">
                  <c:v>-0.14299999999999999</c:v>
                </c:pt>
                <c:pt idx="287">
                  <c:v>-0.14349999999999999</c:v>
                </c:pt>
                <c:pt idx="288">
                  <c:v>-0.14399999999999999</c:v>
                </c:pt>
                <c:pt idx="289">
                  <c:v>-0.14449999999999999</c:v>
                </c:pt>
                <c:pt idx="290">
                  <c:v>-0.14499999999999999</c:v>
                </c:pt>
                <c:pt idx="291">
                  <c:v>-0.14549999999999999</c:v>
                </c:pt>
                <c:pt idx="292">
                  <c:v>-0.14599999999999999</c:v>
                </c:pt>
                <c:pt idx="293">
                  <c:v>-0.14649999999999999</c:v>
                </c:pt>
                <c:pt idx="294">
                  <c:v>-0.14699999999999999</c:v>
                </c:pt>
                <c:pt idx="295">
                  <c:v>-0.14749999999999999</c:v>
                </c:pt>
                <c:pt idx="296">
                  <c:v>-0.14799999999999999</c:v>
                </c:pt>
                <c:pt idx="297">
                  <c:v>-0.14849999999999999</c:v>
                </c:pt>
                <c:pt idx="298">
                  <c:v>-0.14899999999999999</c:v>
                </c:pt>
                <c:pt idx="299">
                  <c:v>-0.14949999999999999</c:v>
                </c:pt>
                <c:pt idx="300">
                  <c:v>-0.15</c:v>
                </c:pt>
                <c:pt idx="301">
                  <c:v>-0.15049999999999999</c:v>
                </c:pt>
                <c:pt idx="302">
                  <c:v>-0.151</c:v>
                </c:pt>
                <c:pt idx="303">
                  <c:v>-0.1515</c:v>
                </c:pt>
                <c:pt idx="304">
                  <c:v>-0.152</c:v>
                </c:pt>
                <c:pt idx="305">
                  <c:v>-0.1525</c:v>
                </c:pt>
                <c:pt idx="306">
                  <c:v>-0.153</c:v>
                </c:pt>
                <c:pt idx="307">
                  <c:v>-0.1535</c:v>
                </c:pt>
                <c:pt idx="308">
                  <c:v>-0.154</c:v>
                </c:pt>
                <c:pt idx="309">
                  <c:v>-0.1545</c:v>
                </c:pt>
                <c:pt idx="310">
                  <c:v>-0.155</c:v>
                </c:pt>
                <c:pt idx="311">
                  <c:v>-0.1555</c:v>
                </c:pt>
                <c:pt idx="312">
                  <c:v>-0.156</c:v>
                </c:pt>
                <c:pt idx="313">
                  <c:v>-0.1565</c:v>
                </c:pt>
                <c:pt idx="314">
                  <c:v>-0.157</c:v>
                </c:pt>
                <c:pt idx="315">
                  <c:v>-0.1575</c:v>
                </c:pt>
                <c:pt idx="316">
                  <c:v>-0.158</c:v>
                </c:pt>
                <c:pt idx="317">
                  <c:v>-0.1585</c:v>
                </c:pt>
                <c:pt idx="318">
                  <c:v>-0.159</c:v>
                </c:pt>
                <c:pt idx="319">
                  <c:v>-0.1595</c:v>
                </c:pt>
                <c:pt idx="320">
                  <c:v>-0.16</c:v>
                </c:pt>
                <c:pt idx="321">
                  <c:v>-0.1605</c:v>
                </c:pt>
                <c:pt idx="322">
                  <c:v>-0.161</c:v>
                </c:pt>
                <c:pt idx="323">
                  <c:v>-0.1615</c:v>
                </c:pt>
                <c:pt idx="324">
                  <c:v>-0.16200000000000001</c:v>
                </c:pt>
                <c:pt idx="325">
                  <c:v>-0.16250000000000001</c:v>
                </c:pt>
                <c:pt idx="326">
                  <c:v>-0.16300000000000001</c:v>
                </c:pt>
                <c:pt idx="327">
                  <c:v>-0.16350000000000001</c:v>
                </c:pt>
                <c:pt idx="328">
                  <c:v>-0.16400000000000001</c:v>
                </c:pt>
                <c:pt idx="329">
                  <c:v>-0.16450000000000001</c:v>
                </c:pt>
                <c:pt idx="330">
                  <c:v>-0.16500000000000001</c:v>
                </c:pt>
                <c:pt idx="331">
                  <c:v>-0.16550000000000001</c:v>
                </c:pt>
                <c:pt idx="332">
                  <c:v>-0.16600000000000001</c:v>
                </c:pt>
                <c:pt idx="333">
                  <c:v>-0.16650000000000001</c:v>
                </c:pt>
                <c:pt idx="334">
                  <c:v>-0.16700000000000001</c:v>
                </c:pt>
                <c:pt idx="335">
                  <c:v>-0.16750000000000001</c:v>
                </c:pt>
                <c:pt idx="336">
                  <c:v>-0.16800000000000001</c:v>
                </c:pt>
                <c:pt idx="337">
                  <c:v>-0.16850000000000001</c:v>
                </c:pt>
                <c:pt idx="338">
                  <c:v>-0.16900000000000001</c:v>
                </c:pt>
                <c:pt idx="339">
                  <c:v>-0.16950000000000001</c:v>
                </c:pt>
                <c:pt idx="340">
                  <c:v>-0.17</c:v>
                </c:pt>
                <c:pt idx="341">
                  <c:v>-0.17050000000000001</c:v>
                </c:pt>
                <c:pt idx="342">
                  <c:v>-0.17100000000000001</c:v>
                </c:pt>
                <c:pt idx="343">
                  <c:v>-0.17150000000000001</c:v>
                </c:pt>
                <c:pt idx="344">
                  <c:v>-0.17199999999999999</c:v>
                </c:pt>
                <c:pt idx="345">
                  <c:v>-0.17249999999999999</c:v>
                </c:pt>
                <c:pt idx="346">
                  <c:v>-0.17299999999999999</c:v>
                </c:pt>
                <c:pt idx="347">
                  <c:v>-0.17349999999999999</c:v>
                </c:pt>
                <c:pt idx="348">
                  <c:v>-0.17399999999999999</c:v>
                </c:pt>
                <c:pt idx="349">
                  <c:v>-0.17449999999999999</c:v>
                </c:pt>
                <c:pt idx="350">
                  <c:v>-0.17499999999999999</c:v>
                </c:pt>
                <c:pt idx="351">
                  <c:v>-0.17549999999999999</c:v>
                </c:pt>
                <c:pt idx="352">
                  <c:v>-0.17599999999999999</c:v>
                </c:pt>
                <c:pt idx="353">
                  <c:v>-0.17649999999999999</c:v>
                </c:pt>
                <c:pt idx="354">
                  <c:v>-0.17699999999999999</c:v>
                </c:pt>
                <c:pt idx="355">
                  <c:v>-0.17749999999999999</c:v>
                </c:pt>
                <c:pt idx="356">
                  <c:v>-0.17799999999999999</c:v>
                </c:pt>
                <c:pt idx="357">
                  <c:v>-0.17849999999999999</c:v>
                </c:pt>
                <c:pt idx="358">
                  <c:v>-0.17899999999999999</c:v>
                </c:pt>
                <c:pt idx="359">
                  <c:v>-0.17949999999999999</c:v>
                </c:pt>
                <c:pt idx="360">
                  <c:v>-0.18</c:v>
                </c:pt>
                <c:pt idx="361">
                  <c:v>-0.18049999999999999</c:v>
                </c:pt>
                <c:pt idx="362">
                  <c:v>-0.18099999999999999</c:v>
                </c:pt>
                <c:pt idx="363">
                  <c:v>-0.18149999999999999</c:v>
                </c:pt>
                <c:pt idx="364">
                  <c:v>-0.182</c:v>
                </c:pt>
                <c:pt idx="365">
                  <c:v>-0.1825</c:v>
                </c:pt>
                <c:pt idx="366">
                  <c:v>-0.183</c:v>
                </c:pt>
                <c:pt idx="367">
                  <c:v>-0.1835</c:v>
                </c:pt>
                <c:pt idx="368">
                  <c:v>-0.184</c:v>
                </c:pt>
                <c:pt idx="369">
                  <c:v>-0.1845</c:v>
                </c:pt>
                <c:pt idx="370">
                  <c:v>-0.185</c:v>
                </c:pt>
                <c:pt idx="371">
                  <c:v>-0.1855</c:v>
                </c:pt>
                <c:pt idx="372">
                  <c:v>-0.186</c:v>
                </c:pt>
                <c:pt idx="373">
                  <c:v>-0.1865</c:v>
                </c:pt>
                <c:pt idx="374">
                  <c:v>-0.187</c:v>
                </c:pt>
                <c:pt idx="375">
                  <c:v>-0.1875</c:v>
                </c:pt>
                <c:pt idx="376">
                  <c:v>-0.188</c:v>
                </c:pt>
                <c:pt idx="377">
                  <c:v>-0.1885</c:v>
                </c:pt>
                <c:pt idx="378">
                  <c:v>-0.189</c:v>
                </c:pt>
                <c:pt idx="379">
                  <c:v>-0.1895</c:v>
                </c:pt>
                <c:pt idx="380">
                  <c:v>-0.19</c:v>
                </c:pt>
                <c:pt idx="381">
                  <c:v>-0.1905</c:v>
                </c:pt>
                <c:pt idx="382">
                  <c:v>-0.191</c:v>
                </c:pt>
                <c:pt idx="383">
                  <c:v>-0.1915</c:v>
                </c:pt>
                <c:pt idx="384">
                  <c:v>-0.192</c:v>
                </c:pt>
                <c:pt idx="385">
                  <c:v>-0.1925</c:v>
                </c:pt>
                <c:pt idx="386">
                  <c:v>-0.193</c:v>
                </c:pt>
                <c:pt idx="387">
                  <c:v>-0.19350000000000001</c:v>
                </c:pt>
                <c:pt idx="388">
                  <c:v>-0.19400000000000001</c:v>
                </c:pt>
                <c:pt idx="389">
                  <c:v>-0.19450000000000001</c:v>
                </c:pt>
                <c:pt idx="390">
                  <c:v>-0.19500000000000001</c:v>
                </c:pt>
                <c:pt idx="391">
                  <c:v>-0.19550000000000001</c:v>
                </c:pt>
                <c:pt idx="392">
                  <c:v>-0.19600000000000001</c:v>
                </c:pt>
                <c:pt idx="393">
                  <c:v>-0.19650000000000001</c:v>
                </c:pt>
                <c:pt idx="394">
                  <c:v>-0.19700000000000001</c:v>
                </c:pt>
                <c:pt idx="395">
                  <c:v>-0.19750000000000001</c:v>
                </c:pt>
                <c:pt idx="396">
                  <c:v>-0.19800000000000001</c:v>
                </c:pt>
                <c:pt idx="397">
                  <c:v>-0.19850000000000001</c:v>
                </c:pt>
                <c:pt idx="398">
                  <c:v>-0.19900000000000001</c:v>
                </c:pt>
                <c:pt idx="399">
                  <c:v>-0.19950000000000001</c:v>
                </c:pt>
                <c:pt idx="400">
                  <c:v>-0.2</c:v>
                </c:pt>
                <c:pt idx="401">
                  <c:v>-0.20050000000000001</c:v>
                </c:pt>
                <c:pt idx="402">
                  <c:v>-0.20100000000000001</c:v>
                </c:pt>
                <c:pt idx="403">
                  <c:v>-0.20150000000000001</c:v>
                </c:pt>
                <c:pt idx="404">
                  <c:v>-0.20200000000000001</c:v>
                </c:pt>
                <c:pt idx="405">
                  <c:v>-0.20250000000000001</c:v>
                </c:pt>
                <c:pt idx="406">
                  <c:v>-0.20300000000000001</c:v>
                </c:pt>
                <c:pt idx="407">
                  <c:v>-0.20349999999999999</c:v>
                </c:pt>
                <c:pt idx="408">
                  <c:v>-0.20399999999999999</c:v>
                </c:pt>
                <c:pt idx="409">
                  <c:v>-0.20449999999999999</c:v>
                </c:pt>
                <c:pt idx="410">
                  <c:v>-0.20499999999999999</c:v>
                </c:pt>
                <c:pt idx="411">
                  <c:v>-0.20549999999999999</c:v>
                </c:pt>
                <c:pt idx="412">
                  <c:v>-0.20599999999999999</c:v>
                </c:pt>
                <c:pt idx="413">
                  <c:v>-0.20649999999999999</c:v>
                </c:pt>
                <c:pt idx="414">
                  <c:v>-0.20699999999999999</c:v>
                </c:pt>
                <c:pt idx="415">
                  <c:v>-0.20749999999999999</c:v>
                </c:pt>
                <c:pt idx="416">
                  <c:v>-0.20799999999999999</c:v>
                </c:pt>
                <c:pt idx="417">
                  <c:v>-0.20849999999999999</c:v>
                </c:pt>
                <c:pt idx="418">
                  <c:v>-0.20899999999999999</c:v>
                </c:pt>
                <c:pt idx="419">
                  <c:v>-0.20949999999999999</c:v>
                </c:pt>
                <c:pt idx="420">
                  <c:v>-0.21</c:v>
                </c:pt>
                <c:pt idx="421">
                  <c:v>-0.21049999999999999</c:v>
                </c:pt>
                <c:pt idx="422">
                  <c:v>-0.21099999999999999</c:v>
                </c:pt>
                <c:pt idx="423">
                  <c:v>-0.21149999999999999</c:v>
                </c:pt>
                <c:pt idx="424">
                  <c:v>-0.21199999999999999</c:v>
                </c:pt>
                <c:pt idx="425">
                  <c:v>-0.21249999999999999</c:v>
                </c:pt>
                <c:pt idx="426">
                  <c:v>-0.21299999999999999</c:v>
                </c:pt>
                <c:pt idx="427">
                  <c:v>-0.2135</c:v>
                </c:pt>
                <c:pt idx="428">
                  <c:v>-0.214</c:v>
                </c:pt>
                <c:pt idx="429">
                  <c:v>-0.2145</c:v>
                </c:pt>
                <c:pt idx="430">
                  <c:v>-0.215</c:v>
                </c:pt>
                <c:pt idx="431">
                  <c:v>-0.2155</c:v>
                </c:pt>
                <c:pt idx="432">
                  <c:v>-0.216</c:v>
                </c:pt>
                <c:pt idx="433">
                  <c:v>-0.2165</c:v>
                </c:pt>
                <c:pt idx="434">
                  <c:v>-0.217</c:v>
                </c:pt>
                <c:pt idx="435">
                  <c:v>-0.2175</c:v>
                </c:pt>
                <c:pt idx="436">
                  <c:v>-0.218</c:v>
                </c:pt>
                <c:pt idx="437">
                  <c:v>-0.2185</c:v>
                </c:pt>
                <c:pt idx="438">
                  <c:v>-0.219</c:v>
                </c:pt>
                <c:pt idx="439">
                  <c:v>-0.2195</c:v>
                </c:pt>
                <c:pt idx="440">
                  <c:v>-0.22</c:v>
                </c:pt>
                <c:pt idx="441">
                  <c:v>-0.2205</c:v>
                </c:pt>
                <c:pt idx="442">
                  <c:v>-0.221</c:v>
                </c:pt>
                <c:pt idx="443">
                  <c:v>-0.2215</c:v>
                </c:pt>
                <c:pt idx="444">
                  <c:v>-0.222</c:v>
                </c:pt>
                <c:pt idx="445">
                  <c:v>-0.2225</c:v>
                </c:pt>
                <c:pt idx="446">
                  <c:v>-0.223</c:v>
                </c:pt>
                <c:pt idx="447">
                  <c:v>-0.2235</c:v>
                </c:pt>
                <c:pt idx="448">
                  <c:v>-0.224</c:v>
                </c:pt>
                <c:pt idx="449">
                  <c:v>-0.22450000000000001</c:v>
                </c:pt>
                <c:pt idx="450">
                  <c:v>-0.22500000000000001</c:v>
                </c:pt>
                <c:pt idx="451">
                  <c:v>-0.22550000000000001</c:v>
                </c:pt>
                <c:pt idx="452">
                  <c:v>-0.22600000000000001</c:v>
                </c:pt>
                <c:pt idx="453">
                  <c:v>-0.22650000000000001</c:v>
                </c:pt>
                <c:pt idx="454">
                  <c:v>-0.22700000000000001</c:v>
                </c:pt>
                <c:pt idx="455">
                  <c:v>-0.22750000000000001</c:v>
                </c:pt>
                <c:pt idx="456">
                  <c:v>-0.22800000000000001</c:v>
                </c:pt>
                <c:pt idx="457">
                  <c:v>-0.22850000000000001</c:v>
                </c:pt>
                <c:pt idx="458">
                  <c:v>-0.22900000000000001</c:v>
                </c:pt>
                <c:pt idx="459">
                  <c:v>-0.22950000000000001</c:v>
                </c:pt>
                <c:pt idx="460">
                  <c:v>-0.23</c:v>
                </c:pt>
                <c:pt idx="461">
                  <c:v>-0.23050000000000001</c:v>
                </c:pt>
                <c:pt idx="462">
                  <c:v>-0.23100000000000001</c:v>
                </c:pt>
                <c:pt idx="463">
                  <c:v>-0.23150000000000001</c:v>
                </c:pt>
                <c:pt idx="464">
                  <c:v>-0.23200000000000001</c:v>
                </c:pt>
                <c:pt idx="465">
                  <c:v>-0.23250000000000001</c:v>
                </c:pt>
                <c:pt idx="466">
                  <c:v>-0.23300000000000001</c:v>
                </c:pt>
                <c:pt idx="467">
                  <c:v>-0.23350000000000001</c:v>
                </c:pt>
                <c:pt idx="468">
                  <c:v>-0.23400000000000001</c:v>
                </c:pt>
                <c:pt idx="469">
                  <c:v>-0.23449999999999999</c:v>
                </c:pt>
                <c:pt idx="470">
                  <c:v>-0.23499999999999999</c:v>
                </c:pt>
                <c:pt idx="471">
                  <c:v>-0.23549999999999999</c:v>
                </c:pt>
                <c:pt idx="472">
                  <c:v>-0.23599999999999999</c:v>
                </c:pt>
                <c:pt idx="473">
                  <c:v>-0.23649999999999999</c:v>
                </c:pt>
                <c:pt idx="474">
                  <c:v>-0.23699999999999999</c:v>
                </c:pt>
                <c:pt idx="475">
                  <c:v>-0.23749999999999999</c:v>
                </c:pt>
                <c:pt idx="476">
                  <c:v>-0.23799999999999999</c:v>
                </c:pt>
                <c:pt idx="477">
                  <c:v>-0.23849999999999999</c:v>
                </c:pt>
                <c:pt idx="478">
                  <c:v>-0.23899999999999999</c:v>
                </c:pt>
                <c:pt idx="479">
                  <c:v>-0.23949999999999999</c:v>
                </c:pt>
                <c:pt idx="480">
                  <c:v>-0.24</c:v>
                </c:pt>
                <c:pt idx="481">
                  <c:v>-0.24049999999999999</c:v>
                </c:pt>
                <c:pt idx="482">
                  <c:v>-0.24099999999999999</c:v>
                </c:pt>
                <c:pt idx="483">
                  <c:v>-0.24149999999999999</c:v>
                </c:pt>
                <c:pt idx="484">
                  <c:v>-0.24199999999999999</c:v>
                </c:pt>
                <c:pt idx="485">
                  <c:v>-0.24249999999999999</c:v>
                </c:pt>
                <c:pt idx="486">
                  <c:v>-0.24299999999999999</c:v>
                </c:pt>
                <c:pt idx="487">
                  <c:v>-0.24349999999999999</c:v>
                </c:pt>
                <c:pt idx="488">
                  <c:v>-0.24399999999999999</c:v>
                </c:pt>
                <c:pt idx="489">
                  <c:v>-0.2445</c:v>
                </c:pt>
                <c:pt idx="490">
                  <c:v>-0.245</c:v>
                </c:pt>
                <c:pt idx="491">
                  <c:v>-0.2455</c:v>
                </c:pt>
                <c:pt idx="492">
                  <c:v>-0.246</c:v>
                </c:pt>
                <c:pt idx="493">
                  <c:v>-0.2465</c:v>
                </c:pt>
                <c:pt idx="494">
                  <c:v>-0.247</c:v>
                </c:pt>
                <c:pt idx="495">
                  <c:v>-0.2475</c:v>
                </c:pt>
                <c:pt idx="496">
                  <c:v>-0.248</c:v>
                </c:pt>
                <c:pt idx="497">
                  <c:v>-0.2485</c:v>
                </c:pt>
                <c:pt idx="498">
                  <c:v>-0.249</c:v>
                </c:pt>
                <c:pt idx="499">
                  <c:v>-0.2495</c:v>
                </c:pt>
                <c:pt idx="500">
                  <c:v>-0.25</c:v>
                </c:pt>
                <c:pt idx="501">
                  <c:v>-0.2495</c:v>
                </c:pt>
                <c:pt idx="502">
                  <c:v>-0.249</c:v>
                </c:pt>
                <c:pt idx="503">
                  <c:v>-0.2485</c:v>
                </c:pt>
                <c:pt idx="504">
                  <c:v>-0.248</c:v>
                </c:pt>
                <c:pt idx="505">
                  <c:v>-0.2475</c:v>
                </c:pt>
                <c:pt idx="506">
                  <c:v>-0.247</c:v>
                </c:pt>
                <c:pt idx="507">
                  <c:v>-0.2465</c:v>
                </c:pt>
                <c:pt idx="508">
                  <c:v>-0.246</c:v>
                </c:pt>
                <c:pt idx="509">
                  <c:v>-0.2455</c:v>
                </c:pt>
                <c:pt idx="510">
                  <c:v>-0.245</c:v>
                </c:pt>
                <c:pt idx="511">
                  <c:v>-0.2445</c:v>
                </c:pt>
                <c:pt idx="512">
                  <c:v>-0.24399999999999999</c:v>
                </c:pt>
                <c:pt idx="513">
                  <c:v>-0.24349999999999999</c:v>
                </c:pt>
                <c:pt idx="514">
                  <c:v>-0.24299999999999999</c:v>
                </c:pt>
                <c:pt idx="515">
                  <c:v>-0.24249999999999999</c:v>
                </c:pt>
                <c:pt idx="516">
                  <c:v>-0.24199999999999999</c:v>
                </c:pt>
                <c:pt idx="517">
                  <c:v>-0.24149999999999999</c:v>
                </c:pt>
                <c:pt idx="518">
                  <c:v>-0.24099999999999999</c:v>
                </c:pt>
                <c:pt idx="519">
                  <c:v>-0.24049999999999999</c:v>
                </c:pt>
                <c:pt idx="520">
                  <c:v>-0.24</c:v>
                </c:pt>
                <c:pt idx="521">
                  <c:v>-0.23949999999999999</c:v>
                </c:pt>
                <c:pt idx="522">
                  <c:v>-0.23899999999999999</c:v>
                </c:pt>
                <c:pt idx="523">
                  <c:v>-0.23849999999999999</c:v>
                </c:pt>
                <c:pt idx="524">
                  <c:v>-0.23799999999999999</c:v>
                </c:pt>
                <c:pt idx="525">
                  <c:v>-0.23749999999999999</c:v>
                </c:pt>
                <c:pt idx="526">
                  <c:v>-0.23699999999999999</c:v>
                </c:pt>
                <c:pt idx="527">
                  <c:v>-0.23649999999999999</c:v>
                </c:pt>
                <c:pt idx="528">
                  <c:v>-0.23599999999999999</c:v>
                </c:pt>
                <c:pt idx="529">
                  <c:v>-0.23549999999999999</c:v>
                </c:pt>
                <c:pt idx="530">
                  <c:v>-0.23499999999999999</c:v>
                </c:pt>
                <c:pt idx="531">
                  <c:v>-0.23449999999999999</c:v>
                </c:pt>
                <c:pt idx="532">
                  <c:v>-0.23399999999999999</c:v>
                </c:pt>
                <c:pt idx="533">
                  <c:v>-0.23349999999999999</c:v>
                </c:pt>
                <c:pt idx="534">
                  <c:v>-0.23299999999999998</c:v>
                </c:pt>
                <c:pt idx="535">
                  <c:v>-0.23249999999999998</c:v>
                </c:pt>
                <c:pt idx="536">
                  <c:v>-0.23199999999999998</c:v>
                </c:pt>
                <c:pt idx="537">
                  <c:v>-0.23149999999999998</c:v>
                </c:pt>
                <c:pt idx="538">
                  <c:v>-0.23099999999999998</c:v>
                </c:pt>
                <c:pt idx="539">
                  <c:v>-0.23049999999999998</c:v>
                </c:pt>
                <c:pt idx="540">
                  <c:v>-0.22999999999999998</c:v>
                </c:pt>
                <c:pt idx="541">
                  <c:v>-0.22949999999999998</c:v>
                </c:pt>
                <c:pt idx="542">
                  <c:v>-0.22899999999999998</c:v>
                </c:pt>
                <c:pt idx="543">
                  <c:v>-0.22849999999999998</c:v>
                </c:pt>
                <c:pt idx="544">
                  <c:v>-0.22799999999999998</c:v>
                </c:pt>
                <c:pt idx="545">
                  <c:v>-0.22749999999999998</c:v>
                </c:pt>
                <c:pt idx="546">
                  <c:v>-0.22699999999999998</c:v>
                </c:pt>
                <c:pt idx="547">
                  <c:v>-0.22649999999999998</c:v>
                </c:pt>
                <c:pt idx="548">
                  <c:v>-0.22599999999999998</c:v>
                </c:pt>
                <c:pt idx="549">
                  <c:v>-0.22549999999999998</c:v>
                </c:pt>
                <c:pt idx="550">
                  <c:v>-0.22499999999999998</c:v>
                </c:pt>
                <c:pt idx="551">
                  <c:v>-0.22449999999999998</c:v>
                </c:pt>
                <c:pt idx="552">
                  <c:v>-0.22399999999999998</c:v>
                </c:pt>
                <c:pt idx="553">
                  <c:v>-0.22349999999999998</c:v>
                </c:pt>
                <c:pt idx="554">
                  <c:v>-0.22299999999999998</c:v>
                </c:pt>
                <c:pt idx="555">
                  <c:v>-0.22249999999999998</c:v>
                </c:pt>
                <c:pt idx="556">
                  <c:v>-0.22199999999999998</c:v>
                </c:pt>
                <c:pt idx="557">
                  <c:v>-0.22149999999999997</c:v>
                </c:pt>
                <c:pt idx="558">
                  <c:v>-0.22099999999999997</c:v>
                </c:pt>
                <c:pt idx="559">
                  <c:v>-0.22049999999999997</c:v>
                </c:pt>
                <c:pt idx="560">
                  <c:v>-0.21999999999999997</c:v>
                </c:pt>
                <c:pt idx="561">
                  <c:v>-0.21949999999999997</c:v>
                </c:pt>
                <c:pt idx="562">
                  <c:v>-0.21899999999999997</c:v>
                </c:pt>
                <c:pt idx="563">
                  <c:v>-0.21850000000000003</c:v>
                </c:pt>
                <c:pt idx="564">
                  <c:v>-0.21800000000000003</c:v>
                </c:pt>
                <c:pt idx="565">
                  <c:v>-0.21750000000000003</c:v>
                </c:pt>
                <c:pt idx="566">
                  <c:v>-0.21700000000000003</c:v>
                </c:pt>
                <c:pt idx="567">
                  <c:v>-0.21650000000000003</c:v>
                </c:pt>
                <c:pt idx="568">
                  <c:v>-0.21600000000000003</c:v>
                </c:pt>
                <c:pt idx="569">
                  <c:v>-0.21550000000000002</c:v>
                </c:pt>
                <c:pt idx="570">
                  <c:v>-0.21500000000000002</c:v>
                </c:pt>
                <c:pt idx="571">
                  <c:v>-0.21450000000000002</c:v>
                </c:pt>
                <c:pt idx="572">
                  <c:v>-0.21400000000000002</c:v>
                </c:pt>
                <c:pt idx="573">
                  <c:v>-0.21350000000000002</c:v>
                </c:pt>
                <c:pt idx="574">
                  <c:v>-0.21300000000000002</c:v>
                </c:pt>
                <c:pt idx="575">
                  <c:v>-0.21250000000000002</c:v>
                </c:pt>
                <c:pt idx="576">
                  <c:v>-0.21200000000000002</c:v>
                </c:pt>
                <c:pt idx="577">
                  <c:v>-0.21150000000000002</c:v>
                </c:pt>
                <c:pt idx="578">
                  <c:v>-0.21100000000000002</c:v>
                </c:pt>
                <c:pt idx="579">
                  <c:v>-0.21050000000000002</c:v>
                </c:pt>
                <c:pt idx="580">
                  <c:v>-0.21000000000000002</c:v>
                </c:pt>
                <c:pt idx="581">
                  <c:v>-0.20950000000000002</c:v>
                </c:pt>
                <c:pt idx="582">
                  <c:v>-0.20900000000000002</c:v>
                </c:pt>
                <c:pt idx="583">
                  <c:v>-0.20850000000000002</c:v>
                </c:pt>
                <c:pt idx="584">
                  <c:v>-0.20800000000000002</c:v>
                </c:pt>
                <c:pt idx="585">
                  <c:v>-0.20750000000000002</c:v>
                </c:pt>
                <c:pt idx="586">
                  <c:v>-0.20700000000000002</c:v>
                </c:pt>
                <c:pt idx="587">
                  <c:v>-0.20650000000000002</c:v>
                </c:pt>
                <c:pt idx="588">
                  <c:v>-0.20600000000000002</c:v>
                </c:pt>
                <c:pt idx="589">
                  <c:v>-0.20550000000000002</c:v>
                </c:pt>
                <c:pt idx="590">
                  <c:v>-0.20500000000000002</c:v>
                </c:pt>
                <c:pt idx="591">
                  <c:v>-0.20450000000000002</c:v>
                </c:pt>
                <c:pt idx="592">
                  <c:v>-0.20400000000000001</c:v>
                </c:pt>
                <c:pt idx="593">
                  <c:v>-0.20350000000000001</c:v>
                </c:pt>
                <c:pt idx="594">
                  <c:v>-0.20300000000000001</c:v>
                </c:pt>
                <c:pt idx="595">
                  <c:v>-0.20250000000000001</c:v>
                </c:pt>
                <c:pt idx="596">
                  <c:v>-0.20200000000000001</c:v>
                </c:pt>
                <c:pt idx="597">
                  <c:v>-0.20150000000000001</c:v>
                </c:pt>
                <c:pt idx="598">
                  <c:v>-0.20100000000000001</c:v>
                </c:pt>
                <c:pt idx="599">
                  <c:v>-0.20050000000000001</c:v>
                </c:pt>
                <c:pt idx="600">
                  <c:v>-0.2</c:v>
                </c:pt>
                <c:pt idx="601">
                  <c:v>-0.19950000000000001</c:v>
                </c:pt>
                <c:pt idx="602">
                  <c:v>-0.19900000000000001</c:v>
                </c:pt>
                <c:pt idx="603">
                  <c:v>-0.19850000000000001</c:v>
                </c:pt>
                <c:pt idx="604">
                  <c:v>-0.19800000000000001</c:v>
                </c:pt>
                <c:pt idx="605">
                  <c:v>-0.19750000000000001</c:v>
                </c:pt>
                <c:pt idx="606">
                  <c:v>-0.19700000000000001</c:v>
                </c:pt>
                <c:pt idx="607">
                  <c:v>-0.19650000000000001</c:v>
                </c:pt>
                <c:pt idx="608">
                  <c:v>-0.19600000000000001</c:v>
                </c:pt>
                <c:pt idx="609">
                  <c:v>-0.19550000000000001</c:v>
                </c:pt>
                <c:pt idx="610">
                  <c:v>-0.19500000000000001</c:v>
                </c:pt>
                <c:pt idx="611">
                  <c:v>-0.19450000000000001</c:v>
                </c:pt>
                <c:pt idx="612">
                  <c:v>-0.19400000000000001</c:v>
                </c:pt>
                <c:pt idx="613">
                  <c:v>-0.19350000000000001</c:v>
                </c:pt>
                <c:pt idx="614">
                  <c:v>-0.193</c:v>
                </c:pt>
                <c:pt idx="615">
                  <c:v>-0.1925</c:v>
                </c:pt>
                <c:pt idx="616">
                  <c:v>-0.192</c:v>
                </c:pt>
                <c:pt idx="617">
                  <c:v>-0.1915</c:v>
                </c:pt>
                <c:pt idx="618">
                  <c:v>-0.191</c:v>
                </c:pt>
                <c:pt idx="619">
                  <c:v>-0.1905</c:v>
                </c:pt>
                <c:pt idx="620">
                  <c:v>-0.19</c:v>
                </c:pt>
                <c:pt idx="621">
                  <c:v>-0.1895</c:v>
                </c:pt>
                <c:pt idx="622">
                  <c:v>-0.189</c:v>
                </c:pt>
                <c:pt idx="623">
                  <c:v>-0.1885</c:v>
                </c:pt>
                <c:pt idx="624">
                  <c:v>-0.188</c:v>
                </c:pt>
                <c:pt idx="625">
                  <c:v>-0.1875</c:v>
                </c:pt>
                <c:pt idx="626">
                  <c:v>-0.187</c:v>
                </c:pt>
                <c:pt idx="627">
                  <c:v>-0.1865</c:v>
                </c:pt>
                <c:pt idx="628">
                  <c:v>-0.186</c:v>
                </c:pt>
                <c:pt idx="629">
                  <c:v>-0.1855</c:v>
                </c:pt>
                <c:pt idx="630">
                  <c:v>-0.185</c:v>
                </c:pt>
                <c:pt idx="631">
                  <c:v>-0.1845</c:v>
                </c:pt>
                <c:pt idx="632">
                  <c:v>-0.184</c:v>
                </c:pt>
                <c:pt idx="633">
                  <c:v>-0.1835</c:v>
                </c:pt>
                <c:pt idx="634">
                  <c:v>-0.183</c:v>
                </c:pt>
                <c:pt idx="635">
                  <c:v>-0.1825</c:v>
                </c:pt>
                <c:pt idx="636">
                  <c:v>-0.182</c:v>
                </c:pt>
                <c:pt idx="637">
                  <c:v>-0.18149999999999999</c:v>
                </c:pt>
                <c:pt idx="638">
                  <c:v>-0.18099999999999999</c:v>
                </c:pt>
                <c:pt idx="639">
                  <c:v>-0.18049999999999999</c:v>
                </c:pt>
                <c:pt idx="640">
                  <c:v>-0.18</c:v>
                </c:pt>
                <c:pt idx="641">
                  <c:v>-0.17949999999999999</c:v>
                </c:pt>
                <c:pt idx="642">
                  <c:v>-0.17899999999999999</c:v>
                </c:pt>
                <c:pt idx="643">
                  <c:v>-0.17849999999999999</c:v>
                </c:pt>
                <c:pt idx="644">
                  <c:v>-0.17799999999999999</c:v>
                </c:pt>
                <c:pt idx="645">
                  <c:v>-0.17749999999999999</c:v>
                </c:pt>
                <c:pt idx="646">
                  <c:v>-0.17699999999999999</c:v>
                </c:pt>
                <c:pt idx="647">
                  <c:v>-0.17649999999999999</c:v>
                </c:pt>
                <c:pt idx="648">
                  <c:v>-0.17599999999999999</c:v>
                </c:pt>
                <c:pt idx="649">
                  <c:v>-0.17549999999999999</c:v>
                </c:pt>
                <c:pt idx="650">
                  <c:v>-0.17499999999999999</c:v>
                </c:pt>
                <c:pt idx="651">
                  <c:v>-0.17449999999999999</c:v>
                </c:pt>
                <c:pt idx="652">
                  <c:v>-0.17399999999999999</c:v>
                </c:pt>
                <c:pt idx="653">
                  <c:v>-0.17349999999999999</c:v>
                </c:pt>
                <c:pt idx="654">
                  <c:v>-0.17299999999999999</c:v>
                </c:pt>
                <c:pt idx="655">
                  <c:v>-0.17249999999999999</c:v>
                </c:pt>
                <c:pt idx="656">
                  <c:v>-0.17199999999999999</c:v>
                </c:pt>
                <c:pt idx="657">
                  <c:v>-0.17149999999999999</c:v>
                </c:pt>
                <c:pt idx="658">
                  <c:v>-0.17099999999999999</c:v>
                </c:pt>
                <c:pt idx="659">
                  <c:v>-0.17049999999999998</c:v>
                </c:pt>
                <c:pt idx="660">
                  <c:v>-0.16999999999999998</c:v>
                </c:pt>
                <c:pt idx="661">
                  <c:v>-0.16949999999999998</c:v>
                </c:pt>
                <c:pt idx="662">
                  <c:v>-0.16899999999999998</c:v>
                </c:pt>
                <c:pt idx="663">
                  <c:v>-0.16849999999999998</c:v>
                </c:pt>
                <c:pt idx="664">
                  <c:v>-0.16799999999999998</c:v>
                </c:pt>
                <c:pt idx="665">
                  <c:v>-0.16749999999999998</c:v>
                </c:pt>
                <c:pt idx="666">
                  <c:v>-0.16699999999999998</c:v>
                </c:pt>
                <c:pt idx="667">
                  <c:v>-0.16649999999999998</c:v>
                </c:pt>
                <c:pt idx="668">
                  <c:v>-0.16599999999999998</c:v>
                </c:pt>
                <c:pt idx="669">
                  <c:v>-0.16549999999999998</c:v>
                </c:pt>
                <c:pt idx="670">
                  <c:v>-0.16499999999999998</c:v>
                </c:pt>
                <c:pt idx="671">
                  <c:v>-0.16449999999999998</c:v>
                </c:pt>
                <c:pt idx="672">
                  <c:v>-0.16399999999999998</c:v>
                </c:pt>
                <c:pt idx="673">
                  <c:v>-0.16349999999999998</c:v>
                </c:pt>
                <c:pt idx="674">
                  <c:v>-0.16299999999999998</c:v>
                </c:pt>
                <c:pt idx="675">
                  <c:v>-0.16249999999999998</c:v>
                </c:pt>
                <c:pt idx="676">
                  <c:v>-0.16199999999999998</c:v>
                </c:pt>
                <c:pt idx="677">
                  <c:v>-0.16149999999999998</c:v>
                </c:pt>
                <c:pt idx="678">
                  <c:v>-0.16099999999999998</c:v>
                </c:pt>
                <c:pt idx="679">
                  <c:v>-0.16049999999999998</c:v>
                </c:pt>
                <c:pt idx="680">
                  <c:v>-0.15999999999999998</c:v>
                </c:pt>
                <c:pt idx="681">
                  <c:v>-0.15949999999999998</c:v>
                </c:pt>
                <c:pt idx="682">
                  <c:v>-0.15899999999999997</c:v>
                </c:pt>
                <c:pt idx="683">
                  <c:v>-0.15849999999999997</c:v>
                </c:pt>
                <c:pt idx="684">
                  <c:v>-0.15799999999999997</c:v>
                </c:pt>
                <c:pt idx="685">
                  <c:v>-0.15749999999999997</c:v>
                </c:pt>
                <c:pt idx="686">
                  <c:v>-0.15699999999999997</c:v>
                </c:pt>
                <c:pt idx="687">
                  <c:v>-0.15649999999999997</c:v>
                </c:pt>
                <c:pt idx="688">
                  <c:v>-0.15600000000000003</c:v>
                </c:pt>
                <c:pt idx="689">
                  <c:v>-0.15550000000000003</c:v>
                </c:pt>
                <c:pt idx="690">
                  <c:v>-0.15500000000000003</c:v>
                </c:pt>
                <c:pt idx="691">
                  <c:v>-0.15450000000000003</c:v>
                </c:pt>
                <c:pt idx="692">
                  <c:v>-0.15400000000000003</c:v>
                </c:pt>
                <c:pt idx="693">
                  <c:v>-0.15350000000000003</c:v>
                </c:pt>
                <c:pt idx="694">
                  <c:v>-0.15300000000000002</c:v>
                </c:pt>
                <c:pt idx="695">
                  <c:v>-0.15250000000000002</c:v>
                </c:pt>
                <c:pt idx="696">
                  <c:v>-0.15200000000000002</c:v>
                </c:pt>
                <c:pt idx="697">
                  <c:v>-0.15150000000000002</c:v>
                </c:pt>
                <c:pt idx="698">
                  <c:v>-0.15100000000000002</c:v>
                </c:pt>
                <c:pt idx="699">
                  <c:v>-0.15050000000000002</c:v>
                </c:pt>
                <c:pt idx="700">
                  <c:v>-0.15000000000000002</c:v>
                </c:pt>
                <c:pt idx="701">
                  <c:v>-0.14950000000000002</c:v>
                </c:pt>
                <c:pt idx="702">
                  <c:v>-0.14900000000000002</c:v>
                </c:pt>
                <c:pt idx="703">
                  <c:v>-0.14850000000000002</c:v>
                </c:pt>
                <c:pt idx="704">
                  <c:v>-0.14800000000000002</c:v>
                </c:pt>
                <c:pt idx="705">
                  <c:v>-0.14750000000000002</c:v>
                </c:pt>
                <c:pt idx="706">
                  <c:v>-0.14700000000000002</c:v>
                </c:pt>
                <c:pt idx="707">
                  <c:v>-0.14650000000000002</c:v>
                </c:pt>
                <c:pt idx="708">
                  <c:v>-0.14600000000000002</c:v>
                </c:pt>
                <c:pt idx="709">
                  <c:v>-0.14550000000000002</c:v>
                </c:pt>
                <c:pt idx="710">
                  <c:v>-0.14500000000000002</c:v>
                </c:pt>
                <c:pt idx="711">
                  <c:v>-0.14450000000000002</c:v>
                </c:pt>
                <c:pt idx="712">
                  <c:v>-0.14400000000000002</c:v>
                </c:pt>
                <c:pt idx="713">
                  <c:v>-0.14350000000000002</c:v>
                </c:pt>
                <c:pt idx="714">
                  <c:v>-0.14300000000000002</c:v>
                </c:pt>
                <c:pt idx="715">
                  <c:v>-0.14250000000000002</c:v>
                </c:pt>
                <c:pt idx="716">
                  <c:v>-0.14200000000000002</c:v>
                </c:pt>
                <c:pt idx="717">
                  <c:v>-0.14150000000000001</c:v>
                </c:pt>
                <c:pt idx="718">
                  <c:v>-0.14100000000000001</c:v>
                </c:pt>
                <c:pt idx="719">
                  <c:v>-0.14050000000000001</c:v>
                </c:pt>
                <c:pt idx="720">
                  <c:v>-0.14000000000000001</c:v>
                </c:pt>
                <c:pt idx="721">
                  <c:v>-0.13950000000000001</c:v>
                </c:pt>
                <c:pt idx="722">
                  <c:v>-0.13900000000000001</c:v>
                </c:pt>
                <c:pt idx="723">
                  <c:v>-0.13850000000000001</c:v>
                </c:pt>
                <c:pt idx="724">
                  <c:v>-0.13800000000000001</c:v>
                </c:pt>
                <c:pt idx="725">
                  <c:v>-0.13750000000000001</c:v>
                </c:pt>
                <c:pt idx="726">
                  <c:v>-0.13700000000000001</c:v>
                </c:pt>
                <c:pt idx="727">
                  <c:v>-0.13650000000000001</c:v>
                </c:pt>
                <c:pt idx="728">
                  <c:v>-0.13600000000000001</c:v>
                </c:pt>
                <c:pt idx="729">
                  <c:v>-0.13550000000000001</c:v>
                </c:pt>
                <c:pt idx="730">
                  <c:v>-0.13500000000000001</c:v>
                </c:pt>
                <c:pt idx="731">
                  <c:v>-0.13450000000000001</c:v>
                </c:pt>
                <c:pt idx="732">
                  <c:v>-0.13400000000000001</c:v>
                </c:pt>
                <c:pt idx="733">
                  <c:v>-0.13350000000000001</c:v>
                </c:pt>
                <c:pt idx="734">
                  <c:v>-0.13300000000000001</c:v>
                </c:pt>
                <c:pt idx="735">
                  <c:v>-0.13250000000000001</c:v>
                </c:pt>
                <c:pt idx="736">
                  <c:v>-0.13200000000000001</c:v>
                </c:pt>
                <c:pt idx="737">
                  <c:v>-0.13150000000000001</c:v>
                </c:pt>
                <c:pt idx="738">
                  <c:v>-0.13100000000000001</c:v>
                </c:pt>
                <c:pt idx="739">
                  <c:v>-0.1305</c:v>
                </c:pt>
                <c:pt idx="740">
                  <c:v>-0.13</c:v>
                </c:pt>
                <c:pt idx="741">
                  <c:v>-0.1295</c:v>
                </c:pt>
                <c:pt idx="742">
                  <c:v>-0.129</c:v>
                </c:pt>
                <c:pt idx="743">
                  <c:v>-0.1285</c:v>
                </c:pt>
                <c:pt idx="744">
                  <c:v>-0.128</c:v>
                </c:pt>
                <c:pt idx="745">
                  <c:v>-0.1275</c:v>
                </c:pt>
                <c:pt idx="746">
                  <c:v>-0.127</c:v>
                </c:pt>
                <c:pt idx="747">
                  <c:v>-0.1265</c:v>
                </c:pt>
                <c:pt idx="748">
                  <c:v>-0.126</c:v>
                </c:pt>
                <c:pt idx="749">
                  <c:v>-0.1255</c:v>
                </c:pt>
                <c:pt idx="750">
                  <c:v>-0.125</c:v>
                </c:pt>
                <c:pt idx="751">
                  <c:v>-0.1245</c:v>
                </c:pt>
                <c:pt idx="752">
                  <c:v>-0.124</c:v>
                </c:pt>
                <c:pt idx="753">
                  <c:v>-0.1235</c:v>
                </c:pt>
                <c:pt idx="754">
                  <c:v>-0.123</c:v>
                </c:pt>
                <c:pt idx="755">
                  <c:v>-0.1225</c:v>
                </c:pt>
                <c:pt idx="756">
                  <c:v>-0.122</c:v>
                </c:pt>
                <c:pt idx="757">
                  <c:v>-0.1215</c:v>
                </c:pt>
                <c:pt idx="758">
                  <c:v>-0.121</c:v>
                </c:pt>
                <c:pt idx="759">
                  <c:v>-0.1205</c:v>
                </c:pt>
                <c:pt idx="760">
                  <c:v>-0.12</c:v>
                </c:pt>
                <c:pt idx="761">
                  <c:v>-0.1195</c:v>
                </c:pt>
                <c:pt idx="762">
                  <c:v>-0.11899999999999999</c:v>
                </c:pt>
                <c:pt idx="763">
                  <c:v>-0.11849999999999999</c:v>
                </c:pt>
                <c:pt idx="764">
                  <c:v>-0.11799999999999999</c:v>
                </c:pt>
                <c:pt idx="765">
                  <c:v>-0.11749999999999999</c:v>
                </c:pt>
                <c:pt idx="766">
                  <c:v>-0.11699999999999999</c:v>
                </c:pt>
                <c:pt idx="767">
                  <c:v>-0.11649999999999999</c:v>
                </c:pt>
                <c:pt idx="768">
                  <c:v>-0.11599999999999999</c:v>
                </c:pt>
                <c:pt idx="769">
                  <c:v>-0.11549999999999999</c:v>
                </c:pt>
                <c:pt idx="770">
                  <c:v>-0.11499999999999999</c:v>
                </c:pt>
                <c:pt idx="771">
                  <c:v>-0.11449999999999999</c:v>
                </c:pt>
                <c:pt idx="772">
                  <c:v>-0.11399999999999999</c:v>
                </c:pt>
                <c:pt idx="773">
                  <c:v>-0.11349999999999999</c:v>
                </c:pt>
                <c:pt idx="774">
                  <c:v>-0.11299999999999999</c:v>
                </c:pt>
                <c:pt idx="775">
                  <c:v>-0.11249999999999999</c:v>
                </c:pt>
                <c:pt idx="776">
                  <c:v>-0.11199999999999999</c:v>
                </c:pt>
                <c:pt idx="777">
                  <c:v>-0.11149999999999999</c:v>
                </c:pt>
                <c:pt idx="778">
                  <c:v>-0.11099999999999999</c:v>
                </c:pt>
                <c:pt idx="779">
                  <c:v>-0.11049999999999999</c:v>
                </c:pt>
                <c:pt idx="780">
                  <c:v>-0.10999999999999999</c:v>
                </c:pt>
                <c:pt idx="781">
                  <c:v>-0.10949999999999999</c:v>
                </c:pt>
                <c:pt idx="782">
                  <c:v>-0.10899999999999999</c:v>
                </c:pt>
                <c:pt idx="783">
                  <c:v>-0.10849999999999999</c:v>
                </c:pt>
                <c:pt idx="784">
                  <c:v>-0.10799999999999998</c:v>
                </c:pt>
                <c:pt idx="785">
                  <c:v>-0.10749999999999998</c:v>
                </c:pt>
                <c:pt idx="786">
                  <c:v>-0.10699999999999998</c:v>
                </c:pt>
                <c:pt idx="787">
                  <c:v>-0.10649999999999998</c:v>
                </c:pt>
                <c:pt idx="788">
                  <c:v>-0.10599999999999998</c:v>
                </c:pt>
                <c:pt idx="789">
                  <c:v>-0.10549999999999998</c:v>
                </c:pt>
                <c:pt idx="790">
                  <c:v>-0.10499999999999998</c:v>
                </c:pt>
                <c:pt idx="791">
                  <c:v>-0.10449999999999998</c:v>
                </c:pt>
                <c:pt idx="792">
                  <c:v>-0.10399999999999998</c:v>
                </c:pt>
                <c:pt idx="793">
                  <c:v>-0.10349999999999998</c:v>
                </c:pt>
                <c:pt idx="794">
                  <c:v>-0.10299999999999998</c:v>
                </c:pt>
                <c:pt idx="795">
                  <c:v>-0.10249999999999998</c:v>
                </c:pt>
                <c:pt idx="796">
                  <c:v>-0.10199999999999998</c:v>
                </c:pt>
                <c:pt idx="797">
                  <c:v>-0.10149999999999998</c:v>
                </c:pt>
                <c:pt idx="798">
                  <c:v>-0.10099999999999998</c:v>
                </c:pt>
                <c:pt idx="799">
                  <c:v>-0.10049999999999998</c:v>
                </c:pt>
                <c:pt idx="800">
                  <c:v>-9.9999999999999978E-2</c:v>
                </c:pt>
                <c:pt idx="801">
                  <c:v>-9.9499999999999977E-2</c:v>
                </c:pt>
                <c:pt idx="802">
                  <c:v>-9.8999999999999977E-2</c:v>
                </c:pt>
                <c:pt idx="803">
                  <c:v>-9.8499999999999976E-2</c:v>
                </c:pt>
                <c:pt idx="804">
                  <c:v>-9.7999999999999976E-2</c:v>
                </c:pt>
                <c:pt idx="805">
                  <c:v>-9.7499999999999976E-2</c:v>
                </c:pt>
                <c:pt idx="806">
                  <c:v>-9.6999999999999975E-2</c:v>
                </c:pt>
                <c:pt idx="807">
                  <c:v>-9.6499999999999975E-2</c:v>
                </c:pt>
                <c:pt idx="808">
                  <c:v>-9.5999999999999974E-2</c:v>
                </c:pt>
                <c:pt idx="809">
                  <c:v>-9.5499999999999974E-2</c:v>
                </c:pt>
                <c:pt idx="810">
                  <c:v>-9.4999999999999973E-2</c:v>
                </c:pt>
                <c:pt idx="811">
                  <c:v>-9.4499999999999973E-2</c:v>
                </c:pt>
                <c:pt idx="812">
                  <c:v>-9.3999999999999972E-2</c:v>
                </c:pt>
                <c:pt idx="813">
                  <c:v>-9.3500000000000028E-2</c:v>
                </c:pt>
                <c:pt idx="814">
                  <c:v>-9.3000000000000027E-2</c:v>
                </c:pt>
                <c:pt idx="815">
                  <c:v>-9.2500000000000027E-2</c:v>
                </c:pt>
                <c:pt idx="816">
                  <c:v>-9.2000000000000026E-2</c:v>
                </c:pt>
                <c:pt idx="817">
                  <c:v>-9.1500000000000026E-2</c:v>
                </c:pt>
                <c:pt idx="818">
                  <c:v>-9.1000000000000025E-2</c:v>
                </c:pt>
                <c:pt idx="819">
                  <c:v>-9.0500000000000025E-2</c:v>
                </c:pt>
                <c:pt idx="820">
                  <c:v>-9.0000000000000024E-2</c:v>
                </c:pt>
                <c:pt idx="821">
                  <c:v>-8.9500000000000024E-2</c:v>
                </c:pt>
                <c:pt idx="822">
                  <c:v>-8.9000000000000024E-2</c:v>
                </c:pt>
                <c:pt idx="823">
                  <c:v>-8.8500000000000023E-2</c:v>
                </c:pt>
                <c:pt idx="824">
                  <c:v>-8.8000000000000023E-2</c:v>
                </c:pt>
                <c:pt idx="825">
                  <c:v>-8.7500000000000022E-2</c:v>
                </c:pt>
                <c:pt idx="826">
                  <c:v>-8.7000000000000022E-2</c:v>
                </c:pt>
                <c:pt idx="827">
                  <c:v>-8.6500000000000021E-2</c:v>
                </c:pt>
                <c:pt idx="828">
                  <c:v>-8.6000000000000021E-2</c:v>
                </c:pt>
                <c:pt idx="829">
                  <c:v>-8.550000000000002E-2</c:v>
                </c:pt>
                <c:pt idx="830">
                  <c:v>-8.500000000000002E-2</c:v>
                </c:pt>
                <c:pt idx="831">
                  <c:v>-8.450000000000002E-2</c:v>
                </c:pt>
                <c:pt idx="832">
                  <c:v>-8.4000000000000019E-2</c:v>
                </c:pt>
                <c:pt idx="833">
                  <c:v>-8.3500000000000019E-2</c:v>
                </c:pt>
                <c:pt idx="834">
                  <c:v>-8.3000000000000018E-2</c:v>
                </c:pt>
                <c:pt idx="835">
                  <c:v>-8.2500000000000018E-2</c:v>
                </c:pt>
                <c:pt idx="836">
                  <c:v>-8.2000000000000017E-2</c:v>
                </c:pt>
                <c:pt idx="837">
                  <c:v>-8.1500000000000017E-2</c:v>
                </c:pt>
                <c:pt idx="838">
                  <c:v>-8.1000000000000016E-2</c:v>
                </c:pt>
                <c:pt idx="839">
                  <c:v>-8.0500000000000016E-2</c:v>
                </c:pt>
                <c:pt idx="840">
                  <c:v>-8.0000000000000016E-2</c:v>
                </c:pt>
                <c:pt idx="841">
                  <c:v>-7.9500000000000015E-2</c:v>
                </c:pt>
                <c:pt idx="842">
                  <c:v>-7.9000000000000015E-2</c:v>
                </c:pt>
                <c:pt idx="843">
                  <c:v>-7.8500000000000014E-2</c:v>
                </c:pt>
                <c:pt idx="844">
                  <c:v>-7.8000000000000014E-2</c:v>
                </c:pt>
                <c:pt idx="845">
                  <c:v>-7.7500000000000013E-2</c:v>
                </c:pt>
                <c:pt idx="846">
                  <c:v>-7.7000000000000013E-2</c:v>
                </c:pt>
                <c:pt idx="847">
                  <c:v>-7.6500000000000012E-2</c:v>
                </c:pt>
                <c:pt idx="848">
                  <c:v>-7.6000000000000012E-2</c:v>
                </c:pt>
                <c:pt idx="849">
                  <c:v>-7.5500000000000012E-2</c:v>
                </c:pt>
                <c:pt idx="850">
                  <c:v>-7.5000000000000011E-2</c:v>
                </c:pt>
                <c:pt idx="851">
                  <c:v>-7.4500000000000011E-2</c:v>
                </c:pt>
                <c:pt idx="852">
                  <c:v>-7.400000000000001E-2</c:v>
                </c:pt>
                <c:pt idx="853">
                  <c:v>-7.350000000000001E-2</c:v>
                </c:pt>
                <c:pt idx="854">
                  <c:v>-7.3000000000000009E-2</c:v>
                </c:pt>
                <c:pt idx="855">
                  <c:v>-7.2500000000000009E-2</c:v>
                </c:pt>
                <c:pt idx="856">
                  <c:v>-7.2000000000000008E-2</c:v>
                </c:pt>
                <c:pt idx="857">
                  <c:v>-7.1500000000000008E-2</c:v>
                </c:pt>
                <c:pt idx="858">
                  <c:v>-7.1000000000000008E-2</c:v>
                </c:pt>
                <c:pt idx="859">
                  <c:v>-7.0500000000000007E-2</c:v>
                </c:pt>
                <c:pt idx="860">
                  <c:v>-7.0000000000000007E-2</c:v>
                </c:pt>
                <c:pt idx="861">
                  <c:v>-6.9500000000000006E-2</c:v>
                </c:pt>
                <c:pt idx="862">
                  <c:v>-6.9000000000000006E-2</c:v>
                </c:pt>
                <c:pt idx="863">
                  <c:v>-6.8500000000000005E-2</c:v>
                </c:pt>
                <c:pt idx="864">
                  <c:v>-6.8000000000000005E-2</c:v>
                </c:pt>
                <c:pt idx="865">
                  <c:v>-6.7500000000000004E-2</c:v>
                </c:pt>
                <c:pt idx="866">
                  <c:v>-6.7000000000000004E-2</c:v>
                </c:pt>
                <c:pt idx="867">
                  <c:v>-6.6500000000000004E-2</c:v>
                </c:pt>
                <c:pt idx="868">
                  <c:v>-6.6000000000000003E-2</c:v>
                </c:pt>
                <c:pt idx="869">
                  <c:v>-6.5500000000000003E-2</c:v>
                </c:pt>
                <c:pt idx="870">
                  <c:v>-6.5000000000000002E-2</c:v>
                </c:pt>
                <c:pt idx="871">
                  <c:v>-6.4500000000000002E-2</c:v>
                </c:pt>
                <c:pt idx="872">
                  <c:v>-6.4000000000000001E-2</c:v>
                </c:pt>
                <c:pt idx="873">
                  <c:v>-6.3500000000000001E-2</c:v>
                </c:pt>
                <c:pt idx="874">
                  <c:v>-6.3E-2</c:v>
                </c:pt>
                <c:pt idx="875">
                  <c:v>-6.25E-2</c:v>
                </c:pt>
                <c:pt idx="876">
                  <c:v>-6.2E-2</c:v>
                </c:pt>
                <c:pt idx="877">
                  <c:v>-6.1499999999999999E-2</c:v>
                </c:pt>
                <c:pt idx="878">
                  <c:v>-6.0999999999999999E-2</c:v>
                </c:pt>
                <c:pt idx="879">
                  <c:v>-6.0499999999999998E-2</c:v>
                </c:pt>
                <c:pt idx="880">
                  <c:v>-0.06</c:v>
                </c:pt>
                <c:pt idx="881">
                  <c:v>-5.9499999999999997E-2</c:v>
                </c:pt>
                <c:pt idx="882">
                  <c:v>-5.8999999999999997E-2</c:v>
                </c:pt>
                <c:pt idx="883">
                  <c:v>-5.8499999999999996E-2</c:v>
                </c:pt>
                <c:pt idx="884">
                  <c:v>-5.7999999999999996E-2</c:v>
                </c:pt>
                <c:pt idx="885">
                  <c:v>-5.7499999999999996E-2</c:v>
                </c:pt>
                <c:pt idx="886">
                  <c:v>-5.6999999999999995E-2</c:v>
                </c:pt>
                <c:pt idx="887">
                  <c:v>-5.6499999999999995E-2</c:v>
                </c:pt>
                <c:pt idx="888">
                  <c:v>-5.5999999999999994E-2</c:v>
                </c:pt>
                <c:pt idx="889">
                  <c:v>-5.5499999999999994E-2</c:v>
                </c:pt>
                <c:pt idx="890">
                  <c:v>-5.4999999999999993E-2</c:v>
                </c:pt>
                <c:pt idx="891">
                  <c:v>-5.4499999999999993E-2</c:v>
                </c:pt>
                <c:pt idx="892">
                  <c:v>-5.3999999999999992E-2</c:v>
                </c:pt>
                <c:pt idx="893">
                  <c:v>-5.3499999999999992E-2</c:v>
                </c:pt>
                <c:pt idx="894">
                  <c:v>-5.2999999999999992E-2</c:v>
                </c:pt>
                <c:pt idx="895">
                  <c:v>-5.2499999999999991E-2</c:v>
                </c:pt>
                <c:pt idx="896">
                  <c:v>-5.1999999999999991E-2</c:v>
                </c:pt>
                <c:pt idx="897">
                  <c:v>-5.149999999999999E-2</c:v>
                </c:pt>
                <c:pt idx="898">
                  <c:v>-5.099999999999999E-2</c:v>
                </c:pt>
                <c:pt idx="899">
                  <c:v>-5.0499999999999989E-2</c:v>
                </c:pt>
                <c:pt idx="900">
                  <c:v>-4.9999999999999989E-2</c:v>
                </c:pt>
                <c:pt idx="901">
                  <c:v>-4.9499999999999988E-2</c:v>
                </c:pt>
                <c:pt idx="902">
                  <c:v>-4.8999999999999988E-2</c:v>
                </c:pt>
                <c:pt idx="903">
                  <c:v>-4.8499999999999988E-2</c:v>
                </c:pt>
                <c:pt idx="904">
                  <c:v>-4.7999999999999987E-2</c:v>
                </c:pt>
                <c:pt idx="905">
                  <c:v>-4.7499999999999987E-2</c:v>
                </c:pt>
                <c:pt idx="906">
                  <c:v>-4.6999999999999986E-2</c:v>
                </c:pt>
                <c:pt idx="907">
                  <c:v>-4.6499999999999986E-2</c:v>
                </c:pt>
                <c:pt idx="908">
                  <c:v>-4.5999999999999985E-2</c:v>
                </c:pt>
                <c:pt idx="909">
                  <c:v>-4.5499999999999985E-2</c:v>
                </c:pt>
                <c:pt idx="910">
                  <c:v>-4.4999999999999984E-2</c:v>
                </c:pt>
                <c:pt idx="911">
                  <c:v>-4.4499999999999984E-2</c:v>
                </c:pt>
                <c:pt idx="912">
                  <c:v>-4.3999999999999984E-2</c:v>
                </c:pt>
                <c:pt idx="913">
                  <c:v>-4.3499999999999983E-2</c:v>
                </c:pt>
                <c:pt idx="914">
                  <c:v>-4.2999999999999983E-2</c:v>
                </c:pt>
                <c:pt idx="915">
                  <c:v>-4.2499999999999982E-2</c:v>
                </c:pt>
                <c:pt idx="916">
                  <c:v>-4.1999999999999982E-2</c:v>
                </c:pt>
                <c:pt idx="917">
                  <c:v>-4.1499999999999981E-2</c:v>
                </c:pt>
                <c:pt idx="918">
                  <c:v>-4.0999999999999981E-2</c:v>
                </c:pt>
                <c:pt idx="919">
                  <c:v>-4.049999999999998E-2</c:v>
                </c:pt>
                <c:pt idx="920">
                  <c:v>-3.999999999999998E-2</c:v>
                </c:pt>
                <c:pt idx="921">
                  <c:v>-3.949999999999998E-2</c:v>
                </c:pt>
                <c:pt idx="922">
                  <c:v>-3.8999999999999979E-2</c:v>
                </c:pt>
                <c:pt idx="923">
                  <c:v>-3.8499999999999979E-2</c:v>
                </c:pt>
                <c:pt idx="924">
                  <c:v>-3.7999999999999978E-2</c:v>
                </c:pt>
                <c:pt idx="925">
                  <c:v>-3.7499999999999978E-2</c:v>
                </c:pt>
                <c:pt idx="926">
                  <c:v>-3.6999999999999977E-2</c:v>
                </c:pt>
                <c:pt idx="927">
                  <c:v>-3.6499999999999977E-2</c:v>
                </c:pt>
                <c:pt idx="928">
                  <c:v>-3.5999999999999976E-2</c:v>
                </c:pt>
                <c:pt idx="929">
                  <c:v>-3.5499999999999976E-2</c:v>
                </c:pt>
                <c:pt idx="930">
                  <c:v>-3.4999999999999976E-2</c:v>
                </c:pt>
                <c:pt idx="931">
                  <c:v>-3.4499999999999975E-2</c:v>
                </c:pt>
                <c:pt idx="932">
                  <c:v>-3.3999999999999975E-2</c:v>
                </c:pt>
                <c:pt idx="933">
                  <c:v>-3.3499999999999974E-2</c:v>
                </c:pt>
                <c:pt idx="934">
                  <c:v>-3.2999999999999974E-2</c:v>
                </c:pt>
                <c:pt idx="935">
                  <c:v>-3.2499999999999973E-2</c:v>
                </c:pt>
                <c:pt idx="936">
                  <c:v>-3.1999999999999973E-2</c:v>
                </c:pt>
                <c:pt idx="937">
                  <c:v>-3.1499999999999972E-2</c:v>
                </c:pt>
                <c:pt idx="938">
                  <c:v>-3.1000000000000028E-2</c:v>
                </c:pt>
                <c:pt idx="939">
                  <c:v>-3.0500000000000027E-2</c:v>
                </c:pt>
                <c:pt idx="940">
                  <c:v>-3.0000000000000027E-2</c:v>
                </c:pt>
                <c:pt idx="941">
                  <c:v>-2.9500000000000026E-2</c:v>
                </c:pt>
                <c:pt idx="942">
                  <c:v>-2.9000000000000026E-2</c:v>
                </c:pt>
                <c:pt idx="943">
                  <c:v>-2.8500000000000025E-2</c:v>
                </c:pt>
                <c:pt idx="944">
                  <c:v>-2.8000000000000025E-2</c:v>
                </c:pt>
                <c:pt idx="945">
                  <c:v>-2.7500000000000024E-2</c:v>
                </c:pt>
                <c:pt idx="946">
                  <c:v>-2.7000000000000024E-2</c:v>
                </c:pt>
                <c:pt idx="947">
                  <c:v>-2.6500000000000024E-2</c:v>
                </c:pt>
                <c:pt idx="948">
                  <c:v>-2.6000000000000023E-2</c:v>
                </c:pt>
                <c:pt idx="949">
                  <c:v>-2.5500000000000023E-2</c:v>
                </c:pt>
                <c:pt idx="950">
                  <c:v>-2.5000000000000022E-2</c:v>
                </c:pt>
                <c:pt idx="951">
                  <c:v>-2.4500000000000022E-2</c:v>
                </c:pt>
                <c:pt idx="952">
                  <c:v>-2.4000000000000021E-2</c:v>
                </c:pt>
                <c:pt idx="953">
                  <c:v>-2.3500000000000021E-2</c:v>
                </c:pt>
                <c:pt idx="954">
                  <c:v>-2.300000000000002E-2</c:v>
                </c:pt>
                <c:pt idx="955">
                  <c:v>-2.250000000000002E-2</c:v>
                </c:pt>
                <c:pt idx="956">
                  <c:v>-2.200000000000002E-2</c:v>
                </c:pt>
                <c:pt idx="957">
                  <c:v>-2.1500000000000019E-2</c:v>
                </c:pt>
                <c:pt idx="958">
                  <c:v>-2.1000000000000019E-2</c:v>
                </c:pt>
                <c:pt idx="959">
                  <c:v>-2.0500000000000018E-2</c:v>
                </c:pt>
                <c:pt idx="960">
                  <c:v>-2.0000000000000018E-2</c:v>
                </c:pt>
                <c:pt idx="961">
                  <c:v>-1.9500000000000017E-2</c:v>
                </c:pt>
                <c:pt idx="962">
                  <c:v>-1.9000000000000017E-2</c:v>
                </c:pt>
                <c:pt idx="963">
                  <c:v>-1.8500000000000016E-2</c:v>
                </c:pt>
                <c:pt idx="964">
                  <c:v>-1.8000000000000016E-2</c:v>
                </c:pt>
                <c:pt idx="965">
                  <c:v>-1.7500000000000016E-2</c:v>
                </c:pt>
                <c:pt idx="966">
                  <c:v>-1.7000000000000015E-2</c:v>
                </c:pt>
                <c:pt idx="967">
                  <c:v>-1.6500000000000015E-2</c:v>
                </c:pt>
                <c:pt idx="968">
                  <c:v>-1.6000000000000014E-2</c:v>
                </c:pt>
                <c:pt idx="969">
                  <c:v>-1.5500000000000014E-2</c:v>
                </c:pt>
                <c:pt idx="970">
                  <c:v>-1.5000000000000013E-2</c:v>
                </c:pt>
                <c:pt idx="971">
                  <c:v>-1.4500000000000013E-2</c:v>
                </c:pt>
                <c:pt idx="972">
                  <c:v>-1.4000000000000012E-2</c:v>
                </c:pt>
                <c:pt idx="973">
                  <c:v>-1.3500000000000012E-2</c:v>
                </c:pt>
                <c:pt idx="974">
                  <c:v>-1.3000000000000012E-2</c:v>
                </c:pt>
                <c:pt idx="975">
                  <c:v>-1.2500000000000011E-2</c:v>
                </c:pt>
                <c:pt idx="976">
                  <c:v>-1.2000000000000011E-2</c:v>
                </c:pt>
                <c:pt idx="977">
                  <c:v>-1.150000000000001E-2</c:v>
                </c:pt>
                <c:pt idx="978">
                  <c:v>-1.100000000000001E-2</c:v>
                </c:pt>
                <c:pt idx="979">
                  <c:v>-1.0500000000000009E-2</c:v>
                </c:pt>
                <c:pt idx="980">
                  <c:v>-1.0000000000000009E-2</c:v>
                </c:pt>
                <c:pt idx="981">
                  <c:v>-9.5000000000000084E-3</c:v>
                </c:pt>
                <c:pt idx="982">
                  <c:v>-9.000000000000008E-3</c:v>
                </c:pt>
                <c:pt idx="983">
                  <c:v>-8.5000000000000075E-3</c:v>
                </c:pt>
                <c:pt idx="984">
                  <c:v>-8.0000000000000071E-3</c:v>
                </c:pt>
                <c:pt idx="985">
                  <c:v>-7.5000000000000067E-3</c:v>
                </c:pt>
                <c:pt idx="986">
                  <c:v>-7.0000000000000062E-3</c:v>
                </c:pt>
                <c:pt idx="987">
                  <c:v>-6.5000000000000058E-3</c:v>
                </c:pt>
                <c:pt idx="988">
                  <c:v>-6.0000000000000053E-3</c:v>
                </c:pt>
                <c:pt idx="989">
                  <c:v>-5.5000000000000049E-3</c:v>
                </c:pt>
                <c:pt idx="990">
                  <c:v>-5.0000000000000044E-3</c:v>
                </c:pt>
                <c:pt idx="991">
                  <c:v>-4.500000000000004E-3</c:v>
                </c:pt>
                <c:pt idx="992">
                  <c:v>-4.0000000000000036E-3</c:v>
                </c:pt>
                <c:pt idx="993">
                  <c:v>-3.5000000000000031E-3</c:v>
                </c:pt>
                <c:pt idx="994">
                  <c:v>-3.0000000000000027E-3</c:v>
                </c:pt>
                <c:pt idx="995">
                  <c:v>-2.5000000000000022E-3</c:v>
                </c:pt>
                <c:pt idx="996">
                  <c:v>-2.0000000000000018E-3</c:v>
                </c:pt>
                <c:pt idx="997">
                  <c:v>-1.5000000000000013E-3</c:v>
                </c:pt>
                <c:pt idx="998">
                  <c:v>-1.0000000000000009E-3</c:v>
                </c:pt>
                <c:pt idx="999">
                  <c:v>-5.0000000000000044E-4</c:v>
                </c:pt>
                <c:pt idx="1000">
                  <c:v>0</c:v>
                </c:pt>
              </c:numCache>
            </c:numRef>
          </c:yVal>
          <c:smooth val="1"/>
          <c:extLst>
            <c:ext xmlns:c16="http://schemas.microsoft.com/office/drawing/2014/chart" uri="{C3380CC4-5D6E-409C-BE32-E72D297353CC}">
              <c16:uniqueId val="{00000000-9336-4474-B00C-D58F0A8075C9}"/>
            </c:ext>
          </c:extLst>
        </c:ser>
        <c:ser>
          <c:idx val="1"/>
          <c:order val="1"/>
          <c:tx>
            <c:v>M No Lineal</c:v>
          </c:tx>
          <c:marker>
            <c:symbol val="none"/>
          </c:marker>
          <c:xVal>
            <c:numRef>
              <c:f>Vigas!$AJ$4:$AJ$1004</c:f>
              <c:numCache>
                <c:formatCode>#,##0.000" m"</c:formatCode>
                <c:ptCount val="1001"/>
                <c:pt idx="0">
                  <c:v>0</c:v>
                </c:pt>
                <c:pt idx="1">
                  <c:v>1E-3</c:v>
                </c:pt>
                <c:pt idx="2">
                  <c:v>2E-3</c:v>
                </c:pt>
                <c:pt idx="3">
                  <c:v>3.0000000000000001E-3</c:v>
                </c:pt>
                <c:pt idx="4">
                  <c:v>4.0000000000000001E-3</c:v>
                </c:pt>
                <c:pt idx="5">
                  <c:v>5.0000000000000001E-3</c:v>
                </c:pt>
                <c:pt idx="6">
                  <c:v>6.0000000000000001E-3</c:v>
                </c:pt>
                <c:pt idx="7">
                  <c:v>7.0000000000000001E-3</c:v>
                </c:pt>
                <c:pt idx="8">
                  <c:v>8.0000000000000002E-3</c:v>
                </c:pt>
                <c:pt idx="9">
                  <c:v>8.9999999999999993E-3</c:v>
                </c:pt>
                <c:pt idx="10">
                  <c:v>0.01</c:v>
                </c:pt>
                <c:pt idx="11">
                  <c:v>1.0999999999999999E-2</c:v>
                </c:pt>
                <c:pt idx="12">
                  <c:v>1.2E-2</c:v>
                </c:pt>
                <c:pt idx="13">
                  <c:v>1.2999999999999999E-2</c:v>
                </c:pt>
                <c:pt idx="14">
                  <c:v>1.4E-2</c:v>
                </c:pt>
                <c:pt idx="15">
                  <c:v>1.4999999999999999E-2</c:v>
                </c:pt>
                <c:pt idx="16">
                  <c:v>1.6E-2</c:v>
                </c:pt>
                <c:pt idx="17">
                  <c:v>1.7000000000000001E-2</c:v>
                </c:pt>
                <c:pt idx="18">
                  <c:v>1.7999999999999999E-2</c:v>
                </c:pt>
                <c:pt idx="19">
                  <c:v>1.9E-2</c:v>
                </c:pt>
                <c:pt idx="20">
                  <c:v>0.02</c:v>
                </c:pt>
                <c:pt idx="21">
                  <c:v>2.1000000000000001E-2</c:v>
                </c:pt>
                <c:pt idx="22">
                  <c:v>2.1999999999999999E-2</c:v>
                </c:pt>
                <c:pt idx="23">
                  <c:v>2.3E-2</c:v>
                </c:pt>
                <c:pt idx="24">
                  <c:v>2.4E-2</c:v>
                </c:pt>
                <c:pt idx="25">
                  <c:v>2.5000000000000001E-2</c:v>
                </c:pt>
                <c:pt idx="26">
                  <c:v>2.5999999999999999E-2</c:v>
                </c:pt>
                <c:pt idx="27">
                  <c:v>2.7E-2</c:v>
                </c:pt>
                <c:pt idx="28">
                  <c:v>2.8000000000000001E-2</c:v>
                </c:pt>
                <c:pt idx="29">
                  <c:v>2.9000000000000001E-2</c:v>
                </c:pt>
                <c:pt idx="30">
                  <c:v>0.03</c:v>
                </c:pt>
                <c:pt idx="31">
                  <c:v>3.1E-2</c:v>
                </c:pt>
                <c:pt idx="32">
                  <c:v>3.2000000000000001E-2</c:v>
                </c:pt>
                <c:pt idx="33">
                  <c:v>3.3000000000000002E-2</c:v>
                </c:pt>
                <c:pt idx="34">
                  <c:v>3.4000000000000002E-2</c:v>
                </c:pt>
                <c:pt idx="35">
                  <c:v>3.5000000000000003E-2</c:v>
                </c:pt>
                <c:pt idx="36">
                  <c:v>3.5999999999999997E-2</c:v>
                </c:pt>
                <c:pt idx="37">
                  <c:v>3.6999999999999998E-2</c:v>
                </c:pt>
                <c:pt idx="38">
                  <c:v>3.7999999999999999E-2</c:v>
                </c:pt>
                <c:pt idx="39">
                  <c:v>3.9E-2</c:v>
                </c:pt>
                <c:pt idx="40">
                  <c:v>0.04</c:v>
                </c:pt>
                <c:pt idx="41">
                  <c:v>4.1000000000000002E-2</c:v>
                </c:pt>
                <c:pt idx="42">
                  <c:v>4.2000000000000003E-2</c:v>
                </c:pt>
                <c:pt idx="43">
                  <c:v>4.2999999999999997E-2</c:v>
                </c:pt>
                <c:pt idx="44">
                  <c:v>4.3999999999999997E-2</c:v>
                </c:pt>
                <c:pt idx="45">
                  <c:v>4.4999999999999998E-2</c:v>
                </c:pt>
                <c:pt idx="46">
                  <c:v>4.5999999999999999E-2</c:v>
                </c:pt>
                <c:pt idx="47">
                  <c:v>4.7E-2</c:v>
                </c:pt>
                <c:pt idx="48">
                  <c:v>4.8000000000000001E-2</c:v>
                </c:pt>
                <c:pt idx="49">
                  <c:v>4.9000000000000002E-2</c:v>
                </c:pt>
                <c:pt idx="50">
                  <c:v>0.05</c:v>
                </c:pt>
                <c:pt idx="51">
                  <c:v>5.0999999999999997E-2</c:v>
                </c:pt>
                <c:pt idx="52">
                  <c:v>5.1999999999999998E-2</c:v>
                </c:pt>
                <c:pt idx="53">
                  <c:v>5.2999999999999999E-2</c:v>
                </c:pt>
                <c:pt idx="54">
                  <c:v>5.3999999999999999E-2</c:v>
                </c:pt>
                <c:pt idx="55">
                  <c:v>5.5E-2</c:v>
                </c:pt>
                <c:pt idx="56">
                  <c:v>5.6000000000000001E-2</c:v>
                </c:pt>
                <c:pt idx="57">
                  <c:v>5.7000000000000002E-2</c:v>
                </c:pt>
                <c:pt idx="58">
                  <c:v>5.8000000000000003E-2</c:v>
                </c:pt>
                <c:pt idx="59">
                  <c:v>5.8999999999999997E-2</c:v>
                </c:pt>
                <c:pt idx="60">
                  <c:v>0.06</c:v>
                </c:pt>
                <c:pt idx="61">
                  <c:v>6.0999999999999999E-2</c:v>
                </c:pt>
                <c:pt idx="62">
                  <c:v>6.2E-2</c:v>
                </c:pt>
                <c:pt idx="63">
                  <c:v>6.3E-2</c:v>
                </c:pt>
                <c:pt idx="64">
                  <c:v>6.4000000000000001E-2</c:v>
                </c:pt>
                <c:pt idx="65">
                  <c:v>6.5000000000000002E-2</c:v>
                </c:pt>
                <c:pt idx="66">
                  <c:v>6.6000000000000003E-2</c:v>
                </c:pt>
                <c:pt idx="67">
                  <c:v>6.7000000000000004E-2</c:v>
                </c:pt>
                <c:pt idx="68">
                  <c:v>6.8000000000000005E-2</c:v>
                </c:pt>
                <c:pt idx="69">
                  <c:v>6.9000000000000006E-2</c:v>
                </c:pt>
                <c:pt idx="70">
                  <c:v>7.0000000000000007E-2</c:v>
                </c:pt>
                <c:pt idx="71">
                  <c:v>7.0999999999999994E-2</c:v>
                </c:pt>
                <c:pt idx="72">
                  <c:v>7.1999999999999995E-2</c:v>
                </c:pt>
                <c:pt idx="73">
                  <c:v>7.2999999999999995E-2</c:v>
                </c:pt>
                <c:pt idx="74">
                  <c:v>7.3999999999999996E-2</c:v>
                </c:pt>
                <c:pt idx="75">
                  <c:v>7.4999999999999997E-2</c:v>
                </c:pt>
                <c:pt idx="76">
                  <c:v>7.5999999999999998E-2</c:v>
                </c:pt>
                <c:pt idx="77">
                  <c:v>7.6999999999999999E-2</c:v>
                </c:pt>
                <c:pt idx="78">
                  <c:v>7.8E-2</c:v>
                </c:pt>
                <c:pt idx="79">
                  <c:v>7.9000000000000001E-2</c:v>
                </c:pt>
                <c:pt idx="80">
                  <c:v>0.08</c:v>
                </c:pt>
                <c:pt idx="81">
                  <c:v>8.1000000000000003E-2</c:v>
                </c:pt>
                <c:pt idx="82">
                  <c:v>8.2000000000000003E-2</c:v>
                </c:pt>
                <c:pt idx="83">
                  <c:v>8.3000000000000004E-2</c:v>
                </c:pt>
                <c:pt idx="84">
                  <c:v>8.4000000000000005E-2</c:v>
                </c:pt>
                <c:pt idx="85">
                  <c:v>8.5000000000000006E-2</c:v>
                </c:pt>
                <c:pt idx="86">
                  <c:v>8.5999999999999993E-2</c:v>
                </c:pt>
                <c:pt idx="87">
                  <c:v>8.6999999999999994E-2</c:v>
                </c:pt>
                <c:pt idx="88">
                  <c:v>8.7999999999999995E-2</c:v>
                </c:pt>
                <c:pt idx="89">
                  <c:v>8.8999999999999996E-2</c:v>
                </c:pt>
                <c:pt idx="90">
                  <c:v>0.09</c:v>
                </c:pt>
                <c:pt idx="91">
                  <c:v>9.0999999999999998E-2</c:v>
                </c:pt>
                <c:pt idx="92">
                  <c:v>9.1999999999999998E-2</c:v>
                </c:pt>
                <c:pt idx="93">
                  <c:v>9.2999999999999999E-2</c:v>
                </c:pt>
                <c:pt idx="94">
                  <c:v>9.4E-2</c:v>
                </c:pt>
                <c:pt idx="95">
                  <c:v>9.5000000000000001E-2</c:v>
                </c:pt>
                <c:pt idx="96">
                  <c:v>9.6000000000000002E-2</c:v>
                </c:pt>
                <c:pt idx="97">
                  <c:v>9.7000000000000003E-2</c:v>
                </c:pt>
                <c:pt idx="98">
                  <c:v>9.8000000000000004E-2</c:v>
                </c:pt>
                <c:pt idx="99">
                  <c:v>9.9000000000000005E-2</c:v>
                </c:pt>
                <c:pt idx="100">
                  <c:v>0.1</c:v>
                </c:pt>
                <c:pt idx="101">
                  <c:v>0.10100000000000001</c:v>
                </c:pt>
                <c:pt idx="102">
                  <c:v>0.10199999999999999</c:v>
                </c:pt>
                <c:pt idx="103">
                  <c:v>0.10299999999999999</c:v>
                </c:pt>
                <c:pt idx="104">
                  <c:v>0.104</c:v>
                </c:pt>
                <c:pt idx="105">
                  <c:v>0.105</c:v>
                </c:pt>
                <c:pt idx="106">
                  <c:v>0.106</c:v>
                </c:pt>
                <c:pt idx="107">
                  <c:v>0.107</c:v>
                </c:pt>
                <c:pt idx="108">
                  <c:v>0.108</c:v>
                </c:pt>
                <c:pt idx="109">
                  <c:v>0.109</c:v>
                </c:pt>
                <c:pt idx="110">
                  <c:v>0.11</c:v>
                </c:pt>
                <c:pt idx="111">
                  <c:v>0.111</c:v>
                </c:pt>
                <c:pt idx="112">
                  <c:v>0.112</c:v>
                </c:pt>
                <c:pt idx="113">
                  <c:v>0.113</c:v>
                </c:pt>
                <c:pt idx="114">
                  <c:v>0.114</c:v>
                </c:pt>
                <c:pt idx="115">
                  <c:v>0.115</c:v>
                </c:pt>
                <c:pt idx="116">
                  <c:v>0.11600000000000001</c:v>
                </c:pt>
                <c:pt idx="117">
                  <c:v>0.11700000000000001</c:v>
                </c:pt>
                <c:pt idx="118">
                  <c:v>0.11799999999999999</c:v>
                </c:pt>
                <c:pt idx="119">
                  <c:v>0.11899999999999999</c:v>
                </c:pt>
                <c:pt idx="120">
                  <c:v>0.12</c:v>
                </c:pt>
                <c:pt idx="121">
                  <c:v>0.121</c:v>
                </c:pt>
                <c:pt idx="122">
                  <c:v>0.122</c:v>
                </c:pt>
                <c:pt idx="123">
                  <c:v>0.123</c:v>
                </c:pt>
                <c:pt idx="124">
                  <c:v>0.124</c:v>
                </c:pt>
                <c:pt idx="125">
                  <c:v>0.125</c:v>
                </c:pt>
                <c:pt idx="126">
                  <c:v>0.126</c:v>
                </c:pt>
                <c:pt idx="127">
                  <c:v>0.127</c:v>
                </c:pt>
                <c:pt idx="128">
                  <c:v>0.128</c:v>
                </c:pt>
                <c:pt idx="129">
                  <c:v>0.129</c:v>
                </c:pt>
                <c:pt idx="130">
                  <c:v>0.13</c:v>
                </c:pt>
                <c:pt idx="131">
                  <c:v>0.13100000000000001</c:v>
                </c:pt>
                <c:pt idx="132">
                  <c:v>0.13200000000000001</c:v>
                </c:pt>
                <c:pt idx="133">
                  <c:v>0.13300000000000001</c:v>
                </c:pt>
                <c:pt idx="134">
                  <c:v>0.13400000000000001</c:v>
                </c:pt>
                <c:pt idx="135">
                  <c:v>0.13500000000000001</c:v>
                </c:pt>
                <c:pt idx="136">
                  <c:v>0.13600000000000001</c:v>
                </c:pt>
                <c:pt idx="137">
                  <c:v>0.13700000000000001</c:v>
                </c:pt>
                <c:pt idx="138">
                  <c:v>0.13800000000000001</c:v>
                </c:pt>
                <c:pt idx="139">
                  <c:v>0.13900000000000001</c:v>
                </c:pt>
                <c:pt idx="140">
                  <c:v>0.14000000000000001</c:v>
                </c:pt>
                <c:pt idx="141">
                  <c:v>0.14099999999999999</c:v>
                </c:pt>
                <c:pt idx="142">
                  <c:v>0.14199999999999999</c:v>
                </c:pt>
                <c:pt idx="143">
                  <c:v>0.14299999999999999</c:v>
                </c:pt>
                <c:pt idx="144">
                  <c:v>0.14399999999999999</c:v>
                </c:pt>
                <c:pt idx="145">
                  <c:v>0.14499999999999999</c:v>
                </c:pt>
                <c:pt idx="146">
                  <c:v>0.14599999999999999</c:v>
                </c:pt>
                <c:pt idx="147">
                  <c:v>0.14699999999999999</c:v>
                </c:pt>
                <c:pt idx="148">
                  <c:v>0.14799999999999999</c:v>
                </c:pt>
                <c:pt idx="149">
                  <c:v>0.14899999999999999</c:v>
                </c:pt>
                <c:pt idx="150">
                  <c:v>0.15</c:v>
                </c:pt>
                <c:pt idx="151">
                  <c:v>0.151</c:v>
                </c:pt>
                <c:pt idx="152">
                  <c:v>0.152</c:v>
                </c:pt>
                <c:pt idx="153">
                  <c:v>0.153</c:v>
                </c:pt>
                <c:pt idx="154">
                  <c:v>0.154</c:v>
                </c:pt>
                <c:pt idx="155">
                  <c:v>0.155</c:v>
                </c:pt>
                <c:pt idx="156">
                  <c:v>0.156</c:v>
                </c:pt>
                <c:pt idx="157">
                  <c:v>0.157</c:v>
                </c:pt>
                <c:pt idx="158">
                  <c:v>0.158</c:v>
                </c:pt>
                <c:pt idx="159">
                  <c:v>0.159</c:v>
                </c:pt>
                <c:pt idx="160">
                  <c:v>0.16</c:v>
                </c:pt>
                <c:pt idx="161">
                  <c:v>0.161</c:v>
                </c:pt>
                <c:pt idx="162">
                  <c:v>0.16200000000000001</c:v>
                </c:pt>
                <c:pt idx="163">
                  <c:v>0.16300000000000001</c:v>
                </c:pt>
                <c:pt idx="164">
                  <c:v>0.16400000000000001</c:v>
                </c:pt>
                <c:pt idx="165">
                  <c:v>0.16500000000000001</c:v>
                </c:pt>
                <c:pt idx="166">
                  <c:v>0.16600000000000001</c:v>
                </c:pt>
                <c:pt idx="167">
                  <c:v>0.16700000000000001</c:v>
                </c:pt>
                <c:pt idx="168">
                  <c:v>0.16800000000000001</c:v>
                </c:pt>
                <c:pt idx="169">
                  <c:v>0.16900000000000001</c:v>
                </c:pt>
                <c:pt idx="170">
                  <c:v>0.17</c:v>
                </c:pt>
                <c:pt idx="171">
                  <c:v>0.17100000000000001</c:v>
                </c:pt>
                <c:pt idx="172">
                  <c:v>0.17199999999999999</c:v>
                </c:pt>
                <c:pt idx="173">
                  <c:v>0.17299999999999999</c:v>
                </c:pt>
                <c:pt idx="174">
                  <c:v>0.17399999999999999</c:v>
                </c:pt>
                <c:pt idx="175">
                  <c:v>0.17499999999999999</c:v>
                </c:pt>
                <c:pt idx="176">
                  <c:v>0.17599999999999999</c:v>
                </c:pt>
                <c:pt idx="177">
                  <c:v>0.17699999999999999</c:v>
                </c:pt>
                <c:pt idx="178">
                  <c:v>0.17799999999999999</c:v>
                </c:pt>
                <c:pt idx="179">
                  <c:v>0.17899999999999999</c:v>
                </c:pt>
                <c:pt idx="180">
                  <c:v>0.18</c:v>
                </c:pt>
                <c:pt idx="181">
                  <c:v>0.18099999999999999</c:v>
                </c:pt>
                <c:pt idx="182">
                  <c:v>0.182</c:v>
                </c:pt>
                <c:pt idx="183">
                  <c:v>0.183</c:v>
                </c:pt>
                <c:pt idx="184">
                  <c:v>0.184</c:v>
                </c:pt>
                <c:pt idx="185">
                  <c:v>0.185</c:v>
                </c:pt>
                <c:pt idx="186">
                  <c:v>0.186</c:v>
                </c:pt>
                <c:pt idx="187">
                  <c:v>0.187</c:v>
                </c:pt>
                <c:pt idx="188">
                  <c:v>0.188</c:v>
                </c:pt>
                <c:pt idx="189">
                  <c:v>0.189</c:v>
                </c:pt>
                <c:pt idx="190">
                  <c:v>0.19</c:v>
                </c:pt>
                <c:pt idx="191">
                  <c:v>0.191</c:v>
                </c:pt>
                <c:pt idx="192">
                  <c:v>0.192</c:v>
                </c:pt>
                <c:pt idx="193">
                  <c:v>0.193</c:v>
                </c:pt>
                <c:pt idx="194">
                  <c:v>0.19400000000000001</c:v>
                </c:pt>
                <c:pt idx="195">
                  <c:v>0.19500000000000001</c:v>
                </c:pt>
                <c:pt idx="196">
                  <c:v>0.19600000000000001</c:v>
                </c:pt>
                <c:pt idx="197">
                  <c:v>0.19700000000000001</c:v>
                </c:pt>
                <c:pt idx="198">
                  <c:v>0.19800000000000001</c:v>
                </c:pt>
                <c:pt idx="199">
                  <c:v>0.19900000000000001</c:v>
                </c:pt>
                <c:pt idx="200">
                  <c:v>0.2</c:v>
                </c:pt>
                <c:pt idx="201">
                  <c:v>0.20100000000000001</c:v>
                </c:pt>
                <c:pt idx="202">
                  <c:v>0.20200000000000001</c:v>
                </c:pt>
                <c:pt idx="203">
                  <c:v>0.20300000000000001</c:v>
                </c:pt>
                <c:pt idx="204">
                  <c:v>0.20399999999999999</c:v>
                </c:pt>
                <c:pt idx="205">
                  <c:v>0.20499999999999999</c:v>
                </c:pt>
                <c:pt idx="206">
                  <c:v>0.20599999999999999</c:v>
                </c:pt>
                <c:pt idx="207">
                  <c:v>0.20699999999999999</c:v>
                </c:pt>
                <c:pt idx="208">
                  <c:v>0.20799999999999999</c:v>
                </c:pt>
                <c:pt idx="209">
                  <c:v>0.20899999999999999</c:v>
                </c:pt>
                <c:pt idx="210">
                  <c:v>0.21</c:v>
                </c:pt>
                <c:pt idx="211">
                  <c:v>0.21099999999999999</c:v>
                </c:pt>
                <c:pt idx="212">
                  <c:v>0.21199999999999999</c:v>
                </c:pt>
                <c:pt idx="213">
                  <c:v>0.21299999999999999</c:v>
                </c:pt>
                <c:pt idx="214">
                  <c:v>0.214</c:v>
                </c:pt>
                <c:pt idx="215">
                  <c:v>0.215</c:v>
                </c:pt>
                <c:pt idx="216">
                  <c:v>0.216</c:v>
                </c:pt>
                <c:pt idx="217">
                  <c:v>0.217</c:v>
                </c:pt>
                <c:pt idx="218">
                  <c:v>0.218</c:v>
                </c:pt>
                <c:pt idx="219">
                  <c:v>0.219</c:v>
                </c:pt>
                <c:pt idx="220">
                  <c:v>0.22</c:v>
                </c:pt>
                <c:pt idx="221">
                  <c:v>0.221</c:v>
                </c:pt>
                <c:pt idx="222">
                  <c:v>0.222</c:v>
                </c:pt>
                <c:pt idx="223">
                  <c:v>0.223</c:v>
                </c:pt>
                <c:pt idx="224">
                  <c:v>0.224</c:v>
                </c:pt>
                <c:pt idx="225">
                  <c:v>0.22500000000000001</c:v>
                </c:pt>
                <c:pt idx="226">
                  <c:v>0.22600000000000001</c:v>
                </c:pt>
                <c:pt idx="227">
                  <c:v>0.22700000000000001</c:v>
                </c:pt>
                <c:pt idx="228">
                  <c:v>0.22800000000000001</c:v>
                </c:pt>
                <c:pt idx="229">
                  <c:v>0.22900000000000001</c:v>
                </c:pt>
                <c:pt idx="230">
                  <c:v>0.23</c:v>
                </c:pt>
                <c:pt idx="231">
                  <c:v>0.23100000000000001</c:v>
                </c:pt>
                <c:pt idx="232">
                  <c:v>0.23200000000000001</c:v>
                </c:pt>
                <c:pt idx="233">
                  <c:v>0.23300000000000001</c:v>
                </c:pt>
                <c:pt idx="234">
                  <c:v>0.23400000000000001</c:v>
                </c:pt>
                <c:pt idx="235">
                  <c:v>0.23499999999999999</c:v>
                </c:pt>
                <c:pt idx="236">
                  <c:v>0.23599999999999999</c:v>
                </c:pt>
                <c:pt idx="237">
                  <c:v>0.23699999999999999</c:v>
                </c:pt>
                <c:pt idx="238">
                  <c:v>0.23799999999999999</c:v>
                </c:pt>
                <c:pt idx="239">
                  <c:v>0.23899999999999999</c:v>
                </c:pt>
                <c:pt idx="240">
                  <c:v>0.24</c:v>
                </c:pt>
                <c:pt idx="241">
                  <c:v>0.24099999999999999</c:v>
                </c:pt>
                <c:pt idx="242">
                  <c:v>0.24199999999999999</c:v>
                </c:pt>
                <c:pt idx="243">
                  <c:v>0.24299999999999999</c:v>
                </c:pt>
                <c:pt idx="244">
                  <c:v>0.24399999999999999</c:v>
                </c:pt>
                <c:pt idx="245">
                  <c:v>0.245</c:v>
                </c:pt>
                <c:pt idx="246">
                  <c:v>0.246</c:v>
                </c:pt>
                <c:pt idx="247">
                  <c:v>0.247</c:v>
                </c:pt>
                <c:pt idx="248">
                  <c:v>0.248</c:v>
                </c:pt>
                <c:pt idx="249">
                  <c:v>0.249</c:v>
                </c:pt>
                <c:pt idx="250">
                  <c:v>0.25</c:v>
                </c:pt>
                <c:pt idx="251">
                  <c:v>0.251</c:v>
                </c:pt>
                <c:pt idx="252">
                  <c:v>0.252</c:v>
                </c:pt>
                <c:pt idx="253">
                  <c:v>0.253</c:v>
                </c:pt>
                <c:pt idx="254">
                  <c:v>0.254</c:v>
                </c:pt>
                <c:pt idx="255">
                  <c:v>0.255</c:v>
                </c:pt>
                <c:pt idx="256">
                  <c:v>0.25600000000000001</c:v>
                </c:pt>
                <c:pt idx="257">
                  <c:v>0.25700000000000001</c:v>
                </c:pt>
                <c:pt idx="258">
                  <c:v>0.25800000000000001</c:v>
                </c:pt>
                <c:pt idx="259">
                  <c:v>0.25900000000000001</c:v>
                </c:pt>
                <c:pt idx="260">
                  <c:v>0.26</c:v>
                </c:pt>
                <c:pt idx="261">
                  <c:v>0.26100000000000001</c:v>
                </c:pt>
                <c:pt idx="262">
                  <c:v>0.26200000000000001</c:v>
                </c:pt>
                <c:pt idx="263">
                  <c:v>0.26300000000000001</c:v>
                </c:pt>
                <c:pt idx="264">
                  <c:v>0.26400000000000001</c:v>
                </c:pt>
                <c:pt idx="265">
                  <c:v>0.26500000000000001</c:v>
                </c:pt>
                <c:pt idx="266">
                  <c:v>0.26600000000000001</c:v>
                </c:pt>
                <c:pt idx="267">
                  <c:v>0.26700000000000002</c:v>
                </c:pt>
                <c:pt idx="268">
                  <c:v>0.26800000000000002</c:v>
                </c:pt>
                <c:pt idx="269">
                  <c:v>0.26900000000000002</c:v>
                </c:pt>
                <c:pt idx="270">
                  <c:v>0.27</c:v>
                </c:pt>
                <c:pt idx="271">
                  <c:v>0.27100000000000002</c:v>
                </c:pt>
                <c:pt idx="272">
                  <c:v>0.27200000000000002</c:v>
                </c:pt>
                <c:pt idx="273">
                  <c:v>0.27300000000000002</c:v>
                </c:pt>
                <c:pt idx="274">
                  <c:v>0.27400000000000002</c:v>
                </c:pt>
                <c:pt idx="275">
                  <c:v>0.27500000000000002</c:v>
                </c:pt>
                <c:pt idx="276">
                  <c:v>0.27600000000000002</c:v>
                </c:pt>
                <c:pt idx="277">
                  <c:v>0.27700000000000002</c:v>
                </c:pt>
                <c:pt idx="278">
                  <c:v>0.27800000000000002</c:v>
                </c:pt>
                <c:pt idx="279">
                  <c:v>0.27900000000000003</c:v>
                </c:pt>
                <c:pt idx="280">
                  <c:v>0.28000000000000003</c:v>
                </c:pt>
                <c:pt idx="281">
                  <c:v>0.28100000000000003</c:v>
                </c:pt>
                <c:pt idx="282">
                  <c:v>0.28199999999999997</c:v>
                </c:pt>
                <c:pt idx="283">
                  <c:v>0.28299999999999997</c:v>
                </c:pt>
                <c:pt idx="284">
                  <c:v>0.28399999999999997</c:v>
                </c:pt>
                <c:pt idx="285">
                  <c:v>0.28499999999999998</c:v>
                </c:pt>
                <c:pt idx="286">
                  <c:v>0.28599999999999998</c:v>
                </c:pt>
                <c:pt idx="287">
                  <c:v>0.28699999999999998</c:v>
                </c:pt>
                <c:pt idx="288">
                  <c:v>0.28799999999999998</c:v>
                </c:pt>
                <c:pt idx="289">
                  <c:v>0.28899999999999998</c:v>
                </c:pt>
                <c:pt idx="290">
                  <c:v>0.28999999999999998</c:v>
                </c:pt>
                <c:pt idx="291">
                  <c:v>0.29099999999999998</c:v>
                </c:pt>
                <c:pt idx="292">
                  <c:v>0.29199999999999998</c:v>
                </c:pt>
                <c:pt idx="293">
                  <c:v>0.29299999999999998</c:v>
                </c:pt>
                <c:pt idx="294">
                  <c:v>0.29399999999999998</c:v>
                </c:pt>
                <c:pt idx="295">
                  <c:v>0.29499999999999998</c:v>
                </c:pt>
                <c:pt idx="296">
                  <c:v>0.29599999999999999</c:v>
                </c:pt>
                <c:pt idx="297">
                  <c:v>0.29699999999999999</c:v>
                </c:pt>
                <c:pt idx="298">
                  <c:v>0.29799999999999999</c:v>
                </c:pt>
                <c:pt idx="299">
                  <c:v>0.29899999999999999</c:v>
                </c:pt>
                <c:pt idx="300">
                  <c:v>0.3</c:v>
                </c:pt>
                <c:pt idx="301">
                  <c:v>0.30099999999999999</c:v>
                </c:pt>
                <c:pt idx="302">
                  <c:v>0.30199999999999999</c:v>
                </c:pt>
                <c:pt idx="303">
                  <c:v>0.30299999999999999</c:v>
                </c:pt>
                <c:pt idx="304">
                  <c:v>0.30399999999999999</c:v>
                </c:pt>
                <c:pt idx="305">
                  <c:v>0.30499999999999999</c:v>
                </c:pt>
                <c:pt idx="306">
                  <c:v>0.30599999999999999</c:v>
                </c:pt>
                <c:pt idx="307">
                  <c:v>0.307</c:v>
                </c:pt>
                <c:pt idx="308">
                  <c:v>0.308</c:v>
                </c:pt>
                <c:pt idx="309">
                  <c:v>0.309</c:v>
                </c:pt>
                <c:pt idx="310">
                  <c:v>0.31</c:v>
                </c:pt>
                <c:pt idx="311">
                  <c:v>0.311</c:v>
                </c:pt>
                <c:pt idx="312">
                  <c:v>0.312</c:v>
                </c:pt>
                <c:pt idx="313">
                  <c:v>0.313</c:v>
                </c:pt>
                <c:pt idx="314">
                  <c:v>0.314</c:v>
                </c:pt>
                <c:pt idx="315">
                  <c:v>0.315</c:v>
                </c:pt>
                <c:pt idx="316">
                  <c:v>0.316</c:v>
                </c:pt>
                <c:pt idx="317">
                  <c:v>0.317</c:v>
                </c:pt>
                <c:pt idx="318">
                  <c:v>0.318</c:v>
                </c:pt>
                <c:pt idx="319">
                  <c:v>0.31900000000000001</c:v>
                </c:pt>
                <c:pt idx="320">
                  <c:v>0.32</c:v>
                </c:pt>
                <c:pt idx="321">
                  <c:v>0.32100000000000001</c:v>
                </c:pt>
                <c:pt idx="322">
                  <c:v>0.32200000000000001</c:v>
                </c:pt>
                <c:pt idx="323">
                  <c:v>0.32300000000000001</c:v>
                </c:pt>
                <c:pt idx="324">
                  <c:v>0.32400000000000001</c:v>
                </c:pt>
                <c:pt idx="325">
                  <c:v>0.32500000000000001</c:v>
                </c:pt>
                <c:pt idx="326">
                  <c:v>0.32600000000000001</c:v>
                </c:pt>
                <c:pt idx="327">
                  <c:v>0.32700000000000001</c:v>
                </c:pt>
                <c:pt idx="328">
                  <c:v>0.32800000000000001</c:v>
                </c:pt>
                <c:pt idx="329">
                  <c:v>0.32900000000000001</c:v>
                </c:pt>
                <c:pt idx="330">
                  <c:v>0.33</c:v>
                </c:pt>
                <c:pt idx="331">
                  <c:v>0.33100000000000002</c:v>
                </c:pt>
                <c:pt idx="332">
                  <c:v>0.33200000000000002</c:v>
                </c:pt>
                <c:pt idx="333">
                  <c:v>0.33300000000000002</c:v>
                </c:pt>
                <c:pt idx="334">
                  <c:v>0.33400000000000002</c:v>
                </c:pt>
                <c:pt idx="335">
                  <c:v>0.33500000000000002</c:v>
                </c:pt>
                <c:pt idx="336">
                  <c:v>0.33600000000000002</c:v>
                </c:pt>
                <c:pt idx="337">
                  <c:v>0.33700000000000002</c:v>
                </c:pt>
                <c:pt idx="338">
                  <c:v>0.33800000000000002</c:v>
                </c:pt>
                <c:pt idx="339">
                  <c:v>0.33900000000000002</c:v>
                </c:pt>
                <c:pt idx="340">
                  <c:v>0.34</c:v>
                </c:pt>
                <c:pt idx="341">
                  <c:v>0.34100000000000003</c:v>
                </c:pt>
                <c:pt idx="342">
                  <c:v>0.34200000000000003</c:v>
                </c:pt>
                <c:pt idx="343">
                  <c:v>0.34300000000000003</c:v>
                </c:pt>
                <c:pt idx="344">
                  <c:v>0.34399999999999997</c:v>
                </c:pt>
                <c:pt idx="345">
                  <c:v>0.34499999999999997</c:v>
                </c:pt>
                <c:pt idx="346">
                  <c:v>0.34599999999999997</c:v>
                </c:pt>
                <c:pt idx="347">
                  <c:v>0.34699999999999998</c:v>
                </c:pt>
                <c:pt idx="348">
                  <c:v>0.34799999999999998</c:v>
                </c:pt>
                <c:pt idx="349">
                  <c:v>0.34899999999999998</c:v>
                </c:pt>
                <c:pt idx="350">
                  <c:v>0.35</c:v>
                </c:pt>
                <c:pt idx="351">
                  <c:v>0.35099999999999998</c:v>
                </c:pt>
                <c:pt idx="352">
                  <c:v>0.35199999999999998</c:v>
                </c:pt>
                <c:pt idx="353">
                  <c:v>0.35299999999999998</c:v>
                </c:pt>
                <c:pt idx="354">
                  <c:v>0.35399999999999998</c:v>
                </c:pt>
                <c:pt idx="355">
                  <c:v>0.35499999999999998</c:v>
                </c:pt>
                <c:pt idx="356">
                  <c:v>0.35599999999999998</c:v>
                </c:pt>
                <c:pt idx="357">
                  <c:v>0.35699999999999998</c:v>
                </c:pt>
                <c:pt idx="358">
                  <c:v>0.35799999999999998</c:v>
                </c:pt>
                <c:pt idx="359">
                  <c:v>0.35899999999999999</c:v>
                </c:pt>
                <c:pt idx="360">
                  <c:v>0.36</c:v>
                </c:pt>
                <c:pt idx="361">
                  <c:v>0.36099999999999999</c:v>
                </c:pt>
                <c:pt idx="362">
                  <c:v>0.36199999999999999</c:v>
                </c:pt>
                <c:pt idx="363">
                  <c:v>0.36299999999999999</c:v>
                </c:pt>
                <c:pt idx="364">
                  <c:v>0.36399999999999999</c:v>
                </c:pt>
                <c:pt idx="365">
                  <c:v>0.36499999999999999</c:v>
                </c:pt>
                <c:pt idx="366">
                  <c:v>0.36599999999999999</c:v>
                </c:pt>
                <c:pt idx="367">
                  <c:v>0.36699999999999999</c:v>
                </c:pt>
                <c:pt idx="368">
                  <c:v>0.36799999999999999</c:v>
                </c:pt>
                <c:pt idx="369">
                  <c:v>0.36899999999999999</c:v>
                </c:pt>
                <c:pt idx="370">
                  <c:v>0.37</c:v>
                </c:pt>
                <c:pt idx="371">
                  <c:v>0.371</c:v>
                </c:pt>
                <c:pt idx="372">
                  <c:v>0.372</c:v>
                </c:pt>
                <c:pt idx="373">
                  <c:v>0.373</c:v>
                </c:pt>
                <c:pt idx="374">
                  <c:v>0.374</c:v>
                </c:pt>
                <c:pt idx="375">
                  <c:v>0.375</c:v>
                </c:pt>
                <c:pt idx="376">
                  <c:v>0.376</c:v>
                </c:pt>
                <c:pt idx="377">
                  <c:v>0.377</c:v>
                </c:pt>
                <c:pt idx="378">
                  <c:v>0.378</c:v>
                </c:pt>
                <c:pt idx="379">
                  <c:v>0.379</c:v>
                </c:pt>
                <c:pt idx="380">
                  <c:v>0.38</c:v>
                </c:pt>
                <c:pt idx="381">
                  <c:v>0.38100000000000001</c:v>
                </c:pt>
                <c:pt idx="382">
                  <c:v>0.38200000000000001</c:v>
                </c:pt>
                <c:pt idx="383">
                  <c:v>0.38300000000000001</c:v>
                </c:pt>
                <c:pt idx="384">
                  <c:v>0.38400000000000001</c:v>
                </c:pt>
                <c:pt idx="385">
                  <c:v>0.38500000000000001</c:v>
                </c:pt>
                <c:pt idx="386">
                  <c:v>0.38600000000000001</c:v>
                </c:pt>
                <c:pt idx="387">
                  <c:v>0.38700000000000001</c:v>
                </c:pt>
                <c:pt idx="388">
                  <c:v>0.38800000000000001</c:v>
                </c:pt>
                <c:pt idx="389">
                  <c:v>0.38900000000000001</c:v>
                </c:pt>
                <c:pt idx="390">
                  <c:v>0.39</c:v>
                </c:pt>
                <c:pt idx="391">
                  <c:v>0.39100000000000001</c:v>
                </c:pt>
                <c:pt idx="392">
                  <c:v>0.39200000000000002</c:v>
                </c:pt>
                <c:pt idx="393">
                  <c:v>0.39300000000000002</c:v>
                </c:pt>
                <c:pt idx="394">
                  <c:v>0.39400000000000002</c:v>
                </c:pt>
                <c:pt idx="395">
                  <c:v>0.39500000000000002</c:v>
                </c:pt>
                <c:pt idx="396">
                  <c:v>0.39600000000000002</c:v>
                </c:pt>
                <c:pt idx="397">
                  <c:v>0.39700000000000002</c:v>
                </c:pt>
                <c:pt idx="398">
                  <c:v>0.39800000000000002</c:v>
                </c:pt>
                <c:pt idx="399">
                  <c:v>0.39900000000000002</c:v>
                </c:pt>
                <c:pt idx="400">
                  <c:v>0.4</c:v>
                </c:pt>
                <c:pt idx="401">
                  <c:v>0.40100000000000002</c:v>
                </c:pt>
                <c:pt idx="402">
                  <c:v>0.40200000000000002</c:v>
                </c:pt>
                <c:pt idx="403">
                  <c:v>0.40300000000000002</c:v>
                </c:pt>
                <c:pt idx="404">
                  <c:v>0.40400000000000003</c:v>
                </c:pt>
                <c:pt idx="405">
                  <c:v>0.40500000000000003</c:v>
                </c:pt>
                <c:pt idx="406">
                  <c:v>0.40600000000000003</c:v>
                </c:pt>
                <c:pt idx="407">
                  <c:v>0.40699999999999997</c:v>
                </c:pt>
                <c:pt idx="408">
                  <c:v>0.40799999999999997</c:v>
                </c:pt>
                <c:pt idx="409">
                  <c:v>0.40899999999999997</c:v>
                </c:pt>
                <c:pt idx="410">
                  <c:v>0.41</c:v>
                </c:pt>
                <c:pt idx="411">
                  <c:v>0.41099999999999998</c:v>
                </c:pt>
                <c:pt idx="412">
                  <c:v>0.41199999999999998</c:v>
                </c:pt>
                <c:pt idx="413">
                  <c:v>0.41299999999999998</c:v>
                </c:pt>
                <c:pt idx="414">
                  <c:v>0.41399999999999998</c:v>
                </c:pt>
                <c:pt idx="415">
                  <c:v>0.41499999999999998</c:v>
                </c:pt>
                <c:pt idx="416">
                  <c:v>0.41599999999999998</c:v>
                </c:pt>
                <c:pt idx="417">
                  <c:v>0.41699999999999998</c:v>
                </c:pt>
                <c:pt idx="418">
                  <c:v>0.41799999999999998</c:v>
                </c:pt>
                <c:pt idx="419">
                  <c:v>0.41899999999999998</c:v>
                </c:pt>
                <c:pt idx="420">
                  <c:v>0.42</c:v>
                </c:pt>
                <c:pt idx="421">
                  <c:v>0.42099999999999999</c:v>
                </c:pt>
                <c:pt idx="422">
                  <c:v>0.42199999999999999</c:v>
                </c:pt>
                <c:pt idx="423">
                  <c:v>0.42299999999999999</c:v>
                </c:pt>
                <c:pt idx="424">
                  <c:v>0.42399999999999999</c:v>
                </c:pt>
                <c:pt idx="425">
                  <c:v>0.42499999999999999</c:v>
                </c:pt>
                <c:pt idx="426">
                  <c:v>0.42599999999999999</c:v>
                </c:pt>
                <c:pt idx="427">
                  <c:v>0.42699999999999999</c:v>
                </c:pt>
                <c:pt idx="428">
                  <c:v>0.42799999999999999</c:v>
                </c:pt>
                <c:pt idx="429">
                  <c:v>0.42899999999999999</c:v>
                </c:pt>
                <c:pt idx="430">
                  <c:v>0.43</c:v>
                </c:pt>
                <c:pt idx="431">
                  <c:v>0.43099999999999999</c:v>
                </c:pt>
                <c:pt idx="432">
                  <c:v>0.432</c:v>
                </c:pt>
                <c:pt idx="433">
                  <c:v>0.433</c:v>
                </c:pt>
                <c:pt idx="434">
                  <c:v>0.434</c:v>
                </c:pt>
                <c:pt idx="435">
                  <c:v>0.435</c:v>
                </c:pt>
                <c:pt idx="436">
                  <c:v>0.436</c:v>
                </c:pt>
                <c:pt idx="437">
                  <c:v>0.437</c:v>
                </c:pt>
                <c:pt idx="438">
                  <c:v>0.438</c:v>
                </c:pt>
                <c:pt idx="439">
                  <c:v>0.439</c:v>
                </c:pt>
                <c:pt idx="440">
                  <c:v>0.44</c:v>
                </c:pt>
                <c:pt idx="441">
                  <c:v>0.441</c:v>
                </c:pt>
                <c:pt idx="442">
                  <c:v>0.442</c:v>
                </c:pt>
                <c:pt idx="443">
                  <c:v>0.443</c:v>
                </c:pt>
                <c:pt idx="444">
                  <c:v>0.44400000000000001</c:v>
                </c:pt>
                <c:pt idx="445">
                  <c:v>0.44500000000000001</c:v>
                </c:pt>
                <c:pt idx="446">
                  <c:v>0.44600000000000001</c:v>
                </c:pt>
                <c:pt idx="447">
                  <c:v>0.44700000000000001</c:v>
                </c:pt>
                <c:pt idx="448">
                  <c:v>0.44800000000000001</c:v>
                </c:pt>
                <c:pt idx="449">
                  <c:v>0.44900000000000001</c:v>
                </c:pt>
                <c:pt idx="450">
                  <c:v>0.45</c:v>
                </c:pt>
                <c:pt idx="451">
                  <c:v>0.45100000000000001</c:v>
                </c:pt>
                <c:pt idx="452">
                  <c:v>0.45200000000000001</c:v>
                </c:pt>
                <c:pt idx="453">
                  <c:v>0.45300000000000001</c:v>
                </c:pt>
                <c:pt idx="454">
                  <c:v>0.45400000000000001</c:v>
                </c:pt>
                <c:pt idx="455">
                  <c:v>0.45500000000000002</c:v>
                </c:pt>
                <c:pt idx="456">
                  <c:v>0.45600000000000002</c:v>
                </c:pt>
                <c:pt idx="457">
                  <c:v>0.45700000000000002</c:v>
                </c:pt>
                <c:pt idx="458">
                  <c:v>0.45800000000000002</c:v>
                </c:pt>
                <c:pt idx="459">
                  <c:v>0.45900000000000002</c:v>
                </c:pt>
                <c:pt idx="460">
                  <c:v>0.46</c:v>
                </c:pt>
                <c:pt idx="461">
                  <c:v>0.46100000000000002</c:v>
                </c:pt>
                <c:pt idx="462">
                  <c:v>0.46200000000000002</c:v>
                </c:pt>
                <c:pt idx="463">
                  <c:v>0.46300000000000002</c:v>
                </c:pt>
                <c:pt idx="464">
                  <c:v>0.46400000000000002</c:v>
                </c:pt>
                <c:pt idx="465">
                  <c:v>0.46500000000000002</c:v>
                </c:pt>
                <c:pt idx="466">
                  <c:v>0.46600000000000003</c:v>
                </c:pt>
                <c:pt idx="467">
                  <c:v>0.46700000000000003</c:v>
                </c:pt>
                <c:pt idx="468">
                  <c:v>0.46800000000000003</c:v>
                </c:pt>
                <c:pt idx="469">
                  <c:v>0.46899999999999997</c:v>
                </c:pt>
                <c:pt idx="470">
                  <c:v>0.47</c:v>
                </c:pt>
                <c:pt idx="471">
                  <c:v>0.47099999999999997</c:v>
                </c:pt>
                <c:pt idx="472">
                  <c:v>0.47199999999999998</c:v>
                </c:pt>
                <c:pt idx="473">
                  <c:v>0.47299999999999998</c:v>
                </c:pt>
                <c:pt idx="474">
                  <c:v>0.47399999999999998</c:v>
                </c:pt>
                <c:pt idx="475">
                  <c:v>0.47499999999999998</c:v>
                </c:pt>
                <c:pt idx="476">
                  <c:v>0.47599999999999998</c:v>
                </c:pt>
                <c:pt idx="477">
                  <c:v>0.47699999999999998</c:v>
                </c:pt>
                <c:pt idx="478">
                  <c:v>0.47799999999999998</c:v>
                </c:pt>
                <c:pt idx="479">
                  <c:v>0.47899999999999998</c:v>
                </c:pt>
                <c:pt idx="480">
                  <c:v>0.48</c:v>
                </c:pt>
                <c:pt idx="481">
                  <c:v>0.48099999999999998</c:v>
                </c:pt>
                <c:pt idx="482">
                  <c:v>0.48199999999999998</c:v>
                </c:pt>
                <c:pt idx="483">
                  <c:v>0.48299999999999998</c:v>
                </c:pt>
                <c:pt idx="484">
                  <c:v>0.48399999999999999</c:v>
                </c:pt>
                <c:pt idx="485">
                  <c:v>0.48499999999999999</c:v>
                </c:pt>
                <c:pt idx="486">
                  <c:v>0.48599999999999999</c:v>
                </c:pt>
                <c:pt idx="487">
                  <c:v>0.48699999999999999</c:v>
                </c:pt>
                <c:pt idx="488">
                  <c:v>0.48799999999999999</c:v>
                </c:pt>
                <c:pt idx="489">
                  <c:v>0.48899999999999999</c:v>
                </c:pt>
                <c:pt idx="490">
                  <c:v>0.49</c:v>
                </c:pt>
                <c:pt idx="491">
                  <c:v>0.49099999999999999</c:v>
                </c:pt>
                <c:pt idx="492">
                  <c:v>0.49199999999999999</c:v>
                </c:pt>
                <c:pt idx="493">
                  <c:v>0.49299999999999999</c:v>
                </c:pt>
                <c:pt idx="494">
                  <c:v>0.49399999999999999</c:v>
                </c:pt>
                <c:pt idx="495">
                  <c:v>0.495</c:v>
                </c:pt>
                <c:pt idx="496">
                  <c:v>0.496</c:v>
                </c:pt>
                <c:pt idx="497">
                  <c:v>0.497</c:v>
                </c:pt>
                <c:pt idx="498">
                  <c:v>0.498</c:v>
                </c:pt>
                <c:pt idx="499">
                  <c:v>0.499</c:v>
                </c:pt>
                <c:pt idx="500">
                  <c:v>0.5</c:v>
                </c:pt>
                <c:pt idx="501">
                  <c:v>0.501</c:v>
                </c:pt>
                <c:pt idx="502">
                  <c:v>0.502</c:v>
                </c:pt>
                <c:pt idx="503">
                  <c:v>0.503</c:v>
                </c:pt>
                <c:pt idx="504">
                  <c:v>0.504</c:v>
                </c:pt>
                <c:pt idx="505">
                  <c:v>0.505</c:v>
                </c:pt>
                <c:pt idx="506">
                  <c:v>0.50600000000000001</c:v>
                </c:pt>
                <c:pt idx="507">
                  <c:v>0.50700000000000001</c:v>
                </c:pt>
                <c:pt idx="508">
                  <c:v>0.50800000000000001</c:v>
                </c:pt>
                <c:pt idx="509">
                  <c:v>0.50900000000000001</c:v>
                </c:pt>
                <c:pt idx="510">
                  <c:v>0.51</c:v>
                </c:pt>
                <c:pt idx="511">
                  <c:v>0.51100000000000001</c:v>
                </c:pt>
                <c:pt idx="512">
                  <c:v>0.51200000000000001</c:v>
                </c:pt>
                <c:pt idx="513">
                  <c:v>0.51300000000000001</c:v>
                </c:pt>
                <c:pt idx="514">
                  <c:v>0.51400000000000001</c:v>
                </c:pt>
                <c:pt idx="515">
                  <c:v>0.51500000000000001</c:v>
                </c:pt>
                <c:pt idx="516">
                  <c:v>0.51600000000000001</c:v>
                </c:pt>
                <c:pt idx="517">
                  <c:v>0.51700000000000002</c:v>
                </c:pt>
                <c:pt idx="518">
                  <c:v>0.51800000000000002</c:v>
                </c:pt>
                <c:pt idx="519">
                  <c:v>0.51900000000000002</c:v>
                </c:pt>
                <c:pt idx="520">
                  <c:v>0.52</c:v>
                </c:pt>
                <c:pt idx="521">
                  <c:v>0.52100000000000002</c:v>
                </c:pt>
                <c:pt idx="522">
                  <c:v>0.52200000000000002</c:v>
                </c:pt>
                <c:pt idx="523">
                  <c:v>0.52300000000000002</c:v>
                </c:pt>
                <c:pt idx="524">
                  <c:v>0.52400000000000002</c:v>
                </c:pt>
                <c:pt idx="525">
                  <c:v>0.52500000000000002</c:v>
                </c:pt>
                <c:pt idx="526">
                  <c:v>0.52600000000000002</c:v>
                </c:pt>
                <c:pt idx="527">
                  <c:v>0.52700000000000002</c:v>
                </c:pt>
                <c:pt idx="528">
                  <c:v>0.52800000000000002</c:v>
                </c:pt>
                <c:pt idx="529">
                  <c:v>0.52900000000000003</c:v>
                </c:pt>
                <c:pt idx="530">
                  <c:v>0.53</c:v>
                </c:pt>
                <c:pt idx="531">
                  <c:v>0.53100000000000003</c:v>
                </c:pt>
                <c:pt idx="532">
                  <c:v>0.53200000000000003</c:v>
                </c:pt>
                <c:pt idx="533">
                  <c:v>0.53300000000000003</c:v>
                </c:pt>
                <c:pt idx="534">
                  <c:v>0.53400000000000003</c:v>
                </c:pt>
                <c:pt idx="535">
                  <c:v>0.53500000000000003</c:v>
                </c:pt>
                <c:pt idx="536">
                  <c:v>0.53600000000000003</c:v>
                </c:pt>
                <c:pt idx="537">
                  <c:v>0.53700000000000003</c:v>
                </c:pt>
                <c:pt idx="538">
                  <c:v>0.53800000000000003</c:v>
                </c:pt>
                <c:pt idx="539">
                  <c:v>0.53900000000000003</c:v>
                </c:pt>
                <c:pt idx="540">
                  <c:v>0.54</c:v>
                </c:pt>
                <c:pt idx="541">
                  <c:v>0.54100000000000004</c:v>
                </c:pt>
                <c:pt idx="542">
                  <c:v>0.54200000000000004</c:v>
                </c:pt>
                <c:pt idx="543">
                  <c:v>0.54300000000000004</c:v>
                </c:pt>
                <c:pt idx="544">
                  <c:v>0.54400000000000004</c:v>
                </c:pt>
                <c:pt idx="545">
                  <c:v>0.54500000000000004</c:v>
                </c:pt>
                <c:pt idx="546">
                  <c:v>0.54600000000000004</c:v>
                </c:pt>
                <c:pt idx="547">
                  <c:v>0.54700000000000004</c:v>
                </c:pt>
                <c:pt idx="548">
                  <c:v>0.54800000000000004</c:v>
                </c:pt>
                <c:pt idx="549">
                  <c:v>0.54900000000000004</c:v>
                </c:pt>
                <c:pt idx="550">
                  <c:v>0.55000000000000004</c:v>
                </c:pt>
                <c:pt idx="551">
                  <c:v>0.55100000000000005</c:v>
                </c:pt>
                <c:pt idx="552">
                  <c:v>0.55200000000000005</c:v>
                </c:pt>
                <c:pt idx="553">
                  <c:v>0.55300000000000005</c:v>
                </c:pt>
                <c:pt idx="554">
                  <c:v>0.55400000000000005</c:v>
                </c:pt>
                <c:pt idx="555">
                  <c:v>0.55500000000000005</c:v>
                </c:pt>
                <c:pt idx="556">
                  <c:v>0.55600000000000005</c:v>
                </c:pt>
                <c:pt idx="557">
                  <c:v>0.55700000000000005</c:v>
                </c:pt>
                <c:pt idx="558">
                  <c:v>0.55800000000000005</c:v>
                </c:pt>
                <c:pt idx="559">
                  <c:v>0.55900000000000005</c:v>
                </c:pt>
                <c:pt idx="560">
                  <c:v>0.56000000000000005</c:v>
                </c:pt>
                <c:pt idx="561">
                  <c:v>0.56100000000000005</c:v>
                </c:pt>
                <c:pt idx="562">
                  <c:v>0.56200000000000006</c:v>
                </c:pt>
                <c:pt idx="563">
                  <c:v>0.56299999999999994</c:v>
                </c:pt>
                <c:pt idx="564">
                  <c:v>0.56399999999999995</c:v>
                </c:pt>
                <c:pt idx="565">
                  <c:v>0.56499999999999995</c:v>
                </c:pt>
                <c:pt idx="566">
                  <c:v>0.56599999999999995</c:v>
                </c:pt>
                <c:pt idx="567">
                  <c:v>0.56699999999999995</c:v>
                </c:pt>
                <c:pt idx="568">
                  <c:v>0.56799999999999995</c:v>
                </c:pt>
                <c:pt idx="569">
                  <c:v>0.56899999999999995</c:v>
                </c:pt>
                <c:pt idx="570">
                  <c:v>0.56999999999999995</c:v>
                </c:pt>
                <c:pt idx="571">
                  <c:v>0.57099999999999995</c:v>
                </c:pt>
                <c:pt idx="572">
                  <c:v>0.57199999999999995</c:v>
                </c:pt>
                <c:pt idx="573">
                  <c:v>0.57299999999999995</c:v>
                </c:pt>
                <c:pt idx="574">
                  <c:v>0.57399999999999995</c:v>
                </c:pt>
                <c:pt idx="575">
                  <c:v>0.57499999999999996</c:v>
                </c:pt>
                <c:pt idx="576">
                  <c:v>0.57599999999999996</c:v>
                </c:pt>
                <c:pt idx="577">
                  <c:v>0.57699999999999996</c:v>
                </c:pt>
                <c:pt idx="578">
                  <c:v>0.57799999999999996</c:v>
                </c:pt>
                <c:pt idx="579">
                  <c:v>0.57899999999999996</c:v>
                </c:pt>
                <c:pt idx="580">
                  <c:v>0.57999999999999996</c:v>
                </c:pt>
                <c:pt idx="581">
                  <c:v>0.58099999999999996</c:v>
                </c:pt>
                <c:pt idx="582">
                  <c:v>0.58199999999999996</c:v>
                </c:pt>
                <c:pt idx="583">
                  <c:v>0.58299999999999996</c:v>
                </c:pt>
                <c:pt idx="584">
                  <c:v>0.58399999999999996</c:v>
                </c:pt>
                <c:pt idx="585">
                  <c:v>0.58499999999999996</c:v>
                </c:pt>
                <c:pt idx="586">
                  <c:v>0.58599999999999997</c:v>
                </c:pt>
                <c:pt idx="587">
                  <c:v>0.58699999999999997</c:v>
                </c:pt>
                <c:pt idx="588">
                  <c:v>0.58799999999999997</c:v>
                </c:pt>
                <c:pt idx="589">
                  <c:v>0.58899999999999997</c:v>
                </c:pt>
                <c:pt idx="590">
                  <c:v>0.59</c:v>
                </c:pt>
                <c:pt idx="591">
                  <c:v>0.59099999999999997</c:v>
                </c:pt>
                <c:pt idx="592">
                  <c:v>0.59199999999999997</c:v>
                </c:pt>
                <c:pt idx="593">
                  <c:v>0.59299999999999997</c:v>
                </c:pt>
                <c:pt idx="594">
                  <c:v>0.59399999999999997</c:v>
                </c:pt>
                <c:pt idx="595">
                  <c:v>0.59499999999999997</c:v>
                </c:pt>
                <c:pt idx="596">
                  <c:v>0.59599999999999997</c:v>
                </c:pt>
                <c:pt idx="597">
                  <c:v>0.59699999999999998</c:v>
                </c:pt>
                <c:pt idx="598">
                  <c:v>0.59799999999999998</c:v>
                </c:pt>
                <c:pt idx="599">
                  <c:v>0.59899999999999998</c:v>
                </c:pt>
                <c:pt idx="600">
                  <c:v>0.6</c:v>
                </c:pt>
                <c:pt idx="601">
                  <c:v>0.60099999999999998</c:v>
                </c:pt>
                <c:pt idx="602">
                  <c:v>0.60199999999999998</c:v>
                </c:pt>
                <c:pt idx="603">
                  <c:v>0.60299999999999998</c:v>
                </c:pt>
                <c:pt idx="604">
                  <c:v>0.60399999999999998</c:v>
                </c:pt>
                <c:pt idx="605">
                  <c:v>0.60499999999999998</c:v>
                </c:pt>
                <c:pt idx="606">
                  <c:v>0.60599999999999998</c:v>
                </c:pt>
                <c:pt idx="607">
                  <c:v>0.60699999999999998</c:v>
                </c:pt>
                <c:pt idx="608">
                  <c:v>0.60799999999999998</c:v>
                </c:pt>
                <c:pt idx="609">
                  <c:v>0.60899999999999999</c:v>
                </c:pt>
                <c:pt idx="610">
                  <c:v>0.61</c:v>
                </c:pt>
                <c:pt idx="611">
                  <c:v>0.61099999999999999</c:v>
                </c:pt>
                <c:pt idx="612">
                  <c:v>0.61199999999999999</c:v>
                </c:pt>
                <c:pt idx="613">
                  <c:v>0.61299999999999999</c:v>
                </c:pt>
                <c:pt idx="614">
                  <c:v>0.61399999999999999</c:v>
                </c:pt>
                <c:pt idx="615">
                  <c:v>0.61499999999999999</c:v>
                </c:pt>
                <c:pt idx="616">
                  <c:v>0.61599999999999999</c:v>
                </c:pt>
                <c:pt idx="617">
                  <c:v>0.61699999999999999</c:v>
                </c:pt>
                <c:pt idx="618">
                  <c:v>0.61799999999999999</c:v>
                </c:pt>
                <c:pt idx="619">
                  <c:v>0.61899999999999999</c:v>
                </c:pt>
                <c:pt idx="620">
                  <c:v>0.62</c:v>
                </c:pt>
                <c:pt idx="621">
                  <c:v>0.621</c:v>
                </c:pt>
                <c:pt idx="622">
                  <c:v>0.622</c:v>
                </c:pt>
                <c:pt idx="623">
                  <c:v>0.623</c:v>
                </c:pt>
                <c:pt idx="624">
                  <c:v>0.624</c:v>
                </c:pt>
                <c:pt idx="625">
                  <c:v>0.625</c:v>
                </c:pt>
                <c:pt idx="626">
                  <c:v>0.626</c:v>
                </c:pt>
                <c:pt idx="627">
                  <c:v>0.627</c:v>
                </c:pt>
                <c:pt idx="628">
                  <c:v>0.628</c:v>
                </c:pt>
                <c:pt idx="629">
                  <c:v>0.629</c:v>
                </c:pt>
                <c:pt idx="630">
                  <c:v>0.63</c:v>
                </c:pt>
                <c:pt idx="631">
                  <c:v>0.63100000000000001</c:v>
                </c:pt>
                <c:pt idx="632">
                  <c:v>0.63200000000000001</c:v>
                </c:pt>
                <c:pt idx="633">
                  <c:v>0.63300000000000001</c:v>
                </c:pt>
                <c:pt idx="634">
                  <c:v>0.63400000000000001</c:v>
                </c:pt>
                <c:pt idx="635">
                  <c:v>0.63500000000000001</c:v>
                </c:pt>
                <c:pt idx="636">
                  <c:v>0.63600000000000001</c:v>
                </c:pt>
                <c:pt idx="637">
                  <c:v>0.63700000000000001</c:v>
                </c:pt>
                <c:pt idx="638">
                  <c:v>0.63800000000000001</c:v>
                </c:pt>
                <c:pt idx="639">
                  <c:v>0.63900000000000001</c:v>
                </c:pt>
                <c:pt idx="640">
                  <c:v>0.64</c:v>
                </c:pt>
                <c:pt idx="641">
                  <c:v>0.64100000000000001</c:v>
                </c:pt>
                <c:pt idx="642">
                  <c:v>0.64200000000000002</c:v>
                </c:pt>
                <c:pt idx="643">
                  <c:v>0.64300000000000002</c:v>
                </c:pt>
                <c:pt idx="644">
                  <c:v>0.64400000000000002</c:v>
                </c:pt>
                <c:pt idx="645">
                  <c:v>0.64500000000000002</c:v>
                </c:pt>
                <c:pt idx="646">
                  <c:v>0.64600000000000002</c:v>
                </c:pt>
                <c:pt idx="647">
                  <c:v>0.64700000000000002</c:v>
                </c:pt>
                <c:pt idx="648">
                  <c:v>0.64800000000000002</c:v>
                </c:pt>
                <c:pt idx="649">
                  <c:v>0.64900000000000002</c:v>
                </c:pt>
                <c:pt idx="650">
                  <c:v>0.65</c:v>
                </c:pt>
                <c:pt idx="651">
                  <c:v>0.65100000000000002</c:v>
                </c:pt>
                <c:pt idx="652">
                  <c:v>0.65200000000000002</c:v>
                </c:pt>
                <c:pt idx="653">
                  <c:v>0.65300000000000002</c:v>
                </c:pt>
                <c:pt idx="654">
                  <c:v>0.65400000000000003</c:v>
                </c:pt>
                <c:pt idx="655">
                  <c:v>0.65500000000000003</c:v>
                </c:pt>
                <c:pt idx="656">
                  <c:v>0.65600000000000003</c:v>
                </c:pt>
                <c:pt idx="657">
                  <c:v>0.65700000000000003</c:v>
                </c:pt>
                <c:pt idx="658">
                  <c:v>0.65800000000000003</c:v>
                </c:pt>
                <c:pt idx="659">
                  <c:v>0.65900000000000003</c:v>
                </c:pt>
                <c:pt idx="660">
                  <c:v>0.66</c:v>
                </c:pt>
                <c:pt idx="661">
                  <c:v>0.66100000000000003</c:v>
                </c:pt>
                <c:pt idx="662">
                  <c:v>0.66200000000000003</c:v>
                </c:pt>
                <c:pt idx="663">
                  <c:v>0.66300000000000003</c:v>
                </c:pt>
                <c:pt idx="664">
                  <c:v>0.66400000000000003</c:v>
                </c:pt>
                <c:pt idx="665">
                  <c:v>0.66500000000000004</c:v>
                </c:pt>
                <c:pt idx="666">
                  <c:v>0.66600000000000004</c:v>
                </c:pt>
                <c:pt idx="667">
                  <c:v>0.66700000000000004</c:v>
                </c:pt>
                <c:pt idx="668">
                  <c:v>0.66800000000000004</c:v>
                </c:pt>
                <c:pt idx="669">
                  <c:v>0.66900000000000004</c:v>
                </c:pt>
                <c:pt idx="670">
                  <c:v>0.67</c:v>
                </c:pt>
                <c:pt idx="671">
                  <c:v>0.67100000000000004</c:v>
                </c:pt>
                <c:pt idx="672">
                  <c:v>0.67200000000000004</c:v>
                </c:pt>
                <c:pt idx="673">
                  <c:v>0.67300000000000004</c:v>
                </c:pt>
                <c:pt idx="674">
                  <c:v>0.67400000000000004</c:v>
                </c:pt>
                <c:pt idx="675">
                  <c:v>0.67500000000000004</c:v>
                </c:pt>
                <c:pt idx="676">
                  <c:v>0.67600000000000005</c:v>
                </c:pt>
                <c:pt idx="677">
                  <c:v>0.67700000000000005</c:v>
                </c:pt>
                <c:pt idx="678">
                  <c:v>0.67800000000000005</c:v>
                </c:pt>
                <c:pt idx="679">
                  <c:v>0.67900000000000005</c:v>
                </c:pt>
                <c:pt idx="680">
                  <c:v>0.68</c:v>
                </c:pt>
                <c:pt idx="681">
                  <c:v>0.68100000000000005</c:v>
                </c:pt>
                <c:pt idx="682">
                  <c:v>0.68200000000000005</c:v>
                </c:pt>
                <c:pt idx="683">
                  <c:v>0.68300000000000005</c:v>
                </c:pt>
                <c:pt idx="684">
                  <c:v>0.68400000000000005</c:v>
                </c:pt>
                <c:pt idx="685">
                  <c:v>0.68500000000000005</c:v>
                </c:pt>
                <c:pt idx="686">
                  <c:v>0.68600000000000005</c:v>
                </c:pt>
                <c:pt idx="687">
                  <c:v>0.68700000000000006</c:v>
                </c:pt>
                <c:pt idx="688">
                  <c:v>0.68799999999999994</c:v>
                </c:pt>
                <c:pt idx="689">
                  <c:v>0.68899999999999995</c:v>
                </c:pt>
                <c:pt idx="690">
                  <c:v>0.69</c:v>
                </c:pt>
                <c:pt idx="691">
                  <c:v>0.69099999999999995</c:v>
                </c:pt>
                <c:pt idx="692">
                  <c:v>0.69199999999999995</c:v>
                </c:pt>
                <c:pt idx="693">
                  <c:v>0.69299999999999995</c:v>
                </c:pt>
                <c:pt idx="694">
                  <c:v>0.69399999999999995</c:v>
                </c:pt>
                <c:pt idx="695">
                  <c:v>0.69499999999999995</c:v>
                </c:pt>
                <c:pt idx="696">
                  <c:v>0.69599999999999995</c:v>
                </c:pt>
                <c:pt idx="697">
                  <c:v>0.69699999999999995</c:v>
                </c:pt>
                <c:pt idx="698">
                  <c:v>0.69799999999999995</c:v>
                </c:pt>
                <c:pt idx="699">
                  <c:v>0.69899999999999995</c:v>
                </c:pt>
                <c:pt idx="700">
                  <c:v>0.7</c:v>
                </c:pt>
                <c:pt idx="701">
                  <c:v>0.70099999999999996</c:v>
                </c:pt>
                <c:pt idx="702">
                  <c:v>0.70199999999999996</c:v>
                </c:pt>
                <c:pt idx="703">
                  <c:v>0.70299999999999996</c:v>
                </c:pt>
                <c:pt idx="704">
                  <c:v>0.70399999999999996</c:v>
                </c:pt>
                <c:pt idx="705">
                  <c:v>0.70499999999999996</c:v>
                </c:pt>
                <c:pt idx="706">
                  <c:v>0.70599999999999996</c:v>
                </c:pt>
                <c:pt idx="707">
                  <c:v>0.70699999999999996</c:v>
                </c:pt>
                <c:pt idx="708">
                  <c:v>0.70799999999999996</c:v>
                </c:pt>
                <c:pt idx="709">
                  <c:v>0.70899999999999996</c:v>
                </c:pt>
                <c:pt idx="710">
                  <c:v>0.71</c:v>
                </c:pt>
                <c:pt idx="711">
                  <c:v>0.71099999999999997</c:v>
                </c:pt>
                <c:pt idx="712">
                  <c:v>0.71199999999999997</c:v>
                </c:pt>
                <c:pt idx="713">
                  <c:v>0.71299999999999997</c:v>
                </c:pt>
                <c:pt idx="714">
                  <c:v>0.71399999999999997</c:v>
                </c:pt>
                <c:pt idx="715">
                  <c:v>0.71499999999999997</c:v>
                </c:pt>
                <c:pt idx="716">
                  <c:v>0.71599999999999997</c:v>
                </c:pt>
                <c:pt idx="717">
                  <c:v>0.71699999999999997</c:v>
                </c:pt>
                <c:pt idx="718">
                  <c:v>0.71799999999999997</c:v>
                </c:pt>
                <c:pt idx="719">
                  <c:v>0.71899999999999997</c:v>
                </c:pt>
                <c:pt idx="720">
                  <c:v>0.72</c:v>
                </c:pt>
                <c:pt idx="721">
                  <c:v>0.72099999999999997</c:v>
                </c:pt>
                <c:pt idx="722">
                  <c:v>0.72199999999999998</c:v>
                </c:pt>
                <c:pt idx="723">
                  <c:v>0.72299999999999998</c:v>
                </c:pt>
                <c:pt idx="724">
                  <c:v>0.72399999999999998</c:v>
                </c:pt>
                <c:pt idx="725">
                  <c:v>0.72499999999999998</c:v>
                </c:pt>
                <c:pt idx="726">
                  <c:v>0.72599999999999998</c:v>
                </c:pt>
                <c:pt idx="727">
                  <c:v>0.72699999999999998</c:v>
                </c:pt>
                <c:pt idx="728">
                  <c:v>0.72799999999999998</c:v>
                </c:pt>
                <c:pt idx="729">
                  <c:v>0.72899999999999998</c:v>
                </c:pt>
                <c:pt idx="730">
                  <c:v>0.73</c:v>
                </c:pt>
                <c:pt idx="731">
                  <c:v>0.73099999999999998</c:v>
                </c:pt>
                <c:pt idx="732">
                  <c:v>0.73199999999999998</c:v>
                </c:pt>
                <c:pt idx="733">
                  <c:v>0.73299999999999998</c:v>
                </c:pt>
                <c:pt idx="734">
                  <c:v>0.73399999999999999</c:v>
                </c:pt>
                <c:pt idx="735">
                  <c:v>0.73499999999999999</c:v>
                </c:pt>
                <c:pt idx="736">
                  <c:v>0.73599999999999999</c:v>
                </c:pt>
                <c:pt idx="737">
                  <c:v>0.73699999999999999</c:v>
                </c:pt>
                <c:pt idx="738">
                  <c:v>0.73799999999999999</c:v>
                </c:pt>
                <c:pt idx="739">
                  <c:v>0.73899999999999999</c:v>
                </c:pt>
                <c:pt idx="740">
                  <c:v>0.74</c:v>
                </c:pt>
                <c:pt idx="741">
                  <c:v>0.74099999999999999</c:v>
                </c:pt>
                <c:pt idx="742">
                  <c:v>0.74199999999999999</c:v>
                </c:pt>
                <c:pt idx="743">
                  <c:v>0.74299999999999999</c:v>
                </c:pt>
                <c:pt idx="744">
                  <c:v>0.74399999999999999</c:v>
                </c:pt>
                <c:pt idx="745">
                  <c:v>0.745</c:v>
                </c:pt>
                <c:pt idx="746">
                  <c:v>0.746</c:v>
                </c:pt>
                <c:pt idx="747">
                  <c:v>0.747</c:v>
                </c:pt>
                <c:pt idx="748">
                  <c:v>0.748</c:v>
                </c:pt>
                <c:pt idx="749">
                  <c:v>0.749</c:v>
                </c:pt>
                <c:pt idx="750">
                  <c:v>0.75</c:v>
                </c:pt>
                <c:pt idx="751">
                  <c:v>0.751</c:v>
                </c:pt>
                <c:pt idx="752">
                  <c:v>0.752</c:v>
                </c:pt>
                <c:pt idx="753">
                  <c:v>0.753</c:v>
                </c:pt>
                <c:pt idx="754">
                  <c:v>0.754</c:v>
                </c:pt>
                <c:pt idx="755">
                  <c:v>0.755</c:v>
                </c:pt>
                <c:pt idx="756">
                  <c:v>0.75600000000000001</c:v>
                </c:pt>
                <c:pt idx="757">
                  <c:v>0.75700000000000001</c:v>
                </c:pt>
                <c:pt idx="758">
                  <c:v>0.75800000000000001</c:v>
                </c:pt>
                <c:pt idx="759">
                  <c:v>0.75900000000000001</c:v>
                </c:pt>
                <c:pt idx="760">
                  <c:v>0.76</c:v>
                </c:pt>
                <c:pt idx="761">
                  <c:v>0.76100000000000001</c:v>
                </c:pt>
                <c:pt idx="762">
                  <c:v>0.76200000000000001</c:v>
                </c:pt>
                <c:pt idx="763">
                  <c:v>0.76300000000000001</c:v>
                </c:pt>
                <c:pt idx="764">
                  <c:v>0.76400000000000001</c:v>
                </c:pt>
                <c:pt idx="765">
                  <c:v>0.76500000000000001</c:v>
                </c:pt>
                <c:pt idx="766">
                  <c:v>0.76600000000000001</c:v>
                </c:pt>
                <c:pt idx="767">
                  <c:v>0.76700000000000002</c:v>
                </c:pt>
                <c:pt idx="768">
                  <c:v>0.76800000000000002</c:v>
                </c:pt>
                <c:pt idx="769">
                  <c:v>0.76900000000000002</c:v>
                </c:pt>
                <c:pt idx="770">
                  <c:v>0.77</c:v>
                </c:pt>
                <c:pt idx="771">
                  <c:v>0.77100000000000002</c:v>
                </c:pt>
                <c:pt idx="772">
                  <c:v>0.77200000000000002</c:v>
                </c:pt>
                <c:pt idx="773">
                  <c:v>0.77300000000000002</c:v>
                </c:pt>
                <c:pt idx="774">
                  <c:v>0.77400000000000002</c:v>
                </c:pt>
                <c:pt idx="775">
                  <c:v>0.77500000000000002</c:v>
                </c:pt>
                <c:pt idx="776">
                  <c:v>0.77600000000000002</c:v>
                </c:pt>
                <c:pt idx="777">
                  <c:v>0.77700000000000002</c:v>
                </c:pt>
                <c:pt idx="778">
                  <c:v>0.77800000000000002</c:v>
                </c:pt>
                <c:pt idx="779">
                  <c:v>0.77900000000000003</c:v>
                </c:pt>
                <c:pt idx="780">
                  <c:v>0.78</c:v>
                </c:pt>
                <c:pt idx="781">
                  <c:v>0.78100000000000003</c:v>
                </c:pt>
                <c:pt idx="782">
                  <c:v>0.78200000000000003</c:v>
                </c:pt>
                <c:pt idx="783">
                  <c:v>0.78300000000000003</c:v>
                </c:pt>
                <c:pt idx="784">
                  <c:v>0.78400000000000003</c:v>
                </c:pt>
                <c:pt idx="785">
                  <c:v>0.78500000000000003</c:v>
                </c:pt>
                <c:pt idx="786">
                  <c:v>0.78600000000000003</c:v>
                </c:pt>
                <c:pt idx="787">
                  <c:v>0.78700000000000003</c:v>
                </c:pt>
                <c:pt idx="788">
                  <c:v>0.78800000000000003</c:v>
                </c:pt>
                <c:pt idx="789">
                  <c:v>0.78900000000000003</c:v>
                </c:pt>
                <c:pt idx="790">
                  <c:v>0.79</c:v>
                </c:pt>
                <c:pt idx="791">
                  <c:v>0.79100000000000004</c:v>
                </c:pt>
                <c:pt idx="792">
                  <c:v>0.79200000000000004</c:v>
                </c:pt>
                <c:pt idx="793">
                  <c:v>0.79300000000000004</c:v>
                </c:pt>
                <c:pt idx="794">
                  <c:v>0.79400000000000004</c:v>
                </c:pt>
                <c:pt idx="795">
                  <c:v>0.79500000000000004</c:v>
                </c:pt>
                <c:pt idx="796">
                  <c:v>0.79600000000000004</c:v>
                </c:pt>
                <c:pt idx="797">
                  <c:v>0.79700000000000004</c:v>
                </c:pt>
                <c:pt idx="798">
                  <c:v>0.79800000000000004</c:v>
                </c:pt>
                <c:pt idx="799">
                  <c:v>0.79900000000000004</c:v>
                </c:pt>
                <c:pt idx="800">
                  <c:v>0.8</c:v>
                </c:pt>
                <c:pt idx="801">
                  <c:v>0.80100000000000005</c:v>
                </c:pt>
                <c:pt idx="802">
                  <c:v>0.80200000000000005</c:v>
                </c:pt>
                <c:pt idx="803">
                  <c:v>0.80300000000000005</c:v>
                </c:pt>
                <c:pt idx="804">
                  <c:v>0.80400000000000005</c:v>
                </c:pt>
                <c:pt idx="805">
                  <c:v>0.80500000000000005</c:v>
                </c:pt>
                <c:pt idx="806">
                  <c:v>0.80600000000000005</c:v>
                </c:pt>
                <c:pt idx="807">
                  <c:v>0.80700000000000005</c:v>
                </c:pt>
                <c:pt idx="808">
                  <c:v>0.80800000000000005</c:v>
                </c:pt>
                <c:pt idx="809">
                  <c:v>0.80900000000000005</c:v>
                </c:pt>
                <c:pt idx="810">
                  <c:v>0.81</c:v>
                </c:pt>
                <c:pt idx="811">
                  <c:v>0.81100000000000005</c:v>
                </c:pt>
                <c:pt idx="812">
                  <c:v>0.81200000000000006</c:v>
                </c:pt>
                <c:pt idx="813">
                  <c:v>0.81299999999999994</c:v>
                </c:pt>
                <c:pt idx="814">
                  <c:v>0.81399999999999995</c:v>
                </c:pt>
                <c:pt idx="815">
                  <c:v>0.81499999999999995</c:v>
                </c:pt>
                <c:pt idx="816">
                  <c:v>0.81599999999999995</c:v>
                </c:pt>
                <c:pt idx="817">
                  <c:v>0.81699999999999995</c:v>
                </c:pt>
                <c:pt idx="818">
                  <c:v>0.81799999999999995</c:v>
                </c:pt>
                <c:pt idx="819">
                  <c:v>0.81899999999999995</c:v>
                </c:pt>
                <c:pt idx="820">
                  <c:v>0.82</c:v>
                </c:pt>
                <c:pt idx="821">
                  <c:v>0.82099999999999995</c:v>
                </c:pt>
                <c:pt idx="822">
                  <c:v>0.82199999999999995</c:v>
                </c:pt>
                <c:pt idx="823">
                  <c:v>0.82299999999999995</c:v>
                </c:pt>
                <c:pt idx="824">
                  <c:v>0.82399999999999995</c:v>
                </c:pt>
                <c:pt idx="825">
                  <c:v>0.82499999999999996</c:v>
                </c:pt>
                <c:pt idx="826">
                  <c:v>0.82599999999999996</c:v>
                </c:pt>
                <c:pt idx="827">
                  <c:v>0.82699999999999996</c:v>
                </c:pt>
                <c:pt idx="828">
                  <c:v>0.82799999999999996</c:v>
                </c:pt>
                <c:pt idx="829">
                  <c:v>0.82899999999999996</c:v>
                </c:pt>
                <c:pt idx="830">
                  <c:v>0.83</c:v>
                </c:pt>
                <c:pt idx="831">
                  <c:v>0.83099999999999996</c:v>
                </c:pt>
                <c:pt idx="832">
                  <c:v>0.83199999999999996</c:v>
                </c:pt>
                <c:pt idx="833">
                  <c:v>0.83299999999999996</c:v>
                </c:pt>
                <c:pt idx="834">
                  <c:v>0.83399999999999996</c:v>
                </c:pt>
                <c:pt idx="835">
                  <c:v>0.83499999999999996</c:v>
                </c:pt>
                <c:pt idx="836">
                  <c:v>0.83599999999999997</c:v>
                </c:pt>
                <c:pt idx="837">
                  <c:v>0.83699999999999997</c:v>
                </c:pt>
                <c:pt idx="838">
                  <c:v>0.83799999999999997</c:v>
                </c:pt>
                <c:pt idx="839">
                  <c:v>0.83899999999999997</c:v>
                </c:pt>
                <c:pt idx="840">
                  <c:v>0.84</c:v>
                </c:pt>
                <c:pt idx="841">
                  <c:v>0.84099999999999997</c:v>
                </c:pt>
                <c:pt idx="842">
                  <c:v>0.84199999999999997</c:v>
                </c:pt>
                <c:pt idx="843">
                  <c:v>0.84299999999999997</c:v>
                </c:pt>
                <c:pt idx="844">
                  <c:v>0.84399999999999997</c:v>
                </c:pt>
                <c:pt idx="845">
                  <c:v>0.84499999999999997</c:v>
                </c:pt>
                <c:pt idx="846">
                  <c:v>0.84599999999999997</c:v>
                </c:pt>
                <c:pt idx="847">
                  <c:v>0.84699999999999998</c:v>
                </c:pt>
                <c:pt idx="848">
                  <c:v>0.84799999999999998</c:v>
                </c:pt>
                <c:pt idx="849">
                  <c:v>0.84899999999999998</c:v>
                </c:pt>
                <c:pt idx="850">
                  <c:v>0.85</c:v>
                </c:pt>
                <c:pt idx="851">
                  <c:v>0.85099999999999998</c:v>
                </c:pt>
                <c:pt idx="852">
                  <c:v>0.85199999999999998</c:v>
                </c:pt>
                <c:pt idx="853">
                  <c:v>0.85299999999999998</c:v>
                </c:pt>
                <c:pt idx="854">
                  <c:v>0.85399999999999998</c:v>
                </c:pt>
                <c:pt idx="855">
                  <c:v>0.85499999999999998</c:v>
                </c:pt>
                <c:pt idx="856">
                  <c:v>0.85599999999999998</c:v>
                </c:pt>
                <c:pt idx="857">
                  <c:v>0.85699999999999998</c:v>
                </c:pt>
                <c:pt idx="858">
                  <c:v>0.85799999999999998</c:v>
                </c:pt>
                <c:pt idx="859">
                  <c:v>0.85899999999999999</c:v>
                </c:pt>
                <c:pt idx="860">
                  <c:v>0.86</c:v>
                </c:pt>
                <c:pt idx="861">
                  <c:v>0.86099999999999999</c:v>
                </c:pt>
                <c:pt idx="862">
                  <c:v>0.86199999999999999</c:v>
                </c:pt>
                <c:pt idx="863">
                  <c:v>0.86299999999999999</c:v>
                </c:pt>
                <c:pt idx="864">
                  <c:v>0.86399999999999999</c:v>
                </c:pt>
                <c:pt idx="865">
                  <c:v>0.86499999999999999</c:v>
                </c:pt>
                <c:pt idx="866">
                  <c:v>0.86599999999999999</c:v>
                </c:pt>
                <c:pt idx="867">
                  <c:v>0.86699999999999999</c:v>
                </c:pt>
                <c:pt idx="868">
                  <c:v>0.86799999999999999</c:v>
                </c:pt>
                <c:pt idx="869">
                  <c:v>0.86899999999999999</c:v>
                </c:pt>
                <c:pt idx="870">
                  <c:v>0.87</c:v>
                </c:pt>
                <c:pt idx="871">
                  <c:v>0.871</c:v>
                </c:pt>
                <c:pt idx="872">
                  <c:v>0.872</c:v>
                </c:pt>
                <c:pt idx="873">
                  <c:v>0.873</c:v>
                </c:pt>
                <c:pt idx="874">
                  <c:v>0.874</c:v>
                </c:pt>
                <c:pt idx="875">
                  <c:v>0.875</c:v>
                </c:pt>
                <c:pt idx="876">
                  <c:v>0.876</c:v>
                </c:pt>
                <c:pt idx="877">
                  <c:v>0.877</c:v>
                </c:pt>
                <c:pt idx="878">
                  <c:v>0.878</c:v>
                </c:pt>
                <c:pt idx="879">
                  <c:v>0.879</c:v>
                </c:pt>
                <c:pt idx="880">
                  <c:v>0.88</c:v>
                </c:pt>
                <c:pt idx="881">
                  <c:v>0.88100000000000001</c:v>
                </c:pt>
                <c:pt idx="882">
                  <c:v>0.88200000000000001</c:v>
                </c:pt>
                <c:pt idx="883">
                  <c:v>0.88300000000000001</c:v>
                </c:pt>
                <c:pt idx="884">
                  <c:v>0.88400000000000001</c:v>
                </c:pt>
                <c:pt idx="885">
                  <c:v>0.88500000000000001</c:v>
                </c:pt>
                <c:pt idx="886">
                  <c:v>0.88600000000000001</c:v>
                </c:pt>
                <c:pt idx="887">
                  <c:v>0.88700000000000001</c:v>
                </c:pt>
                <c:pt idx="888">
                  <c:v>0.88800000000000001</c:v>
                </c:pt>
                <c:pt idx="889">
                  <c:v>0.88900000000000001</c:v>
                </c:pt>
                <c:pt idx="890">
                  <c:v>0.89</c:v>
                </c:pt>
                <c:pt idx="891">
                  <c:v>0.89100000000000001</c:v>
                </c:pt>
                <c:pt idx="892">
                  <c:v>0.89200000000000002</c:v>
                </c:pt>
                <c:pt idx="893">
                  <c:v>0.89300000000000002</c:v>
                </c:pt>
                <c:pt idx="894">
                  <c:v>0.89400000000000002</c:v>
                </c:pt>
                <c:pt idx="895">
                  <c:v>0.89500000000000002</c:v>
                </c:pt>
                <c:pt idx="896">
                  <c:v>0.89600000000000002</c:v>
                </c:pt>
                <c:pt idx="897">
                  <c:v>0.89700000000000002</c:v>
                </c:pt>
                <c:pt idx="898">
                  <c:v>0.89800000000000002</c:v>
                </c:pt>
                <c:pt idx="899">
                  <c:v>0.89900000000000002</c:v>
                </c:pt>
                <c:pt idx="900">
                  <c:v>0.9</c:v>
                </c:pt>
                <c:pt idx="901">
                  <c:v>0.90100000000000002</c:v>
                </c:pt>
                <c:pt idx="902">
                  <c:v>0.90200000000000002</c:v>
                </c:pt>
                <c:pt idx="903">
                  <c:v>0.90300000000000002</c:v>
                </c:pt>
                <c:pt idx="904">
                  <c:v>0.90400000000000003</c:v>
                </c:pt>
                <c:pt idx="905">
                  <c:v>0.90500000000000003</c:v>
                </c:pt>
                <c:pt idx="906">
                  <c:v>0.90600000000000003</c:v>
                </c:pt>
                <c:pt idx="907">
                  <c:v>0.90700000000000003</c:v>
                </c:pt>
                <c:pt idx="908">
                  <c:v>0.90800000000000003</c:v>
                </c:pt>
                <c:pt idx="909">
                  <c:v>0.90900000000000003</c:v>
                </c:pt>
                <c:pt idx="910">
                  <c:v>0.91</c:v>
                </c:pt>
                <c:pt idx="911">
                  <c:v>0.91100000000000003</c:v>
                </c:pt>
                <c:pt idx="912">
                  <c:v>0.91200000000000003</c:v>
                </c:pt>
                <c:pt idx="913">
                  <c:v>0.91300000000000003</c:v>
                </c:pt>
                <c:pt idx="914">
                  <c:v>0.91400000000000003</c:v>
                </c:pt>
                <c:pt idx="915">
                  <c:v>0.91500000000000004</c:v>
                </c:pt>
                <c:pt idx="916">
                  <c:v>0.91600000000000004</c:v>
                </c:pt>
                <c:pt idx="917">
                  <c:v>0.91700000000000004</c:v>
                </c:pt>
                <c:pt idx="918">
                  <c:v>0.91800000000000004</c:v>
                </c:pt>
                <c:pt idx="919">
                  <c:v>0.91900000000000004</c:v>
                </c:pt>
                <c:pt idx="920">
                  <c:v>0.92</c:v>
                </c:pt>
                <c:pt idx="921">
                  <c:v>0.92100000000000004</c:v>
                </c:pt>
                <c:pt idx="922">
                  <c:v>0.92200000000000004</c:v>
                </c:pt>
                <c:pt idx="923">
                  <c:v>0.92300000000000004</c:v>
                </c:pt>
                <c:pt idx="924">
                  <c:v>0.92400000000000004</c:v>
                </c:pt>
                <c:pt idx="925">
                  <c:v>0.92500000000000004</c:v>
                </c:pt>
                <c:pt idx="926">
                  <c:v>0.92600000000000005</c:v>
                </c:pt>
                <c:pt idx="927">
                  <c:v>0.92700000000000005</c:v>
                </c:pt>
                <c:pt idx="928">
                  <c:v>0.92800000000000005</c:v>
                </c:pt>
                <c:pt idx="929">
                  <c:v>0.92900000000000005</c:v>
                </c:pt>
                <c:pt idx="930">
                  <c:v>0.93</c:v>
                </c:pt>
                <c:pt idx="931">
                  <c:v>0.93100000000000005</c:v>
                </c:pt>
                <c:pt idx="932">
                  <c:v>0.93200000000000005</c:v>
                </c:pt>
                <c:pt idx="933">
                  <c:v>0.93300000000000005</c:v>
                </c:pt>
                <c:pt idx="934">
                  <c:v>0.93400000000000005</c:v>
                </c:pt>
                <c:pt idx="935">
                  <c:v>0.93500000000000005</c:v>
                </c:pt>
                <c:pt idx="936">
                  <c:v>0.93600000000000005</c:v>
                </c:pt>
                <c:pt idx="937">
                  <c:v>0.93700000000000006</c:v>
                </c:pt>
                <c:pt idx="938">
                  <c:v>0.93799999999999994</c:v>
                </c:pt>
                <c:pt idx="939">
                  <c:v>0.93899999999999995</c:v>
                </c:pt>
                <c:pt idx="940">
                  <c:v>0.94</c:v>
                </c:pt>
                <c:pt idx="941">
                  <c:v>0.94099999999999995</c:v>
                </c:pt>
                <c:pt idx="942">
                  <c:v>0.94199999999999995</c:v>
                </c:pt>
                <c:pt idx="943">
                  <c:v>0.94299999999999995</c:v>
                </c:pt>
                <c:pt idx="944">
                  <c:v>0.94399999999999995</c:v>
                </c:pt>
                <c:pt idx="945">
                  <c:v>0.94499999999999995</c:v>
                </c:pt>
                <c:pt idx="946">
                  <c:v>0.94599999999999995</c:v>
                </c:pt>
                <c:pt idx="947">
                  <c:v>0.94699999999999995</c:v>
                </c:pt>
                <c:pt idx="948">
                  <c:v>0.94799999999999995</c:v>
                </c:pt>
                <c:pt idx="949">
                  <c:v>0.94899999999999995</c:v>
                </c:pt>
                <c:pt idx="950">
                  <c:v>0.95</c:v>
                </c:pt>
                <c:pt idx="951">
                  <c:v>0.95099999999999996</c:v>
                </c:pt>
                <c:pt idx="952">
                  <c:v>0.95199999999999996</c:v>
                </c:pt>
                <c:pt idx="953">
                  <c:v>0.95299999999999996</c:v>
                </c:pt>
                <c:pt idx="954">
                  <c:v>0.95399999999999996</c:v>
                </c:pt>
                <c:pt idx="955">
                  <c:v>0.95499999999999996</c:v>
                </c:pt>
                <c:pt idx="956">
                  <c:v>0.95599999999999996</c:v>
                </c:pt>
                <c:pt idx="957">
                  <c:v>0.95699999999999996</c:v>
                </c:pt>
                <c:pt idx="958">
                  <c:v>0.95799999999999996</c:v>
                </c:pt>
                <c:pt idx="959">
                  <c:v>0.95899999999999996</c:v>
                </c:pt>
                <c:pt idx="960">
                  <c:v>0.96</c:v>
                </c:pt>
                <c:pt idx="961">
                  <c:v>0.96099999999999997</c:v>
                </c:pt>
                <c:pt idx="962">
                  <c:v>0.96199999999999997</c:v>
                </c:pt>
                <c:pt idx="963">
                  <c:v>0.96299999999999997</c:v>
                </c:pt>
                <c:pt idx="964">
                  <c:v>0.96399999999999997</c:v>
                </c:pt>
                <c:pt idx="965">
                  <c:v>0.96499999999999997</c:v>
                </c:pt>
                <c:pt idx="966">
                  <c:v>0.96599999999999997</c:v>
                </c:pt>
                <c:pt idx="967">
                  <c:v>0.96699999999999997</c:v>
                </c:pt>
                <c:pt idx="968">
                  <c:v>0.96799999999999997</c:v>
                </c:pt>
                <c:pt idx="969">
                  <c:v>0.96899999999999997</c:v>
                </c:pt>
                <c:pt idx="970">
                  <c:v>0.97</c:v>
                </c:pt>
                <c:pt idx="971">
                  <c:v>0.97099999999999997</c:v>
                </c:pt>
                <c:pt idx="972">
                  <c:v>0.97199999999999998</c:v>
                </c:pt>
                <c:pt idx="973">
                  <c:v>0.97299999999999998</c:v>
                </c:pt>
                <c:pt idx="974">
                  <c:v>0.97399999999999998</c:v>
                </c:pt>
                <c:pt idx="975">
                  <c:v>0.97499999999999998</c:v>
                </c:pt>
                <c:pt idx="976">
                  <c:v>0.97599999999999998</c:v>
                </c:pt>
                <c:pt idx="977">
                  <c:v>0.97699999999999998</c:v>
                </c:pt>
                <c:pt idx="978">
                  <c:v>0.97799999999999998</c:v>
                </c:pt>
                <c:pt idx="979">
                  <c:v>0.97899999999999998</c:v>
                </c:pt>
                <c:pt idx="980">
                  <c:v>0.98</c:v>
                </c:pt>
                <c:pt idx="981">
                  <c:v>0.98099999999999998</c:v>
                </c:pt>
                <c:pt idx="982">
                  <c:v>0.98199999999999998</c:v>
                </c:pt>
                <c:pt idx="983">
                  <c:v>0.98299999999999998</c:v>
                </c:pt>
                <c:pt idx="984">
                  <c:v>0.98399999999999999</c:v>
                </c:pt>
                <c:pt idx="985">
                  <c:v>0.98499999999999999</c:v>
                </c:pt>
                <c:pt idx="986">
                  <c:v>0.98599999999999999</c:v>
                </c:pt>
                <c:pt idx="987">
                  <c:v>0.98699999999999999</c:v>
                </c:pt>
                <c:pt idx="988">
                  <c:v>0.98799999999999999</c:v>
                </c:pt>
                <c:pt idx="989">
                  <c:v>0.98899999999999999</c:v>
                </c:pt>
                <c:pt idx="990">
                  <c:v>0.99</c:v>
                </c:pt>
                <c:pt idx="991">
                  <c:v>0.99099999999999999</c:v>
                </c:pt>
                <c:pt idx="992">
                  <c:v>0.99199999999999999</c:v>
                </c:pt>
                <c:pt idx="993">
                  <c:v>0.99299999999999999</c:v>
                </c:pt>
                <c:pt idx="994">
                  <c:v>0.99399999999999999</c:v>
                </c:pt>
                <c:pt idx="995">
                  <c:v>0.995</c:v>
                </c:pt>
                <c:pt idx="996">
                  <c:v>0.996</c:v>
                </c:pt>
                <c:pt idx="997">
                  <c:v>0.997</c:v>
                </c:pt>
                <c:pt idx="998">
                  <c:v>0.998</c:v>
                </c:pt>
                <c:pt idx="999">
                  <c:v>0.999</c:v>
                </c:pt>
                <c:pt idx="1000">
                  <c:v>1</c:v>
                </c:pt>
              </c:numCache>
            </c:numRef>
          </c:xVal>
          <c:yVal>
            <c:numRef>
              <c:f>Vigas!$AN$4:$AN$1004</c:f>
              <c:numCache>
                <c:formatCode>#,##0.0" N·m"</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numCache>
            </c:numRef>
          </c:yVal>
          <c:smooth val="1"/>
          <c:extLst>
            <c:ext xmlns:c16="http://schemas.microsoft.com/office/drawing/2014/chart" uri="{C3380CC4-5D6E-409C-BE32-E72D297353CC}">
              <c16:uniqueId val="{00000001-9336-4474-B00C-D58F0A8075C9}"/>
            </c:ext>
          </c:extLst>
        </c:ser>
        <c:dLbls>
          <c:showLegendKey val="0"/>
          <c:showVal val="0"/>
          <c:showCatName val="0"/>
          <c:showSerName val="0"/>
          <c:showPercent val="0"/>
          <c:showBubbleSize val="0"/>
        </c:dLbls>
        <c:axId val="353417616"/>
        <c:axId val="353418008"/>
      </c:scatterChart>
      <c:valAx>
        <c:axId val="353417616"/>
        <c:scaling>
          <c:orientation val="minMax"/>
        </c:scaling>
        <c:delete val="0"/>
        <c:axPos val="b"/>
        <c:numFmt formatCode="#,##0.000&quot; m&quot;" sourceLinked="1"/>
        <c:majorTickMark val="none"/>
        <c:minorTickMark val="none"/>
        <c:tickLblPos val="nextTo"/>
        <c:crossAx val="353418008"/>
        <c:crosses val="autoZero"/>
        <c:crossBetween val="midCat"/>
      </c:valAx>
      <c:valAx>
        <c:axId val="353418008"/>
        <c:scaling>
          <c:orientation val="minMax"/>
        </c:scaling>
        <c:delete val="0"/>
        <c:axPos val="l"/>
        <c:majorGridlines/>
        <c:numFmt formatCode="#\,##0.0&quot; N·m&quot;" sourceLinked="1"/>
        <c:majorTickMark val="none"/>
        <c:minorTickMark val="none"/>
        <c:tickLblPos val="nextTo"/>
        <c:crossAx val="353417616"/>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Flecha</a:t>
            </a:r>
          </a:p>
        </c:rich>
      </c:tx>
      <c:overlay val="0"/>
    </c:title>
    <c:autoTitleDeleted val="0"/>
    <c:plotArea>
      <c:layout/>
      <c:scatterChart>
        <c:scatterStyle val="smoothMarker"/>
        <c:varyColors val="0"/>
        <c:ser>
          <c:idx val="0"/>
          <c:order val="0"/>
          <c:tx>
            <c:strRef>
              <c:f>Vigas!$T$3</c:f>
              <c:strCache>
                <c:ptCount val="1"/>
                <c:pt idx="0">
                  <c:v>Flecha</c:v>
                </c:pt>
              </c:strCache>
            </c:strRef>
          </c:tx>
          <c:marker>
            <c:symbol val="none"/>
          </c:marker>
          <c:xVal>
            <c:numRef>
              <c:f>Vigas!$O$4:$O$1004</c:f>
              <c:numCache>
                <c:formatCode>#,##0.000" m"</c:formatCode>
                <c:ptCount val="1001"/>
                <c:pt idx="0">
                  <c:v>0</c:v>
                </c:pt>
                <c:pt idx="1">
                  <c:v>1E-3</c:v>
                </c:pt>
                <c:pt idx="2">
                  <c:v>2E-3</c:v>
                </c:pt>
                <c:pt idx="3">
                  <c:v>3.0000000000000001E-3</c:v>
                </c:pt>
                <c:pt idx="4">
                  <c:v>4.0000000000000001E-3</c:v>
                </c:pt>
                <c:pt idx="5">
                  <c:v>5.0000000000000001E-3</c:v>
                </c:pt>
                <c:pt idx="6">
                  <c:v>6.0000000000000001E-3</c:v>
                </c:pt>
                <c:pt idx="7">
                  <c:v>7.0000000000000001E-3</c:v>
                </c:pt>
                <c:pt idx="8">
                  <c:v>8.0000000000000002E-3</c:v>
                </c:pt>
                <c:pt idx="9">
                  <c:v>8.9999999999999993E-3</c:v>
                </c:pt>
                <c:pt idx="10">
                  <c:v>0.01</c:v>
                </c:pt>
                <c:pt idx="11">
                  <c:v>1.0999999999999999E-2</c:v>
                </c:pt>
                <c:pt idx="12">
                  <c:v>1.2E-2</c:v>
                </c:pt>
                <c:pt idx="13">
                  <c:v>1.2999999999999999E-2</c:v>
                </c:pt>
                <c:pt idx="14">
                  <c:v>1.4E-2</c:v>
                </c:pt>
                <c:pt idx="15">
                  <c:v>1.4999999999999999E-2</c:v>
                </c:pt>
                <c:pt idx="16">
                  <c:v>1.6E-2</c:v>
                </c:pt>
                <c:pt idx="17">
                  <c:v>1.7000000000000001E-2</c:v>
                </c:pt>
                <c:pt idx="18">
                  <c:v>1.7999999999999999E-2</c:v>
                </c:pt>
                <c:pt idx="19">
                  <c:v>1.9E-2</c:v>
                </c:pt>
                <c:pt idx="20">
                  <c:v>0.02</c:v>
                </c:pt>
                <c:pt idx="21">
                  <c:v>2.1000000000000001E-2</c:v>
                </c:pt>
                <c:pt idx="22">
                  <c:v>2.1999999999999999E-2</c:v>
                </c:pt>
                <c:pt idx="23">
                  <c:v>2.3E-2</c:v>
                </c:pt>
                <c:pt idx="24">
                  <c:v>2.4E-2</c:v>
                </c:pt>
                <c:pt idx="25">
                  <c:v>2.5000000000000001E-2</c:v>
                </c:pt>
                <c:pt idx="26">
                  <c:v>2.5999999999999999E-2</c:v>
                </c:pt>
                <c:pt idx="27">
                  <c:v>2.7E-2</c:v>
                </c:pt>
                <c:pt idx="28">
                  <c:v>2.8000000000000001E-2</c:v>
                </c:pt>
                <c:pt idx="29">
                  <c:v>2.9000000000000001E-2</c:v>
                </c:pt>
                <c:pt idx="30">
                  <c:v>0.03</c:v>
                </c:pt>
                <c:pt idx="31">
                  <c:v>3.1E-2</c:v>
                </c:pt>
                <c:pt idx="32">
                  <c:v>3.2000000000000001E-2</c:v>
                </c:pt>
                <c:pt idx="33">
                  <c:v>3.3000000000000002E-2</c:v>
                </c:pt>
                <c:pt idx="34">
                  <c:v>3.4000000000000002E-2</c:v>
                </c:pt>
                <c:pt idx="35">
                  <c:v>3.5000000000000003E-2</c:v>
                </c:pt>
                <c:pt idx="36">
                  <c:v>3.5999999999999997E-2</c:v>
                </c:pt>
                <c:pt idx="37">
                  <c:v>3.6999999999999998E-2</c:v>
                </c:pt>
                <c:pt idx="38">
                  <c:v>3.7999999999999999E-2</c:v>
                </c:pt>
                <c:pt idx="39">
                  <c:v>3.9E-2</c:v>
                </c:pt>
                <c:pt idx="40">
                  <c:v>0.04</c:v>
                </c:pt>
                <c:pt idx="41">
                  <c:v>4.1000000000000002E-2</c:v>
                </c:pt>
                <c:pt idx="42">
                  <c:v>4.2000000000000003E-2</c:v>
                </c:pt>
                <c:pt idx="43">
                  <c:v>4.2999999999999997E-2</c:v>
                </c:pt>
                <c:pt idx="44">
                  <c:v>4.3999999999999997E-2</c:v>
                </c:pt>
                <c:pt idx="45">
                  <c:v>4.4999999999999998E-2</c:v>
                </c:pt>
                <c:pt idx="46">
                  <c:v>4.5999999999999999E-2</c:v>
                </c:pt>
                <c:pt idx="47">
                  <c:v>4.7E-2</c:v>
                </c:pt>
                <c:pt idx="48">
                  <c:v>4.8000000000000001E-2</c:v>
                </c:pt>
                <c:pt idx="49">
                  <c:v>4.9000000000000002E-2</c:v>
                </c:pt>
                <c:pt idx="50">
                  <c:v>0.05</c:v>
                </c:pt>
                <c:pt idx="51">
                  <c:v>5.0999999999999997E-2</c:v>
                </c:pt>
                <c:pt idx="52">
                  <c:v>5.1999999999999998E-2</c:v>
                </c:pt>
                <c:pt idx="53">
                  <c:v>5.2999999999999999E-2</c:v>
                </c:pt>
                <c:pt idx="54">
                  <c:v>5.3999999999999999E-2</c:v>
                </c:pt>
                <c:pt idx="55">
                  <c:v>5.5E-2</c:v>
                </c:pt>
                <c:pt idx="56">
                  <c:v>5.6000000000000001E-2</c:v>
                </c:pt>
                <c:pt idx="57">
                  <c:v>5.7000000000000002E-2</c:v>
                </c:pt>
                <c:pt idx="58">
                  <c:v>5.8000000000000003E-2</c:v>
                </c:pt>
                <c:pt idx="59">
                  <c:v>5.8999999999999997E-2</c:v>
                </c:pt>
                <c:pt idx="60">
                  <c:v>0.06</c:v>
                </c:pt>
                <c:pt idx="61">
                  <c:v>6.0999999999999999E-2</c:v>
                </c:pt>
                <c:pt idx="62">
                  <c:v>6.2E-2</c:v>
                </c:pt>
                <c:pt idx="63">
                  <c:v>6.3E-2</c:v>
                </c:pt>
                <c:pt idx="64">
                  <c:v>6.4000000000000001E-2</c:v>
                </c:pt>
                <c:pt idx="65">
                  <c:v>6.5000000000000002E-2</c:v>
                </c:pt>
                <c:pt idx="66">
                  <c:v>6.6000000000000003E-2</c:v>
                </c:pt>
                <c:pt idx="67">
                  <c:v>6.7000000000000004E-2</c:v>
                </c:pt>
                <c:pt idx="68">
                  <c:v>6.8000000000000005E-2</c:v>
                </c:pt>
                <c:pt idx="69">
                  <c:v>6.9000000000000006E-2</c:v>
                </c:pt>
                <c:pt idx="70">
                  <c:v>7.0000000000000007E-2</c:v>
                </c:pt>
                <c:pt idx="71">
                  <c:v>7.0999999999999994E-2</c:v>
                </c:pt>
                <c:pt idx="72">
                  <c:v>7.1999999999999995E-2</c:v>
                </c:pt>
                <c:pt idx="73">
                  <c:v>7.2999999999999995E-2</c:v>
                </c:pt>
                <c:pt idx="74">
                  <c:v>7.3999999999999996E-2</c:v>
                </c:pt>
                <c:pt idx="75">
                  <c:v>7.4999999999999997E-2</c:v>
                </c:pt>
                <c:pt idx="76">
                  <c:v>7.5999999999999998E-2</c:v>
                </c:pt>
                <c:pt idx="77">
                  <c:v>7.6999999999999999E-2</c:v>
                </c:pt>
                <c:pt idx="78">
                  <c:v>7.8E-2</c:v>
                </c:pt>
                <c:pt idx="79">
                  <c:v>7.9000000000000001E-2</c:v>
                </c:pt>
                <c:pt idx="80">
                  <c:v>0.08</c:v>
                </c:pt>
                <c:pt idx="81">
                  <c:v>8.1000000000000003E-2</c:v>
                </c:pt>
                <c:pt idx="82">
                  <c:v>8.2000000000000003E-2</c:v>
                </c:pt>
                <c:pt idx="83">
                  <c:v>8.3000000000000004E-2</c:v>
                </c:pt>
                <c:pt idx="84">
                  <c:v>8.4000000000000005E-2</c:v>
                </c:pt>
                <c:pt idx="85">
                  <c:v>8.5000000000000006E-2</c:v>
                </c:pt>
                <c:pt idx="86">
                  <c:v>8.5999999999999993E-2</c:v>
                </c:pt>
                <c:pt idx="87">
                  <c:v>8.6999999999999994E-2</c:v>
                </c:pt>
                <c:pt idx="88">
                  <c:v>8.7999999999999995E-2</c:v>
                </c:pt>
                <c:pt idx="89">
                  <c:v>8.8999999999999996E-2</c:v>
                </c:pt>
                <c:pt idx="90">
                  <c:v>0.09</c:v>
                </c:pt>
                <c:pt idx="91">
                  <c:v>9.0999999999999998E-2</c:v>
                </c:pt>
                <c:pt idx="92">
                  <c:v>9.1999999999999998E-2</c:v>
                </c:pt>
                <c:pt idx="93">
                  <c:v>9.2999999999999999E-2</c:v>
                </c:pt>
                <c:pt idx="94">
                  <c:v>9.4E-2</c:v>
                </c:pt>
                <c:pt idx="95">
                  <c:v>9.5000000000000001E-2</c:v>
                </c:pt>
                <c:pt idx="96">
                  <c:v>9.6000000000000002E-2</c:v>
                </c:pt>
                <c:pt idx="97">
                  <c:v>9.7000000000000003E-2</c:v>
                </c:pt>
                <c:pt idx="98">
                  <c:v>9.8000000000000004E-2</c:v>
                </c:pt>
                <c:pt idx="99">
                  <c:v>9.9000000000000005E-2</c:v>
                </c:pt>
                <c:pt idx="100">
                  <c:v>0.1</c:v>
                </c:pt>
                <c:pt idx="101">
                  <c:v>0.10100000000000001</c:v>
                </c:pt>
                <c:pt idx="102">
                  <c:v>0.10199999999999999</c:v>
                </c:pt>
                <c:pt idx="103">
                  <c:v>0.10299999999999999</c:v>
                </c:pt>
                <c:pt idx="104">
                  <c:v>0.104</c:v>
                </c:pt>
                <c:pt idx="105">
                  <c:v>0.105</c:v>
                </c:pt>
                <c:pt idx="106">
                  <c:v>0.106</c:v>
                </c:pt>
                <c:pt idx="107">
                  <c:v>0.107</c:v>
                </c:pt>
                <c:pt idx="108">
                  <c:v>0.108</c:v>
                </c:pt>
                <c:pt idx="109">
                  <c:v>0.109</c:v>
                </c:pt>
                <c:pt idx="110">
                  <c:v>0.11</c:v>
                </c:pt>
                <c:pt idx="111">
                  <c:v>0.111</c:v>
                </c:pt>
                <c:pt idx="112">
                  <c:v>0.112</c:v>
                </c:pt>
                <c:pt idx="113">
                  <c:v>0.113</c:v>
                </c:pt>
                <c:pt idx="114">
                  <c:v>0.114</c:v>
                </c:pt>
                <c:pt idx="115">
                  <c:v>0.115</c:v>
                </c:pt>
                <c:pt idx="116">
                  <c:v>0.11600000000000001</c:v>
                </c:pt>
                <c:pt idx="117">
                  <c:v>0.11700000000000001</c:v>
                </c:pt>
                <c:pt idx="118">
                  <c:v>0.11799999999999999</c:v>
                </c:pt>
                <c:pt idx="119">
                  <c:v>0.11899999999999999</c:v>
                </c:pt>
                <c:pt idx="120">
                  <c:v>0.12</c:v>
                </c:pt>
                <c:pt idx="121">
                  <c:v>0.121</c:v>
                </c:pt>
                <c:pt idx="122">
                  <c:v>0.122</c:v>
                </c:pt>
                <c:pt idx="123">
                  <c:v>0.123</c:v>
                </c:pt>
                <c:pt idx="124">
                  <c:v>0.124</c:v>
                </c:pt>
                <c:pt idx="125">
                  <c:v>0.125</c:v>
                </c:pt>
                <c:pt idx="126">
                  <c:v>0.126</c:v>
                </c:pt>
                <c:pt idx="127">
                  <c:v>0.127</c:v>
                </c:pt>
                <c:pt idx="128">
                  <c:v>0.128</c:v>
                </c:pt>
                <c:pt idx="129">
                  <c:v>0.129</c:v>
                </c:pt>
                <c:pt idx="130">
                  <c:v>0.13</c:v>
                </c:pt>
                <c:pt idx="131">
                  <c:v>0.13100000000000001</c:v>
                </c:pt>
                <c:pt idx="132">
                  <c:v>0.13200000000000001</c:v>
                </c:pt>
                <c:pt idx="133">
                  <c:v>0.13300000000000001</c:v>
                </c:pt>
                <c:pt idx="134">
                  <c:v>0.13400000000000001</c:v>
                </c:pt>
                <c:pt idx="135">
                  <c:v>0.13500000000000001</c:v>
                </c:pt>
                <c:pt idx="136">
                  <c:v>0.13600000000000001</c:v>
                </c:pt>
                <c:pt idx="137">
                  <c:v>0.13700000000000001</c:v>
                </c:pt>
                <c:pt idx="138">
                  <c:v>0.13800000000000001</c:v>
                </c:pt>
                <c:pt idx="139">
                  <c:v>0.13900000000000001</c:v>
                </c:pt>
                <c:pt idx="140">
                  <c:v>0.14000000000000001</c:v>
                </c:pt>
                <c:pt idx="141">
                  <c:v>0.14099999999999999</c:v>
                </c:pt>
                <c:pt idx="142">
                  <c:v>0.14199999999999999</c:v>
                </c:pt>
                <c:pt idx="143">
                  <c:v>0.14299999999999999</c:v>
                </c:pt>
                <c:pt idx="144">
                  <c:v>0.14399999999999999</c:v>
                </c:pt>
                <c:pt idx="145">
                  <c:v>0.14499999999999999</c:v>
                </c:pt>
                <c:pt idx="146">
                  <c:v>0.14599999999999999</c:v>
                </c:pt>
                <c:pt idx="147">
                  <c:v>0.14699999999999999</c:v>
                </c:pt>
                <c:pt idx="148">
                  <c:v>0.14799999999999999</c:v>
                </c:pt>
                <c:pt idx="149">
                  <c:v>0.14899999999999999</c:v>
                </c:pt>
                <c:pt idx="150">
                  <c:v>0.15</c:v>
                </c:pt>
                <c:pt idx="151">
                  <c:v>0.151</c:v>
                </c:pt>
                <c:pt idx="152">
                  <c:v>0.152</c:v>
                </c:pt>
                <c:pt idx="153">
                  <c:v>0.153</c:v>
                </c:pt>
                <c:pt idx="154">
                  <c:v>0.154</c:v>
                </c:pt>
                <c:pt idx="155">
                  <c:v>0.155</c:v>
                </c:pt>
                <c:pt idx="156">
                  <c:v>0.156</c:v>
                </c:pt>
                <c:pt idx="157">
                  <c:v>0.157</c:v>
                </c:pt>
                <c:pt idx="158">
                  <c:v>0.158</c:v>
                </c:pt>
                <c:pt idx="159">
                  <c:v>0.159</c:v>
                </c:pt>
                <c:pt idx="160">
                  <c:v>0.16</c:v>
                </c:pt>
                <c:pt idx="161">
                  <c:v>0.161</c:v>
                </c:pt>
                <c:pt idx="162">
                  <c:v>0.16200000000000001</c:v>
                </c:pt>
                <c:pt idx="163">
                  <c:v>0.16300000000000001</c:v>
                </c:pt>
                <c:pt idx="164">
                  <c:v>0.16400000000000001</c:v>
                </c:pt>
                <c:pt idx="165">
                  <c:v>0.16500000000000001</c:v>
                </c:pt>
                <c:pt idx="166">
                  <c:v>0.16600000000000001</c:v>
                </c:pt>
                <c:pt idx="167">
                  <c:v>0.16700000000000001</c:v>
                </c:pt>
                <c:pt idx="168">
                  <c:v>0.16800000000000001</c:v>
                </c:pt>
                <c:pt idx="169">
                  <c:v>0.16900000000000001</c:v>
                </c:pt>
                <c:pt idx="170">
                  <c:v>0.17</c:v>
                </c:pt>
                <c:pt idx="171">
                  <c:v>0.17100000000000001</c:v>
                </c:pt>
                <c:pt idx="172">
                  <c:v>0.17199999999999999</c:v>
                </c:pt>
                <c:pt idx="173">
                  <c:v>0.17299999999999999</c:v>
                </c:pt>
                <c:pt idx="174">
                  <c:v>0.17399999999999999</c:v>
                </c:pt>
                <c:pt idx="175">
                  <c:v>0.17499999999999999</c:v>
                </c:pt>
                <c:pt idx="176">
                  <c:v>0.17599999999999999</c:v>
                </c:pt>
                <c:pt idx="177">
                  <c:v>0.17699999999999999</c:v>
                </c:pt>
                <c:pt idx="178">
                  <c:v>0.17799999999999999</c:v>
                </c:pt>
                <c:pt idx="179">
                  <c:v>0.17899999999999999</c:v>
                </c:pt>
                <c:pt idx="180">
                  <c:v>0.18</c:v>
                </c:pt>
                <c:pt idx="181">
                  <c:v>0.18099999999999999</c:v>
                </c:pt>
                <c:pt idx="182">
                  <c:v>0.182</c:v>
                </c:pt>
                <c:pt idx="183">
                  <c:v>0.183</c:v>
                </c:pt>
                <c:pt idx="184">
                  <c:v>0.184</c:v>
                </c:pt>
                <c:pt idx="185">
                  <c:v>0.185</c:v>
                </c:pt>
                <c:pt idx="186">
                  <c:v>0.186</c:v>
                </c:pt>
                <c:pt idx="187">
                  <c:v>0.187</c:v>
                </c:pt>
                <c:pt idx="188">
                  <c:v>0.188</c:v>
                </c:pt>
                <c:pt idx="189">
                  <c:v>0.189</c:v>
                </c:pt>
                <c:pt idx="190">
                  <c:v>0.19</c:v>
                </c:pt>
                <c:pt idx="191">
                  <c:v>0.191</c:v>
                </c:pt>
                <c:pt idx="192">
                  <c:v>0.192</c:v>
                </c:pt>
                <c:pt idx="193">
                  <c:v>0.193</c:v>
                </c:pt>
                <c:pt idx="194">
                  <c:v>0.19400000000000001</c:v>
                </c:pt>
                <c:pt idx="195">
                  <c:v>0.19500000000000001</c:v>
                </c:pt>
                <c:pt idx="196">
                  <c:v>0.19600000000000001</c:v>
                </c:pt>
                <c:pt idx="197">
                  <c:v>0.19700000000000001</c:v>
                </c:pt>
                <c:pt idx="198">
                  <c:v>0.19800000000000001</c:v>
                </c:pt>
                <c:pt idx="199">
                  <c:v>0.19900000000000001</c:v>
                </c:pt>
                <c:pt idx="200">
                  <c:v>0.2</c:v>
                </c:pt>
                <c:pt idx="201">
                  <c:v>0.20100000000000001</c:v>
                </c:pt>
                <c:pt idx="202">
                  <c:v>0.20200000000000001</c:v>
                </c:pt>
                <c:pt idx="203">
                  <c:v>0.20300000000000001</c:v>
                </c:pt>
                <c:pt idx="204">
                  <c:v>0.20399999999999999</c:v>
                </c:pt>
                <c:pt idx="205">
                  <c:v>0.20499999999999999</c:v>
                </c:pt>
                <c:pt idx="206">
                  <c:v>0.20599999999999999</c:v>
                </c:pt>
                <c:pt idx="207">
                  <c:v>0.20699999999999999</c:v>
                </c:pt>
                <c:pt idx="208">
                  <c:v>0.20799999999999999</c:v>
                </c:pt>
                <c:pt idx="209">
                  <c:v>0.20899999999999999</c:v>
                </c:pt>
                <c:pt idx="210">
                  <c:v>0.21</c:v>
                </c:pt>
                <c:pt idx="211">
                  <c:v>0.21099999999999999</c:v>
                </c:pt>
                <c:pt idx="212">
                  <c:v>0.21199999999999999</c:v>
                </c:pt>
                <c:pt idx="213">
                  <c:v>0.21299999999999999</c:v>
                </c:pt>
                <c:pt idx="214">
                  <c:v>0.214</c:v>
                </c:pt>
                <c:pt idx="215">
                  <c:v>0.215</c:v>
                </c:pt>
                <c:pt idx="216">
                  <c:v>0.216</c:v>
                </c:pt>
                <c:pt idx="217">
                  <c:v>0.217</c:v>
                </c:pt>
                <c:pt idx="218">
                  <c:v>0.218</c:v>
                </c:pt>
                <c:pt idx="219">
                  <c:v>0.219</c:v>
                </c:pt>
                <c:pt idx="220">
                  <c:v>0.22</c:v>
                </c:pt>
                <c:pt idx="221">
                  <c:v>0.221</c:v>
                </c:pt>
                <c:pt idx="222">
                  <c:v>0.222</c:v>
                </c:pt>
                <c:pt idx="223">
                  <c:v>0.223</c:v>
                </c:pt>
                <c:pt idx="224">
                  <c:v>0.224</c:v>
                </c:pt>
                <c:pt idx="225">
                  <c:v>0.22500000000000001</c:v>
                </c:pt>
                <c:pt idx="226">
                  <c:v>0.22600000000000001</c:v>
                </c:pt>
                <c:pt idx="227">
                  <c:v>0.22700000000000001</c:v>
                </c:pt>
                <c:pt idx="228">
                  <c:v>0.22800000000000001</c:v>
                </c:pt>
                <c:pt idx="229">
                  <c:v>0.22900000000000001</c:v>
                </c:pt>
                <c:pt idx="230">
                  <c:v>0.23</c:v>
                </c:pt>
                <c:pt idx="231">
                  <c:v>0.23100000000000001</c:v>
                </c:pt>
                <c:pt idx="232">
                  <c:v>0.23200000000000001</c:v>
                </c:pt>
                <c:pt idx="233">
                  <c:v>0.23300000000000001</c:v>
                </c:pt>
                <c:pt idx="234">
                  <c:v>0.23400000000000001</c:v>
                </c:pt>
                <c:pt idx="235">
                  <c:v>0.23499999999999999</c:v>
                </c:pt>
                <c:pt idx="236">
                  <c:v>0.23599999999999999</c:v>
                </c:pt>
                <c:pt idx="237">
                  <c:v>0.23699999999999999</c:v>
                </c:pt>
                <c:pt idx="238">
                  <c:v>0.23799999999999999</c:v>
                </c:pt>
                <c:pt idx="239">
                  <c:v>0.23899999999999999</c:v>
                </c:pt>
                <c:pt idx="240">
                  <c:v>0.24</c:v>
                </c:pt>
                <c:pt idx="241">
                  <c:v>0.24099999999999999</c:v>
                </c:pt>
                <c:pt idx="242">
                  <c:v>0.24199999999999999</c:v>
                </c:pt>
                <c:pt idx="243">
                  <c:v>0.24299999999999999</c:v>
                </c:pt>
                <c:pt idx="244">
                  <c:v>0.24399999999999999</c:v>
                </c:pt>
                <c:pt idx="245">
                  <c:v>0.245</c:v>
                </c:pt>
                <c:pt idx="246">
                  <c:v>0.246</c:v>
                </c:pt>
                <c:pt idx="247">
                  <c:v>0.247</c:v>
                </c:pt>
                <c:pt idx="248">
                  <c:v>0.248</c:v>
                </c:pt>
                <c:pt idx="249">
                  <c:v>0.249</c:v>
                </c:pt>
                <c:pt idx="250">
                  <c:v>0.25</c:v>
                </c:pt>
                <c:pt idx="251">
                  <c:v>0.251</c:v>
                </c:pt>
                <c:pt idx="252">
                  <c:v>0.252</c:v>
                </c:pt>
                <c:pt idx="253">
                  <c:v>0.253</c:v>
                </c:pt>
                <c:pt idx="254">
                  <c:v>0.254</c:v>
                </c:pt>
                <c:pt idx="255">
                  <c:v>0.255</c:v>
                </c:pt>
                <c:pt idx="256">
                  <c:v>0.25600000000000001</c:v>
                </c:pt>
                <c:pt idx="257">
                  <c:v>0.25700000000000001</c:v>
                </c:pt>
                <c:pt idx="258">
                  <c:v>0.25800000000000001</c:v>
                </c:pt>
                <c:pt idx="259">
                  <c:v>0.25900000000000001</c:v>
                </c:pt>
                <c:pt idx="260">
                  <c:v>0.26</c:v>
                </c:pt>
                <c:pt idx="261">
                  <c:v>0.26100000000000001</c:v>
                </c:pt>
                <c:pt idx="262">
                  <c:v>0.26200000000000001</c:v>
                </c:pt>
                <c:pt idx="263">
                  <c:v>0.26300000000000001</c:v>
                </c:pt>
                <c:pt idx="264">
                  <c:v>0.26400000000000001</c:v>
                </c:pt>
                <c:pt idx="265">
                  <c:v>0.26500000000000001</c:v>
                </c:pt>
                <c:pt idx="266">
                  <c:v>0.26600000000000001</c:v>
                </c:pt>
                <c:pt idx="267">
                  <c:v>0.26700000000000002</c:v>
                </c:pt>
                <c:pt idx="268">
                  <c:v>0.26800000000000002</c:v>
                </c:pt>
                <c:pt idx="269">
                  <c:v>0.26900000000000002</c:v>
                </c:pt>
                <c:pt idx="270">
                  <c:v>0.27</c:v>
                </c:pt>
                <c:pt idx="271">
                  <c:v>0.27100000000000002</c:v>
                </c:pt>
                <c:pt idx="272">
                  <c:v>0.27200000000000002</c:v>
                </c:pt>
                <c:pt idx="273">
                  <c:v>0.27300000000000002</c:v>
                </c:pt>
                <c:pt idx="274">
                  <c:v>0.27400000000000002</c:v>
                </c:pt>
                <c:pt idx="275">
                  <c:v>0.27500000000000002</c:v>
                </c:pt>
                <c:pt idx="276">
                  <c:v>0.27600000000000002</c:v>
                </c:pt>
                <c:pt idx="277">
                  <c:v>0.27700000000000002</c:v>
                </c:pt>
                <c:pt idx="278">
                  <c:v>0.27800000000000002</c:v>
                </c:pt>
                <c:pt idx="279">
                  <c:v>0.27900000000000003</c:v>
                </c:pt>
                <c:pt idx="280">
                  <c:v>0.28000000000000003</c:v>
                </c:pt>
                <c:pt idx="281">
                  <c:v>0.28100000000000003</c:v>
                </c:pt>
                <c:pt idx="282">
                  <c:v>0.28199999999999997</c:v>
                </c:pt>
                <c:pt idx="283">
                  <c:v>0.28299999999999997</c:v>
                </c:pt>
                <c:pt idx="284">
                  <c:v>0.28399999999999997</c:v>
                </c:pt>
                <c:pt idx="285">
                  <c:v>0.28499999999999998</c:v>
                </c:pt>
                <c:pt idx="286">
                  <c:v>0.28599999999999998</c:v>
                </c:pt>
                <c:pt idx="287">
                  <c:v>0.28699999999999998</c:v>
                </c:pt>
                <c:pt idx="288">
                  <c:v>0.28799999999999998</c:v>
                </c:pt>
                <c:pt idx="289">
                  <c:v>0.28899999999999998</c:v>
                </c:pt>
                <c:pt idx="290">
                  <c:v>0.28999999999999998</c:v>
                </c:pt>
                <c:pt idx="291">
                  <c:v>0.29099999999999998</c:v>
                </c:pt>
                <c:pt idx="292">
                  <c:v>0.29199999999999998</c:v>
                </c:pt>
                <c:pt idx="293">
                  <c:v>0.29299999999999998</c:v>
                </c:pt>
                <c:pt idx="294">
                  <c:v>0.29399999999999998</c:v>
                </c:pt>
                <c:pt idx="295">
                  <c:v>0.29499999999999998</c:v>
                </c:pt>
                <c:pt idx="296">
                  <c:v>0.29599999999999999</c:v>
                </c:pt>
                <c:pt idx="297">
                  <c:v>0.29699999999999999</c:v>
                </c:pt>
                <c:pt idx="298">
                  <c:v>0.29799999999999999</c:v>
                </c:pt>
                <c:pt idx="299">
                  <c:v>0.29899999999999999</c:v>
                </c:pt>
                <c:pt idx="300">
                  <c:v>0.3</c:v>
                </c:pt>
                <c:pt idx="301">
                  <c:v>0.30099999999999999</c:v>
                </c:pt>
                <c:pt idx="302">
                  <c:v>0.30199999999999999</c:v>
                </c:pt>
                <c:pt idx="303">
                  <c:v>0.30299999999999999</c:v>
                </c:pt>
                <c:pt idx="304">
                  <c:v>0.30399999999999999</c:v>
                </c:pt>
                <c:pt idx="305">
                  <c:v>0.30499999999999999</c:v>
                </c:pt>
                <c:pt idx="306">
                  <c:v>0.30599999999999999</c:v>
                </c:pt>
                <c:pt idx="307">
                  <c:v>0.307</c:v>
                </c:pt>
                <c:pt idx="308">
                  <c:v>0.308</c:v>
                </c:pt>
                <c:pt idx="309">
                  <c:v>0.309</c:v>
                </c:pt>
                <c:pt idx="310">
                  <c:v>0.31</c:v>
                </c:pt>
                <c:pt idx="311">
                  <c:v>0.311</c:v>
                </c:pt>
                <c:pt idx="312">
                  <c:v>0.312</c:v>
                </c:pt>
                <c:pt idx="313">
                  <c:v>0.313</c:v>
                </c:pt>
                <c:pt idx="314">
                  <c:v>0.314</c:v>
                </c:pt>
                <c:pt idx="315">
                  <c:v>0.315</c:v>
                </c:pt>
                <c:pt idx="316">
                  <c:v>0.316</c:v>
                </c:pt>
                <c:pt idx="317">
                  <c:v>0.317</c:v>
                </c:pt>
                <c:pt idx="318">
                  <c:v>0.318</c:v>
                </c:pt>
                <c:pt idx="319">
                  <c:v>0.31900000000000001</c:v>
                </c:pt>
                <c:pt idx="320">
                  <c:v>0.32</c:v>
                </c:pt>
                <c:pt idx="321">
                  <c:v>0.32100000000000001</c:v>
                </c:pt>
                <c:pt idx="322">
                  <c:v>0.32200000000000001</c:v>
                </c:pt>
                <c:pt idx="323">
                  <c:v>0.32300000000000001</c:v>
                </c:pt>
                <c:pt idx="324">
                  <c:v>0.32400000000000001</c:v>
                </c:pt>
                <c:pt idx="325">
                  <c:v>0.32500000000000001</c:v>
                </c:pt>
                <c:pt idx="326">
                  <c:v>0.32600000000000001</c:v>
                </c:pt>
                <c:pt idx="327">
                  <c:v>0.32700000000000001</c:v>
                </c:pt>
                <c:pt idx="328">
                  <c:v>0.32800000000000001</c:v>
                </c:pt>
                <c:pt idx="329">
                  <c:v>0.32900000000000001</c:v>
                </c:pt>
                <c:pt idx="330">
                  <c:v>0.33</c:v>
                </c:pt>
                <c:pt idx="331">
                  <c:v>0.33100000000000002</c:v>
                </c:pt>
                <c:pt idx="332">
                  <c:v>0.33200000000000002</c:v>
                </c:pt>
                <c:pt idx="333">
                  <c:v>0.33300000000000002</c:v>
                </c:pt>
                <c:pt idx="334">
                  <c:v>0.33400000000000002</c:v>
                </c:pt>
                <c:pt idx="335">
                  <c:v>0.33500000000000002</c:v>
                </c:pt>
                <c:pt idx="336">
                  <c:v>0.33600000000000002</c:v>
                </c:pt>
                <c:pt idx="337">
                  <c:v>0.33700000000000002</c:v>
                </c:pt>
                <c:pt idx="338">
                  <c:v>0.33800000000000002</c:v>
                </c:pt>
                <c:pt idx="339">
                  <c:v>0.33900000000000002</c:v>
                </c:pt>
                <c:pt idx="340">
                  <c:v>0.34</c:v>
                </c:pt>
                <c:pt idx="341">
                  <c:v>0.34100000000000003</c:v>
                </c:pt>
                <c:pt idx="342">
                  <c:v>0.34200000000000003</c:v>
                </c:pt>
                <c:pt idx="343">
                  <c:v>0.34300000000000003</c:v>
                </c:pt>
                <c:pt idx="344">
                  <c:v>0.34399999999999997</c:v>
                </c:pt>
                <c:pt idx="345">
                  <c:v>0.34499999999999997</c:v>
                </c:pt>
                <c:pt idx="346">
                  <c:v>0.34599999999999997</c:v>
                </c:pt>
                <c:pt idx="347">
                  <c:v>0.34699999999999998</c:v>
                </c:pt>
                <c:pt idx="348">
                  <c:v>0.34799999999999998</c:v>
                </c:pt>
                <c:pt idx="349">
                  <c:v>0.34899999999999998</c:v>
                </c:pt>
                <c:pt idx="350">
                  <c:v>0.35</c:v>
                </c:pt>
                <c:pt idx="351">
                  <c:v>0.35099999999999998</c:v>
                </c:pt>
                <c:pt idx="352">
                  <c:v>0.35199999999999998</c:v>
                </c:pt>
                <c:pt idx="353">
                  <c:v>0.35299999999999998</c:v>
                </c:pt>
                <c:pt idx="354">
                  <c:v>0.35399999999999998</c:v>
                </c:pt>
                <c:pt idx="355">
                  <c:v>0.35499999999999998</c:v>
                </c:pt>
                <c:pt idx="356">
                  <c:v>0.35599999999999998</c:v>
                </c:pt>
                <c:pt idx="357">
                  <c:v>0.35699999999999998</c:v>
                </c:pt>
                <c:pt idx="358">
                  <c:v>0.35799999999999998</c:v>
                </c:pt>
                <c:pt idx="359">
                  <c:v>0.35899999999999999</c:v>
                </c:pt>
                <c:pt idx="360">
                  <c:v>0.36</c:v>
                </c:pt>
                <c:pt idx="361">
                  <c:v>0.36099999999999999</c:v>
                </c:pt>
                <c:pt idx="362">
                  <c:v>0.36199999999999999</c:v>
                </c:pt>
                <c:pt idx="363">
                  <c:v>0.36299999999999999</c:v>
                </c:pt>
                <c:pt idx="364">
                  <c:v>0.36399999999999999</c:v>
                </c:pt>
                <c:pt idx="365">
                  <c:v>0.36499999999999999</c:v>
                </c:pt>
                <c:pt idx="366">
                  <c:v>0.36599999999999999</c:v>
                </c:pt>
                <c:pt idx="367">
                  <c:v>0.36699999999999999</c:v>
                </c:pt>
                <c:pt idx="368">
                  <c:v>0.36799999999999999</c:v>
                </c:pt>
                <c:pt idx="369">
                  <c:v>0.36899999999999999</c:v>
                </c:pt>
                <c:pt idx="370">
                  <c:v>0.37</c:v>
                </c:pt>
                <c:pt idx="371">
                  <c:v>0.371</c:v>
                </c:pt>
                <c:pt idx="372">
                  <c:v>0.372</c:v>
                </c:pt>
                <c:pt idx="373">
                  <c:v>0.373</c:v>
                </c:pt>
                <c:pt idx="374">
                  <c:v>0.374</c:v>
                </c:pt>
                <c:pt idx="375">
                  <c:v>0.375</c:v>
                </c:pt>
                <c:pt idx="376">
                  <c:v>0.376</c:v>
                </c:pt>
                <c:pt idx="377">
                  <c:v>0.377</c:v>
                </c:pt>
                <c:pt idx="378">
                  <c:v>0.378</c:v>
                </c:pt>
                <c:pt idx="379">
                  <c:v>0.379</c:v>
                </c:pt>
                <c:pt idx="380">
                  <c:v>0.38</c:v>
                </c:pt>
                <c:pt idx="381">
                  <c:v>0.38100000000000001</c:v>
                </c:pt>
                <c:pt idx="382">
                  <c:v>0.38200000000000001</c:v>
                </c:pt>
                <c:pt idx="383">
                  <c:v>0.38300000000000001</c:v>
                </c:pt>
                <c:pt idx="384">
                  <c:v>0.38400000000000001</c:v>
                </c:pt>
                <c:pt idx="385">
                  <c:v>0.38500000000000001</c:v>
                </c:pt>
                <c:pt idx="386">
                  <c:v>0.38600000000000001</c:v>
                </c:pt>
                <c:pt idx="387">
                  <c:v>0.38700000000000001</c:v>
                </c:pt>
                <c:pt idx="388">
                  <c:v>0.38800000000000001</c:v>
                </c:pt>
                <c:pt idx="389">
                  <c:v>0.38900000000000001</c:v>
                </c:pt>
                <c:pt idx="390">
                  <c:v>0.39</c:v>
                </c:pt>
                <c:pt idx="391">
                  <c:v>0.39100000000000001</c:v>
                </c:pt>
                <c:pt idx="392">
                  <c:v>0.39200000000000002</c:v>
                </c:pt>
                <c:pt idx="393">
                  <c:v>0.39300000000000002</c:v>
                </c:pt>
                <c:pt idx="394">
                  <c:v>0.39400000000000002</c:v>
                </c:pt>
                <c:pt idx="395">
                  <c:v>0.39500000000000002</c:v>
                </c:pt>
                <c:pt idx="396">
                  <c:v>0.39600000000000002</c:v>
                </c:pt>
                <c:pt idx="397">
                  <c:v>0.39700000000000002</c:v>
                </c:pt>
                <c:pt idx="398">
                  <c:v>0.39800000000000002</c:v>
                </c:pt>
                <c:pt idx="399">
                  <c:v>0.39900000000000002</c:v>
                </c:pt>
                <c:pt idx="400">
                  <c:v>0.4</c:v>
                </c:pt>
                <c:pt idx="401">
                  <c:v>0.40100000000000002</c:v>
                </c:pt>
                <c:pt idx="402">
                  <c:v>0.40200000000000002</c:v>
                </c:pt>
                <c:pt idx="403">
                  <c:v>0.40300000000000002</c:v>
                </c:pt>
                <c:pt idx="404">
                  <c:v>0.40400000000000003</c:v>
                </c:pt>
                <c:pt idx="405">
                  <c:v>0.40500000000000003</c:v>
                </c:pt>
                <c:pt idx="406">
                  <c:v>0.40600000000000003</c:v>
                </c:pt>
                <c:pt idx="407">
                  <c:v>0.40699999999999997</c:v>
                </c:pt>
                <c:pt idx="408">
                  <c:v>0.40799999999999997</c:v>
                </c:pt>
                <c:pt idx="409">
                  <c:v>0.40899999999999997</c:v>
                </c:pt>
                <c:pt idx="410">
                  <c:v>0.41</c:v>
                </c:pt>
                <c:pt idx="411">
                  <c:v>0.41099999999999998</c:v>
                </c:pt>
                <c:pt idx="412">
                  <c:v>0.41199999999999998</c:v>
                </c:pt>
                <c:pt idx="413">
                  <c:v>0.41299999999999998</c:v>
                </c:pt>
                <c:pt idx="414">
                  <c:v>0.41399999999999998</c:v>
                </c:pt>
                <c:pt idx="415">
                  <c:v>0.41499999999999998</c:v>
                </c:pt>
                <c:pt idx="416">
                  <c:v>0.41599999999999998</c:v>
                </c:pt>
                <c:pt idx="417">
                  <c:v>0.41699999999999998</c:v>
                </c:pt>
                <c:pt idx="418">
                  <c:v>0.41799999999999998</c:v>
                </c:pt>
                <c:pt idx="419">
                  <c:v>0.41899999999999998</c:v>
                </c:pt>
                <c:pt idx="420">
                  <c:v>0.42</c:v>
                </c:pt>
                <c:pt idx="421">
                  <c:v>0.42099999999999999</c:v>
                </c:pt>
                <c:pt idx="422">
                  <c:v>0.42199999999999999</c:v>
                </c:pt>
                <c:pt idx="423">
                  <c:v>0.42299999999999999</c:v>
                </c:pt>
                <c:pt idx="424">
                  <c:v>0.42399999999999999</c:v>
                </c:pt>
                <c:pt idx="425">
                  <c:v>0.42499999999999999</c:v>
                </c:pt>
                <c:pt idx="426">
                  <c:v>0.42599999999999999</c:v>
                </c:pt>
                <c:pt idx="427">
                  <c:v>0.42699999999999999</c:v>
                </c:pt>
                <c:pt idx="428">
                  <c:v>0.42799999999999999</c:v>
                </c:pt>
                <c:pt idx="429">
                  <c:v>0.42899999999999999</c:v>
                </c:pt>
                <c:pt idx="430">
                  <c:v>0.43</c:v>
                </c:pt>
                <c:pt idx="431">
                  <c:v>0.43099999999999999</c:v>
                </c:pt>
                <c:pt idx="432">
                  <c:v>0.432</c:v>
                </c:pt>
                <c:pt idx="433">
                  <c:v>0.433</c:v>
                </c:pt>
                <c:pt idx="434">
                  <c:v>0.434</c:v>
                </c:pt>
                <c:pt idx="435">
                  <c:v>0.435</c:v>
                </c:pt>
                <c:pt idx="436">
                  <c:v>0.436</c:v>
                </c:pt>
                <c:pt idx="437">
                  <c:v>0.437</c:v>
                </c:pt>
                <c:pt idx="438">
                  <c:v>0.438</c:v>
                </c:pt>
                <c:pt idx="439">
                  <c:v>0.439</c:v>
                </c:pt>
                <c:pt idx="440">
                  <c:v>0.44</c:v>
                </c:pt>
                <c:pt idx="441">
                  <c:v>0.441</c:v>
                </c:pt>
                <c:pt idx="442">
                  <c:v>0.442</c:v>
                </c:pt>
                <c:pt idx="443">
                  <c:v>0.443</c:v>
                </c:pt>
                <c:pt idx="444">
                  <c:v>0.44400000000000001</c:v>
                </c:pt>
                <c:pt idx="445">
                  <c:v>0.44500000000000001</c:v>
                </c:pt>
                <c:pt idx="446">
                  <c:v>0.44600000000000001</c:v>
                </c:pt>
                <c:pt idx="447">
                  <c:v>0.44700000000000001</c:v>
                </c:pt>
                <c:pt idx="448">
                  <c:v>0.44800000000000001</c:v>
                </c:pt>
                <c:pt idx="449">
                  <c:v>0.44900000000000001</c:v>
                </c:pt>
                <c:pt idx="450">
                  <c:v>0.45</c:v>
                </c:pt>
                <c:pt idx="451">
                  <c:v>0.45100000000000001</c:v>
                </c:pt>
                <c:pt idx="452">
                  <c:v>0.45200000000000001</c:v>
                </c:pt>
                <c:pt idx="453">
                  <c:v>0.45300000000000001</c:v>
                </c:pt>
                <c:pt idx="454">
                  <c:v>0.45400000000000001</c:v>
                </c:pt>
                <c:pt idx="455">
                  <c:v>0.45500000000000002</c:v>
                </c:pt>
                <c:pt idx="456">
                  <c:v>0.45600000000000002</c:v>
                </c:pt>
                <c:pt idx="457">
                  <c:v>0.45700000000000002</c:v>
                </c:pt>
                <c:pt idx="458">
                  <c:v>0.45800000000000002</c:v>
                </c:pt>
                <c:pt idx="459">
                  <c:v>0.45900000000000002</c:v>
                </c:pt>
                <c:pt idx="460">
                  <c:v>0.46</c:v>
                </c:pt>
                <c:pt idx="461">
                  <c:v>0.46100000000000002</c:v>
                </c:pt>
                <c:pt idx="462">
                  <c:v>0.46200000000000002</c:v>
                </c:pt>
                <c:pt idx="463">
                  <c:v>0.46300000000000002</c:v>
                </c:pt>
                <c:pt idx="464">
                  <c:v>0.46400000000000002</c:v>
                </c:pt>
                <c:pt idx="465">
                  <c:v>0.46500000000000002</c:v>
                </c:pt>
                <c:pt idx="466">
                  <c:v>0.46600000000000003</c:v>
                </c:pt>
                <c:pt idx="467">
                  <c:v>0.46700000000000003</c:v>
                </c:pt>
                <c:pt idx="468">
                  <c:v>0.46800000000000003</c:v>
                </c:pt>
                <c:pt idx="469">
                  <c:v>0.46899999999999997</c:v>
                </c:pt>
                <c:pt idx="470">
                  <c:v>0.47</c:v>
                </c:pt>
                <c:pt idx="471">
                  <c:v>0.47099999999999997</c:v>
                </c:pt>
                <c:pt idx="472">
                  <c:v>0.47199999999999998</c:v>
                </c:pt>
                <c:pt idx="473">
                  <c:v>0.47299999999999998</c:v>
                </c:pt>
                <c:pt idx="474">
                  <c:v>0.47399999999999998</c:v>
                </c:pt>
                <c:pt idx="475">
                  <c:v>0.47499999999999998</c:v>
                </c:pt>
                <c:pt idx="476">
                  <c:v>0.47599999999999998</c:v>
                </c:pt>
                <c:pt idx="477">
                  <c:v>0.47699999999999998</c:v>
                </c:pt>
                <c:pt idx="478">
                  <c:v>0.47799999999999998</c:v>
                </c:pt>
                <c:pt idx="479">
                  <c:v>0.47899999999999998</c:v>
                </c:pt>
                <c:pt idx="480">
                  <c:v>0.48</c:v>
                </c:pt>
                <c:pt idx="481">
                  <c:v>0.48099999999999998</c:v>
                </c:pt>
                <c:pt idx="482">
                  <c:v>0.48199999999999998</c:v>
                </c:pt>
                <c:pt idx="483">
                  <c:v>0.48299999999999998</c:v>
                </c:pt>
                <c:pt idx="484">
                  <c:v>0.48399999999999999</c:v>
                </c:pt>
                <c:pt idx="485">
                  <c:v>0.48499999999999999</c:v>
                </c:pt>
                <c:pt idx="486">
                  <c:v>0.48599999999999999</c:v>
                </c:pt>
                <c:pt idx="487">
                  <c:v>0.48699999999999999</c:v>
                </c:pt>
                <c:pt idx="488">
                  <c:v>0.48799999999999999</c:v>
                </c:pt>
                <c:pt idx="489">
                  <c:v>0.48899999999999999</c:v>
                </c:pt>
                <c:pt idx="490">
                  <c:v>0.49</c:v>
                </c:pt>
                <c:pt idx="491">
                  <c:v>0.49099999999999999</c:v>
                </c:pt>
                <c:pt idx="492">
                  <c:v>0.49199999999999999</c:v>
                </c:pt>
                <c:pt idx="493">
                  <c:v>0.49299999999999999</c:v>
                </c:pt>
                <c:pt idx="494">
                  <c:v>0.49399999999999999</c:v>
                </c:pt>
                <c:pt idx="495">
                  <c:v>0.495</c:v>
                </c:pt>
                <c:pt idx="496">
                  <c:v>0.496</c:v>
                </c:pt>
                <c:pt idx="497">
                  <c:v>0.497</c:v>
                </c:pt>
                <c:pt idx="498">
                  <c:v>0.498</c:v>
                </c:pt>
                <c:pt idx="499">
                  <c:v>0.499</c:v>
                </c:pt>
                <c:pt idx="500">
                  <c:v>0.5</c:v>
                </c:pt>
                <c:pt idx="501">
                  <c:v>0.501</c:v>
                </c:pt>
                <c:pt idx="502">
                  <c:v>0.502</c:v>
                </c:pt>
                <c:pt idx="503">
                  <c:v>0.503</c:v>
                </c:pt>
                <c:pt idx="504">
                  <c:v>0.504</c:v>
                </c:pt>
                <c:pt idx="505">
                  <c:v>0.505</c:v>
                </c:pt>
                <c:pt idx="506">
                  <c:v>0.50600000000000001</c:v>
                </c:pt>
                <c:pt idx="507">
                  <c:v>0.50700000000000001</c:v>
                </c:pt>
                <c:pt idx="508">
                  <c:v>0.50800000000000001</c:v>
                </c:pt>
                <c:pt idx="509">
                  <c:v>0.50900000000000001</c:v>
                </c:pt>
                <c:pt idx="510">
                  <c:v>0.51</c:v>
                </c:pt>
                <c:pt idx="511">
                  <c:v>0.51100000000000001</c:v>
                </c:pt>
                <c:pt idx="512">
                  <c:v>0.51200000000000001</c:v>
                </c:pt>
                <c:pt idx="513">
                  <c:v>0.51300000000000001</c:v>
                </c:pt>
                <c:pt idx="514">
                  <c:v>0.51400000000000001</c:v>
                </c:pt>
                <c:pt idx="515">
                  <c:v>0.51500000000000001</c:v>
                </c:pt>
                <c:pt idx="516">
                  <c:v>0.51600000000000001</c:v>
                </c:pt>
                <c:pt idx="517">
                  <c:v>0.51700000000000002</c:v>
                </c:pt>
                <c:pt idx="518">
                  <c:v>0.51800000000000002</c:v>
                </c:pt>
                <c:pt idx="519">
                  <c:v>0.51900000000000002</c:v>
                </c:pt>
                <c:pt idx="520">
                  <c:v>0.52</c:v>
                </c:pt>
                <c:pt idx="521">
                  <c:v>0.52100000000000002</c:v>
                </c:pt>
                <c:pt idx="522">
                  <c:v>0.52200000000000002</c:v>
                </c:pt>
                <c:pt idx="523">
                  <c:v>0.52300000000000002</c:v>
                </c:pt>
                <c:pt idx="524">
                  <c:v>0.52400000000000002</c:v>
                </c:pt>
                <c:pt idx="525">
                  <c:v>0.52500000000000002</c:v>
                </c:pt>
                <c:pt idx="526">
                  <c:v>0.52600000000000002</c:v>
                </c:pt>
                <c:pt idx="527">
                  <c:v>0.52700000000000002</c:v>
                </c:pt>
                <c:pt idx="528">
                  <c:v>0.52800000000000002</c:v>
                </c:pt>
                <c:pt idx="529">
                  <c:v>0.52900000000000003</c:v>
                </c:pt>
                <c:pt idx="530">
                  <c:v>0.53</c:v>
                </c:pt>
                <c:pt idx="531">
                  <c:v>0.53100000000000003</c:v>
                </c:pt>
                <c:pt idx="532">
                  <c:v>0.53200000000000003</c:v>
                </c:pt>
                <c:pt idx="533">
                  <c:v>0.53300000000000003</c:v>
                </c:pt>
                <c:pt idx="534">
                  <c:v>0.53400000000000003</c:v>
                </c:pt>
                <c:pt idx="535">
                  <c:v>0.53500000000000003</c:v>
                </c:pt>
                <c:pt idx="536">
                  <c:v>0.53600000000000003</c:v>
                </c:pt>
                <c:pt idx="537">
                  <c:v>0.53700000000000003</c:v>
                </c:pt>
                <c:pt idx="538">
                  <c:v>0.53800000000000003</c:v>
                </c:pt>
                <c:pt idx="539">
                  <c:v>0.53900000000000003</c:v>
                </c:pt>
                <c:pt idx="540">
                  <c:v>0.54</c:v>
                </c:pt>
                <c:pt idx="541">
                  <c:v>0.54100000000000004</c:v>
                </c:pt>
                <c:pt idx="542">
                  <c:v>0.54200000000000004</c:v>
                </c:pt>
                <c:pt idx="543">
                  <c:v>0.54300000000000004</c:v>
                </c:pt>
                <c:pt idx="544">
                  <c:v>0.54400000000000004</c:v>
                </c:pt>
                <c:pt idx="545">
                  <c:v>0.54500000000000004</c:v>
                </c:pt>
                <c:pt idx="546">
                  <c:v>0.54600000000000004</c:v>
                </c:pt>
                <c:pt idx="547">
                  <c:v>0.54700000000000004</c:v>
                </c:pt>
                <c:pt idx="548">
                  <c:v>0.54800000000000004</c:v>
                </c:pt>
                <c:pt idx="549">
                  <c:v>0.54900000000000004</c:v>
                </c:pt>
                <c:pt idx="550">
                  <c:v>0.55000000000000004</c:v>
                </c:pt>
                <c:pt idx="551">
                  <c:v>0.55100000000000005</c:v>
                </c:pt>
                <c:pt idx="552">
                  <c:v>0.55200000000000005</c:v>
                </c:pt>
                <c:pt idx="553">
                  <c:v>0.55300000000000005</c:v>
                </c:pt>
                <c:pt idx="554">
                  <c:v>0.55400000000000005</c:v>
                </c:pt>
                <c:pt idx="555">
                  <c:v>0.55500000000000005</c:v>
                </c:pt>
                <c:pt idx="556">
                  <c:v>0.55600000000000005</c:v>
                </c:pt>
                <c:pt idx="557">
                  <c:v>0.55700000000000005</c:v>
                </c:pt>
                <c:pt idx="558">
                  <c:v>0.55800000000000005</c:v>
                </c:pt>
                <c:pt idx="559">
                  <c:v>0.55900000000000005</c:v>
                </c:pt>
                <c:pt idx="560">
                  <c:v>0.56000000000000005</c:v>
                </c:pt>
                <c:pt idx="561">
                  <c:v>0.56100000000000005</c:v>
                </c:pt>
                <c:pt idx="562">
                  <c:v>0.56200000000000006</c:v>
                </c:pt>
                <c:pt idx="563">
                  <c:v>0.56299999999999994</c:v>
                </c:pt>
                <c:pt idx="564">
                  <c:v>0.56399999999999995</c:v>
                </c:pt>
                <c:pt idx="565">
                  <c:v>0.56499999999999995</c:v>
                </c:pt>
                <c:pt idx="566">
                  <c:v>0.56599999999999995</c:v>
                </c:pt>
                <c:pt idx="567">
                  <c:v>0.56699999999999995</c:v>
                </c:pt>
                <c:pt idx="568">
                  <c:v>0.56799999999999995</c:v>
                </c:pt>
                <c:pt idx="569">
                  <c:v>0.56899999999999995</c:v>
                </c:pt>
                <c:pt idx="570">
                  <c:v>0.56999999999999995</c:v>
                </c:pt>
                <c:pt idx="571">
                  <c:v>0.57099999999999995</c:v>
                </c:pt>
                <c:pt idx="572">
                  <c:v>0.57199999999999995</c:v>
                </c:pt>
                <c:pt idx="573">
                  <c:v>0.57299999999999995</c:v>
                </c:pt>
                <c:pt idx="574">
                  <c:v>0.57399999999999995</c:v>
                </c:pt>
                <c:pt idx="575">
                  <c:v>0.57499999999999996</c:v>
                </c:pt>
                <c:pt idx="576">
                  <c:v>0.57599999999999996</c:v>
                </c:pt>
                <c:pt idx="577">
                  <c:v>0.57699999999999996</c:v>
                </c:pt>
                <c:pt idx="578">
                  <c:v>0.57799999999999996</c:v>
                </c:pt>
                <c:pt idx="579">
                  <c:v>0.57899999999999996</c:v>
                </c:pt>
                <c:pt idx="580">
                  <c:v>0.57999999999999996</c:v>
                </c:pt>
                <c:pt idx="581">
                  <c:v>0.58099999999999996</c:v>
                </c:pt>
                <c:pt idx="582">
                  <c:v>0.58199999999999996</c:v>
                </c:pt>
                <c:pt idx="583">
                  <c:v>0.58299999999999996</c:v>
                </c:pt>
                <c:pt idx="584">
                  <c:v>0.58399999999999996</c:v>
                </c:pt>
                <c:pt idx="585">
                  <c:v>0.58499999999999996</c:v>
                </c:pt>
                <c:pt idx="586">
                  <c:v>0.58599999999999997</c:v>
                </c:pt>
                <c:pt idx="587">
                  <c:v>0.58699999999999997</c:v>
                </c:pt>
                <c:pt idx="588">
                  <c:v>0.58799999999999997</c:v>
                </c:pt>
                <c:pt idx="589">
                  <c:v>0.58899999999999997</c:v>
                </c:pt>
                <c:pt idx="590">
                  <c:v>0.59</c:v>
                </c:pt>
                <c:pt idx="591">
                  <c:v>0.59099999999999997</c:v>
                </c:pt>
                <c:pt idx="592">
                  <c:v>0.59199999999999997</c:v>
                </c:pt>
                <c:pt idx="593">
                  <c:v>0.59299999999999997</c:v>
                </c:pt>
                <c:pt idx="594">
                  <c:v>0.59399999999999997</c:v>
                </c:pt>
                <c:pt idx="595">
                  <c:v>0.59499999999999997</c:v>
                </c:pt>
                <c:pt idx="596">
                  <c:v>0.59599999999999997</c:v>
                </c:pt>
                <c:pt idx="597">
                  <c:v>0.59699999999999998</c:v>
                </c:pt>
                <c:pt idx="598">
                  <c:v>0.59799999999999998</c:v>
                </c:pt>
                <c:pt idx="599">
                  <c:v>0.59899999999999998</c:v>
                </c:pt>
                <c:pt idx="600">
                  <c:v>0.6</c:v>
                </c:pt>
                <c:pt idx="601">
                  <c:v>0.60099999999999998</c:v>
                </c:pt>
                <c:pt idx="602">
                  <c:v>0.60199999999999998</c:v>
                </c:pt>
                <c:pt idx="603">
                  <c:v>0.60299999999999998</c:v>
                </c:pt>
                <c:pt idx="604">
                  <c:v>0.60399999999999998</c:v>
                </c:pt>
                <c:pt idx="605">
                  <c:v>0.60499999999999998</c:v>
                </c:pt>
                <c:pt idx="606">
                  <c:v>0.60599999999999998</c:v>
                </c:pt>
                <c:pt idx="607">
                  <c:v>0.60699999999999998</c:v>
                </c:pt>
                <c:pt idx="608">
                  <c:v>0.60799999999999998</c:v>
                </c:pt>
                <c:pt idx="609">
                  <c:v>0.60899999999999999</c:v>
                </c:pt>
                <c:pt idx="610">
                  <c:v>0.61</c:v>
                </c:pt>
                <c:pt idx="611">
                  <c:v>0.61099999999999999</c:v>
                </c:pt>
                <c:pt idx="612">
                  <c:v>0.61199999999999999</c:v>
                </c:pt>
                <c:pt idx="613">
                  <c:v>0.61299999999999999</c:v>
                </c:pt>
                <c:pt idx="614">
                  <c:v>0.61399999999999999</c:v>
                </c:pt>
                <c:pt idx="615">
                  <c:v>0.61499999999999999</c:v>
                </c:pt>
                <c:pt idx="616">
                  <c:v>0.61599999999999999</c:v>
                </c:pt>
                <c:pt idx="617">
                  <c:v>0.61699999999999999</c:v>
                </c:pt>
                <c:pt idx="618">
                  <c:v>0.61799999999999999</c:v>
                </c:pt>
                <c:pt idx="619">
                  <c:v>0.61899999999999999</c:v>
                </c:pt>
                <c:pt idx="620">
                  <c:v>0.62</c:v>
                </c:pt>
                <c:pt idx="621">
                  <c:v>0.621</c:v>
                </c:pt>
                <c:pt idx="622">
                  <c:v>0.622</c:v>
                </c:pt>
                <c:pt idx="623">
                  <c:v>0.623</c:v>
                </c:pt>
                <c:pt idx="624">
                  <c:v>0.624</c:v>
                </c:pt>
                <c:pt idx="625">
                  <c:v>0.625</c:v>
                </c:pt>
                <c:pt idx="626">
                  <c:v>0.626</c:v>
                </c:pt>
                <c:pt idx="627">
                  <c:v>0.627</c:v>
                </c:pt>
                <c:pt idx="628">
                  <c:v>0.628</c:v>
                </c:pt>
                <c:pt idx="629">
                  <c:v>0.629</c:v>
                </c:pt>
                <c:pt idx="630">
                  <c:v>0.63</c:v>
                </c:pt>
                <c:pt idx="631">
                  <c:v>0.63100000000000001</c:v>
                </c:pt>
                <c:pt idx="632">
                  <c:v>0.63200000000000001</c:v>
                </c:pt>
                <c:pt idx="633">
                  <c:v>0.63300000000000001</c:v>
                </c:pt>
                <c:pt idx="634">
                  <c:v>0.63400000000000001</c:v>
                </c:pt>
                <c:pt idx="635">
                  <c:v>0.63500000000000001</c:v>
                </c:pt>
                <c:pt idx="636">
                  <c:v>0.63600000000000001</c:v>
                </c:pt>
                <c:pt idx="637">
                  <c:v>0.63700000000000001</c:v>
                </c:pt>
                <c:pt idx="638">
                  <c:v>0.63800000000000001</c:v>
                </c:pt>
                <c:pt idx="639">
                  <c:v>0.63900000000000001</c:v>
                </c:pt>
                <c:pt idx="640">
                  <c:v>0.64</c:v>
                </c:pt>
                <c:pt idx="641">
                  <c:v>0.64100000000000001</c:v>
                </c:pt>
                <c:pt idx="642">
                  <c:v>0.64200000000000002</c:v>
                </c:pt>
                <c:pt idx="643">
                  <c:v>0.64300000000000002</c:v>
                </c:pt>
                <c:pt idx="644">
                  <c:v>0.64400000000000002</c:v>
                </c:pt>
                <c:pt idx="645">
                  <c:v>0.64500000000000002</c:v>
                </c:pt>
                <c:pt idx="646">
                  <c:v>0.64600000000000002</c:v>
                </c:pt>
                <c:pt idx="647">
                  <c:v>0.64700000000000002</c:v>
                </c:pt>
                <c:pt idx="648">
                  <c:v>0.64800000000000002</c:v>
                </c:pt>
                <c:pt idx="649">
                  <c:v>0.64900000000000002</c:v>
                </c:pt>
                <c:pt idx="650">
                  <c:v>0.65</c:v>
                </c:pt>
                <c:pt idx="651">
                  <c:v>0.65100000000000002</c:v>
                </c:pt>
                <c:pt idx="652">
                  <c:v>0.65200000000000002</c:v>
                </c:pt>
                <c:pt idx="653">
                  <c:v>0.65300000000000002</c:v>
                </c:pt>
                <c:pt idx="654">
                  <c:v>0.65400000000000003</c:v>
                </c:pt>
                <c:pt idx="655">
                  <c:v>0.65500000000000003</c:v>
                </c:pt>
                <c:pt idx="656">
                  <c:v>0.65600000000000003</c:v>
                </c:pt>
                <c:pt idx="657">
                  <c:v>0.65700000000000003</c:v>
                </c:pt>
                <c:pt idx="658">
                  <c:v>0.65800000000000003</c:v>
                </c:pt>
                <c:pt idx="659">
                  <c:v>0.65900000000000003</c:v>
                </c:pt>
                <c:pt idx="660">
                  <c:v>0.66</c:v>
                </c:pt>
                <c:pt idx="661">
                  <c:v>0.66100000000000003</c:v>
                </c:pt>
                <c:pt idx="662">
                  <c:v>0.66200000000000003</c:v>
                </c:pt>
                <c:pt idx="663">
                  <c:v>0.66300000000000003</c:v>
                </c:pt>
                <c:pt idx="664">
                  <c:v>0.66400000000000003</c:v>
                </c:pt>
                <c:pt idx="665">
                  <c:v>0.66500000000000004</c:v>
                </c:pt>
                <c:pt idx="666">
                  <c:v>0.66600000000000004</c:v>
                </c:pt>
                <c:pt idx="667">
                  <c:v>0.66700000000000004</c:v>
                </c:pt>
                <c:pt idx="668">
                  <c:v>0.66800000000000004</c:v>
                </c:pt>
                <c:pt idx="669">
                  <c:v>0.66900000000000004</c:v>
                </c:pt>
                <c:pt idx="670">
                  <c:v>0.67</c:v>
                </c:pt>
                <c:pt idx="671">
                  <c:v>0.67100000000000004</c:v>
                </c:pt>
                <c:pt idx="672">
                  <c:v>0.67200000000000004</c:v>
                </c:pt>
                <c:pt idx="673">
                  <c:v>0.67300000000000004</c:v>
                </c:pt>
                <c:pt idx="674">
                  <c:v>0.67400000000000004</c:v>
                </c:pt>
                <c:pt idx="675">
                  <c:v>0.67500000000000004</c:v>
                </c:pt>
                <c:pt idx="676">
                  <c:v>0.67600000000000005</c:v>
                </c:pt>
                <c:pt idx="677">
                  <c:v>0.67700000000000005</c:v>
                </c:pt>
                <c:pt idx="678">
                  <c:v>0.67800000000000005</c:v>
                </c:pt>
                <c:pt idx="679">
                  <c:v>0.67900000000000005</c:v>
                </c:pt>
                <c:pt idx="680">
                  <c:v>0.68</c:v>
                </c:pt>
                <c:pt idx="681">
                  <c:v>0.68100000000000005</c:v>
                </c:pt>
                <c:pt idx="682">
                  <c:v>0.68200000000000005</c:v>
                </c:pt>
                <c:pt idx="683">
                  <c:v>0.68300000000000005</c:v>
                </c:pt>
                <c:pt idx="684">
                  <c:v>0.68400000000000005</c:v>
                </c:pt>
                <c:pt idx="685">
                  <c:v>0.68500000000000005</c:v>
                </c:pt>
                <c:pt idx="686">
                  <c:v>0.68600000000000005</c:v>
                </c:pt>
                <c:pt idx="687">
                  <c:v>0.68700000000000006</c:v>
                </c:pt>
                <c:pt idx="688">
                  <c:v>0.68799999999999994</c:v>
                </c:pt>
                <c:pt idx="689">
                  <c:v>0.68899999999999995</c:v>
                </c:pt>
                <c:pt idx="690">
                  <c:v>0.69</c:v>
                </c:pt>
                <c:pt idx="691">
                  <c:v>0.69099999999999995</c:v>
                </c:pt>
                <c:pt idx="692">
                  <c:v>0.69199999999999995</c:v>
                </c:pt>
                <c:pt idx="693">
                  <c:v>0.69299999999999995</c:v>
                </c:pt>
                <c:pt idx="694">
                  <c:v>0.69399999999999995</c:v>
                </c:pt>
                <c:pt idx="695">
                  <c:v>0.69499999999999995</c:v>
                </c:pt>
                <c:pt idx="696">
                  <c:v>0.69599999999999995</c:v>
                </c:pt>
                <c:pt idx="697">
                  <c:v>0.69699999999999995</c:v>
                </c:pt>
                <c:pt idx="698">
                  <c:v>0.69799999999999995</c:v>
                </c:pt>
                <c:pt idx="699">
                  <c:v>0.69899999999999995</c:v>
                </c:pt>
                <c:pt idx="700">
                  <c:v>0.7</c:v>
                </c:pt>
                <c:pt idx="701">
                  <c:v>0.70099999999999996</c:v>
                </c:pt>
                <c:pt idx="702">
                  <c:v>0.70199999999999996</c:v>
                </c:pt>
                <c:pt idx="703">
                  <c:v>0.70299999999999996</c:v>
                </c:pt>
                <c:pt idx="704">
                  <c:v>0.70399999999999996</c:v>
                </c:pt>
                <c:pt idx="705">
                  <c:v>0.70499999999999996</c:v>
                </c:pt>
                <c:pt idx="706">
                  <c:v>0.70599999999999996</c:v>
                </c:pt>
                <c:pt idx="707">
                  <c:v>0.70699999999999996</c:v>
                </c:pt>
                <c:pt idx="708">
                  <c:v>0.70799999999999996</c:v>
                </c:pt>
                <c:pt idx="709">
                  <c:v>0.70899999999999996</c:v>
                </c:pt>
                <c:pt idx="710">
                  <c:v>0.71</c:v>
                </c:pt>
                <c:pt idx="711">
                  <c:v>0.71099999999999997</c:v>
                </c:pt>
                <c:pt idx="712">
                  <c:v>0.71199999999999997</c:v>
                </c:pt>
                <c:pt idx="713">
                  <c:v>0.71299999999999997</c:v>
                </c:pt>
                <c:pt idx="714">
                  <c:v>0.71399999999999997</c:v>
                </c:pt>
                <c:pt idx="715">
                  <c:v>0.71499999999999997</c:v>
                </c:pt>
                <c:pt idx="716">
                  <c:v>0.71599999999999997</c:v>
                </c:pt>
                <c:pt idx="717">
                  <c:v>0.71699999999999997</c:v>
                </c:pt>
                <c:pt idx="718">
                  <c:v>0.71799999999999997</c:v>
                </c:pt>
                <c:pt idx="719">
                  <c:v>0.71899999999999997</c:v>
                </c:pt>
                <c:pt idx="720">
                  <c:v>0.72</c:v>
                </c:pt>
                <c:pt idx="721">
                  <c:v>0.72099999999999997</c:v>
                </c:pt>
                <c:pt idx="722">
                  <c:v>0.72199999999999998</c:v>
                </c:pt>
                <c:pt idx="723">
                  <c:v>0.72299999999999998</c:v>
                </c:pt>
                <c:pt idx="724">
                  <c:v>0.72399999999999998</c:v>
                </c:pt>
                <c:pt idx="725">
                  <c:v>0.72499999999999998</c:v>
                </c:pt>
                <c:pt idx="726">
                  <c:v>0.72599999999999998</c:v>
                </c:pt>
                <c:pt idx="727">
                  <c:v>0.72699999999999998</c:v>
                </c:pt>
                <c:pt idx="728">
                  <c:v>0.72799999999999998</c:v>
                </c:pt>
                <c:pt idx="729">
                  <c:v>0.72899999999999998</c:v>
                </c:pt>
                <c:pt idx="730">
                  <c:v>0.73</c:v>
                </c:pt>
                <c:pt idx="731">
                  <c:v>0.73099999999999998</c:v>
                </c:pt>
                <c:pt idx="732">
                  <c:v>0.73199999999999998</c:v>
                </c:pt>
                <c:pt idx="733">
                  <c:v>0.73299999999999998</c:v>
                </c:pt>
                <c:pt idx="734">
                  <c:v>0.73399999999999999</c:v>
                </c:pt>
                <c:pt idx="735">
                  <c:v>0.73499999999999999</c:v>
                </c:pt>
                <c:pt idx="736">
                  <c:v>0.73599999999999999</c:v>
                </c:pt>
                <c:pt idx="737">
                  <c:v>0.73699999999999999</c:v>
                </c:pt>
                <c:pt idx="738">
                  <c:v>0.73799999999999999</c:v>
                </c:pt>
                <c:pt idx="739">
                  <c:v>0.73899999999999999</c:v>
                </c:pt>
                <c:pt idx="740">
                  <c:v>0.74</c:v>
                </c:pt>
                <c:pt idx="741">
                  <c:v>0.74099999999999999</c:v>
                </c:pt>
                <c:pt idx="742">
                  <c:v>0.74199999999999999</c:v>
                </c:pt>
                <c:pt idx="743">
                  <c:v>0.74299999999999999</c:v>
                </c:pt>
                <c:pt idx="744">
                  <c:v>0.74399999999999999</c:v>
                </c:pt>
                <c:pt idx="745">
                  <c:v>0.745</c:v>
                </c:pt>
                <c:pt idx="746">
                  <c:v>0.746</c:v>
                </c:pt>
                <c:pt idx="747">
                  <c:v>0.747</c:v>
                </c:pt>
                <c:pt idx="748">
                  <c:v>0.748</c:v>
                </c:pt>
                <c:pt idx="749">
                  <c:v>0.749</c:v>
                </c:pt>
                <c:pt idx="750">
                  <c:v>0.75</c:v>
                </c:pt>
                <c:pt idx="751">
                  <c:v>0.751</c:v>
                </c:pt>
                <c:pt idx="752">
                  <c:v>0.752</c:v>
                </c:pt>
                <c:pt idx="753">
                  <c:v>0.753</c:v>
                </c:pt>
                <c:pt idx="754">
                  <c:v>0.754</c:v>
                </c:pt>
                <c:pt idx="755">
                  <c:v>0.755</c:v>
                </c:pt>
                <c:pt idx="756">
                  <c:v>0.75600000000000001</c:v>
                </c:pt>
                <c:pt idx="757">
                  <c:v>0.75700000000000001</c:v>
                </c:pt>
                <c:pt idx="758">
                  <c:v>0.75800000000000001</c:v>
                </c:pt>
                <c:pt idx="759">
                  <c:v>0.75900000000000001</c:v>
                </c:pt>
                <c:pt idx="760">
                  <c:v>0.76</c:v>
                </c:pt>
                <c:pt idx="761">
                  <c:v>0.76100000000000001</c:v>
                </c:pt>
                <c:pt idx="762">
                  <c:v>0.76200000000000001</c:v>
                </c:pt>
                <c:pt idx="763">
                  <c:v>0.76300000000000001</c:v>
                </c:pt>
                <c:pt idx="764">
                  <c:v>0.76400000000000001</c:v>
                </c:pt>
                <c:pt idx="765">
                  <c:v>0.76500000000000001</c:v>
                </c:pt>
                <c:pt idx="766">
                  <c:v>0.76600000000000001</c:v>
                </c:pt>
                <c:pt idx="767">
                  <c:v>0.76700000000000002</c:v>
                </c:pt>
                <c:pt idx="768">
                  <c:v>0.76800000000000002</c:v>
                </c:pt>
                <c:pt idx="769">
                  <c:v>0.76900000000000002</c:v>
                </c:pt>
                <c:pt idx="770">
                  <c:v>0.77</c:v>
                </c:pt>
                <c:pt idx="771">
                  <c:v>0.77100000000000002</c:v>
                </c:pt>
                <c:pt idx="772">
                  <c:v>0.77200000000000002</c:v>
                </c:pt>
                <c:pt idx="773">
                  <c:v>0.77300000000000002</c:v>
                </c:pt>
                <c:pt idx="774">
                  <c:v>0.77400000000000002</c:v>
                </c:pt>
                <c:pt idx="775">
                  <c:v>0.77500000000000002</c:v>
                </c:pt>
                <c:pt idx="776">
                  <c:v>0.77600000000000002</c:v>
                </c:pt>
                <c:pt idx="777">
                  <c:v>0.77700000000000002</c:v>
                </c:pt>
                <c:pt idx="778">
                  <c:v>0.77800000000000002</c:v>
                </c:pt>
                <c:pt idx="779">
                  <c:v>0.77900000000000003</c:v>
                </c:pt>
                <c:pt idx="780">
                  <c:v>0.78</c:v>
                </c:pt>
                <c:pt idx="781">
                  <c:v>0.78100000000000003</c:v>
                </c:pt>
                <c:pt idx="782">
                  <c:v>0.78200000000000003</c:v>
                </c:pt>
                <c:pt idx="783">
                  <c:v>0.78300000000000003</c:v>
                </c:pt>
                <c:pt idx="784">
                  <c:v>0.78400000000000003</c:v>
                </c:pt>
                <c:pt idx="785">
                  <c:v>0.78500000000000003</c:v>
                </c:pt>
                <c:pt idx="786">
                  <c:v>0.78600000000000003</c:v>
                </c:pt>
                <c:pt idx="787">
                  <c:v>0.78700000000000003</c:v>
                </c:pt>
                <c:pt idx="788">
                  <c:v>0.78800000000000003</c:v>
                </c:pt>
                <c:pt idx="789">
                  <c:v>0.78900000000000003</c:v>
                </c:pt>
                <c:pt idx="790">
                  <c:v>0.79</c:v>
                </c:pt>
                <c:pt idx="791">
                  <c:v>0.79100000000000004</c:v>
                </c:pt>
                <c:pt idx="792">
                  <c:v>0.79200000000000004</c:v>
                </c:pt>
                <c:pt idx="793">
                  <c:v>0.79300000000000004</c:v>
                </c:pt>
                <c:pt idx="794">
                  <c:v>0.79400000000000004</c:v>
                </c:pt>
                <c:pt idx="795">
                  <c:v>0.79500000000000004</c:v>
                </c:pt>
                <c:pt idx="796">
                  <c:v>0.79600000000000004</c:v>
                </c:pt>
                <c:pt idx="797">
                  <c:v>0.79700000000000004</c:v>
                </c:pt>
                <c:pt idx="798">
                  <c:v>0.79800000000000004</c:v>
                </c:pt>
                <c:pt idx="799">
                  <c:v>0.79900000000000004</c:v>
                </c:pt>
                <c:pt idx="800">
                  <c:v>0.8</c:v>
                </c:pt>
                <c:pt idx="801">
                  <c:v>0.80100000000000005</c:v>
                </c:pt>
                <c:pt idx="802">
                  <c:v>0.80200000000000005</c:v>
                </c:pt>
                <c:pt idx="803">
                  <c:v>0.80300000000000005</c:v>
                </c:pt>
                <c:pt idx="804">
                  <c:v>0.80400000000000005</c:v>
                </c:pt>
                <c:pt idx="805">
                  <c:v>0.80500000000000005</c:v>
                </c:pt>
                <c:pt idx="806">
                  <c:v>0.80600000000000005</c:v>
                </c:pt>
                <c:pt idx="807">
                  <c:v>0.80700000000000005</c:v>
                </c:pt>
                <c:pt idx="808">
                  <c:v>0.80800000000000005</c:v>
                </c:pt>
                <c:pt idx="809">
                  <c:v>0.80900000000000005</c:v>
                </c:pt>
                <c:pt idx="810">
                  <c:v>0.81</c:v>
                </c:pt>
                <c:pt idx="811">
                  <c:v>0.81100000000000005</c:v>
                </c:pt>
                <c:pt idx="812">
                  <c:v>0.81200000000000006</c:v>
                </c:pt>
                <c:pt idx="813">
                  <c:v>0.81299999999999994</c:v>
                </c:pt>
                <c:pt idx="814">
                  <c:v>0.81399999999999995</c:v>
                </c:pt>
                <c:pt idx="815">
                  <c:v>0.81499999999999995</c:v>
                </c:pt>
                <c:pt idx="816">
                  <c:v>0.81599999999999995</c:v>
                </c:pt>
                <c:pt idx="817">
                  <c:v>0.81699999999999995</c:v>
                </c:pt>
                <c:pt idx="818">
                  <c:v>0.81799999999999995</c:v>
                </c:pt>
                <c:pt idx="819">
                  <c:v>0.81899999999999995</c:v>
                </c:pt>
                <c:pt idx="820">
                  <c:v>0.82</c:v>
                </c:pt>
                <c:pt idx="821">
                  <c:v>0.82099999999999995</c:v>
                </c:pt>
                <c:pt idx="822">
                  <c:v>0.82199999999999995</c:v>
                </c:pt>
                <c:pt idx="823">
                  <c:v>0.82299999999999995</c:v>
                </c:pt>
                <c:pt idx="824">
                  <c:v>0.82399999999999995</c:v>
                </c:pt>
                <c:pt idx="825">
                  <c:v>0.82499999999999996</c:v>
                </c:pt>
                <c:pt idx="826">
                  <c:v>0.82599999999999996</c:v>
                </c:pt>
                <c:pt idx="827">
                  <c:v>0.82699999999999996</c:v>
                </c:pt>
                <c:pt idx="828">
                  <c:v>0.82799999999999996</c:v>
                </c:pt>
                <c:pt idx="829">
                  <c:v>0.82899999999999996</c:v>
                </c:pt>
                <c:pt idx="830">
                  <c:v>0.83</c:v>
                </c:pt>
                <c:pt idx="831">
                  <c:v>0.83099999999999996</c:v>
                </c:pt>
                <c:pt idx="832">
                  <c:v>0.83199999999999996</c:v>
                </c:pt>
                <c:pt idx="833">
                  <c:v>0.83299999999999996</c:v>
                </c:pt>
                <c:pt idx="834">
                  <c:v>0.83399999999999996</c:v>
                </c:pt>
                <c:pt idx="835">
                  <c:v>0.83499999999999996</c:v>
                </c:pt>
                <c:pt idx="836">
                  <c:v>0.83599999999999997</c:v>
                </c:pt>
                <c:pt idx="837">
                  <c:v>0.83699999999999997</c:v>
                </c:pt>
                <c:pt idx="838">
                  <c:v>0.83799999999999997</c:v>
                </c:pt>
                <c:pt idx="839">
                  <c:v>0.83899999999999997</c:v>
                </c:pt>
                <c:pt idx="840">
                  <c:v>0.84</c:v>
                </c:pt>
                <c:pt idx="841">
                  <c:v>0.84099999999999997</c:v>
                </c:pt>
                <c:pt idx="842">
                  <c:v>0.84199999999999997</c:v>
                </c:pt>
                <c:pt idx="843">
                  <c:v>0.84299999999999997</c:v>
                </c:pt>
                <c:pt idx="844">
                  <c:v>0.84399999999999997</c:v>
                </c:pt>
                <c:pt idx="845">
                  <c:v>0.84499999999999997</c:v>
                </c:pt>
                <c:pt idx="846">
                  <c:v>0.84599999999999997</c:v>
                </c:pt>
                <c:pt idx="847">
                  <c:v>0.84699999999999998</c:v>
                </c:pt>
                <c:pt idx="848">
                  <c:v>0.84799999999999998</c:v>
                </c:pt>
                <c:pt idx="849">
                  <c:v>0.84899999999999998</c:v>
                </c:pt>
                <c:pt idx="850">
                  <c:v>0.85</c:v>
                </c:pt>
                <c:pt idx="851">
                  <c:v>0.85099999999999998</c:v>
                </c:pt>
                <c:pt idx="852">
                  <c:v>0.85199999999999998</c:v>
                </c:pt>
                <c:pt idx="853">
                  <c:v>0.85299999999999998</c:v>
                </c:pt>
                <c:pt idx="854">
                  <c:v>0.85399999999999998</c:v>
                </c:pt>
                <c:pt idx="855">
                  <c:v>0.85499999999999998</c:v>
                </c:pt>
                <c:pt idx="856">
                  <c:v>0.85599999999999998</c:v>
                </c:pt>
                <c:pt idx="857">
                  <c:v>0.85699999999999998</c:v>
                </c:pt>
                <c:pt idx="858">
                  <c:v>0.85799999999999998</c:v>
                </c:pt>
                <c:pt idx="859">
                  <c:v>0.85899999999999999</c:v>
                </c:pt>
                <c:pt idx="860">
                  <c:v>0.86</c:v>
                </c:pt>
                <c:pt idx="861">
                  <c:v>0.86099999999999999</c:v>
                </c:pt>
                <c:pt idx="862">
                  <c:v>0.86199999999999999</c:v>
                </c:pt>
                <c:pt idx="863">
                  <c:v>0.86299999999999999</c:v>
                </c:pt>
                <c:pt idx="864">
                  <c:v>0.86399999999999999</c:v>
                </c:pt>
                <c:pt idx="865">
                  <c:v>0.86499999999999999</c:v>
                </c:pt>
                <c:pt idx="866">
                  <c:v>0.86599999999999999</c:v>
                </c:pt>
                <c:pt idx="867">
                  <c:v>0.86699999999999999</c:v>
                </c:pt>
                <c:pt idx="868">
                  <c:v>0.86799999999999999</c:v>
                </c:pt>
                <c:pt idx="869">
                  <c:v>0.86899999999999999</c:v>
                </c:pt>
                <c:pt idx="870">
                  <c:v>0.87</c:v>
                </c:pt>
                <c:pt idx="871">
                  <c:v>0.871</c:v>
                </c:pt>
                <c:pt idx="872">
                  <c:v>0.872</c:v>
                </c:pt>
                <c:pt idx="873">
                  <c:v>0.873</c:v>
                </c:pt>
                <c:pt idx="874">
                  <c:v>0.874</c:v>
                </c:pt>
                <c:pt idx="875">
                  <c:v>0.875</c:v>
                </c:pt>
                <c:pt idx="876">
                  <c:v>0.876</c:v>
                </c:pt>
                <c:pt idx="877">
                  <c:v>0.877</c:v>
                </c:pt>
                <c:pt idx="878">
                  <c:v>0.878</c:v>
                </c:pt>
                <c:pt idx="879">
                  <c:v>0.879</c:v>
                </c:pt>
                <c:pt idx="880">
                  <c:v>0.88</c:v>
                </c:pt>
                <c:pt idx="881">
                  <c:v>0.88100000000000001</c:v>
                </c:pt>
                <c:pt idx="882">
                  <c:v>0.88200000000000001</c:v>
                </c:pt>
                <c:pt idx="883">
                  <c:v>0.88300000000000001</c:v>
                </c:pt>
                <c:pt idx="884">
                  <c:v>0.88400000000000001</c:v>
                </c:pt>
                <c:pt idx="885">
                  <c:v>0.88500000000000001</c:v>
                </c:pt>
                <c:pt idx="886">
                  <c:v>0.88600000000000001</c:v>
                </c:pt>
                <c:pt idx="887">
                  <c:v>0.88700000000000001</c:v>
                </c:pt>
                <c:pt idx="888">
                  <c:v>0.88800000000000001</c:v>
                </c:pt>
                <c:pt idx="889">
                  <c:v>0.88900000000000001</c:v>
                </c:pt>
                <c:pt idx="890">
                  <c:v>0.89</c:v>
                </c:pt>
                <c:pt idx="891">
                  <c:v>0.89100000000000001</c:v>
                </c:pt>
                <c:pt idx="892">
                  <c:v>0.89200000000000002</c:v>
                </c:pt>
                <c:pt idx="893">
                  <c:v>0.89300000000000002</c:v>
                </c:pt>
                <c:pt idx="894">
                  <c:v>0.89400000000000002</c:v>
                </c:pt>
                <c:pt idx="895">
                  <c:v>0.89500000000000002</c:v>
                </c:pt>
                <c:pt idx="896">
                  <c:v>0.89600000000000002</c:v>
                </c:pt>
                <c:pt idx="897">
                  <c:v>0.89700000000000002</c:v>
                </c:pt>
                <c:pt idx="898">
                  <c:v>0.89800000000000002</c:v>
                </c:pt>
                <c:pt idx="899">
                  <c:v>0.89900000000000002</c:v>
                </c:pt>
                <c:pt idx="900">
                  <c:v>0.9</c:v>
                </c:pt>
                <c:pt idx="901">
                  <c:v>0.90100000000000002</c:v>
                </c:pt>
                <c:pt idx="902">
                  <c:v>0.90200000000000002</c:v>
                </c:pt>
                <c:pt idx="903">
                  <c:v>0.90300000000000002</c:v>
                </c:pt>
                <c:pt idx="904">
                  <c:v>0.90400000000000003</c:v>
                </c:pt>
                <c:pt idx="905">
                  <c:v>0.90500000000000003</c:v>
                </c:pt>
                <c:pt idx="906">
                  <c:v>0.90600000000000003</c:v>
                </c:pt>
                <c:pt idx="907">
                  <c:v>0.90700000000000003</c:v>
                </c:pt>
                <c:pt idx="908">
                  <c:v>0.90800000000000003</c:v>
                </c:pt>
                <c:pt idx="909">
                  <c:v>0.90900000000000003</c:v>
                </c:pt>
                <c:pt idx="910">
                  <c:v>0.91</c:v>
                </c:pt>
                <c:pt idx="911">
                  <c:v>0.91100000000000003</c:v>
                </c:pt>
                <c:pt idx="912">
                  <c:v>0.91200000000000003</c:v>
                </c:pt>
                <c:pt idx="913">
                  <c:v>0.91300000000000003</c:v>
                </c:pt>
                <c:pt idx="914">
                  <c:v>0.91400000000000003</c:v>
                </c:pt>
                <c:pt idx="915">
                  <c:v>0.91500000000000004</c:v>
                </c:pt>
                <c:pt idx="916">
                  <c:v>0.91600000000000004</c:v>
                </c:pt>
                <c:pt idx="917">
                  <c:v>0.91700000000000004</c:v>
                </c:pt>
                <c:pt idx="918">
                  <c:v>0.91800000000000004</c:v>
                </c:pt>
                <c:pt idx="919">
                  <c:v>0.91900000000000004</c:v>
                </c:pt>
                <c:pt idx="920">
                  <c:v>0.92</c:v>
                </c:pt>
                <c:pt idx="921">
                  <c:v>0.92100000000000004</c:v>
                </c:pt>
                <c:pt idx="922">
                  <c:v>0.92200000000000004</c:v>
                </c:pt>
                <c:pt idx="923">
                  <c:v>0.92300000000000004</c:v>
                </c:pt>
                <c:pt idx="924">
                  <c:v>0.92400000000000004</c:v>
                </c:pt>
                <c:pt idx="925">
                  <c:v>0.92500000000000004</c:v>
                </c:pt>
                <c:pt idx="926">
                  <c:v>0.92600000000000005</c:v>
                </c:pt>
                <c:pt idx="927">
                  <c:v>0.92700000000000005</c:v>
                </c:pt>
                <c:pt idx="928">
                  <c:v>0.92800000000000005</c:v>
                </c:pt>
                <c:pt idx="929">
                  <c:v>0.92900000000000005</c:v>
                </c:pt>
                <c:pt idx="930">
                  <c:v>0.93</c:v>
                </c:pt>
                <c:pt idx="931">
                  <c:v>0.93100000000000005</c:v>
                </c:pt>
                <c:pt idx="932">
                  <c:v>0.93200000000000005</c:v>
                </c:pt>
                <c:pt idx="933">
                  <c:v>0.93300000000000005</c:v>
                </c:pt>
                <c:pt idx="934">
                  <c:v>0.93400000000000005</c:v>
                </c:pt>
                <c:pt idx="935">
                  <c:v>0.93500000000000005</c:v>
                </c:pt>
                <c:pt idx="936">
                  <c:v>0.93600000000000005</c:v>
                </c:pt>
                <c:pt idx="937">
                  <c:v>0.93700000000000006</c:v>
                </c:pt>
                <c:pt idx="938">
                  <c:v>0.93799999999999994</c:v>
                </c:pt>
                <c:pt idx="939">
                  <c:v>0.93899999999999995</c:v>
                </c:pt>
                <c:pt idx="940">
                  <c:v>0.94</c:v>
                </c:pt>
                <c:pt idx="941">
                  <c:v>0.94099999999999995</c:v>
                </c:pt>
                <c:pt idx="942">
                  <c:v>0.94199999999999995</c:v>
                </c:pt>
                <c:pt idx="943">
                  <c:v>0.94299999999999995</c:v>
                </c:pt>
                <c:pt idx="944">
                  <c:v>0.94399999999999995</c:v>
                </c:pt>
                <c:pt idx="945">
                  <c:v>0.94499999999999995</c:v>
                </c:pt>
                <c:pt idx="946">
                  <c:v>0.94599999999999995</c:v>
                </c:pt>
                <c:pt idx="947">
                  <c:v>0.94699999999999995</c:v>
                </c:pt>
                <c:pt idx="948">
                  <c:v>0.94799999999999995</c:v>
                </c:pt>
                <c:pt idx="949">
                  <c:v>0.94899999999999995</c:v>
                </c:pt>
                <c:pt idx="950">
                  <c:v>0.95</c:v>
                </c:pt>
                <c:pt idx="951">
                  <c:v>0.95099999999999996</c:v>
                </c:pt>
                <c:pt idx="952">
                  <c:v>0.95199999999999996</c:v>
                </c:pt>
                <c:pt idx="953">
                  <c:v>0.95299999999999996</c:v>
                </c:pt>
                <c:pt idx="954">
                  <c:v>0.95399999999999996</c:v>
                </c:pt>
                <c:pt idx="955">
                  <c:v>0.95499999999999996</c:v>
                </c:pt>
                <c:pt idx="956">
                  <c:v>0.95599999999999996</c:v>
                </c:pt>
                <c:pt idx="957">
                  <c:v>0.95699999999999996</c:v>
                </c:pt>
                <c:pt idx="958">
                  <c:v>0.95799999999999996</c:v>
                </c:pt>
                <c:pt idx="959">
                  <c:v>0.95899999999999996</c:v>
                </c:pt>
                <c:pt idx="960">
                  <c:v>0.96</c:v>
                </c:pt>
                <c:pt idx="961">
                  <c:v>0.96099999999999997</c:v>
                </c:pt>
                <c:pt idx="962">
                  <c:v>0.96199999999999997</c:v>
                </c:pt>
                <c:pt idx="963">
                  <c:v>0.96299999999999997</c:v>
                </c:pt>
                <c:pt idx="964">
                  <c:v>0.96399999999999997</c:v>
                </c:pt>
                <c:pt idx="965">
                  <c:v>0.96499999999999997</c:v>
                </c:pt>
                <c:pt idx="966">
                  <c:v>0.96599999999999997</c:v>
                </c:pt>
                <c:pt idx="967">
                  <c:v>0.96699999999999997</c:v>
                </c:pt>
                <c:pt idx="968">
                  <c:v>0.96799999999999997</c:v>
                </c:pt>
                <c:pt idx="969">
                  <c:v>0.96899999999999997</c:v>
                </c:pt>
                <c:pt idx="970">
                  <c:v>0.97</c:v>
                </c:pt>
                <c:pt idx="971">
                  <c:v>0.97099999999999997</c:v>
                </c:pt>
                <c:pt idx="972">
                  <c:v>0.97199999999999998</c:v>
                </c:pt>
                <c:pt idx="973">
                  <c:v>0.97299999999999998</c:v>
                </c:pt>
                <c:pt idx="974">
                  <c:v>0.97399999999999998</c:v>
                </c:pt>
                <c:pt idx="975">
                  <c:v>0.97499999999999998</c:v>
                </c:pt>
                <c:pt idx="976">
                  <c:v>0.97599999999999998</c:v>
                </c:pt>
                <c:pt idx="977">
                  <c:v>0.97699999999999998</c:v>
                </c:pt>
                <c:pt idx="978">
                  <c:v>0.97799999999999998</c:v>
                </c:pt>
                <c:pt idx="979">
                  <c:v>0.97899999999999998</c:v>
                </c:pt>
                <c:pt idx="980">
                  <c:v>0.98</c:v>
                </c:pt>
                <c:pt idx="981">
                  <c:v>0.98099999999999998</c:v>
                </c:pt>
                <c:pt idx="982">
                  <c:v>0.98199999999999998</c:v>
                </c:pt>
                <c:pt idx="983">
                  <c:v>0.98299999999999998</c:v>
                </c:pt>
                <c:pt idx="984">
                  <c:v>0.98399999999999999</c:v>
                </c:pt>
                <c:pt idx="985">
                  <c:v>0.98499999999999999</c:v>
                </c:pt>
                <c:pt idx="986">
                  <c:v>0.98599999999999999</c:v>
                </c:pt>
                <c:pt idx="987">
                  <c:v>0.98699999999999999</c:v>
                </c:pt>
                <c:pt idx="988">
                  <c:v>0.98799999999999999</c:v>
                </c:pt>
                <c:pt idx="989">
                  <c:v>0.98899999999999999</c:v>
                </c:pt>
                <c:pt idx="990">
                  <c:v>0.99</c:v>
                </c:pt>
                <c:pt idx="991">
                  <c:v>0.99099999999999999</c:v>
                </c:pt>
                <c:pt idx="992">
                  <c:v>0.99199999999999999</c:v>
                </c:pt>
                <c:pt idx="993">
                  <c:v>0.99299999999999999</c:v>
                </c:pt>
                <c:pt idx="994">
                  <c:v>0.99399999999999999</c:v>
                </c:pt>
                <c:pt idx="995">
                  <c:v>0.995</c:v>
                </c:pt>
                <c:pt idx="996">
                  <c:v>0.996</c:v>
                </c:pt>
                <c:pt idx="997">
                  <c:v>0.997</c:v>
                </c:pt>
                <c:pt idx="998">
                  <c:v>0.998</c:v>
                </c:pt>
                <c:pt idx="999">
                  <c:v>0.999</c:v>
                </c:pt>
                <c:pt idx="1000">
                  <c:v>1</c:v>
                </c:pt>
              </c:numCache>
            </c:numRef>
          </c:xVal>
          <c:yVal>
            <c:numRef>
              <c:f>Vigas!$T$4:$T$1004</c:f>
              <c:numCache>
                <c:formatCode>#\,##0.00000" m"</c:formatCode>
                <c:ptCount val="1001"/>
                <c:pt idx="0">
                  <c:v>0</c:v>
                </c:pt>
                <c:pt idx="1">
                  <c:v>-1.0703592857142853E-6</c:v>
                </c:pt>
                <c:pt idx="2">
                  <c:v>-2.140718571428571E-6</c:v>
                </c:pt>
                <c:pt idx="3">
                  <c:v>-3.2110692857142854E-6</c:v>
                </c:pt>
                <c:pt idx="4">
                  <c:v>-4.2814028571428571E-6</c:v>
                </c:pt>
                <c:pt idx="5">
                  <c:v>-5.3517107142857132E-6</c:v>
                </c:pt>
                <c:pt idx="6">
                  <c:v>-6.4219842857142844E-6</c:v>
                </c:pt>
                <c:pt idx="7">
                  <c:v>-7.4922149999999985E-6</c:v>
                </c:pt>
                <c:pt idx="8">
                  <c:v>-8.5623942857142841E-6</c:v>
                </c:pt>
                <c:pt idx="9">
                  <c:v>-9.6325135714285689E-6</c:v>
                </c:pt>
                <c:pt idx="10">
                  <c:v>-1.0702564285714284E-5</c:v>
                </c:pt>
                <c:pt idx="11">
                  <c:v>-1.1772537857142854E-5</c:v>
                </c:pt>
                <c:pt idx="12">
                  <c:v>-1.2842425714285711E-5</c:v>
                </c:pt>
                <c:pt idx="13">
                  <c:v>-1.3912219285714282E-5</c:v>
                </c:pt>
                <c:pt idx="14">
                  <c:v>-1.4981909999999997E-5</c:v>
                </c:pt>
                <c:pt idx="15">
                  <c:v>-1.6051489285714283E-5</c:v>
                </c:pt>
                <c:pt idx="16">
                  <c:v>-1.7120948571428567E-5</c:v>
                </c:pt>
                <c:pt idx="17">
                  <c:v>-1.8190279285714283E-5</c:v>
                </c:pt>
                <c:pt idx="18">
                  <c:v>-1.9259472857142849E-5</c:v>
                </c:pt>
                <c:pt idx="19">
                  <c:v>-2.0328520714285708E-5</c:v>
                </c:pt>
                <c:pt idx="20">
                  <c:v>-2.139741428571428E-5</c:v>
                </c:pt>
                <c:pt idx="21">
                  <c:v>-2.2466144999999995E-5</c:v>
                </c:pt>
                <c:pt idx="22">
                  <c:v>-2.3534704285714277E-5</c:v>
                </c:pt>
                <c:pt idx="23">
                  <c:v>-2.4603083571428564E-5</c:v>
                </c:pt>
                <c:pt idx="24">
                  <c:v>-2.5671274285714277E-5</c:v>
                </c:pt>
                <c:pt idx="25">
                  <c:v>-2.6739267857142851E-5</c:v>
                </c:pt>
                <c:pt idx="26">
                  <c:v>-2.7807055714285704E-5</c:v>
                </c:pt>
                <c:pt idx="27">
                  <c:v>-2.8874629285714275E-5</c:v>
                </c:pt>
                <c:pt idx="28">
                  <c:v>-2.9941979999999991E-5</c:v>
                </c:pt>
                <c:pt idx="29">
                  <c:v>-3.1009099285714274E-5</c:v>
                </c:pt>
                <c:pt idx="30">
                  <c:v>-3.2075978571428554E-5</c:v>
                </c:pt>
                <c:pt idx="31">
                  <c:v>-3.3142609285714271E-5</c:v>
                </c:pt>
                <c:pt idx="32">
                  <c:v>-3.4208982857142843E-5</c:v>
                </c:pt>
                <c:pt idx="33">
                  <c:v>-3.5275090714285696E-5</c:v>
                </c:pt>
                <c:pt idx="34">
                  <c:v>-3.6340924285714264E-5</c:v>
                </c:pt>
                <c:pt idx="35">
                  <c:v>-3.740647499999998E-5</c:v>
                </c:pt>
                <c:pt idx="36">
                  <c:v>-3.8471734285714262E-5</c:v>
                </c:pt>
                <c:pt idx="37">
                  <c:v>-3.953669357142855E-5</c:v>
                </c:pt>
                <c:pt idx="38">
                  <c:v>-4.0601344285714263E-5</c:v>
                </c:pt>
                <c:pt idx="39">
                  <c:v>-4.1665677857142835E-5</c:v>
                </c:pt>
                <c:pt idx="40">
                  <c:v>-4.272968571428569E-5</c:v>
                </c:pt>
                <c:pt idx="41">
                  <c:v>-4.3793359285714263E-5</c:v>
                </c:pt>
                <c:pt idx="42">
                  <c:v>-4.4856689999999979E-5</c:v>
                </c:pt>
                <c:pt idx="43">
                  <c:v>-4.5919669285714264E-5</c:v>
                </c:pt>
                <c:pt idx="44">
                  <c:v>-4.6982288571428551E-5</c:v>
                </c:pt>
                <c:pt idx="45">
                  <c:v>-4.8044539285714266E-5</c:v>
                </c:pt>
                <c:pt idx="46">
                  <c:v>-4.9106412857142835E-5</c:v>
                </c:pt>
                <c:pt idx="47">
                  <c:v>-5.0167900714285691E-5</c:v>
                </c:pt>
                <c:pt idx="48">
                  <c:v>-5.1228994285714266E-5</c:v>
                </c:pt>
                <c:pt idx="49">
                  <c:v>-5.228968499999998E-5</c:v>
                </c:pt>
                <c:pt idx="50">
                  <c:v>-5.3349964285714266E-5</c:v>
                </c:pt>
                <c:pt idx="51">
                  <c:v>-5.4409823571428543E-5</c:v>
                </c:pt>
                <c:pt idx="52">
                  <c:v>-5.5469254285714257E-5</c:v>
                </c:pt>
                <c:pt idx="53">
                  <c:v>-5.6528247857142835E-5</c:v>
                </c:pt>
                <c:pt idx="54">
                  <c:v>-5.7586795714285688E-5</c:v>
                </c:pt>
                <c:pt idx="55">
                  <c:v>-5.8644889285714257E-5</c:v>
                </c:pt>
                <c:pt idx="56">
                  <c:v>-5.9702519999999974E-5</c:v>
                </c:pt>
                <c:pt idx="57">
                  <c:v>-6.0759679285714258E-5</c:v>
                </c:pt>
                <c:pt idx="58">
                  <c:v>-6.1816358571428537E-5</c:v>
                </c:pt>
                <c:pt idx="59">
                  <c:v>-6.2872549285714248E-5</c:v>
                </c:pt>
                <c:pt idx="60">
                  <c:v>-6.3928242857142818E-5</c:v>
                </c:pt>
                <c:pt idx="61">
                  <c:v>-6.4983430714285687E-5</c:v>
                </c:pt>
                <c:pt idx="62">
                  <c:v>-6.6038104285714254E-5</c:v>
                </c:pt>
                <c:pt idx="63">
                  <c:v>-6.7092254999999958E-5</c:v>
                </c:pt>
                <c:pt idx="64">
                  <c:v>-6.8145874285714252E-5</c:v>
                </c:pt>
                <c:pt idx="65">
                  <c:v>-6.9198953571428536E-5</c:v>
                </c:pt>
                <c:pt idx="66">
                  <c:v>-7.0251484285714262E-5</c:v>
                </c:pt>
                <c:pt idx="67">
                  <c:v>-7.1303457857142829E-5</c:v>
                </c:pt>
                <c:pt idx="68">
                  <c:v>-7.2354865714285678E-5</c:v>
                </c:pt>
                <c:pt idx="69">
                  <c:v>-7.3405699285714247E-5</c:v>
                </c:pt>
                <c:pt idx="70">
                  <c:v>-7.4455949999999963E-5</c:v>
                </c:pt>
                <c:pt idx="71">
                  <c:v>-7.5505609285714237E-5</c:v>
                </c:pt>
                <c:pt idx="72">
                  <c:v>-7.6554668571428524E-5</c:v>
                </c:pt>
                <c:pt idx="73">
                  <c:v>-7.7603119285714236E-5</c:v>
                </c:pt>
                <c:pt idx="74">
                  <c:v>-7.8650952857142812E-5</c:v>
                </c:pt>
                <c:pt idx="75">
                  <c:v>-7.9698160714285665E-5</c:v>
                </c:pt>
                <c:pt idx="76">
                  <c:v>-8.0744734285714248E-5</c:v>
                </c:pt>
                <c:pt idx="77">
                  <c:v>-8.179066499999996E-5</c:v>
                </c:pt>
                <c:pt idx="78">
                  <c:v>-8.2835944285714253E-5</c:v>
                </c:pt>
                <c:pt idx="79">
                  <c:v>-8.3880563571428542E-5</c:v>
                </c:pt>
                <c:pt idx="80">
                  <c:v>-8.492451428571425E-5</c:v>
                </c:pt>
                <c:pt idx="81">
                  <c:v>-8.5967787857142833E-5</c:v>
                </c:pt>
                <c:pt idx="82">
                  <c:v>-8.7010375714285687E-5</c:v>
                </c:pt>
                <c:pt idx="83">
                  <c:v>-8.8052269285714268E-5</c:v>
                </c:pt>
                <c:pt idx="84">
                  <c:v>-8.9093459999999987E-5</c:v>
                </c:pt>
                <c:pt idx="85">
                  <c:v>-9.013393928571427E-5</c:v>
                </c:pt>
                <c:pt idx="86">
                  <c:v>-9.1173698571428544E-5</c:v>
                </c:pt>
                <c:pt idx="87">
                  <c:v>-9.2212729285714261E-5</c:v>
                </c:pt>
                <c:pt idx="88">
                  <c:v>-9.3251022857142833E-5</c:v>
                </c:pt>
                <c:pt idx="89">
                  <c:v>-9.4288570714285688E-5</c:v>
                </c:pt>
                <c:pt idx="90">
                  <c:v>-9.5325364285714251E-5</c:v>
                </c:pt>
                <c:pt idx="91">
                  <c:v>-9.6361394999999975E-5</c:v>
                </c:pt>
                <c:pt idx="92">
                  <c:v>-9.7396654285714259E-5</c:v>
                </c:pt>
                <c:pt idx="93">
                  <c:v>-9.8431133571428556E-5</c:v>
                </c:pt>
                <c:pt idx="94">
                  <c:v>-9.9464824285714265E-5</c:v>
                </c:pt>
                <c:pt idx="95">
                  <c:v>-1.0049771785714283E-4</c:v>
                </c:pt>
                <c:pt idx="96">
                  <c:v>-1.0152980571428569E-4</c:v>
                </c:pt>
                <c:pt idx="97">
                  <c:v>-1.0256107928571426E-4</c:v>
                </c:pt>
                <c:pt idx="98">
                  <c:v>-1.0359152999999999E-4</c:v>
                </c:pt>
                <c:pt idx="99">
                  <c:v>-1.0462114928571427E-4</c:v>
                </c:pt>
                <c:pt idx="100">
                  <c:v>-1.0564992857142855E-4</c:v>
                </c:pt>
                <c:pt idx="101">
                  <c:v>-1.0667785928571426E-4</c:v>
                </c:pt>
                <c:pt idx="102">
                  <c:v>-1.0770493285714282E-4</c:v>
                </c:pt>
                <c:pt idx="103">
                  <c:v>-1.0873114071428568E-4</c:v>
                </c:pt>
                <c:pt idx="104">
                  <c:v>-1.0975647428571426E-4</c:v>
                </c:pt>
                <c:pt idx="105">
                  <c:v>-1.1078092499999997E-4</c:v>
                </c:pt>
                <c:pt idx="106">
                  <c:v>-1.1180448428571426E-4</c:v>
                </c:pt>
                <c:pt idx="107">
                  <c:v>-1.1282714357142855E-4</c:v>
                </c:pt>
                <c:pt idx="108">
                  <c:v>-1.1384889428571426E-4</c:v>
                </c:pt>
                <c:pt idx="109">
                  <c:v>-1.1486972785714283E-4</c:v>
                </c:pt>
                <c:pt idx="110">
                  <c:v>-1.158896357142857E-4</c:v>
                </c:pt>
                <c:pt idx="111">
                  <c:v>-1.1690860928571427E-4</c:v>
                </c:pt>
                <c:pt idx="112">
                  <c:v>-1.1792663999999999E-4</c:v>
                </c:pt>
                <c:pt idx="113">
                  <c:v>-1.1894371928571427E-4</c:v>
                </c:pt>
                <c:pt idx="114">
                  <c:v>-1.1995983857142856E-4</c:v>
                </c:pt>
                <c:pt idx="115">
                  <c:v>-1.2097498928571429E-4</c:v>
                </c:pt>
                <c:pt idx="116">
                  <c:v>-1.2198916285714287E-4</c:v>
                </c:pt>
                <c:pt idx="117">
                  <c:v>-1.2300235071428572E-4</c:v>
                </c:pt>
                <c:pt idx="118">
                  <c:v>-1.2401454428571427E-4</c:v>
                </c:pt>
                <c:pt idx="119">
                  <c:v>-1.2502573500000001E-4</c:v>
                </c:pt>
                <c:pt idx="120">
                  <c:v>-1.2603591428571431E-4</c:v>
                </c:pt>
                <c:pt idx="121">
                  <c:v>-1.270450735714286E-4</c:v>
                </c:pt>
                <c:pt idx="122">
                  <c:v>-1.2805320428571431E-4</c:v>
                </c:pt>
                <c:pt idx="123">
                  <c:v>-1.2906029785714288E-4</c:v>
                </c:pt>
                <c:pt idx="124">
                  <c:v>-1.3006634571428576E-4</c:v>
                </c:pt>
                <c:pt idx="125">
                  <c:v>-1.3107133928571434E-4</c:v>
                </c:pt>
                <c:pt idx="126">
                  <c:v>-1.3207527000000006E-4</c:v>
                </c:pt>
                <c:pt idx="127">
                  <c:v>-1.3307812928571434E-4</c:v>
                </c:pt>
                <c:pt idx="128">
                  <c:v>-1.3407990857142862E-4</c:v>
                </c:pt>
                <c:pt idx="129">
                  <c:v>-1.3508059928571436E-4</c:v>
                </c:pt>
                <c:pt idx="130">
                  <c:v>-1.3608019285714295E-4</c:v>
                </c:pt>
                <c:pt idx="131">
                  <c:v>-1.3707868071428581E-4</c:v>
                </c:pt>
                <c:pt idx="132">
                  <c:v>-1.3807605428571438E-4</c:v>
                </c:pt>
                <c:pt idx="133">
                  <c:v>-1.3907230500000007E-4</c:v>
                </c:pt>
                <c:pt idx="134">
                  <c:v>-1.4006742428571438E-4</c:v>
                </c:pt>
                <c:pt idx="135">
                  <c:v>-1.4106140357142866E-4</c:v>
                </c:pt>
                <c:pt idx="136">
                  <c:v>-1.4205423428571438E-4</c:v>
                </c:pt>
                <c:pt idx="137">
                  <c:v>-1.4304590785714296E-4</c:v>
                </c:pt>
                <c:pt idx="138">
                  <c:v>-1.440364157142858E-4</c:v>
                </c:pt>
                <c:pt idx="139">
                  <c:v>-1.4502574928571438E-4</c:v>
                </c:pt>
                <c:pt idx="140">
                  <c:v>-1.460139000000001E-4</c:v>
                </c:pt>
                <c:pt idx="141">
                  <c:v>-1.4700085928571436E-4</c:v>
                </c:pt>
                <c:pt idx="142">
                  <c:v>-1.4798661857142863E-4</c:v>
                </c:pt>
                <c:pt idx="143">
                  <c:v>-1.4897116928571435E-4</c:v>
                </c:pt>
                <c:pt idx="144">
                  <c:v>-1.4995450285714294E-4</c:v>
                </c:pt>
                <c:pt idx="145">
                  <c:v>-1.5093661071428579E-4</c:v>
                </c:pt>
                <c:pt idx="146">
                  <c:v>-1.5191748428571437E-4</c:v>
                </c:pt>
                <c:pt idx="147">
                  <c:v>-1.5289711500000007E-4</c:v>
                </c:pt>
                <c:pt idx="148">
                  <c:v>-1.5387549428571434E-4</c:v>
                </c:pt>
                <c:pt idx="149">
                  <c:v>-1.5485261357142864E-4</c:v>
                </c:pt>
                <c:pt idx="150">
                  <c:v>-1.5582846428571437E-4</c:v>
                </c:pt>
                <c:pt idx="151">
                  <c:v>-1.5680303785714294E-4</c:v>
                </c:pt>
                <c:pt idx="152">
                  <c:v>-1.577763257142858E-4</c:v>
                </c:pt>
                <c:pt idx="153">
                  <c:v>-1.5874831928571436E-4</c:v>
                </c:pt>
                <c:pt idx="154">
                  <c:v>-1.5971901000000008E-4</c:v>
                </c:pt>
                <c:pt idx="155">
                  <c:v>-1.6068838928571437E-4</c:v>
                </c:pt>
                <c:pt idx="156">
                  <c:v>-1.6165644857142866E-4</c:v>
                </c:pt>
                <c:pt idx="157">
                  <c:v>-1.6262317928571437E-4</c:v>
                </c:pt>
                <c:pt idx="158">
                  <c:v>-1.6358857285714295E-4</c:v>
                </c:pt>
                <c:pt idx="159">
                  <c:v>-1.6455262071428582E-4</c:v>
                </c:pt>
                <c:pt idx="160">
                  <c:v>-1.655153142857144E-4</c:v>
                </c:pt>
                <c:pt idx="161">
                  <c:v>-1.6647664500000012E-4</c:v>
                </c:pt>
                <c:pt idx="162">
                  <c:v>-1.674366042857144E-4</c:v>
                </c:pt>
                <c:pt idx="163">
                  <c:v>-1.683951835714287E-4</c:v>
                </c:pt>
                <c:pt idx="164">
                  <c:v>-1.6935237428571443E-4</c:v>
                </c:pt>
                <c:pt idx="165">
                  <c:v>-1.7030816785714299E-4</c:v>
                </c:pt>
                <c:pt idx="166">
                  <c:v>-1.7126255571428585E-4</c:v>
                </c:pt>
                <c:pt idx="167">
                  <c:v>-1.7221552928571441E-4</c:v>
                </c:pt>
                <c:pt idx="168">
                  <c:v>-1.7316708000000015E-4</c:v>
                </c:pt>
                <c:pt idx="169">
                  <c:v>-1.7411719928571445E-4</c:v>
                </c:pt>
                <c:pt idx="170">
                  <c:v>-1.7506587857142873E-4</c:v>
                </c:pt>
                <c:pt idx="171">
                  <c:v>-1.7601310928571444E-4</c:v>
                </c:pt>
                <c:pt idx="172">
                  <c:v>-1.7695888285714298E-4</c:v>
                </c:pt>
                <c:pt idx="173">
                  <c:v>-1.7790319071428584E-4</c:v>
                </c:pt>
                <c:pt idx="174">
                  <c:v>-1.7884602428571442E-4</c:v>
                </c:pt>
                <c:pt idx="175">
                  <c:v>-1.7978737500000015E-4</c:v>
                </c:pt>
                <c:pt idx="176">
                  <c:v>-1.8072723428571444E-4</c:v>
                </c:pt>
                <c:pt idx="177">
                  <c:v>-1.8166559357142871E-4</c:v>
                </c:pt>
                <c:pt idx="178">
                  <c:v>-1.8260244428571444E-4</c:v>
                </c:pt>
                <c:pt idx="179">
                  <c:v>-1.8353777785714301E-4</c:v>
                </c:pt>
                <c:pt idx="180">
                  <c:v>-1.8447158571428587E-4</c:v>
                </c:pt>
                <c:pt idx="181">
                  <c:v>-1.8540385928571444E-4</c:v>
                </c:pt>
                <c:pt idx="182">
                  <c:v>-1.8633459000000016E-4</c:v>
                </c:pt>
                <c:pt idx="183">
                  <c:v>-1.8726376928571446E-4</c:v>
                </c:pt>
                <c:pt idx="184">
                  <c:v>-1.8819138857142876E-4</c:v>
                </c:pt>
                <c:pt idx="185">
                  <c:v>-1.8911743928571448E-4</c:v>
                </c:pt>
                <c:pt idx="186">
                  <c:v>-1.9004191285714304E-4</c:v>
                </c:pt>
                <c:pt idx="187">
                  <c:v>-1.909648007142859E-4</c:v>
                </c:pt>
                <c:pt idx="188">
                  <c:v>-1.9188609428571449E-4</c:v>
                </c:pt>
                <c:pt idx="189">
                  <c:v>-1.9280578500000022E-4</c:v>
                </c:pt>
                <c:pt idx="190">
                  <c:v>-1.937238642857145E-4</c:v>
                </c:pt>
                <c:pt idx="191">
                  <c:v>-1.9464032357142879E-4</c:v>
                </c:pt>
                <c:pt idx="192">
                  <c:v>-1.955551542857145E-4</c:v>
                </c:pt>
                <c:pt idx="193">
                  <c:v>-1.9646834785714309E-4</c:v>
                </c:pt>
                <c:pt idx="194">
                  <c:v>-1.9737989571428594E-4</c:v>
                </c:pt>
                <c:pt idx="195">
                  <c:v>-1.9828978928571452E-4</c:v>
                </c:pt>
                <c:pt idx="196">
                  <c:v>-1.9919802000000023E-4</c:v>
                </c:pt>
                <c:pt idx="197">
                  <c:v>-2.001045792857145E-4</c:v>
                </c:pt>
                <c:pt idx="198">
                  <c:v>-2.0100945857142878E-4</c:v>
                </c:pt>
                <c:pt idx="199">
                  <c:v>-2.019126492857145E-4</c:v>
                </c:pt>
                <c:pt idx="200">
                  <c:v>-2.0281414285714305E-4</c:v>
                </c:pt>
                <c:pt idx="201">
                  <c:v>-2.0371393071428589E-4</c:v>
                </c:pt>
                <c:pt idx="202">
                  <c:v>-2.0461200428571446E-4</c:v>
                </c:pt>
                <c:pt idx="203">
                  <c:v>-2.0550835500000018E-4</c:v>
                </c:pt>
                <c:pt idx="204">
                  <c:v>-2.0640297428571445E-4</c:v>
                </c:pt>
                <c:pt idx="205">
                  <c:v>-2.0729585357142873E-4</c:v>
                </c:pt>
                <c:pt idx="206">
                  <c:v>-2.0818698428571445E-4</c:v>
                </c:pt>
                <c:pt idx="207">
                  <c:v>-2.09076357857143E-4</c:v>
                </c:pt>
                <c:pt idx="208">
                  <c:v>-2.0996396571428585E-4</c:v>
                </c:pt>
                <c:pt idx="209">
                  <c:v>-2.1084979928571442E-4</c:v>
                </c:pt>
                <c:pt idx="210">
                  <c:v>-2.1173385000000013E-4</c:v>
                </c:pt>
                <c:pt idx="211">
                  <c:v>-2.126161092857144E-4</c:v>
                </c:pt>
                <c:pt idx="212">
                  <c:v>-2.1349656857142868E-4</c:v>
                </c:pt>
                <c:pt idx="213">
                  <c:v>-2.1437521928571442E-4</c:v>
                </c:pt>
                <c:pt idx="214">
                  <c:v>-2.1525205285714298E-4</c:v>
                </c:pt>
                <c:pt idx="215">
                  <c:v>-2.1612706071428585E-4</c:v>
                </c:pt>
                <c:pt idx="216">
                  <c:v>-2.1700023428571441E-4</c:v>
                </c:pt>
                <c:pt idx="217">
                  <c:v>-2.1787156500000012E-4</c:v>
                </c:pt>
                <c:pt idx="218">
                  <c:v>-2.1874104428571442E-4</c:v>
                </c:pt>
                <c:pt idx="219">
                  <c:v>-2.196086635714287E-4</c:v>
                </c:pt>
                <c:pt idx="220">
                  <c:v>-2.2047441428571442E-4</c:v>
                </c:pt>
                <c:pt idx="221">
                  <c:v>-2.2133828785714298E-4</c:v>
                </c:pt>
                <c:pt idx="222">
                  <c:v>-2.2220027571428585E-4</c:v>
                </c:pt>
                <c:pt idx="223">
                  <c:v>-2.2306036928571444E-4</c:v>
                </c:pt>
                <c:pt idx="224">
                  <c:v>-2.2391856000000015E-4</c:v>
                </c:pt>
                <c:pt idx="225">
                  <c:v>-2.2477483928571443E-4</c:v>
                </c:pt>
                <c:pt idx="226">
                  <c:v>-2.256291985714287E-4</c:v>
                </c:pt>
                <c:pt idx="227">
                  <c:v>-2.2648162928571441E-4</c:v>
                </c:pt>
                <c:pt idx="228">
                  <c:v>-2.2733212285714298E-4</c:v>
                </c:pt>
                <c:pt idx="229">
                  <c:v>-2.2818067071428584E-4</c:v>
                </c:pt>
                <c:pt idx="230">
                  <c:v>-2.2902726428571441E-4</c:v>
                </c:pt>
                <c:pt idx="231">
                  <c:v>-2.2987189500000012E-4</c:v>
                </c:pt>
                <c:pt idx="232">
                  <c:v>-2.3071455428571441E-4</c:v>
                </c:pt>
                <c:pt idx="233">
                  <c:v>-2.3155523357142871E-4</c:v>
                </c:pt>
                <c:pt idx="234">
                  <c:v>-2.3239392428571444E-4</c:v>
                </c:pt>
                <c:pt idx="235">
                  <c:v>-2.3323061785714299E-4</c:v>
                </c:pt>
                <c:pt idx="236">
                  <c:v>-2.3406530571428583E-4</c:v>
                </c:pt>
                <c:pt idx="237">
                  <c:v>-2.3489797928571442E-4</c:v>
                </c:pt>
                <c:pt idx="238">
                  <c:v>-2.3572863000000013E-4</c:v>
                </c:pt>
                <c:pt idx="239">
                  <c:v>-2.3655724928571442E-4</c:v>
                </c:pt>
                <c:pt idx="240">
                  <c:v>-2.373838285714287E-4</c:v>
                </c:pt>
                <c:pt idx="241">
                  <c:v>-2.3820835928571441E-4</c:v>
                </c:pt>
                <c:pt idx="242">
                  <c:v>-2.39030832857143E-4</c:v>
                </c:pt>
                <c:pt idx="243">
                  <c:v>-2.3985124071428587E-4</c:v>
                </c:pt>
                <c:pt idx="244">
                  <c:v>-2.4066957428571444E-4</c:v>
                </c:pt>
                <c:pt idx="245">
                  <c:v>-2.4148582500000014E-4</c:v>
                </c:pt>
                <c:pt idx="246">
                  <c:v>-2.4229998428571442E-4</c:v>
                </c:pt>
                <c:pt idx="247">
                  <c:v>-2.4311204357142872E-4</c:v>
                </c:pt>
                <c:pt idx="248">
                  <c:v>-2.4392199428571444E-4</c:v>
                </c:pt>
                <c:pt idx="249">
                  <c:v>-2.4472982785714303E-4</c:v>
                </c:pt>
                <c:pt idx="250">
                  <c:v>-2.4553553571428588E-4</c:v>
                </c:pt>
                <c:pt idx="251">
                  <c:v>-2.4633910928571447E-4</c:v>
                </c:pt>
                <c:pt idx="252">
                  <c:v>-2.471405400000002E-4</c:v>
                </c:pt>
                <c:pt idx="253">
                  <c:v>-2.4793981928571449E-4</c:v>
                </c:pt>
                <c:pt idx="254">
                  <c:v>-2.487369385714288E-4</c:v>
                </c:pt>
                <c:pt idx="255">
                  <c:v>-2.495318892857145E-4</c:v>
                </c:pt>
                <c:pt idx="256">
                  <c:v>-2.503246628571431E-4</c:v>
                </c:pt>
                <c:pt idx="257">
                  <c:v>-2.5111525071428592E-4</c:v>
                </c:pt>
                <c:pt idx="258">
                  <c:v>-2.519036442857145E-4</c:v>
                </c:pt>
                <c:pt idx="259">
                  <c:v>-2.5268983500000025E-4</c:v>
                </c:pt>
                <c:pt idx="260">
                  <c:v>-2.5347381428571453E-4</c:v>
                </c:pt>
                <c:pt idx="261">
                  <c:v>-2.5425557357142885E-4</c:v>
                </c:pt>
                <c:pt idx="262">
                  <c:v>-2.5503510428571453E-4</c:v>
                </c:pt>
                <c:pt idx="263">
                  <c:v>-2.5581239785714313E-4</c:v>
                </c:pt>
                <c:pt idx="264">
                  <c:v>-2.5658744571428602E-4</c:v>
                </c:pt>
                <c:pt idx="265">
                  <c:v>-2.573602392857146E-4</c:v>
                </c:pt>
                <c:pt idx="266">
                  <c:v>-2.5813077000000031E-4</c:v>
                </c:pt>
                <c:pt idx="267">
                  <c:v>-2.5889902928571458E-4</c:v>
                </c:pt>
                <c:pt idx="268">
                  <c:v>-2.5966500857142885E-4</c:v>
                </c:pt>
                <c:pt idx="269">
                  <c:v>-2.6042869928571456E-4</c:v>
                </c:pt>
                <c:pt idx="270">
                  <c:v>-2.611900928571431E-4</c:v>
                </c:pt>
                <c:pt idx="271">
                  <c:v>-2.6194918071428597E-4</c:v>
                </c:pt>
                <c:pt idx="272">
                  <c:v>-2.6270595428571454E-4</c:v>
                </c:pt>
                <c:pt idx="273">
                  <c:v>-2.6346040500000025E-4</c:v>
                </c:pt>
                <c:pt idx="274">
                  <c:v>-2.6421252428571456E-4</c:v>
                </c:pt>
                <c:pt idx="275">
                  <c:v>-2.6496230357142883E-4</c:v>
                </c:pt>
                <c:pt idx="276">
                  <c:v>-2.6570973428571458E-4</c:v>
                </c:pt>
                <c:pt idx="277">
                  <c:v>-2.6645480785714311E-4</c:v>
                </c:pt>
                <c:pt idx="278">
                  <c:v>-2.67197515714286E-4</c:v>
                </c:pt>
                <c:pt idx="279">
                  <c:v>-2.6793784928571461E-4</c:v>
                </c:pt>
                <c:pt idx="280">
                  <c:v>-2.6867580000000034E-4</c:v>
                </c:pt>
                <c:pt idx="281">
                  <c:v>-2.6941135928571462E-4</c:v>
                </c:pt>
                <c:pt idx="282">
                  <c:v>-2.7014451857142885E-4</c:v>
                </c:pt>
                <c:pt idx="283">
                  <c:v>-2.7087526928571456E-4</c:v>
                </c:pt>
                <c:pt idx="284">
                  <c:v>-2.7160360285714315E-4</c:v>
                </c:pt>
                <c:pt idx="285">
                  <c:v>-2.7232951071428599E-4</c:v>
                </c:pt>
                <c:pt idx="286">
                  <c:v>-2.7305298428571459E-4</c:v>
                </c:pt>
                <c:pt idx="287">
                  <c:v>-2.7377401500000028E-4</c:v>
                </c:pt>
                <c:pt idx="288">
                  <c:v>-2.7449259428571454E-4</c:v>
                </c:pt>
                <c:pt idx="289">
                  <c:v>-2.7520871357142887E-4</c:v>
                </c:pt>
                <c:pt idx="290">
                  <c:v>-2.7592236428571455E-4</c:v>
                </c:pt>
                <c:pt idx="291">
                  <c:v>-2.7663353785714313E-4</c:v>
                </c:pt>
                <c:pt idx="292">
                  <c:v>-2.77342225714286E-4</c:v>
                </c:pt>
                <c:pt idx="293">
                  <c:v>-2.7804841928571458E-4</c:v>
                </c:pt>
                <c:pt idx="294">
                  <c:v>-2.7875211000000032E-4</c:v>
                </c:pt>
                <c:pt idx="295">
                  <c:v>-2.7945328928571461E-4</c:v>
                </c:pt>
                <c:pt idx="296">
                  <c:v>-2.8015194857142889E-4</c:v>
                </c:pt>
                <c:pt idx="297">
                  <c:v>-2.808480792857146E-4</c:v>
                </c:pt>
                <c:pt idx="298">
                  <c:v>-2.8154167285714316E-4</c:v>
                </c:pt>
                <c:pt idx="299">
                  <c:v>-2.8223272071428604E-4</c:v>
                </c:pt>
                <c:pt idx="300">
                  <c:v>-2.829212142857146E-4</c:v>
                </c:pt>
                <c:pt idx="301">
                  <c:v>-2.8360714500000035E-4</c:v>
                </c:pt>
                <c:pt idx="302">
                  <c:v>-2.8429050428571462E-4</c:v>
                </c:pt>
                <c:pt idx="303">
                  <c:v>-2.8497128357142889E-4</c:v>
                </c:pt>
                <c:pt idx="304">
                  <c:v>-2.8564947428571461E-4</c:v>
                </c:pt>
                <c:pt idx="305">
                  <c:v>-2.8632506785714317E-4</c:v>
                </c:pt>
                <c:pt idx="306">
                  <c:v>-2.8699805571428605E-4</c:v>
                </c:pt>
                <c:pt idx="307">
                  <c:v>-2.876684292857146E-4</c:v>
                </c:pt>
                <c:pt idx="308">
                  <c:v>-2.883361800000003E-4</c:v>
                </c:pt>
                <c:pt idx="309">
                  <c:v>-2.8900129928571459E-4</c:v>
                </c:pt>
                <c:pt idx="310">
                  <c:v>-2.8966377857142885E-4</c:v>
                </c:pt>
                <c:pt idx="311">
                  <c:v>-2.9032360928571459E-4</c:v>
                </c:pt>
                <c:pt idx="312">
                  <c:v>-2.9098078285714313E-4</c:v>
                </c:pt>
                <c:pt idx="313">
                  <c:v>-2.9163529071428597E-4</c:v>
                </c:pt>
                <c:pt idx="314">
                  <c:v>-2.9228712428571455E-4</c:v>
                </c:pt>
                <c:pt idx="315">
                  <c:v>-2.9293627500000024E-4</c:v>
                </c:pt>
                <c:pt idx="316">
                  <c:v>-2.9358273428571456E-4</c:v>
                </c:pt>
                <c:pt idx="317">
                  <c:v>-2.9422649357142882E-4</c:v>
                </c:pt>
                <c:pt idx="318">
                  <c:v>-2.9486754428571452E-4</c:v>
                </c:pt>
                <c:pt idx="319">
                  <c:v>-2.9550587785714309E-4</c:v>
                </c:pt>
                <c:pt idx="320">
                  <c:v>-2.9614148571428594E-4</c:v>
                </c:pt>
                <c:pt idx="321">
                  <c:v>-2.9677435928571454E-4</c:v>
                </c:pt>
                <c:pt idx="322">
                  <c:v>-2.9740449000000024E-4</c:v>
                </c:pt>
                <c:pt idx="323">
                  <c:v>-2.9803186928571452E-4</c:v>
                </c:pt>
                <c:pt idx="324">
                  <c:v>-2.9865648857142882E-4</c:v>
                </c:pt>
                <c:pt idx="325">
                  <c:v>-2.9927833928571453E-4</c:v>
                </c:pt>
                <c:pt idx="326">
                  <c:v>-2.9989741285714309E-4</c:v>
                </c:pt>
                <c:pt idx="327">
                  <c:v>-3.0051370071428594E-4</c:v>
                </c:pt>
                <c:pt idx="328">
                  <c:v>-3.0112719428571452E-4</c:v>
                </c:pt>
                <c:pt idx="329">
                  <c:v>-3.0173788500000026E-4</c:v>
                </c:pt>
                <c:pt idx="330">
                  <c:v>-3.0234576428571456E-4</c:v>
                </c:pt>
                <c:pt idx="331">
                  <c:v>-3.0295082357142885E-4</c:v>
                </c:pt>
                <c:pt idx="332">
                  <c:v>-3.0355305428571451E-4</c:v>
                </c:pt>
                <c:pt idx="333">
                  <c:v>-3.0415244785714311E-4</c:v>
                </c:pt>
                <c:pt idx="334">
                  <c:v>-3.0474899571428601E-4</c:v>
                </c:pt>
                <c:pt idx="335">
                  <c:v>-3.0534268928571456E-4</c:v>
                </c:pt>
                <c:pt idx="336">
                  <c:v>-3.0593352000000029E-4</c:v>
                </c:pt>
                <c:pt idx="337">
                  <c:v>-3.0652147928571455E-4</c:v>
                </c:pt>
                <c:pt idx="338">
                  <c:v>-3.0710655857142883E-4</c:v>
                </c:pt>
                <c:pt idx="339">
                  <c:v>-3.0768874928571455E-4</c:v>
                </c:pt>
                <c:pt idx="340">
                  <c:v>-3.0826804285714312E-4</c:v>
                </c:pt>
                <c:pt idx="341">
                  <c:v>-3.0884443071428597E-4</c:v>
                </c:pt>
                <c:pt idx="342">
                  <c:v>-3.0941790428571454E-4</c:v>
                </c:pt>
                <c:pt idx="343">
                  <c:v>-3.0998845500000027E-4</c:v>
                </c:pt>
                <c:pt idx="344">
                  <c:v>-3.1055607428571454E-4</c:v>
                </c:pt>
                <c:pt idx="345">
                  <c:v>-3.111207535714288E-4</c:v>
                </c:pt>
                <c:pt idx="346">
                  <c:v>-3.1168248428571453E-4</c:v>
                </c:pt>
                <c:pt idx="347">
                  <c:v>-3.1224125785714308E-4</c:v>
                </c:pt>
                <c:pt idx="348">
                  <c:v>-3.1279706571428592E-4</c:v>
                </c:pt>
                <c:pt idx="349">
                  <c:v>-3.1334989928571451E-4</c:v>
                </c:pt>
                <c:pt idx="350">
                  <c:v>-3.1389975000000023E-4</c:v>
                </c:pt>
                <c:pt idx="351">
                  <c:v>-3.1444660928571451E-4</c:v>
                </c:pt>
                <c:pt idx="352">
                  <c:v>-3.1499046857142875E-4</c:v>
                </c:pt>
                <c:pt idx="353">
                  <c:v>-3.1553131928571448E-4</c:v>
                </c:pt>
                <c:pt idx="354">
                  <c:v>-3.1606915285714305E-4</c:v>
                </c:pt>
                <c:pt idx="355">
                  <c:v>-3.1660396071428589E-4</c:v>
                </c:pt>
                <c:pt idx="356">
                  <c:v>-3.1713573428571445E-4</c:v>
                </c:pt>
                <c:pt idx="357">
                  <c:v>-3.1766446500000015E-4</c:v>
                </c:pt>
                <c:pt idx="358">
                  <c:v>-3.1819014428571444E-4</c:v>
                </c:pt>
                <c:pt idx="359">
                  <c:v>-3.1871276357142876E-4</c:v>
                </c:pt>
                <c:pt idx="360">
                  <c:v>-3.1923231428571445E-4</c:v>
                </c:pt>
                <c:pt idx="361">
                  <c:v>-3.1974878785714304E-4</c:v>
                </c:pt>
                <c:pt idx="362">
                  <c:v>-3.2026217571428587E-4</c:v>
                </c:pt>
                <c:pt idx="363">
                  <c:v>-3.2077246928571444E-4</c:v>
                </c:pt>
                <c:pt idx="364">
                  <c:v>-3.2127966000000018E-4</c:v>
                </c:pt>
                <c:pt idx="365">
                  <c:v>-3.2178373928571443E-4</c:v>
                </c:pt>
                <c:pt idx="366">
                  <c:v>-3.2228469857142872E-4</c:v>
                </c:pt>
                <c:pt idx="367">
                  <c:v>-3.2278252928571441E-4</c:v>
                </c:pt>
                <c:pt idx="368">
                  <c:v>-3.2327722285714297E-4</c:v>
                </c:pt>
                <c:pt idx="369">
                  <c:v>-3.2376877071428584E-4</c:v>
                </c:pt>
                <c:pt idx="370">
                  <c:v>-3.2425716428571442E-4</c:v>
                </c:pt>
                <c:pt idx="371">
                  <c:v>-3.2474239500000014E-4</c:v>
                </c:pt>
                <c:pt idx="372">
                  <c:v>-3.2522445428571439E-4</c:v>
                </c:pt>
                <c:pt idx="373">
                  <c:v>-3.2570333357142867E-4</c:v>
                </c:pt>
                <c:pt idx="374">
                  <c:v>-3.261790242857144E-4</c:v>
                </c:pt>
                <c:pt idx="375">
                  <c:v>-3.2665151785714298E-4</c:v>
                </c:pt>
                <c:pt idx="376">
                  <c:v>-3.2712080571428584E-4</c:v>
                </c:pt>
                <c:pt idx="377">
                  <c:v>-3.2758687928571443E-4</c:v>
                </c:pt>
                <c:pt idx="378">
                  <c:v>-3.2804973000000014E-4</c:v>
                </c:pt>
                <c:pt idx="379">
                  <c:v>-3.2850934928571444E-4</c:v>
                </c:pt>
                <c:pt idx="380">
                  <c:v>-3.2896572857142868E-4</c:v>
                </c:pt>
                <c:pt idx="381">
                  <c:v>-3.2941885928571441E-4</c:v>
                </c:pt>
                <c:pt idx="382">
                  <c:v>-3.2986873285714301E-4</c:v>
                </c:pt>
                <c:pt idx="383">
                  <c:v>-3.3031534071428586E-4</c:v>
                </c:pt>
                <c:pt idx="384">
                  <c:v>-3.3075867428571446E-4</c:v>
                </c:pt>
                <c:pt idx="385">
                  <c:v>-3.3119872500000013E-4</c:v>
                </c:pt>
                <c:pt idx="386">
                  <c:v>-3.3163548428571444E-4</c:v>
                </c:pt>
                <c:pt idx="387">
                  <c:v>-3.3206894357142876E-4</c:v>
                </c:pt>
                <c:pt idx="388">
                  <c:v>-3.3249909428571448E-4</c:v>
                </c:pt>
                <c:pt idx="389">
                  <c:v>-3.3292592785714309E-4</c:v>
                </c:pt>
                <c:pt idx="390">
                  <c:v>-3.3334943571428592E-4</c:v>
                </c:pt>
                <c:pt idx="391">
                  <c:v>-3.3376960928571447E-4</c:v>
                </c:pt>
                <c:pt idx="392">
                  <c:v>-3.3418644000000024E-4</c:v>
                </c:pt>
                <c:pt idx="393">
                  <c:v>-3.3459991928571454E-4</c:v>
                </c:pt>
                <c:pt idx="394">
                  <c:v>-3.3501003857142883E-4</c:v>
                </c:pt>
                <c:pt idx="395">
                  <c:v>-3.3541678928571453E-4</c:v>
                </c:pt>
                <c:pt idx="396">
                  <c:v>-3.358201628571431E-4</c:v>
                </c:pt>
                <c:pt idx="397">
                  <c:v>-3.3622015071428597E-4</c:v>
                </c:pt>
                <c:pt idx="398">
                  <c:v>-3.3661674428571453E-4</c:v>
                </c:pt>
                <c:pt idx="399">
                  <c:v>-3.3700993500000026E-4</c:v>
                </c:pt>
                <c:pt idx="400">
                  <c:v>-3.3739971428571451E-4</c:v>
                </c:pt>
                <c:pt idx="401">
                  <c:v>-3.3778607357142881E-4</c:v>
                </c:pt>
                <c:pt idx="402">
                  <c:v>-3.3816900428571456E-4</c:v>
                </c:pt>
                <c:pt idx="403">
                  <c:v>-3.3854849785714314E-4</c:v>
                </c:pt>
                <c:pt idx="404">
                  <c:v>-3.3892454571428598E-4</c:v>
                </c:pt>
                <c:pt idx="405">
                  <c:v>-3.3929713928571454E-4</c:v>
                </c:pt>
                <c:pt idx="406">
                  <c:v>-3.3966627000000025E-4</c:v>
                </c:pt>
                <c:pt idx="407">
                  <c:v>-3.4003192928571454E-4</c:v>
                </c:pt>
                <c:pt idx="408">
                  <c:v>-3.4039410857142881E-4</c:v>
                </c:pt>
                <c:pt idx="409">
                  <c:v>-3.4075279928571454E-4</c:v>
                </c:pt>
                <c:pt idx="410">
                  <c:v>-3.4110799285714307E-4</c:v>
                </c:pt>
                <c:pt idx="411">
                  <c:v>-3.4145968071428595E-4</c:v>
                </c:pt>
                <c:pt idx="412">
                  <c:v>-3.4180785428571456E-4</c:v>
                </c:pt>
                <c:pt idx="413">
                  <c:v>-3.4215250500000029E-4</c:v>
                </c:pt>
                <c:pt idx="414">
                  <c:v>-3.4249362428571457E-4</c:v>
                </c:pt>
                <c:pt idx="415">
                  <c:v>-3.4283120357142885E-4</c:v>
                </c:pt>
                <c:pt idx="416">
                  <c:v>-3.4316523428571457E-4</c:v>
                </c:pt>
                <c:pt idx="417">
                  <c:v>-3.4349570785714316E-4</c:v>
                </c:pt>
                <c:pt idx="418">
                  <c:v>-3.4382261571428601E-4</c:v>
                </c:pt>
                <c:pt idx="419">
                  <c:v>-3.4414594928571462E-4</c:v>
                </c:pt>
                <c:pt idx="420">
                  <c:v>-3.4446570000000031E-4</c:v>
                </c:pt>
                <c:pt idx="421">
                  <c:v>-3.4478185928571458E-4</c:v>
                </c:pt>
                <c:pt idx="422">
                  <c:v>-3.4509441857142887E-4</c:v>
                </c:pt>
                <c:pt idx="423">
                  <c:v>-3.4540336928571457E-4</c:v>
                </c:pt>
                <c:pt idx="424">
                  <c:v>-3.4570870285714316E-4</c:v>
                </c:pt>
                <c:pt idx="425">
                  <c:v>-3.4601041071428599E-4</c:v>
                </c:pt>
                <c:pt idx="426">
                  <c:v>-3.4630848428571454E-4</c:v>
                </c:pt>
                <c:pt idx="427">
                  <c:v>-3.4660291500000025E-4</c:v>
                </c:pt>
                <c:pt idx="428">
                  <c:v>-3.4689369428571451E-4</c:v>
                </c:pt>
                <c:pt idx="429">
                  <c:v>-3.4718081357142881E-4</c:v>
                </c:pt>
                <c:pt idx="430">
                  <c:v>-3.4746426428571448E-4</c:v>
                </c:pt>
                <c:pt idx="431">
                  <c:v>-3.4774403785714308E-4</c:v>
                </c:pt>
                <c:pt idx="432">
                  <c:v>-3.4802012571428598E-4</c:v>
                </c:pt>
                <c:pt idx="433">
                  <c:v>-3.4829251928571452E-4</c:v>
                </c:pt>
                <c:pt idx="434">
                  <c:v>-3.4856121000000024E-4</c:v>
                </c:pt>
                <c:pt idx="435">
                  <c:v>-3.4882618928571449E-4</c:v>
                </c:pt>
                <c:pt idx="436">
                  <c:v>-3.4908744857142879E-4</c:v>
                </c:pt>
                <c:pt idx="437">
                  <c:v>-3.4934497928571455E-4</c:v>
                </c:pt>
                <c:pt idx="438">
                  <c:v>-3.4959877285714309E-4</c:v>
                </c:pt>
                <c:pt idx="439">
                  <c:v>-3.4984882071428596E-4</c:v>
                </c:pt>
                <c:pt idx="440">
                  <c:v>-3.5009511428571449E-4</c:v>
                </c:pt>
                <c:pt idx="441">
                  <c:v>-3.5033764500000023E-4</c:v>
                </c:pt>
                <c:pt idx="442">
                  <c:v>-3.5057640428571456E-4</c:v>
                </c:pt>
                <c:pt idx="443">
                  <c:v>-3.5081138357142882E-4</c:v>
                </c:pt>
                <c:pt idx="444">
                  <c:v>-3.5104257428571455E-4</c:v>
                </c:pt>
                <c:pt idx="445">
                  <c:v>-3.5126996785714309E-4</c:v>
                </c:pt>
                <c:pt idx="446">
                  <c:v>-3.5149355571428593E-4</c:v>
                </c:pt>
                <c:pt idx="447">
                  <c:v>-3.517133292857145E-4</c:v>
                </c:pt>
                <c:pt idx="448">
                  <c:v>-3.5192928000000019E-4</c:v>
                </c:pt>
                <c:pt idx="449">
                  <c:v>-3.5214139928571451E-4</c:v>
                </c:pt>
                <c:pt idx="450">
                  <c:v>-3.5234967857142877E-4</c:v>
                </c:pt>
                <c:pt idx="451">
                  <c:v>-3.5255410928571447E-4</c:v>
                </c:pt>
                <c:pt idx="452">
                  <c:v>-3.5275468285714305E-4</c:v>
                </c:pt>
                <c:pt idx="453">
                  <c:v>-3.5295139071428591E-4</c:v>
                </c:pt>
                <c:pt idx="454">
                  <c:v>-3.5314422428571446E-4</c:v>
                </c:pt>
                <c:pt idx="455">
                  <c:v>-3.5333317500000017E-4</c:v>
                </c:pt>
                <c:pt idx="456">
                  <c:v>-3.5351823428571446E-4</c:v>
                </c:pt>
                <c:pt idx="457">
                  <c:v>-3.5369939357142877E-4</c:v>
                </c:pt>
                <c:pt idx="458">
                  <c:v>-3.538766442857145E-4</c:v>
                </c:pt>
                <c:pt idx="459">
                  <c:v>-3.5404997785714308E-4</c:v>
                </c:pt>
                <c:pt idx="460">
                  <c:v>-3.5421938571428589E-4</c:v>
                </c:pt>
                <c:pt idx="461">
                  <c:v>-3.5438485928571448E-4</c:v>
                </c:pt>
                <c:pt idx="462">
                  <c:v>-3.5454639000000019E-4</c:v>
                </c:pt>
                <c:pt idx="463">
                  <c:v>-3.5470396928571446E-4</c:v>
                </c:pt>
                <c:pt idx="464">
                  <c:v>-3.5485758857142877E-4</c:v>
                </c:pt>
                <c:pt idx="465">
                  <c:v>-3.5500723928571446E-4</c:v>
                </c:pt>
                <c:pt idx="466">
                  <c:v>-3.5515291285714303E-4</c:v>
                </c:pt>
                <c:pt idx="467">
                  <c:v>-3.5529460071428591E-4</c:v>
                </c:pt>
                <c:pt idx="468">
                  <c:v>-3.5543229428571448E-4</c:v>
                </c:pt>
                <c:pt idx="469">
                  <c:v>-3.555659850000002E-4</c:v>
                </c:pt>
                <c:pt idx="470">
                  <c:v>-3.5569566428571444E-4</c:v>
                </c:pt>
                <c:pt idx="471">
                  <c:v>-3.5582132357142875E-4</c:v>
                </c:pt>
                <c:pt idx="472">
                  <c:v>-3.5594295428571446E-4</c:v>
                </c:pt>
                <c:pt idx="473">
                  <c:v>-3.5606054785714301E-4</c:v>
                </c:pt>
                <c:pt idx="474">
                  <c:v>-3.561740957142859E-4</c:v>
                </c:pt>
                <c:pt idx="475">
                  <c:v>-3.5628358928571445E-4</c:v>
                </c:pt>
                <c:pt idx="476">
                  <c:v>-3.5638902000000017E-4</c:v>
                </c:pt>
                <c:pt idx="477">
                  <c:v>-3.5649037928571449E-4</c:v>
                </c:pt>
                <c:pt idx="478">
                  <c:v>-3.5658765857142873E-4</c:v>
                </c:pt>
                <c:pt idx="479">
                  <c:v>-3.5668084928571446E-4</c:v>
                </c:pt>
                <c:pt idx="480">
                  <c:v>-3.56769942857143E-4</c:v>
                </c:pt>
                <c:pt idx="481">
                  <c:v>-3.5685493071428584E-4</c:v>
                </c:pt>
                <c:pt idx="482">
                  <c:v>-3.5693580428571443E-4</c:v>
                </c:pt>
                <c:pt idx="483">
                  <c:v>-3.5701255500000014E-4</c:v>
                </c:pt>
                <c:pt idx="484">
                  <c:v>-3.5708517428571443E-4</c:v>
                </c:pt>
                <c:pt idx="485">
                  <c:v>-3.5715365357142867E-4</c:v>
                </c:pt>
                <c:pt idx="486">
                  <c:v>-3.5721798428571435E-4</c:v>
                </c:pt>
                <c:pt idx="487">
                  <c:v>-3.5727815785714293E-4</c:v>
                </c:pt>
                <c:pt idx="488">
                  <c:v>-3.5733416571428578E-4</c:v>
                </c:pt>
                <c:pt idx="489">
                  <c:v>-3.5738599928571434E-4</c:v>
                </c:pt>
                <c:pt idx="490">
                  <c:v>-3.5743365000000005E-4</c:v>
                </c:pt>
                <c:pt idx="491">
                  <c:v>-3.5747710928571435E-4</c:v>
                </c:pt>
                <c:pt idx="492">
                  <c:v>-3.5751636857142864E-4</c:v>
                </c:pt>
                <c:pt idx="493">
                  <c:v>-3.5755141928571434E-4</c:v>
                </c:pt>
                <c:pt idx="494">
                  <c:v>-3.5758225285714289E-4</c:v>
                </c:pt>
                <c:pt idx="495">
                  <c:v>-3.5760886071428574E-4</c:v>
                </c:pt>
                <c:pt idx="496">
                  <c:v>-3.5763123428571433E-4</c:v>
                </c:pt>
                <c:pt idx="497">
                  <c:v>-3.5764936500000004E-4</c:v>
                </c:pt>
                <c:pt idx="498">
                  <c:v>-3.576632442857143E-4</c:v>
                </c:pt>
                <c:pt idx="499">
                  <c:v>-3.5767286357142857E-4</c:v>
                </c:pt>
                <c:pt idx="500">
                  <c:v>-3.5767821428571434E-4</c:v>
                </c:pt>
                <c:pt idx="501">
                  <c:v>-3.5767928357142867E-4</c:v>
                </c:pt>
                <c:pt idx="502">
                  <c:v>-3.5767606714285727E-4</c:v>
                </c:pt>
                <c:pt idx="503">
                  <c:v>-3.5766857357142869E-4</c:v>
                </c:pt>
                <c:pt idx="504">
                  <c:v>-3.5765681142857156E-4</c:v>
                </c:pt>
                <c:pt idx="505">
                  <c:v>-3.5764078928571442E-4</c:v>
                </c:pt>
                <c:pt idx="506">
                  <c:v>-3.5762051571428585E-4</c:v>
                </c:pt>
                <c:pt idx="507">
                  <c:v>-3.5759599928571445E-4</c:v>
                </c:pt>
                <c:pt idx="508">
                  <c:v>-3.5756724857142873E-4</c:v>
                </c:pt>
                <c:pt idx="509">
                  <c:v>-3.575342721428573E-4</c:v>
                </c:pt>
                <c:pt idx="510">
                  <c:v>-3.5749707857142874E-4</c:v>
                </c:pt>
                <c:pt idx="511">
                  <c:v>-3.5745567642857159E-4</c:v>
                </c:pt>
                <c:pt idx="512">
                  <c:v>-3.5741007428571447E-4</c:v>
                </c:pt>
                <c:pt idx="513">
                  <c:v>-3.5736028071428589E-4</c:v>
                </c:pt>
                <c:pt idx="514">
                  <c:v>-3.5730630428571446E-4</c:v>
                </c:pt>
                <c:pt idx="515">
                  <c:v>-3.5724815357142875E-4</c:v>
                </c:pt>
                <c:pt idx="516">
                  <c:v>-3.571858371428573E-4</c:v>
                </c:pt>
                <c:pt idx="517">
                  <c:v>-3.5711936357142875E-4</c:v>
                </c:pt>
                <c:pt idx="518">
                  <c:v>-3.5704874142857159E-4</c:v>
                </c:pt>
                <c:pt idx="519">
                  <c:v>-3.5697397928571444E-4</c:v>
                </c:pt>
                <c:pt idx="520">
                  <c:v>-3.5689508571428585E-4</c:v>
                </c:pt>
                <c:pt idx="521">
                  <c:v>-3.568120692857144E-4</c:v>
                </c:pt>
                <c:pt idx="522">
                  <c:v>-3.5672493857142869E-4</c:v>
                </c:pt>
                <c:pt idx="523">
                  <c:v>-3.5663370214285723E-4</c:v>
                </c:pt>
                <c:pt idx="524">
                  <c:v>-3.5653836857142869E-4</c:v>
                </c:pt>
                <c:pt idx="525">
                  <c:v>-3.5643894642857152E-4</c:v>
                </c:pt>
                <c:pt idx="526">
                  <c:v>-3.5633544428571433E-4</c:v>
                </c:pt>
                <c:pt idx="527">
                  <c:v>-3.5622787071428575E-4</c:v>
                </c:pt>
                <c:pt idx="528">
                  <c:v>-3.5611623428571433E-4</c:v>
                </c:pt>
                <c:pt idx="529">
                  <c:v>-3.5600054357142862E-4</c:v>
                </c:pt>
                <c:pt idx="530">
                  <c:v>-3.558808071428572E-4</c:v>
                </c:pt>
                <c:pt idx="531">
                  <c:v>-3.5575703357142863E-4</c:v>
                </c:pt>
                <c:pt idx="532">
                  <c:v>-3.556292314285715E-4</c:v>
                </c:pt>
                <c:pt idx="533">
                  <c:v>-3.5549740928571434E-4</c:v>
                </c:pt>
                <c:pt idx="534">
                  <c:v>-3.5536157571428582E-4</c:v>
                </c:pt>
                <c:pt idx="535">
                  <c:v>-3.5522173928571437E-4</c:v>
                </c:pt>
                <c:pt idx="536">
                  <c:v>-3.5507790857142863E-4</c:v>
                </c:pt>
                <c:pt idx="537">
                  <c:v>-3.5493009214285719E-4</c:v>
                </c:pt>
                <c:pt idx="538">
                  <c:v>-3.5477829857142863E-4</c:v>
                </c:pt>
                <c:pt idx="539">
                  <c:v>-3.5462253642857151E-4</c:v>
                </c:pt>
                <c:pt idx="540">
                  <c:v>-3.5446281428571437E-4</c:v>
                </c:pt>
                <c:pt idx="541">
                  <c:v>-3.5429914071428579E-4</c:v>
                </c:pt>
                <c:pt idx="542">
                  <c:v>-3.5413152428571439E-4</c:v>
                </c:pt>
                <c:pt idx="543">
                  <c:v>-3.5395997357142865E-4</c:v>
                </c:pt>
                <c:pt idx="544">
                  <c:v>-3.5378449714285726E-4</c:v>
                </c:pt>
                <c:pt idx="545">
                  <c:v>-3.5360510357142867E-4</c:v>
                </c:pt>
                <c:pt idx="546">
                  <c:v>-3.5342180142857149E-4</c:v>
                </c:pt>
                <c:pt idx="547">
                  <c:v>-3.5323459928571433E-4</c:v>
                </c:pt>
                <c:pt idx="548">
                  <c:v>-3.5304350571428576E-4</c:v>
                </c:pt>
                <c:pt idx="549">
                  <c:v>-3.5284852928571433E-4</c:v>
                </c:pt>
                <c:pt idx="550">
                  <c:v>-3.5264967857142861E-4</c:v>
                </c:pt>
                <c:pt idx="551">
                  <c:v>-3.5244696214285716E-4</c:v>
                </c:pt>
                <c:pt idx="552">
                  <c:v>-3.5224038857142859E-4</c:v>
                </c:pt>
                <c:pt idx="553">
                  <c:v>-3.5202996642857146E-4</c:v>
                </c:pt>
                <c:pt idx="554">
                  <c:v>-3.5181570428571433E-4</c:v>
                </c:pt>
                <c:pt idx="555">
                  <c:v>-3.5159761071428577E-4</c:v>
                </c:pt>
                <c:pt idx="556">
                  <c:v>-3.5137569428571433E-4</c:v>
                </c:pt>
                <c:pt idx="557">
                  <c:v>-3.5114996357142863E-4</c:v>
                </c:pt>
                <c:pt idx="558">
                  <c:v>-3.5092042714285717E-4</c:v>
                </c:pt>
                <c:pt idx="559">
                  <c:v>-3.5068709357142863E-4</c:v>
                </c:pt>
                <c:pt idx="560">
                  <c:v>-3.504499714285715E-4</c:v>
                </c:pt>
                <c:pt idx="561">
                  <c:v>-3.5020906928571435E-4</c:v>
                </c:pt>
                <c:pt idx="562">
                  <c:v>-3.499643957142858E-4</c:v>
                </c:pt>
                <c:pt idx="563">
                  <c:v>-3.497159592857144E-4</c:v>
                </c:pt>
                <c:pt idx="564">
                  <c:v>-3.4946376857142872E-4</c:v>
                </c:pt>
                <c:pt idx="565">
                  <c:v>-3.4920783214285731E-4</c:v>
                </c:pt>
                <c:pt idx="566">
                  <c:v>-3.4894815857142874E-4</c:v>
                </c:pt>
                <c:pt idx="567">
                  <c:v>-3.4868475642857162E-4</c:v>
                </c:pt>
                <c:pt idx="568">
                  <c:v>-3.4841763428571445E-4</c:v>
                </c:pt>
                <c:pt idx="569">
                  <c:v>-3.4814680071428592E-4</c:v>
                </c:pt>
                <c:pt idx="570">
                  <c:v>-3.4787226428571451E-4</c:v>
                </c:pt>
                <c:pt idx="571">
                  <c:v>-3.4759403357142879E-4</c:v>
                </c:pt>
                <c:pt idx="572">
                  <c:v>-3.4731211714285738E-4</c:v>
                </c:pt>
                <c:pt idx="573">
                  <c:v>-3.4702652357142879E-4</c:v>
                </c:pt>
                <c:pt idx="574">
                  <c:v>-3.4673726142857167E-4</c:v>
                </c:pt>
                <c:pt idx="575">
                  <c:v>-3.4644433928571455E-4</c:v>
                </c:pt>
                <c:pt idx="576">
                  <c:v>-3.4614776571428597E-4</c:v>
                </c:pt>
                <c:pt idx="577">
                  <c:v>-3.4584754928571455E-4</c:v>
                </c:pt>
                <c:pt idx="578">
                  <c:v>-3.4554369857142881E-4</c:v>
                </c:pt>
                <c:pt idx="579">
                  <c:v>-3.452362221428574E-4</c:v>
                </c:pt>
                <c:pt idx="580">
                  <c:v>-3.4492512857142883E-4</c:v>
                </c:pt>
                <c:pt idx="581">
                  <c:v>-3.4461042642857168E-4</c:v>
                </c:pt>
                <c:pt idx="582">
                  <c:v>-3.4429212428571454E-4</c:v>
                </c:pt>
                <c:pt idx="583">
                  <c:v>-3.4397023071428598E-4</c:v>
                </c:pt>
                <c:pt idx="584">
                  <c:v>-3.4364475428571455E-4</c:v>
                </c:pt>
                <c:pt idx="585">
                  <c:v>-3.4331570357142883E-4</c:v>
                </c:pt>
                <c:pt idx="586">
                  <c:v>-3.4298308714285738E-4</c:v>
                </c:pt>
                <c:pt idx="587">
                  <c:v>-3.4264691357142879E-4</c:v>
                </c:pt>
                <c:pt idx="588">
                  <c:v>-3.4230719142857164E-4</c:v>
                </c:pt>
                <c:pt idx="589">
                  <c:v>-3.4196392928571455E-4</c:v>
                </c:pt>
                <c:pt idx="590">
                  <c:v>-3.4161713571428595E-4</c:v>
                </c:pt>
                <c:pt idx="591">
                  <c:v>-3.4126681928571453E-4</c:v>
                </c:pt>
                <c:pt idx="592">
                  <c:v>-3.4091298857142884E-4</c:v>
                </c:pt>
                <c:pt idx="593">
                  <c:v>-3.4055565214285738E-4</c:v>
                </c:pt>
                <c:pt idx="594">
                  <c:v>-3.4019481857142884E-4</c:v>
                </c:pt>
                <c:pt idx="595">
                  <c:v>-3.398304964285717E-4</c:v>
                </c:pt>
                <c:pt idx="596">
                  <c:v>-3.3946269428571454E-4</c:v>
                </c:pt>
                <c:pt idx="597">
                  <c:v>-3.3909142071428597E-4</c:v>
                </c:pt>
                <c:pt idx="598">
                  <c:v>-3.3871668428571455E-4</c:v>
                </c:pt>
                <c:pt idx="599">
                  <c:v>-3.3833849357142883E-4</c:v>
                </c:pt>
                <c:pt idx="600">
                  <c:v>-3.3795685714285738E-4</c:v>
                </c:pt>
                <c:pt idx="601">
                  <c:v>-3.3757178357142877E-4</c:v>
                </c:pt>
                <c:pt idx="602">
                  <c:v>-3.3718328142857165E-4</c:v>
                </c:pt>
                <c:pt idx="603">
                  <c:v>-3.3679135928571448E-4</c:v>
                </c:pt>
                <c:pt idx="604">
                  <c:v>-3.3639602571428593E-4</c:v>
                </c:pt>
                <c:pt idx="605">
                  <c:v>-3.3599728928571451E-4</c:v>
                </c:pt>
                <c:pt idx="606">
                  <c:v>-3.3559515857142878E-4</c:v>
                </c:pt>
                <c:pt idx="607">
                  <c:v>-3.3518964214285734E-4</c:v>
                </c:pt>
                <c:pt idx="608">
                  <c:v>-3.3478074857142876E-4</c:v>
                </c:pt>
                <c:pt idx="609">
                  <c:v>-3.3436848642857167E-4</c:v>
                </c:pt>
                <c:pt idx="610">
                  <c:v>-3.3395286428571455E-4</c:v>
                </c:pt>
                <c:pt idx="611">
                  <c:v>-3.3353389071428597E-4</c:v>
                </c:pt>
                <c:pt idx="612">
                  <c:v>-3.3311157428571455E-4</c:v>
                </c:pt>
                <c:pt idx="613">
                  <c:v>-3.3268592357142885E-4</c:v>
                </c:pt>
                <c:pt idx="614">
                  <c:v>-3.3225694714285743E-4</c:v>
                </c:pt>
                <c:pt idx="615">
                  <c:v>-3.3182465357142884E-4</c:v>
                </c:pt>
                <c:pt idx="616">
                  <c:v>-3.3138905142857166E-4</c:v>
                </c:pt>
                <c:pt idx="617">
                  <c:v>-3.3095014928571454E-4</c:v>
                </c:pt>
                <c:pt idx="618">
                  <c:v>-3.3050795571428593E-4</c:v>
                </c:pt>
                <c:pt idx="619">
                  <c:v>-3.3006247928571452E-4</c:v>
                </c:pt>
                <c:pt idx="620">
                  <c:v>-3.296137285714288E-4</c:v>
                </c:pt>
                <c:pt idx="621">
                  <c:v>-3.2916171214285734E-4</c:v>
                </c:pt>
                <c:pt idx="622">
                  <c:v>-3.287064385714288E-4</c:v>
                </c:pt>
                <c:pt idx="623">
                  <c:v>-3.2824791642857164E-4</c:v>
                </c:pt>
                <c:pt idx="624">
                  <c:v>-3.2778615428571452E-4</c:v>
                </c:pt>
                <c:pt idx="625">
                  <c:v>-3.2732116071428595E-4</c:v>
                </c:pt>
                <c:pt idx="626">
                  <c:v>-3.2685294428571449E-4</c:v>
                </c:pt>
                <c:pt idx="627">
                  <c:v>-3.2638151357142881E-4</c:v>
                </c:pt>
                <c:pt idx="628">
                  <c:v>-3.2590687714285736E-4</c:v>
                </c:pt>
                <c:pt idx="629">
                  <c:v>-3.2542904357142876E-4</c:v>
                </c:pt>
                <c:pt idx="630">
                  <c:v>-3.2494802142857162E-4</c:v>
                </c:pt>
                <c:pt idx="631">
                  <c:v>-3.2446381928571445E-4</c:v>
                </c:pt>
                <c:pt idx="632">
                  <c:v>-3.2397644571428592E-4</c:v>
                </c:pt>
                <c:pt idx="633">
                  <c:v>-3.2348590928571447E-4</c:v>
                </c:pt>
                <c:pt idx="634">
                  <c:v>-3.2299221857142872E-4</c:v>
                </c:pt>
                <c:pt idx="635">
                  <c:v>-3.224953821428573E-4</c:v>
                </c:pt>
                <c:pt idx="636">
                  <c:v>-3.2199540857142869E-4</c:v>
                </c:pt>
                <c:pt idx="637">
                  <c:v>-3.2149230642857158E-4</c:v>
                </c:pt>
                <c:pt idx="638">
                  <c:v>-3.2098608428571441E-4</c:v>
                </c:pt>
                <c:pt idx="639">
                  <c:v>-3.2047675071428581E-4</c:v>
                </c:pt>
                <c:pt idx="640">
                  <c:v>-3.1996431428571437E-4</c:v>
                </c:pt>
                <c:pt idx="641">
                  <c:v>-3.1944878357142862E-4</c:v>
                </c:pt>
                <c:pt idx="642">
                  <c:v>-3.1893016714285721E-4</c:v>
                </c:pt>
                <c:pt idx="643">
                  <c:v>-3.1840847357142866E-4</c:v>
                </c:pt>
                <c:pt idx="644">
                  <c:v>-3.1788371142857147E-4</c:v>
                </c:pt>
                <c:pt idx="645">
                  <c:v>-3.1735588928571431E-4</c:v>
                </c:pt>
                <c:pt idx="646">
                  <c:v>-3.1682501571428574E-4</c:v>
                </c:pt>
                <c:pt idx="647">
                  <c:v>-3.1629109928571432E-4</c:v>
                </c:pt>
                <c:pt idx="648">
                  <c:v>-3.1575414857142861E-4</c:v>
                </c:pt>
                <c:pt idx="649">
                  <c:v>-3.1521417214285717E-4</c:v>
                </c:pt>
                <c:pt idx="650">
                  <c:v>-3.1467117857142862E-4</c:v>
                </c:pt>
                <c:pt idx="651">
                  <c:v>-3.1412517642857146E-4</c:v>
                </c:pt>
                <c:pt idx="652">
                  <c:v>-3.1357617428571431E-4</c:v>
                </c:pt>
                <c:pt idx="653">
                  <c:v>-3.1302418071428573E-4</c:v>
                </c:pt>
                <c:pt idx="654">
                  <c:v>-3.1246920428571427E-4</c:v>
                </c:pt>
                <c:pt idx="655">
                  <c:v>-3.1191125357142856E-4</c:v>
                </c:pt>
                <c:pt idx="656">
                  <c:v>-3.1135033714285709E-4</c:v>
                </c:pt>
                <c:pt idx="657">
                  <c:v>-3.1078646357142855E-4</c:v>
                </c:pt>
                <c:pt idx="658">
                  <c:v>-3.1021964142857142E-4</c:v>
                </c:pt>
                <c:pt idx="659">
                  <c:v>-3.0964987928571423E-4</c:v>
                </c:pt>
                <c:pt idx="660">
                  <c:v>-3.0907718571428569E-4</c:v>
                </c:pt>
                <c:pt idx="661">
                  <c:v>-3.0850156928571425E-4</c:v>
                </c:pt>
                <c:pt idx="662">
                  <c:v>-3.0792303857142853E-4</c:v>
                </c:pt>
                <c:pt idx="663">
                  <c:v>-3.073416021428571E-4</c:v>
                </c:pt>
                <c:pt idx="664">
                  <c:v>-3.067572685714285E-4</c:v>
                </c:pt>
                <c:pt idx="665">
                  <c:v>-3.0617004642857136E-4</c:v>
                </c:pt>
                <c:pt idx="666">
                  <c:v>-3.0557994428571418E-4</c:v>
                </c:pt>
                <c:pt idx="667">
                  <c:v>-3.0498697071428563E-4</c:v>
                </c:pt>
                <c:pt idx="668">
                  <c:v>-3.0439113428571421E-4</c:v>
                </c:pt>
                <c:pt idx="669">
                  <c:v>-3.037924435714285E-4</c:v>
                </c:pt>
                <c:pt idx="670">
                  <c:v>-3.0319090714285709E-4</c:v>
                </c:pt>
                <c:pt idx="671">
                  <c:v>-3.025865335714285E-4</c:v>
                </c:pt>
                <c:pt idx="672">
                  <c:v>-3.019793314285714E-4</c:v>
                </c:pt>
                <c:pt idx="673">
                  <c:v>-3.0136930928571423E-4</c:v>
                </c:pt>
                <c:pt idx="674">
                  <c:v>-3.0075647571428562E-4</c:v>
                </c:pt>
                <c:pt idx="675">
                  <c:v>-3.0014083928571418E-4</c:v>
                </c:pt>
                <c:pt idx="676">
                  <c:v>-2.9952240857142846E-4</c:v>
                </c:pt>
                <c:pt idx="677">
                  <c:v>-2.9890119214285703E-4</c:v>
                </c:pt>
                <c:pt idx="678">
                  <c:v>-2.9827719857142846E-4</c:v>
                </c:pt>
                <c:pt idx="679">
                  <c:v>-2.9765043642857129E-4</c:v>
                </c:pt>
                <c:pt idx="680">
                  <c:v>-2.9702091428571414E-4</c:v>
                </c:pt>
                <c:pt idx="681">
                  <c:v>-2.9638864071428558E-4</c:v>
                </c:pt>
                <c:pt idx="682">
                  <c:v>-2.9575362428571416E-4</c:v>
                </c:pt>
                <c:pt idx="683">
                  <c:v>-2.9511587357142845E-4</c:v>
                </c:pt>
                <c:pt idx="684">
                  <c:v>-2.94475397142857E-4</c:v>
                </c:pt>
                <c:pt idx="685">
                  <c:v>-2.9383220357142843E-4</c:v>
                </c:pt>
                <c:pt idx="686">
                  <c:v>-2.9318630142857125E-4</c:v>
                </c:pt>
                <c:pt idx="687">
                  <c:v>-2.9253769928571413E-4</c:v>
                </c:pt>
                <c:pt idx="688">
                  <c:v>-2.9188640571428562E-4</c:v>
                </c:pt>
                <c:pt idx="689">
                  <c:v>-2.9123242928571417E-4</c:v>
                </c:pt>
                <c:pt idx="690">
                  <c:v>-2.9057577857142847E-4</c:v>
                </c:pt>
                <c:pt idx="691">
                  <c:v>-2.89916462142857E-4</c:v>
                </c:pt>
                <c:pt idx="692">
                  <c:v>-2.8925448857142845E-4</c:v>
                </c:pt>
                <c:pt idx="693">
                  <c:v>-2.8858986642857132E-4</c:v>
                </c:pt>
                <c:pt idx="694">
                  <c:v>-2.8792260428571416E-4</c:v>
                </c:pt>
                <c:pt idx="695">
                  <c:v>-2.8725271071428559E-4</c:v>
                </c:pt>
                <c:pt idx="696">
                  <c:v>-2.8658019428571413E-4</c:v>
                </c:pt>
                <c:pt idx="697">
                  <c:v>-2.8590506357142843E-4</c:v>
                </c:pt>
                <c:pt idx="698">
                  <c:v>-2.8522732714285701E-4</c:v>
                </c:pt>
                <c:pt idx="699">
                  <c:v>-2.8454699357142842E-4</c:v>
                </c:pt>
                <c:pt idx="700">
                  <c:v>-2.8386407142857127E-4</c:v>
                </c:pt>
                <c:pt idx="701">
                  <c:v>-2.8317856928571414E-4</c:v>
                </c:pt>
                <c:pt idx="702">
                  <c:v>-2.8249049571428558E-4</c:v>
                </c:pt>
                <c:pt idx="703">
                  <c:v>-2.8179985928571415E-4</c:v>
                </c:pt>
                <c:pt idx="704">
                  <c:v>-2.8110666857142841E-4</c:v>
                </c:pt>
                <c:pt idx="705">
                  <c:v>-2.8041093214285697E-4</c:v>
                </c:pt>
                <c:pt idx="706">
                  <c:v>-2.797126585714284E-4</c:v>
                </c:pt>
                <c:pt idx="707">
                  <c:v>-2.7901185642857125E-4</c:v>
                </c:pt>
                <c:pt idx="708">
                  <c:v>-2.7830853428571409E-4</c:v>
                </c:pt>
                <c:pt idx="709">
                  <c:v>-2.7760270071428548E-4</c:v>
                </c:pt>
                <c:pt idx="710">
                  <c:v>-2.7689436428571408E-4</c:v>
                </c:pt>
                <c:pt idx="711">
                  <c:v>-2.7618353357142835E-4</c:v>
                </c:pt>
                <c:pt idx="712">
                  <c:v>-2.7547021714285696E-4</c:v>
                </c:pt>
                <c:pt idx="713">
                  <c:v>-2.7475442357142841E-4</c:v>
                </c:pt>
                <c:pt idx="714">
                  <c:v>-2.7403616142857127E-4</c:v>
                </c:pt>
                <c:pt idx="715">
                  <c:v>-2.7331543928571414E-4</c:v>
                </c:pt>
                <c:pt idx="716">
                  <c:v>-2.7259226571428553E-4</c:v>
                </c:pt>
                <c:pt idx="717">
                  <c:v>-2.7186664928571412E-4</c:v>
                </c:pt>
                <c:pt idx="718">
                  <c:v>-2.711385985714284E-4</c:v>
                </c:pt>
                <c:pt idx="719">
                  <c:v>-2.7040812214285695E-4</c:v>
                </c:pt>
                <c:pt idx="720">
                  <c:v>-2.6967522857142837E-4</c:v>
                </c:pt>
                <c:pt idx="721">
                  <c:v>-2.6893992642857122E-4</c:v>
                </c:pt>
                <c:pt idx="722">
                  <c:v>-2.6820222428571412E-4</c:v>
                </c:pt>
                <c:pt idx="723">
                  <c:v>-2.6746213071428558E-4</c:v>
                </c:pt>
                <c:pt idx="724">
                  <c:v>-2.6671965428571416E-4</c:v>
                </c:pt>
                <c:pt idx="725">
                  <c:v>-2.6597480357142846E-4</c:v>
                </c:pt>
                <c:pt idx="726">
                  <c:v>-2.65227587142857E-4</c:v>
                </c:pt>
                <c:pt idx="727">
                  <c:v>-2.6447801357142844E-4</c:v>
                </c:pt>
                <c:pt idx="728">
                  <c:v>-2.637260914285713E-4</c:v>
                </c:pt>
                <c:pt idx="729">
                  <c:v>-2.6297182928571413E-4</c:v>
                </c:pt>
                <c:pt idx="730">
                  <c:v>-2.622152357142856E-4</c:v>
                </c:pt>
                <c:pt idx="731">
                  <c:v>-2.6145631928571416E-4</c:v>
                </c:pt>
                <c:pt idx="732">
                  <c:v>-2.6069508857142848E-4</c:v>
                </c:pt>
                <c:pt idx="733">
                  <c:v>-2.5993155214285707E-4</c:v>
                </c:pt>
                <c:pt idx="734">
                  <c:v>-2.5916571857142849E-4</c:v>
                </c:pt>
                <c:pt idx="735">
                  <c:v>-2.5839759642857135E-4</c:v>
                </c:pt>
                <c:pt idx="736">
                  <c:v>-2.5762719428571422E-4</c:v>
                </c:pt>
                <c:pt idx="737">
                  <c:v>-2.5685452071428565E-4</c:v>
                </c:pt>
                <c:pt idx="738">
                  <c:v>-2.560795842857142E-4</c:v>
                </c:pt>
                <c:pt idx="739">
                  <c:v>-2.5530239357142849E-4</c:v>
                </c:pt>
                <c:pt idx="740">
                  <c:v>-2.5452295714285708E-4</c:v>
                </c:pt>
                <c:pt idx="741">
                  <c:v>-2.5374128357142847E-4</c:v>
                </c:pt>
                <c:pt idx="742">
                  <c:v>-2.5295738142857134E-4</c:v>
                </c:pt>
                <c:pt idx="743">
                  <c:v>-2.5217125928571419E-4</c:v>
                </c:pt>
                <c:pt idx="744">
                  <c:v>-2.5138292571428558E-4</c:v>
                </c:pt>
                <c:pt idx="745">
                  <c:v>-2.5059238928571418E-4</c:v>
                </c:pt>
                <c:pt idx="746">
                  <c:v>-2.4979965857142844E-4</c:v>
                </c:pt>
                <c:pt idx="747">
                  <c:v>-2.4900474214285703E-4</c:v>
                </c:pt>
                <c:pt idx="748">
                  <c:v>-2.4820764857142846E-4</c:v>
                </c:pt>
                <c:pt idx="749">
                  <c:v>-2.4740838642857128E-4</c:v>
                </c:pt>
                <c:pt idx="750">
                  <c:v>-2.4660696428571417E-4</c:v>
                </c:pt>
                <c:pt idx="751">
                  <c:v>-2.4580339071428558E-4</c:v>
                </c:pt>
                <c:pt idx="752">
                  <c:v>-2.4499767428571418E-4</c:v>
                </c:pt>
                <c:pt idx="753">
                  <c:v>-2.4418982357142846E-4</c:v>
                </c:pt>
                <c:pt idx="754">
                  <c:v>-2.4337984714285706E-4</c:v>
                </c:pt>
                <c:pt idx="755">
                  <c:v>-2.4256775357142847E-4</c:v>
                </c:pt>
                <c:pt idx="756">
                  <c:v>-2.4175355142857133E-4</c:v>
                </c:pt>
                <c:pt idx="757">
                  <c:v>-2.4093724928571418E-4</c:v>
                </c:pt>
                <c:pt idx="758">
                  <c:v>-2.4011885571428561E-4</c:v>
                </c:pt>
                <c:pt idx="759">
                  <c:v>-2.392983792857142E-4</c:v>
                </c:pt>
                <c:pt idx="760">
                  <c:v>-2.3847582857142846E-4</c:v>
                </c:pt>
                <c:pt idx="761">
                  <c:v>-2.3765121214285704E-4</c:v>
                </c:pt>
                <c:pt idx="762">
                  <c:v>-2.3682453857142846E-4</c:v>
                </c:pt>
                <c:pt idx="763">
                  <c:v>-2.3599581642857131E-4</c:v>
                </c:pt>
                <c:pt idx="764">
                  <c:v>-2.3516505428571418E-4</c:v>
                </c:pt>
                <c:pt idx="765">
                  <c:v>-2.343322607142856E-4</c:v>
                </c:pt>
                <c:pt idx="766">
                  <c:v>-2.3349744428571417E-4</c:v>
                </c:pt>
                <c:pt idx="767">
                  <c:v>-2.3266061357142846E-4</c:v>
                </c:pt>
                <c:pt idx="768">
                  <c:v>-2.3182177714285704E-4</c:v>
                </c:pt>
                <c:pt idx="769">
                  <c:v>-2.3098094357142847E-4</c:v>
                </c:pt>
                <c:pt idx="770">
                  <c:v>-2.3013812142857131E-4</c:v>
                </c:pt>
                <c:pt idx="771">
                  <c:v>-2.2929331928571418E-4</c:v>
                </c:pt>
                <c:pt idx="772">
                  <c:v>-2.284465457142856E-4</c:v>
                </c:pt>
                <c:pt idx="773">
                  <c:v>-2.2759780928571416E-4</c:v>
                </c:pt>
                <c:pt idx="774">
                  <c:v>-2.2674711857142846E-4</c:v>
                </c:pt>
                <c:pt idx="775">
                  <c:v>-2.2589448214285703E-4</c:v>
                </c:pt>
                <c:pt idx="776">
                  <c:v>-2.2503990857142845E-4</c:v>
                </c:pt>
                <c:pt idx="777">
                  <c:v>-2.241834064285713E-4</c:v>
                </c:pt>
                <c:pt idx="778">
                  <c:v>-2.2332498428571416E-4</c:v>
                </c:pt>
                <c:pt idx="779">
                  <c:v>-2.2246465071428561E-4</c:v>
                </c:pt>
                <c:pt idx="780">
                  <c:v>-2.2160241428571418E-4</c:v>
                </c:pt>
                <c:pt idx="781">
                  <c:v>-2.2073828357142846E-4</c:v>
                </c:pt>
                <c:pt idx="782">
                  <c:v>-2.1987226714285704E-4</c:v>
                </c:pt>
                <c:pt idx="783">
                  <c:v>-2.1900437357142848E-4</c:v>
                </c:pt>
                <c:pt idx="784">
                  <c:v>-2.1813461142857133E-4</c:v>
                </c:pt>
                <c:pt idx="785">
                  <c:v>-2.1726298928571419E-4</c:v>
                </c:pt>
                <c:pt idx="786">
                  <c:v>-2.1638951571428561E-4</c:v>
                </c:pt>
                <c:pt idx="787">
                  <c:v>-2.1551419928571419E-4</c:v>
                </c:pt>
                <c:pt idx="788">
                  <c:v>-2.1463704857142848E-4</c:v>
                </c:pt>
                <c:pt idx="789">
                  <c:v>-2.1375807214285705E-4</c:v>
                </c:pt>
                <c:pt idx="790">
                  <c:v>-2.1287727857142847E-4</c:v>
                </c:pt>
                <c:pt idx="791">
                  <c:v>-2.1199467642857132E-4</c:v>
                </c:pt>
                <c:pt idx="792">
                  <c:v>-2.1111027428571418E-4</c:v>
                </c:pt>
                <c:pt idx="793">
                  <c:v>-2.1022408071428561E-4</c:v>
                </c:pt>
                <c:pt idx="794">
                  <c:v>-2.0933610428571417E-4</c:v>
                </c:pt>
                <c:pt idx="795">
                  <c:v>-2.0844635357142845E-4</c:v>
                </c:pt>
                <c:pt idx="796">
                  <c:v>-2.0755483714285703E-4</c:v>
                </c:pt>
                <c:pt idx="797">
                  <c:v>-2.0666156357142845E-4</c:v>
                </c:pt>
                <c:pt idx="798">
                  <c:v>-2.0576654142857132E-4</c:v>
                </c:pt>
                <c:pt idx="799">
                  <c:v>-2.0486977928571416E-4</c:v>
                </c:pt>
                <c:pt idx="800">
                  <c:v>-2.0397128571428557E-4</c:v>
                </c:pt>
                <c:pt idx="801">
                  <c:v>-2.0307106928571414E-4</c:v>
                </c:pt>
                <c:pt idx="802">
                  <c:v>-2.0216913857142843E-4</c:v>
                </c:pt>
                <c:pt idx="803">
                  <c:v>-2.01265502142857E-4</c:v>
                </c:pt>
                <c:pt idx="804">
                  <c:v>-2.0036016857142842E-4</c:v>
                </c:pt>
                <c:pt idx="805">
                  <c:v>-1.9945314642857127E-4</c:v>
                </c:pt>
                <c:pt idx="806">
                  <c:v>-1.9854444428571414E-4</c:v>
                </c:pt>
                <c:pt idx="807">
                  <c:v>-1.9763407071428558E-4</c:v>
                </c:pt>
                <c:pt idx="808">
                  <c:v>-1.9672203428571417E-4</c:v>
                </c:pt>
                <c:pt idx="809">
                  <c:v>-1.9580834357142845E-4</c:v>
                </c:pt>
                <c:pt idx="810">
                  <c:v>-1.9489300714285702E-4</c:v>
                </c:pt>
                <c:pt idx="811">
                  <c:v>-1.9397603357142843E-4</c:v>
                </c:pt>
                <c:pt idx="812">
                  <c:v>-1.9305743142857129E-4</c:v>
                </c:pt>
                <c:pt idx="813">
                  <c:v>-1.9213720928571427E-4</c:v>
                </c:pt>
                <c:pt idx="814">
                  <c:v>-1.912153757142857E-4</c:v>
                </c:pt>
                <c:pt idx="815">
                  <c:v>-1.9029193928571427E-4</c:v>
                </c:pt>
                <c:pt idx="816">
                  <c:v>-1.8936690857142854E-4</c:v>
                </c:pt>
                <c:pt idx="817">
                  <c:v>-1.8844029214285711E-4</c:v>
                </c:pt>
                <c:pt idx="818">
                  <c:v>-1.8751209857142856E-4</c:v>
                </c:pt>
                <c:pt idx="819">
                  <c:v>-1.8658233642857141E-4</c:v>
                </c:pt>
                <c:pt idx="820">
                  <c:v>-1.8565101428571427E-4</c:v>
                </c:pt>
                <c:pt idx="821">
                  <c:v>-1.8471814071428568E-4</c:v>
                </c:pt>
                <c:pt idx="822">
                  <c:v>-1.8378372428571428E-4</c:v>
                </c:pt>
                <c:pt idx="823">
                  <c:v>-1.8284777357142857E-4</c:v>
                </c:pt>
                <c:pt idx="824">
                  <c:v>-1.8191029714285714E-4</c:v>
                </c:pt>
                <c:pt idx="825">
                  <c:v>-1.8097130357142856E-4</c:v>
                </c:pt>
                <c:pt idx="826">
                  <c:v>-1.8003080142857142E-4</c:v>
                </c:pt>
                <c:pt idx="827">
                  <c:v>-1.7908879928571429E-4</c:v>
                </c:pt>
                <c:pt idx="828">
                  <c:v>-1.7814530571428572E-4</c:v>
                </c:pt>
                <c:pt idx="829">
                  <c:v>-1.7720032928571428E-4</c:v>
                </c:pt>
                <c:pt idx="830">
                  <c:v>-1.7625387857142855E-4</c:v>
                </c:pt>
                <c:pt idx="831">
                  <c:v>-1.7530596214285712E-4</c:v>
                </c:pt>
                <c:pt idx="832">
                  <c:v>-1.7435658857142854E-4</c:v>
                </c:pt>
                <c:pt idx="833">
                  <c:v>-1.7340576642857142E-4</c:v>
                </c:pt>
                <c:pt idx="834">
                  <c:v>-1.7245350428571427E-4</c:v>
                </c:pt>
                <c:pt idx="835">
                  <c:v>-1.7149981071428569E-4</c:v>
                </c:pt>
                <c:pt idx="836">
                  <c:v>-1.7054469428571427E-4</c:v>
                </c:pt>
                <c:pt idx="837">
                  <c:v>-1.6958816357142857E-4</c:v>
                </c:pt>
                <c:pt idx="838">
                  <c:v>-1.6863022714285714E-4</c:v>
                </c:pt>
                <c:pt idx="839">
                  <c:v>-1.6767089357142855E-4</c:v>
                </c:pt>
                <c:pt idx="840">
                  <c:v>-1.6671017142857141E-4</c:v>
                </c:pt>
                <c:pt idx="841">
                  <c:v>-1.6574806928571428E-4</c:v>
                </c:pt>
                <c:pt idx="842">
                  <c:v>-1.6478459571428572E-4</c:v>
                </c:pt>
                <c:pt idx="843">
                  <c:v>-1.638197592857143E-4</c:v>
                </c:pt>
                <c:pt idx="844">
                  <c:v>-1.6285356857142857E-4</c:v>
                </c:pt>
                <c:pt idx="845">
                  <c:v>-1.6188603214285714E-4</c:v>
                </c:pt>
                <c:pt idx="846">
                  <c:v>-1.6091715857142856E-4</c:v>
                </c:pt>
                <c:pt idx="847">
                  <c:v>-1.5994695642857144E-4</c:v>
                </c:pt>
                <c:pt idx="848">
                  <c:v>-1.5897543428571427E-4</c:v>
                </c:pt>
                <c:pt idx="849">
                  <c:v>-1.5800260071428568E-4</c:v>
                </c:pt>
                <c:pt idx="850">
                  <c:v>-1.5702846428571426E-4</c:v>
                </c:pt>
                <c:pt idx="851">
                  <c:v>-1.5605303357142856E-4</c:v>
                </c:pt>
                <c:pt idx="852">
                  <c:v>-1.5507631714285715E-4</c:v>
                </c:pt>
                <c:pt idx="853">
                  <c:v>-1.5409832357142855E-4</c:v>
                </c:pt>
                <c:pt idx="854">
                  <c:v>-1.5311906142857139E-4</c:v>
                </c:pt>
                <c:pt idx="855">
                  <c:v>-1.5213853928571424E-4</c:v>
                </c:pt>
                <c:pt idx="856">
                  <c:v>-1.5115676571428568E-4</c:v>
                </c:pt>
                <c:pt idx="857">
                  <c:v>-1.5017374928571426E-4</c:v>
                </c:pt>
                <c:pt idx="858">
                  <c:v>-1.4918949857142854E-4</c:v>
                </c:pt>
                <c:pt idx="859">
                  <c:v>-1.4820402214285711E-4</c:v>
                </c:pt>
                <c:pt idx="860">
                  <c:v>-1.4721732857142853E-4</c:v>
                </c:pt>
                <c:pt idx="861">
                  <c:v>-1.4622942642857138E-4</c:v>
                </c:pt>
                <c:pt idx="862">
                  <c:v>-1.4524032428571423E-4</c:v>
                </c:pt>
                <c:pt idx="863">
                  <c:v>-1.4425003071428564E-4</c:v>
                </c:pt>
                <c:pt idx="864">
                  <c:v>-1.432585542857142E-4</c:v>
                </c:pt>
                <c:pt idx="865">
                  <c:v>-1.4226590357142849E-4</c:v>
                </c:pt>
                <c:pt idx="866">
                  <c:v>-1.4127208714285707E-4</c:v>
                </c:pt>
                <c:pt idx="867">
                  <c:v>-1.4027711357142851E-4</c:v>
                </c:pt>
                <c:pt idx="868">
                  <c:v>-1.3928099142857136E-4</c:v>
                </c:pt>
                <c:pt idx="869">
                  <c:v>-1.3828372928571421E-4</c:v>
                </c:pt>
                <c:pt idx="870">
                  <c:v>-1.3728533571428565E-4</c:v>
                </c:pt>
                <c:pt idx="871">
                  <c:v>-1.3628581928571421E-4</c:v>
                </c:pt>
                <c:pt idx="872">
                  <c:v>-1.3528518857142851E-4</c:v>
                </c:pt>
                <c:pt idx="873">
                  <c:v>-1.3428345214285708E-4</c:v>
                </c:pt>
                <c:pt idx="874">
                  <c:v>-1.3328061857142851E-4</c:v>
                </c:pt>
                <c:pt idx="875">
                  <c:v>-1.3227669642857135E-4</c:v>
                </c:pt>
                <c:pt idx="876">
                  <c:v>-1.312716942857142E-4</c:v>
                </c:pt>
                <c:pt idx="877">
                  <c:v>-1.3026562071428565E-4</c:v>
                </c:pt>
                <c:pt idx="878">
                  <c:v>-1.2925848428571422E-4</c:v>
                </c:pt>
                <c:pt idx="879">
                  <c:v>-1.2825029357142851E-4</c:v>
                </c:pt>
                <c:pt idx="880">
                  <c:v>-1.2724105714285707E-4</c:v>
                </c:pt>
                <c:pt idx="881">
                  <c:v>-1.2623078357142849E-4</c:v>
                </c:pt>
                <c:pt idx="882">
                  <c:v>-1.2521948142857136E-4</c:v>
                </c:pt>
                <c:pt idx="883">
                  <c:v>-1.2420715928571422E-4</c:v>
                </c:pt>
                <c:pt idx="884">
                  <c:v>-1.2319382571428564E-4</c:v>
                </c:pt>
                <c:pt idx="885">
                  <c:v>-1.2217948928571422E-4</c:v>
                </c:pt>
                <c:pt idx="886">
                  <c:v>-1.2116415857142851E-4</c:v>
                </c:pt>
                <c:pt idx="887">
                  <c:v>-1.2014784214285708E-4</c:v>
                </c:pt>
                <c:pt idx="888">
                  <c:v>-1.1913054857142851E-4</c:v>
                </c:pt>
                <c:pt idx="889">
                  <c:v>-1.1811228642857136E-4</c:v>
                </c:pt>
                <c:pt idx="890">
                  <c:v>-1.1709306428571422E-4</c:v>
                </c:pt>
                <c:pt idx="891">
                  <c:v>-1.1607289071428565E-4</c:v>
                </c:pt>
                <c:pt idx="892">
                  <c:v>-1.1505177428571422E-4</c:v>
                </c:pt>
                <c:pt idx="893">
                  <c:v>-1.1402972357142851E-4</c:v>
                </c:pt>
                <c:pt idx="894">
                  <c:v>-1.1300674714285707E-4</c:v>
                </c:pt>
                <c:pt idx="895">
                  <c:v>-1.119828535714285E-4</c:v>
                </c:pt>
                <c:pt idx="896">
                  <c:v>-1.1095805142857135E-4</c:v>
                </c:pt>
                <c:pt idx="897">
                  <c:v>-1.0993234928571421E-4</c:v>
                </c:pt>
                <c:pt idx="898">
                  <c:v>-1.0890575571428564E-4</c:v>
                </c:pt>
                <c:pt idx="899">
                  <c:v>-1.0787827928571421E-4</c:v>
                </c:pt>
                <c:pt idx="900">
                  <c:v>-1.068499285714285E-4</c:v>
                </c:pt>
                <c:pt idx="901">
                  <c:v>-1.0582071214285705E-4</c:v>
                </c:pt>
                <c:pt idx="902">
                  <c:v>-1.0479063857142849E-4</c:v>
                </c:pt>
                <c:pt idx="903">
                  <c:v>-1.0375971642857136E-4</c:v>
                </c:pt>
                <c:pt idx="904">
                  <c:v>-1.0272795428571421E-4</c:v>
                </c:pt>
                <c:pt idx="905">
                  <c:v>-1.0169536071428564E-4</c:v>
                </c:pt>
                <c:pt idx="906">
                  <c:v>-1.006619442857142E-4</c:v>
                </c:pt>
                <c:pt idx="907">
                  <c:v>-9.9627713571428481E-5</c:v>
                </c:pt>
                <c:pt idx="908">
                  <c:v>-9.8592677142857052E-5</c:v>
                </c:pt>
                <c:pt idx="909">
                  <c:v>-9.7556843571428476E-5</c:v>
                </c:pt>
                <c:pt idx="910">
                  <c:v>-9.6520221428571338E-5</c:v>
                </c:pt>
                <c:pt idx="911">
                  <c:v>-9.5482819285714186E-5</c:v>
                </c:pt>
                <c:pt idx="912">
                  <c:v>-9.4444645714285608E-5</c:v>
                </c:pt>
                <c:pt idx="913">
                  <c:v>-9.3405709285714178E-5</c:v>
                </c:pt>
                <c:pt idx="914">
                  <c:v>-9.2366018571428456E-5</c:v>
                </c:pt>
                <c:pt idx="915">
                  <c:v>-9.1325582142857029E-5</c:v>
                </c:pt>
                <c:pt idx="916">
                  <c:v>-9.0284408571428458E-5</c:v>
                </c:pt>
                <c:pt idx="917">
                  <c:v>-8.9242506428571317E-5</c:v>
                </c:pt>
                <c:pt idx="918">
                  <c:v>-8.819988428571418E-5</c:v>
                </c:pt>
                <c:pt idx="919">
                  <c:v>-8.7156550714285607E-5</c:v>
                </c:pt>
                <c:pt idx="920">
                  <c:v>-8.6112514285714185E-5</c:v>
                </c:pt>
                <c:pt idx="921">
                  <c:v>-8.5067783571428463E-5</c:v>
                </c:pt>
                <c:pt idx="922">
                  <c:v>-8.402236714285704E-5</c:v>
                </c:pt>
                <c:pt idx="923">
                  <c:v>-8.2976273571428463E-5</c:v>
                </c:pt>
                <c:pt idx="924">
                  <c:v>-8.1929511428571321E-5</c:v>
                </c:pt>
                <c:pt idx="925">
                  <c:v>-8.0882089285714187E-5</c:v>
                </c:pt>
                <c:pt idx="926">
                  <c:v>-7.9834015714285608E-5</c:v>
                </c:pt>
                <c:pt idx="927">
                  <c:v>-7.8785299285714184E-5</c:v>
                </c:pt>
                <c:pt idx="928">
                  <c:v>-7.7735948571428464E-5</c:v>
                </c:pt>
                <c:pt idx="929">
                  <c:v>-7.6685972142857034E-5</c:v>
                </c:pt>
                <c:pt idx="930">
                  <c:v>-7.5635378571428468E-5</c:v>
                </c:pt>
                <c:pt idx="931">
                  <c:v>-7.4584176428571327E-5</c:v>
                </c:pt>
                <c:pt idx="932">
                  <c:v>-7.3532374285714184E-5</c:v>
                </c:pt>
                <c:pt idx="933">
                  <c:v>-7.2479980714285601E-5</c:v>
                </c:pt>
                <c:pt idx="934">
                  <c:v>-7.1427004285714164E-5</c:v>
                </c:pt>
                <c:pt idx="935">
                  <c:v>-7.0373453571428448E-5</c:v>
                </c:pt>
                <c:pt idx="936">
                  <c:v>-6.9319337142857013E-5</c:v>
                </c:pt>
                <c:pt idx="937">
                  <c:v>-6.8264663571428446E-5</c:v>
                </c:pt>
                <c:pt idx="938">
                  <c:v>-6.7209441428571417E-5</c:v>
                </c:pt>
                <c:pt idx="939">
                  <c:v>-6.6153679285714268E-5</c:v>
                </c:pt>
                <c:pt idx="940">
                  <c:v>-6.5097385714285697E-5</c:v>
                </c:pt>
                <c:pt idx="941">
                  <c:v>-6.4040569285714262E-5</c:v>
                </c:pt>
                <c:pt idx="942">
                  <c:v>-6.2983238571428553E-5</c:v>
                </c:pt>
                <c:pt idx="943">
                  <c:v>-6.1925402142857115E-5</c:v>
                </c:pt>
                <c:pt idx="944">
                  <c:v>-6.0867068571428543E-5</c:v>
                </c:pt>
                <c:pt idx="945">
                  <c:v>-5.9808246428571397E-5</c:v>
                </c:pt>
                <c:pt idx="946">
                  <c:v>-5.8748944285714252E-5</c:v>
                </c:pt>
                <c:pt idx="947">
                  <c:v>-5.7689170714285674E-5</c:v>
                </c:pt>
                <c:pt idx="948">
                  <c:v>-5.6628934285714244E-5</c:v>
                </c:pt>
                <c:pt idx="949">
                  <c:v>-5.556824357142853E-5</c:v>
                </c:pt>
                <c:pt idx="950">
                  <c:v>-5.4507107142857098E-5</c:v>
                </c:pt>
                <c:pt idx="951">
                  <c:v>-5.3445533571428523E-5</c:v>
                </c:pt>
                <c:pt idx="952">
                  <c:v>-5.2383531428571379E-5</c:v>
                </c:pt>
                <c:pt idx="953">
                  <c:v>-5.1321109285714239E-5</c:v>
                </c:pt>
                <c:pt idx="954">
                  <c:v>-5.0258275714285671E-5</c:v>
                </c:pt>
                <c:pt idx="955">
                  <c:v>-4.9195039285714241E-5</c:v>
                </c:pt>
                <c:pt idx="956">
                  <c:v>-4.8131408571428524E-5</c:v>
                </c:pt>
                <c:pt idx="957">
                  <c:v>-4.7067392142857095E-5</c:v>
                </c:pt>
                <c:pt idx="958">
                  <c:v>-4.6002998571428526E-5</c:v>
                </c:pt>
                <c:pt idx="959">
                  <c:v>-4.4938236428571385E-5</c:v>
                </c:pt>
                <c:pt idx="960">
                  <c:v>-4.3873114285714239E-5</c:v>
                </c:pt>
                <c:pt idx="961">
                  <c:v>-4.2807640714285669E-5</c:v>
                </c:pt>
                <c:pt idx="962">
                  <c:v>-4.1741824285714235E-5</c:v>
                </c:pt>
                <c:pt idx="963">
                  <c:v>-4.0675673571428518E-5</c:v>
                </c:pt>
                <c:pt idx="964">
                  <c:v>-3.9609197142857092E-5</c:v>
                </c:pt>
                <c:pt idx="965">
                  <c:v>-3.8542403571428518E-5</c:v>
                </c:pt>
                <c:pt idx="966">
                  <c:v>-3.7475301428571376E-5</c:v>
                </c:pt>
                <c:pt idx="967">
                  <c:v>-3.6407899285714233E-5</c:v>
                </c:pt>
                <c:pt idx="968">
                  <c:v>-3.5340205714285657E-5</c:v>
                </c:pt>
                <c:pt idx="969">
                  <c:v>-3.4272229285714228E-5</c:v>
                </c:pt>
                <c:pt idx="970">
                  <c:v>-3.3203978571428513E-5</c:v>
                </c:pt>
                <c:pt idx="971">
                  <c:v>-3.2135462142857081E-5</c:v>
                </c:pt>
                <c:pt idx="972">
                  <c:v>-3.106668857142851E-5</c:v>
                </c:pt>
                <c:pt idx="973">
                  <c:v>-2.9997666428571366E-5</c:v>
                </c:pt>
                <c:pt idx="974">
                  <c:v>-2.8928404285714222E-5</c:v>
                </c:pt>
                <c:pt idx="975">
                  <c:v>-2.7858910714285648E-5</c:v>
                </c:pt>
                <c:pt idx="976">
                  <c:v>-2.6789194285714219E-5</c:v>
                </c:pt>
                <c:pt idx="977">
                  <c:v>-2.5719263571428503E-5</c:v>
                </c:pt>
                <c:pt idx="978">
                  <c:v>-2.4649127142857075E-5</c:v>
                </c:pt>
                <c:pt idx="979">
                  <c:v>-2.3578793571428504E-5</c:v>
                </c:pt>
                <c:pt idx="980">
                  <c:v>-2.250827142857136E-5</c:v>
                </c:pt>
                <c:pt idx="981">
                  <c:v>-2.1437569285714216E-5</c:v>
                </c:pt>
                <c:pt idx="982">
                  <c:v>-2.0366695714285645E-5</c:v>
                </c:pt>
                <c:pt idx="983">
                  <c:v>-1.9295659285714215E-5</c:v>
                </c:pt>
                <c:pt idx="984">
                  <c:v>-1.8224468571428501E-5</c:v>
                </c:pt>
                <c:pt idx="985">
                  <c:v>-1.7153132142857071E-5</c:v>
                </c:pt>
                <c:pt idx="986">
                  <c:v>-1.6081658571428502E-5</c:v>
                </c:pt>
                <c:pt idx="987">
                  <c:v>-1.5010056428571358E-5</c:v>
                </c:pt>
                <c:pt idx="988">
                  <c:v>-1.3938334285714215E-5</c:v>
                </c:pt>
                <c:pt idx="989">
                  <c:v>-1.2866500714285642E-5</c:v>
                </c:pt>
                <c:pt idx="990">
                  <c:v>-1.1794564285714212E-5</c:v>
                </c:pt>
                <c:pt idx="991">
                  <c:v>-1.0722533571428497E-5</c:v>
                </c:pt>
                <c:pt idx="992">
                  <c:v>-9.6504171428570683E-6</c:v>
                </c:pt>
                <c:pt idx="993">
                  <c:v>-8.5782235714284957E-6</c:v>
                </c:pt>
                <c:pt idx="994">
                  <c:v>-7.5059614285713517E-6</c:v>
                </c:pt>
                <c:pt idx="995">
                  <c:v>-6.4336392857142078E-6</c:v>
                </c:pt>
                <c:pt idx="996">
                  <c:v>-5.3612657142856353E-6</c:v>
                </c:pt>
                <c:pt idx="997">
                  <c:v>-4.2888492857142058E-6</c:v>
                </c:pt>
                <c:pt idx="998">
                  <c:v>-3.2163985714284909E-6</c:v>
                </c:pt>
                <c:pt idx="999">
                  <c:v>-2.1439221428570618E-6</c:v>
                </c:pt>
                <c:pt idx="1000">
                  <c:v>-1.0714285714284894E-6</c:v>
                </c:pt>
              </c:numCache>
            </c:numRef>
          </c:yVal>
          <c:smooth val="1"/>
          <c:extLst>
            <c:ext xmlns:c16="http://schemas.microsoft.com/office/drawing/2014/chart" uri="{C3380CC4-5D6E-409C-BE32-E72D297353CC}">
              <c16:uniqueId val="{00000000-524D-40A2-9A0F-74A3CBC4324A}"/>
            </c:ext>
          </c:extLst>
        </c:ser>
        <c:ser>
          <c:idx val="1"/>
          <c:order val="1"/>
          <c:tx>
            <c:v>Flecha No Lineal</c:v>
          </c:tx>
          <c:marker>
            <c:symbol val="none"/>
          </c:marker>
          <c:xVal>
            <c:numRef>
              <c:f>Vigas!$AJ$4:$AJ$1004</c:f>
              <c:numCache>
                <c:formatCode>#,##0.000" m"</c:formatCode>
                <c:ptCount val="1001"/>
                <c:pt idx="0">
                  <c:v>0</c:v>
                </c:pt>
                <c:pt idx="1">
                  <c:v>1E-3</c:v>
                </c:pt>
                <c:pt idx="2">
                  <c:v>2E-3</c:v>
                </c:pt>
                <c:pt idx="3">
                  <c:v>3.0000000000000001E-3</c:v>
                </c:pt>
                <c:pt idx="4">
                  <c:v>4.0000000000000001E-3</c:v>
                </c:pt>
                <c:pt idx="5">
                  <c:v>5.0000000000000001E-3</c:v>
                </c:pt>
                <c:pt idx="6">
                  <c:v>6.0000000000000001E-3</c:v>
                </c:pt>
                <c:pt idx="7">
                  <c:v>7.0000000000000001E-3</c:v>
                </c:pt>
                <c:pt idx="8">
                  <c:v>8.0000000000000002E-3</c:v>
                </c:pt>
                <c:pt idx="9">
                  <c:v>8.9999999999999993E-3</c:v>
                </c:pt>
                <c:pt idx="10">
                  <c:v>0.01</c:v>
                </c:pt>
                <c:pt idx="11">
                  <c:v>1.0999999999999999E-2</c:v>
                </c:pt>
                <c:pt idx="12">
                  <c:v>1.2E-2</c:v>
                </c:pt>
                <c:pt idx="13">
                  <c:v>1.2999999999999999E-2</c:v>
                </c:pt>
                <c:pt idx="14">
                  <c:v>1.4E-2</c:v>
                </c:pt>
                <c:pt idx="15">
                  <c:v>1.4999999999999999E-2</c:v>
                </c:pt>
                <c:pt idx="16">
                  <c:v>1.6E-2</c:v>
                </c:pt>
                <c:pt idx="17">
                  <c:v>1.7000000000000001E-2</c:v>
                </c:pt>
                <c:pt idx="18">
                  <c:v>1.7999999999999999E-2</c:v>
                </c:pt>
                <c:pt idx="19">
                  <c:v>1.9E-2</c:v>
                </c:pt>
                <c:pt idx="20">
                  <c:v>0.02</c:v>
                </c:pt>
                <c:pt idx="21">
                  <c:v>2.1000000000000001E-2</c:v>
                </c:pt>
                <c:pt idx="22">
                  <c:v>2.1999999999999999E-2</c:v>
                </c:pt>
                <c:pt idx="23">
                  <c:v>2.3E-2</c:v>
                </c:pt>
                <c:pt idx="24">
                  <c:v>2.4E-2</c:v>
                </c:pt>
                <c:pt idx="25">
                  <c:v>2.5000000000000001E-2</c:v>
                </c:pt>
                <c:pt idx="26">
                  <c:v>2.5999999999999999E-2</c:v>
                </c:pt>
                <c:pt idx="27">
                  <c:v>2.7E-2</c:v>
                </c:pt>
                <c:pt idx="28">
                  <c:v>2.8000000000000001E-2</c:v>
                </c:pt>
                <c:pt idx="29">
                  <c:v>2.9000000000000001E-2</c:v>
                </c:pt>
                <c:pt idx="30">
                  <c:v>0.03</c:v>
                </c:pt>
                <c:pt idx="31">
                  <c:v>3.1E-2</c:v>
                </c:pt>
                <c:pt idx="32">
                  <c:v>3.2000000000000001E-2</c:v>
                </c:pt>
                <c:pt idx="33">
                  <c:v>3.3000000000000002E-2</c:v>
                </c:pt>
                <c:pt idx="34">
                  <c:v>3.4000000000000002E-2</c:v>
                </c:pt>
                <c:pt idx="35">
                  <c:v>3.5000000000000003E-2</c:v>
                </c:pt>
                <c:pt idx="36">
                  <c:v>3.5999999999999997E-2</c:v>
                </c:pt>
                <c:pt idx="37">
                  <c:v>3.6999999999999998E-2</c:v>
                </c:pt>
                <c:pt idx="38">
                  <c:v>3.7999999999999999E-2</c:v>
                </c:pt>
                <c:pt idx="39">
                  <c:v>3.9E-2</c:v>
                </c:pt>
                <c:pt idx="40">
                  <c:v>0.04</c:v>
                </c:pt>
                <c:pt idx="41">
                  <c:v>4.1000000000000002E-2</c:v>
                </c:pt>
                <c:pt idx="42">
                  <c:v>4.2000000000000003E-2</c:v>
                </c:pt>
                <c:pt idx="43">
                  <c:v>4.2999999999999997E-2</c:v>
                </c:pt>
                <c:pt idx="44">
                  <c:v>4.3999999999999997E-2</c:v>
                </c:pt>
                <c:pt idx="45">
                  <c:v>4.4999999999999998E-2</c:v>
                </c:pt>
                <c:pt idx="46">
                  <c:v>4.5999999999999999E-2</c:v>
                </c:pt>
                <c:pt idx="47">
                  <c:v>4.7E-2</c:v>
                </c:pt>
                <c:pt idx="48">
                  <c:v>4.8000000000000001E-2</c:v>
                </c:pt>
                <c:pt idx="49">
                  <c:v>4.9000000000000002E-2</c:v>
                </c:pt>
                <c:pt idx="50">
                  <c:v>0.05</c:v>
                </c:pt>
                <c:pt idx="51">
                  <c:v>5.0999999999999997E-2</c:v>
                </c:pt>
                <c:pt idx="52">
                  <c:v>5.1999999999999998E-2</c:v>
                </c:pt>
                <c:pt idx="53">
                  <c:v>5.2999999999999999E-2</c:v>
                </c:pt>
                <c:pt idx="54">
                  <c:v>5.3999999999999999E-2</c:v>
                </c:pt>
                <c:pt idx="55">
                  <c:v>5.5E-2</c:v>
                </c:pt>
                <c:pt idx="56">
                  <c:v>5.6000000000000001E-2</c:v>
                </c:pt>
                <c:pt idx="57">
                  <c:v>5.7000000000000002E-2</c:v>
                </c:pt>
                <c:pt idx="58">
                  <c:v>5.8000000000000003E-2</c:v>
                </c:pt>
                <c:pt idx="59">
                  <c:v>5.8999999999999997E-2</c:v>
                </c:pt>
                <c:pt idx="60">
                  <c:v>0.06</c:v>
                </c:pt>
                <c:pt idx="61">
                  <c:v>6.0999999999999999E-2</c:v>
                </c:pt>
                <c:pt idx="62">
                  <c:v>6.2E-2</c:v>
                </c:pt>
                <c:pt idx="63">
                  <c:v>6.3E-2</c:v>
                </c:pt>
                <c:pt idx="64">
                  <c:v>6.4000000000000001E-2</c:v>
                </c:pt>
                <c:pt idx="65">
                  <c:v>6.5000000000000002E-2</c:v>
                </c:pt>
                <c:pt idx="66">
                  <c:v>6.6000000000000003E-2</c:v>
                </c:pt>
                <c:pt idx="67">
                  <c:v>6.7000000000000004E-2</c:v>
                </c:pt>
                <c:pt idx="68">
                  <c:v>6.8000000000000005E-2</c:v>
                </c:pt>
                <c:pt idx="69">
                  <c:v>6.9000000000000006E-2</c:v>
                </c:pt>
                <c:pt idx="70">
                  <c:v>7.0000000000000007E-2</c:v>
                </c:pt>
                <c:pt idx="71">
                  <c:v>7.0999999999999994E-2</c:v>
                </c:pt>
                <c:pt idx="72">
                  <c:v>7.1999999999999995E-2</c:v>
                </c:pt>
                <c:pt idx="73">
                  <c:v>7.2999999999999995E-2</c:v>
                </c:pt>
                <c:pt idx="74">
                  <c:v>7.3999999999999996E-2</c:v>
                </c:pt>
                <c:pt idx="75">
                  <c:v>7.4999999999999997E-2</c:v>
                </c:pt>
                <c:pt idx="76">
                  <c:v>7.5999999999999998E-2</c:v>
                </c:pt>
                <c:pt idx="77">
                  <c:v>7.6999999999999999E-2</c:v>
                </c:pt>
                <c:pt idx="78">
                  <c:v>7.8E-2</c:v>
                </c:pt>
                <c:pt idx="79">
                  <c:v>7.9000000000000001E-2</c:v>
                </c:pt>
                <c:pt idx="80">
                  <c:v>0.08</c:v>
                </c:pt>
                <c:pt idx="81">
                  <c:v>8.1000000000000003E-2</c:v>
                </c:pt>
                <c:pt idx="82">
                  <c:v>8.2000000000000003E-2</c:v>
                </c:pt>
                <c:pt idx="83">
                  <c:v>8.3000000000000004E-2</c:v>
                </c:pt>
                <c:pt idx="84">
                  <c:v>8.4000000000000005E-2</c:v>
                </c:pt>
                <c:pt idx="85">
                  <c:v>8.5000000000000006E-2</c:v>
                </c:pt>
                <c:pt idx="86">
                  <c:v>8.5999999999999993E-2</c:v>
                </c:pt>
                <c:pt idx="87">
                  <c:v>8.6999999999999994E-2</c:v>
                </c:pt>
                <c:pt idx="88">
                  <c:v>8.7999999999999995E-2</c:v>
                </c:pt>
                <c:pt idx="89">
                  <c:v>8.8999999999999996E-2</c:v>
                </c:pt>
                <c:pt idx="90">
                  <c:v>0.09</c:v>
                </c:pt>
                <c:pt idx="91">
                  <c:v>9.0999999999999998E-2</c:v>
                </c:pt>
                <c:pt idx="92">
                  <c:v>9.1999999999999998E-2</c:v>
                </c:pt>
                <c:pt idx="93">
                  <c:v>9.2999999999999999E-2</c:v>
                </c:pt>
                <c:pt idx="94">
                  <c:v>9.4E-2</c:v>
                </c:pt>
                <c:pt idx="95">
                  <c:v>9.5000000000000001E-2</c:v>
                </c:pt>
                <c:pt idx="96">
                  <c:v>9.6000000000000002E-2</c:v>
                </c:pt>
                <c:pt idx="97">
                  <c:v>9.7000000000000003E-2</c:v>
                </c:pt>
                <c:pt idx="98">
                  <c:v>9.8000000000000004E-2</c:v>
                </c:pt>
                <c:pt idx="99">
                  <c:v>9.9000000000000005E-2</c:v>
                </c:pt>
                <c:pt idx="100">
                  <c:v>0.1</c:v>
                </c:pt>
                <c:pt idx="101">
                  <c:v>0.10100000000000001</c:v>
                </c:pt>
                <c:pt idx="102">
                  <c:v>0.10199999999999999</c:v>
                </c:pt>
                <c:pt idx="103">
                  <c:v>0.10299999999999999</c:v>
                </c:pt>
                <c:pt idx="104">
                  <c:v>0.104</c:v>
                </c:pt>
                <c:pt idx="105">
                  <c:v>0.105</c:v>
                </c:pt>
                <c:pt idx="106">
                  <c:v>0.106</c:v>
                </c:pt>
                <c:pt idx="107">
                  <c:v>0.107</c:v>
                </c:pt>
                <c:pt idx="108">
                  <c:v>0.108</c:v>
                </c:pt>
                <c:pt idx="109">
                  <c:v>0.109</c:v>
                </c:pt>
                <c:pt idx="110">
                  <c:v>0.11</c:v>
                </c:pt>
                <c:pt idx="111">
                  <c:v>0.111</c:v>
                </c:pt>
                <c:pt idx="112">
                  <c:v>0.112</c:v>
                </c:pt>
                <c:pt idx="113">
                  <c:v>0.113</c:v>
                </c:pt>
                <c:pt idx="114">
                  <c:v>0.114</c:v>
                </c:pt>
                <c:pt idx="115">
                  <c:v>0.115</c:v>
                </c:pt>
                <c:pt idx="116">
                  <c:v>0.11600000000000001</c:v>
                </c:pt>
                <c:pt idx="117">
                  <c:v>0.11700000000000001</c:v>
                </c:pt>
                <c:pt idx="118">
                  <c:v>0.11799999999999999</c:v>
                </c:pt>
                <c:pt idx="119">
                  <c:v>0.11899999999999999</c:v>
                </c:pt>
                <c:pt idx="120">
                  <c:v>0.12</c:v>
                </c:pt>
                <c:pt idx="121">
                  <c:v>0.121</c:v>
                </c:pt>
                <c:pt idx="122">
                  <c:v>0.122</c:v>
                </c:pt>
                <c:pt idx="123">
                  <c:v>0.123</c:v>
                </c:pt>
                <c:pt idx="124">
                  <c:v>0.124</c:v>
                </c:pt>
                <c:pt idx="125">
                  <c:v>0.125</c:v>
                </c:pt>
                <c:pt idx="126">
                  <c:v>0.126</c:v>
                </c:pt>
                <c:pt idx="127">
                  <c:v>0.127</c:v>
                </c:pt>
                <c:pt idx="128">
                  <c:v>0.128</c:v>
                </c:pt>
                <c:pt idx="129">
                  <c:v>0.129</c:v>
                </c:pt>
                <c:pt idx="130">
                  <c:v>0.13</c:v>
                </c:pt>
                <c:pt idx="131">
                  <c:v>0.13100000000000001</c:v>
                </c:pt>
                <c:pt idx="132">
                  <c:v>0.13200000000000001</c:v>
                </c:pt>
                <c:pt idx="133">
                  <c:v>0.13300000000000001</c:v>
                </c:pt>
                <c:pt idx="134">
                  <c:v>0.13400000000000001</c:v>
                </c:pt>
                <c:pt idx="135">
                  <c:v>0.13500000000000001</c:v>
                </c:pt>
                <c:pt idx="136">
                  <c:v>0.13600000000000001</c:v>
                </c:pt>
                <c:pt idx="137">
                  <c:v>0.13700000000000001</c:v>
                </c:pt>
                <c:pt idx="138">
                  <c:v>0.13800000000000001</c:v>
                </c:pt>
                <c:pt idx="139">
                  <c:v>0.13900000000000001</c:v>
                </c:pt>
                <c:pt idx="140">
                  <c:v>0.14000000000000001</c:v>
                </c:pt>
                <c:pt idx="141">
                  <c:v>0.14099999999999999</c:v>
                </c:pt>
                <c:pt idx="142">
                  <c:v>0.14199999999999999</c:v>
                </c:pt>
                <c:pt idx="143">
                  <c:v>0.14299999999999999</c:v>
                </c:pt>
                <c:pt idx="144">
                  <c:v>0.14399999999999999</c:v>
                </c:pt>
                <c:pt idx="145">
                  <c:v>0.14499999999999999</c:v>
                </c:pt>
                <c:pt idx="146">
                  <c:v>0.14599999999999999</c:v>
                </c:pt>
                <c:pt idx="147">
                  <c:v>0.14699999999999999</c:v>
                </c:pt>
                <c:pt idx="148">
                  <c:v>0.14799999999999999</c:v>
                </c:pt>
                <c:pt idx="149">
                  <c:v>0.14899999999999999</c:v>
                </c:pt>
                <c:pt idx="150">
                  <c:v>0.15</c:v>
                </c:pt>
                <c:pt idx="151">
                  <c:v>0.151</c:v>
                </c:pt>
                <c:pt idx="152">
                  <c:v>0.152</c:v>
                </c:pt>
                <c:pt idx="153">
                  <c:v>0.153</c:v>
                </c:pt>
                <c:pt idx="154">
                  <c:v>0.154</c:v>
                </c:pt>
                <c:pt idx="155">
                  <c:v>0.155</c:v>
                </c:pt>
                <c:pt idx="156">
                  <c:v>0.156</c:v>
                </c:pt>
                <c:pt idx="157">
                  <c:v>0.157</c:v>
                </c:pt>
                <c:pt idx="158">
                  <c:v>0.158</c:v>
                </c:pt>
                <c:pt idx="159">
                  <c:v>0.159</c:v>
                </c:pt>
                <c:pt idx="160">
                  <c:v>0.16</c:v>
                </c:pt>
                <c:pt idx="161">
                  <c:v>0.161</c:v>
                </c:pt>
                <c:pt idx="162">
                  <c:v>0.16200000000000001</c:v>
                </c:pt>
                <c:pt idx="163">
                  <c:v>0.16300000000000001</c:v>
                </c:pt>
                <c:pt idx="164">
                  <c:v>0.16400000000000001</c:v>
                </c:pt>
                <c:pt idx="165">
                  <c:v>0.16500000000000001</c:v>
                </c:pt>
                <c:pt idx="166">
                  <c:v>0.16600000000000001</c:v>
                </c:pt>
                <c:pt idx="167">
                  <c:v>0.16700000000000001</c:v>
                </c:pt>
                <c:pt idx="168">
                  <c:v>0.16800000000000001</c:v>
                </c:pt>
                <c:pt idx="169">
                  <c:v>0.16900000000000001</c:v>
                </c:pt>
                <c:pt idx="170">
                  <c:v>0.17</c:v>
                </c:pt>
                <c:pt idx="171">
                  <c:v>0.17100000000000001</c:v>
                </c:pt>
                <c:pt idx="172">
                  <c:v>0.17199999999999999</c:v>
                </c:pt>
                <c:pt idx="173">
                  <c:v>0.17299999999999999</c:v>
                </c:pt>
                <c:pt idx="174">
                  <c:v>0.17399999999999999</c:v>
                </c:pt>
                <c:pt idx="175">
                  <c:v>0.17499999999999999</c:v>
                </c:pt>
                <c:pt idx="176">
                  <c:v>0.17599999999999999</c:v>
                </c:pt>
                <c:pt idx="177">
                  <c:v>0.17699999999999999</c:v>
                </c:pt>
                <c:pt idx="178">
                  <c:v>0.17799999999999999</c:v>
                </c:pt>
                <c:pt idx="179">
                  <c:v>0.17899999999999999</c:v>
                </c:pt>
                <c:pt idx="180">
                  <c:v>0.18</c:v>
                </c:pt>
                <c:pt idx="181">
                  <c:v>0.18099999999999999</c:v>
                </c:pt>
                <c:pt idx="182">
                  <c:v>0.182</c:v>
                </c:pt>
                <c:pt idx="183">
                  <c:v>0.183</c:v>
                </c:pt>
                <c:pt idx="184">
                  <c:v>0.184</c:v>
                </c:pt>
                <c:pt idx="185">
                  <c:v>0.185</c:v>
                </c:pt>
                <c:pt idx="186">
                  <c:v>0.186</c:v>
                </c:pt>
                <c:pt idx="187">
                  <c:v>0.187</c:v>
                </c:pt>
                <c:pt idx="188">
                  <c:v>0.188</c:v>
                </c:pt>
                <c:pt idx="189">
                  <c:v>0.189</c:v>
                </c:pt>
                <c:pt idx="190">
                  <c:v>0.19</c:v>
                </c:pt>
                <c:pt idx="191">
                  <c:v>0.191</c:v>
                </c:pt>
                <c:pt idx="192">
                  <c:v>0.192</c:v>
                </c:pt>
                <c:pt idx="193">
                  <c:v>0.193</c:v>
                </c:pt>
                <c:pt idx="194">
                  <c:v>0.19400000000000001</c:v>
                </c:pt>
                <c:pt idx="195">
                  <c:v>0.19500000000000001</c:v>
                </c:pt>
                <c:pt idx="196">
                  <c:v>0.19600000000000001</c:v>
                </c:pt>
                <c:pt idx="197">
                  <c:v>0.19700000000000001</c:v>
                </c:pt>
                <c:pt idx="198">
                  <c:v>0.19800000000000001</c:v>
                </c:pt>
                <c:pt idx="199">
                  <c:v>0.19900000000000001</c:v>
                </c:pt>
                <c:pt idx="200">
                  <c:v>0.2</c:v>
                </c:pt>
                <c:pt idx="201">
                  <c:v>0.20100000000000001</c:v>
                </c:pt>
                <c:pt idx="202">
                  <c:v>0.20200000000000001</c:v>
                </c:pt>
                <c:pt idx="203">
                  <c:v>0.20300000000000001</c:v>
                </c:pt>
                <c:pt idx="204">
                  <c:v>0.20399999999999999</c:v>
                </c:pt>
                <c:pt idx="205">
                  <c:v>0.20499999999999999</c:v>
                </c:pt>
                <c:pt idx="206">
                  <c:v>0.20599999999999999</c:v>
                </c:pt>
                <c:pt idx="207">
                  <c:v>0.20699999999999999</c:v>
                </c:pt>
                <c:pt idx="208">
                  <c:v>0.20799999999999999</c:v>
                </c:pt>
                <c:pt idx="209">
                  <c:v>0.20899999999999999</c:v>
                </c:pt>
                <c:pt idx="210">
                  <c:v>0.21</c:v>
                </c:pt>
                <c:pt idx="211">
                  <c:v>0.21099999999999999</c:v>
                </c:pt>
                <c:pt idx="212">
                  <c:v>0.21199999999999999</c:v>
                </c:pt>
                <c:pt idx="213">
                  <c:v>0.21299999999999999</c:v>
                </c:pt>
                <c:pt idx="214">
                  <c:v>0.214</c:v>
                </c:pt>
                <c:pt idx="215">
                  <c:v>0.215</c:v>
                </c:pt>
                <c:pt idx="216">
                  <c:v>0.216</c:v>
                </c:pt>
                <c:pt idx="217">
                  <c:v>0.217</c:v>
                </c:pt>
                <c:pt idx="218">
                  <c:v>0.218</c:v>
                </c:pt>
                <c:pt idx="219">
                  <c:v>0.219</c:v>
                </c:pt>
                <c:pt idx="220">
                  <c:v>0.22</c:v>
                </c:pt>
                <c:pt idx="221">
                  <c:v>0.221</c:v>
                </c:pt>
                <c:pt idx="222">
                  <c:v>0.222</c:v>
                </c:pt>
                <c:pt idx="223">
                  <c:v>0.223</c:v>
                </c:pt>
                <c:pt idx="224">
                  <c:v>0.224</c:v>
                </c:pt>
                <c:pt idx="225">
                  <c:v>0.22500000000000001</c:v>
                </c:pt>
                <c:pt idx="226">
                  <c:v>0.22600000000000001</c:v>
                </c:pt>
                <c:pt idx="227">
                  <c:v>0.22700000000000001</c:v>
                </c:pt>
                <c:pt idx="228">
                  <c:v>0.22800000000000001</c:v>
                </c:pt>
                <c:pt idx="229">
                  <c:v>0.22900000000000001</c:v>
                </c:pt>
                <c:pt idx="230">
                  <c:v>0.23</c:v>
                </c:pt>
                <c:pt idx="231">
                  <c:v>0.23100000000000001</c:v>
                </c:pt>
                <c:pt idx="232">
                  <c:v>0.23200000000000001</c:v>
                </c:pt>
                <c:pt idx="233">
                  <c:v>0.23300000000000001</c:v>
                </c:pt>
                <c:pt idx="234">
                  <c:v>0.23400000000000001</c:v>
                </c:pt>
                <c:pt idx="235">
                  <c:v>0.23499999999999999</c:v>
                </c:pt>
                <c:pt idx="236">
                  <c:v>0.23599999999999999</c:v>
                </c:pt>
                <c:pt idx="237">
                  <c:v>0.23699999999999999</c:v>
                </c:pt>
                <c:pt idx="238">
                  <c:v>0.23799999999999999</c:v>
                </c:pt>
                <c:pt idx="239">
                  <c:v>0.23899999999999999</c:v>
                </c:pt>
                <c:pt idx="240">
                  <c:v>0.24</c:v>
                </c:pt>
                <c:pt idx="241">
                  <c:v>0.24099999999999999</c:v>
                </c:pt>
                <c:pt idx="242">
                  <c:v>0.24199999999999999</c:v>
                </c:pt>
                <c:pt idx="243">
                  <c:v>0.24299999999999999</c:v>
                </c:pt>
                <c:pt idx="244">
                  <c:v>0.24399999999999999</c:v>
                </c:pt>
                <c:pt idx="245">
                  <c:v>0.245</c:v>
                </c:pt>
                <c:pt idx="246">
                  <c:v>0.246</c:v>
                </c:pt>
                <c:pt idx="247">
                  <c:v>0.247</c:v>
                </c:pt>
                <c:pt idx="248">
                  <c:v>0.248</c:v>
                </c:pt>
                <c:pt idx="249">
                  <c:v>0.249</c:v>
                </c:pt>
                <c:pt idx="250">
                  <c:v>0.25</c:v>
                </c:pt>
                <c:pt idx="251">
                  <c:v>0.251</c:v>
                </c:pt>
                <c:pt idx="252">
                  <c:v>0.252</c:v>
                </c:pt>
                <c:pt idx="253">
                  <c:v>0.253</c:v>
                </c:pt>
                <c:pt idx="254">
                  <c:v>0.254</c:v>
                </c:pt>
                <c:pt idx="255">
                  <c:v>0.255</c:v>
                </c:pt>
                <c:pt idx="256">
                  <c:v>0.25600000000000001</c:v>
                </c:pt>
                <c:pt idx="257">
                  <c:v>0.25700000000000001</c:v>
                </c:pt>
                <c:pt idx="258">
                  <c:v>0.25800000000000001</c:v>
                </c:pt>
                <c:pt idx="259">
                  <c:v>0.25900000000000001</c:v>
                </c:pt>
                <c:pt idx="260">
                  <c:v>0.26</c:v>
                </c:pt>
                <c:pt idx="261">
                  <c:v>0.26100000000000001</c:v>
                </c:pt>
                <c:pt idx="262">
                  <c:v>0.26200000000000001</c:v>
                </c:pt>
                <c:pt idx="263">
                  <c:v>0.26300000000000001</c:v>
                </c:pt>
                <c:pt idx="264">
                  <c:v>0.26400000000000001</c:v>
                </c:pt>
                <c:pt idx="265">
                  <c:v>0.26500000000000001</c:v>
                </c:pt>
                <c:pt idx="266">
                  <c:v>0.26600000000000001</c:v>
                </c:pt>
                <c:pt idx="267">
                  <c:v>0.26700000000000002</c:v>
                </c:pt>
                <c:pt idx="268">
                  <c:v>0.26800000000000002</c:v>
                </c:pt>
                <c:pt idx="269">
                  <c:v>0.26900000000000002</c:v>
                </c:pt>
                <c:pt idx="270">
                  <c:v>0.27</c:v>
                </c:pt>
                <c:pt idx="271">
                  <c:v>0.27100000000000002</c:v>
                </c:pt>
                <c:pt idx="272">
                  <c:v>0.27200000000000002</c:v>
                </c:pt>
                <c:pt idx="273">
                  <c:v>0.27300000000000002</c:v>
                </c:pt>
                <c:pt idx="274">
                  <c:v>0.27400000000000002</c:v>
                </c:pt>
                <c:pt idx="275">
                  <c:v>0.27500000000000002</c:v>
                </c:pt>
                <c:pt idx="276">
                  <c:v>0.27600000000000002</c:v>
                </c:pt>
                <c:pt idx="277">
                  <c:v>0.27700000000000002</c:v>
                </c:pt>
                <c:pt idx="278">
                  <c:v>0.27800000000000002</c:v>
                </c:pt>
                <c:pt idx="279">
                  <c:v>0.27900000000000003</c:v>
                </c:pt>
                <c:pt idx="280">
                  <c:v>0.28000000000000003</c:v>
                </c:pt>
                <c:pt idx="281">
                  <c:v>0.28100000000000003</c:v>
                </c:pt>
                <c:pt idx="282">
                  <c:v>0.28199999999999997</c:v>
                </c:pt>
                <c:pt idx="283">
                  <c:v>0.28299999999999997</c:v>
                </c:pt>
                <c:pt idx="284">
                  <c:v>0.28399999999999997</c:v>
                </c:pt>
                <c:pt idx="285">
                  <c:v>0.28499999999999998</c:v>
                </c:pt>
                <c:pt idx="286">
                  <c:v>0.28599999999999998</c:v>
                </c:pt>
                <c:pt idx="287">
                  <c:v>0.28699999999999998</c:v>
                </c:pt>
                <c:pt idx="288">
                  <c:v>0.28799999999999998</c:v>
                </c:pt>
                <c:pt idx="289">
                  <c:v>0.28899999999999998</c:v>
                </c:pt>
                <c:pt idx="290">
                  <c:v>0.28999999999999998</c:v>
                </c:pt>
                <c:pt idx="291">
                  <c:v>0.29099999999999998</c:v>
                </c:pt>
                <c:pt idx="292">
                  <c:v>0.29199999999999998</c:v>
                </c:pt>
                <c:pt idx="293">
                  <c:v>0.29299999999999998</c:v>
                </c:pt>
                <c:pt idx="294">
                  <c:v>0.29399999999999998</c:v>
                </c:pt>
                <c:pt idx="295">
                  <c:v>0.29499999999999998</c:v>
                </c:pt>
                <c:pt idx="296">
                  <c:v>0.29599999999999999</c:v>
                </c:pt>
                <c:pt idx="297">
                  <c:v>0.29699999999999999</c:v>
                </c:pt>
                <c:pt idx="298">
                  <c:v>0.29799999999999999</c:v>
                </c:pt>
                <c:pt idx="299">
                  <c:v>0.29899999999999999</c:v>
                </c:pt>
                <c:pt idx="300">
                  <c:v>0.3</c:v>
                </c:pt>
                <c:pt idx="301">
                  <c:v>0.30099999999999999</c:v>
                </c:pt>
                <c:pt idx="302">
                  <c:v>0.30199999999999999</c:v>
                </c:pt>
                <c:pt idx="303">
                  <c:v>0.30299999999999999</c:v>
                </c:pt>
                <c:pt idx="304">
                  <c:v>0.30399999999999999</c:v>
                </c:pt>
                <c:pt idx="305">
                  <c:v>0.30499999999999999</c:v>
                </c:pt>
                <c:pt idx="306">
                  <c:v>0.30599999999999999</c:v>
                </c:pt>
                <c:pt idx="307">
                  <c:v>0.307</c:v>
                </c:pt>
                <c:pt idx="308">
                  <c:v>0.308</c:v>
                </c:pt>
                <c:pt idx="309">
                  <c:v>0.309</c:v>
                </c:pt>
                <c:pt idx="310">
                  <c:v>0.31</c:v>
                </c:pt>
                <c:pt idx="311">
                  <c:v>0.311</c:v>
                </c:pt>
                <c:pt idx="312">
                  <c:v>0.312</c:v>
                </c:pt>
                <c:pt idx="313">
                  <c:v>0.313</c:v>
                </c:pt>
                <c:pt idx="314">
                  <c:v>0.314</c:v>
                </c:pt>
                <c:pt idx="315">
                  <c:v>0.315</c:v>
                </c:pt>
                <c:pt idx="316">
                  <c:v>0.316</c:v>
                </c:pt>
                <c:pt idx="317">
                  <c:v>0.317</c:v>
                </c:pt>
                <c:pt idx="318">
                  <c:v>0.318</c:v>
                </c:pt>
                <c:pt idx="319">
                  <c:v>0.31900000000000001</c:v>
                </c:pt>
                <c:pt idx="320">
                  <c:v>0.32</c:v>
                </c:pt>
                <c:pt idx="321">
                  <c:v>0.32100000000000001</c:v>
                </c:pt>
                <c:pt idx="322">
                  <c:v>0.32200000000000001</c:v>
                </c:pt>
                <c:pt idx="323">
                  <c:v>0.32300000000000001</c:v>
                </c:pt>
                <c:pt idx="324">
                  <c:v>0.32400000000000001</c:v>
                </c:pt>
                <c:pt idx="325">
                  <c:v>0.32500000000000001</c:v>
                </c:pt>
                <c:pt idx="326">
                  <c:v>0.32600000000000001</c:v>
                </c:pt>
                <c:pt idx="327">
                  <c:v>0.32700000000000001</c:v>
                </c:pt>
                <c:pt idx="328">
                  <c:v>0.32800000000000001</c:v>
                </c:pt>
                <c:pt idx="329">
                  <c:v>0.32900000000000001</c:v>
                </c:pt>
                <c:pt idx="330">
                  <c:v>0.33</c:v>
                </c:pt>
                <c:pt idx="331">
                  <c:v>0.33100000000000002</c:v>
                </c:pt>
                <c:pt idx="332">
                  <c:v>0.33200000000000002</c:v>
                </c:pt>
                <c:pt idx="333">
                  <c:v>0.33300000000000002</c:v>
                </c:pt>
                <c:pt idx="334">
                  <c:v>0.33400000000000002</c:v>
                </c:pt>
                <c:pt idx="335">
                  <c:v>0.33500000000000002</c:v>
                </c:pt>
                <c:pt idx="336">
                  <c:v>0.33600000000000002</c:v>
                </c:pt>
                <c:pt idx="337">
                  <c:v>0.33700000000000002</c:v>
                </c:pt>
                <c:pt idx="338">
                  <c:v>0.33800000000000002</c:v>
                </c:pt>
                <c:pt idx="339">
                  <c:v>0.33900000000000002</c:v>
                </c:pt>
                <c:pt idx="340">
                  <c:v>0.34</c:v>
                </c:pt>
                <c:pt idx="341">
                  <c:v>0.34100000000000003</c:v>
                </c:pt>
                <c:pt idx="342">
                  <c:v>0.34200000000000003</c:v>
                </c:pt>
                <c:pt idx="343">
                  <c:v>0.34300000000000003</c:v>
                </c:pt>
                <c:pt idx="344">
                  <c:v>0.34399999999999997</c:v>
                </c:pt>
                <c:pt idx="345">
                  <c:v>0.34499999999999997</c:v>
                </c:pt>
                <c:pt idx="346">
                  <c:v>0.34599999999999997</c:v>
                </c:pt>
                <c:pt idx="347">
                  <c:v>0.34699999999999998</c:v>
                </c:pt>
                <c:pt idx="348">
                  <c:v>0.34799999999999998</c:v>
                </c:pt>
                <c:pt idx="349">
                  <c:v>0.34899999999999998</c:v>
                </c:pt>
                <c:pt idx="350">
                  <c:v>0.35</c:v>
                </c:pt>
                <c:pt idx="351">
                  <c:v>0.35099999999999998</c:v>
                </c:pt>
                <c:pt idx="352">
                  <c:v>0.35199999999999998</c:v>
                </c:pt>
                <c:pt idx="353">
                  <c:v>0.35299999999999998</c:v>
                </c:pt>
                <c:pt idx="354">
                  <c:v>0.35399999999999998</c:v>
                </c:pt>
                <c:pt idx="355">
                  <c:v>0.35499999999999998</c:v>
                </c:pt>
                <c:pt idx="356">
                  <c:v>0.35599999999999998</c:v>
                </c:pt>
                <c:pt idx="357">
                  <c:v>0.35699999999999998</c:v>
                </c:pt>
                <c:pt idx="358">
                  <c:v>0.35799999999999998</c:v>
                </c:pt>
                <c:pt idx="359">
                  <c:v>0.35899999999999999</c:v>
                </c:pt>
                <c:pt idx="360">
                  <c:v>0.36</c:v>
                </c:pt>
                <c:pt idx="361">
                  <c:v>0.36099999999999999</c:v>
                </c:pt>
                <c:pt idx="362">
                  <c:v>0.36199999999999999</c:v>
                </c:pt>
                <c:pt idx="363">
                  <c:v>0.36299999999999999</c:v>
                </c:pt>
                <c:pt idx="364">
                  <c:v>0.36399999999999999</c:v>
                </c:pt>
                <c:pt idx="365">
                  <c:v>0.36499999999999999</c:v>
                </c:pt>
                <c:pt idx="366">
                  <c:v>0.36599999999999999</c:v>
                </c:pt>
                <c:pt idx="367">
                  <c:v>0.36699999999999999</c:v>
                </c:pt>
                <c:pt idx="368">
                  <c:v>0.36799999999999999</c:v>
                </c:pt>
                <c:pt idx="369">
                  <c:v>0.36899999999999999</c:v>
                </c:pt>
                <c:pt idx="370">
                  <c:v>0.37</c:v>
                </c:pt>
                <c:pt idx="371">
                  <c:v>0.371</c:v>
                </c:pt>
                <c:pt idx="372">
                  <c:v>0.372</c:v>
                </c:pt>
                <c:pt idx="373">
                  <c:v>0.373</c:v>
                </c:pt>
                <c:pt idx="374">
                  <c:v>0.374</c:v>
                </c:pt>
                <c:pt idx="375">
                  <c:v>0.375</c:v>
                </c:pt>
                <c:pt idx="376">
                  <c:v>0.376</c:v>
                </c:pt>
                <c:pt idx="377">
                  <c:v>0.377</c:v>
                </c:pt>
                <c:pt idx="378">
                  <c:v>0.378</c:v>
                </c:pt>
                <c:pt idx="379">
                  <c:v>0.379</c:v>
                </c:pt>
                <c:pt idx="380">
                  <c:v>0.38</c:v>
                </c:pt>
                <c:pt idx="381">
                  <c:v>0.38100000000000001</c:v>
                </c:pt>
                <c:pt idx="382">
                  <c:v>0.38200000000000001</c:v>
                </c:pt>
                <c:pt idx="383">
                  <c:v>0.38300000000000001</c:v>
                </c:pt>
                <c:pt idx="384">
                  <c:v>0.38400000000000001</c:v>
                </c:pt>
                <c:pt idx="385">
                  <c:v>0.38500000000000001</c:v>
                </c:pt>
                <c:pt idx="386">
                  <c:v>0.38600000000000001</c:v>
                </c:pt>
                <c:pt idx="387">
                  <c:v>0.38700000000000001</c:v>
                </c:pt>
                <c:pt idx="388">
                  <c:v>0.38800000000000001</c:v>
                </c:pt>
                <c:pt idx="389">
                  <c:v>0.38900000000000001</c:v>
                </c:pt>
                <c:pt idx="390">
                  <c:v>0.39</c:v>
                </c:pt>
                <c:pt idx="391">
                  <c:v>0.39100000000000001</c:v>
                </c:pt>
                <c:pt idx="392">
                  <c:v>0.39200000000000002</c:v>
                </c:pt>
                <c:pt idx="393">
                  <c:v>0.39300000000000002</c:v>
                </c:pt>
                <c:pt idx="394">
                  <c:v>0.39400000000000002</c:v>
                </c:pt>
                <c:pt idx="395">
                  <c:v>0.39500000000000002</c:v>
                </c:pt>
                <c:pt idx="396">
                  <c:v>0.39600000000000002</c:v>
                </c:pt>
                <c:pt idx="397">
                  <c:v>0.39700000000000002</c:v>
                </c:pt>
                <c:pt idx="398">
                  <c:v>0.39800000000000002</c:v>
                </c:pt>
                <c:pt idx="399">
                  <c:v>0.39900000000000002</c:v>
                </c:pt>
                <c:pt idx="400">
                  <c:v>0.4</c:v>
                </c:pt>
                <c:pt idx="401">
                  <c:v>0.40100000000000002</c:v>
                </c:pt>
                <c:pt idx="402">
                  <c:v>0.40200000000000002</c:v>
                </c:pt>
                <c:pt idx="403">
                  <c:v>0.40300000000000002</c:v>
                </c:pt>
                <c:pt idx="404">
                  <c:v>0.40400000000000003</c:v>
                </c:pt>
                <c:pt idx="405">
                  <c:v>0.40500000000000003</c:v>
                </c:pt>
                <c:pt idx="406">
                  <c:v>0.40600000000000003</c:v>
                </c:pt>
                <c:pt idx="407">
                  <c:v>0.40699999999999997</c:v>
                </c:pt>
                <c:pt idx="408">
                  <c:v>0.40799999999999997</c:v>
                </c:pt>
                <c:pt idx="409">
                  <c:v>0.40899999999999997</c:v>
                </c:pt>
                <c:pt idx="410">
                  <c:v>0.41</c:v>
                </c:pt>
                <c:pt idx="411">
                  <c:v>0.41099999999999998</c:v>
                </c:pt>
                <c:pt idx="412">
                  <c:v>0.41199999999999998</c:v>
                </c:pt>
                <c:pt idx="413">
                  <c:v>0.41299999999999998</c:v>
                </c:pt>
                <c:pt idx="414">
                  <c:v>0.41399999999999998</c:v>
                </c:pt>
                <c:pt idx="415">
                  <c:v>0.41499999999999998</c:v>
                </c:pt>
                <c:pt idx="416">
                  <c:v>0.41599999999999998</c:v>
                </c:pt>
                <c:pt idx="417">
                  <c:v>0.41699999999999998</c:v>
                </c:pt>
                <c:pt idx="418">
                  <c:v>0.41799999999999998</c:v>
                </c:pt>
                <c:pt idx="419">
                  <c:v>0.41899999999999998</c:v>
                </c:pt>
                <c:pt idx="420">
                  <c:v>0.42</c:v>
                </c:pt>
                <c:pt idx="421">
                  <c:v>0.42099999999999999</c:v>
                </c:pt>
                <c:pt idx="422">
                  <c:v>0.42199999999999999</c:v>
                </c:pt>
                <c:pt idx="423">
                  <c:v>0.42299999999999999</c:v>
                </c:pt>
                <c:pt idx="424">
                  <c:v>0.42399999999999999</c:v>
                </c:pt>
                <c:pt idx="425">
                  <c:v>0.42499999999999999</c:v>
                </c:pt>
                <c:pt idx="426">
                  <c:v>0.42599999999999999</c:v>
                </c:pt>
                <c:pt idx="427">
                  <c:v>0.42699999999999999</c:v>
                </c:pt>
                <c:pt idx="428">
                  <c:v>0.42799999999999999</c:v>
                </c:pt>
                <c:pt idx="429">
                  <c:v>0.42899999999999999</c:v>
                </c:pt>
                <c:pt idx="430">
                  <c:v>0.43</c:v>
                </c:pt>
                <c:pt idx="431">
                  <c:v>0.43099999999999999</c:v>
                </c:pt>
                <c:pt idx="432">
                  <c:v>0.432</c:v>
                </c:pt>
                <c:pt idx="433">
                  <c:v>0.433</c:v>
                </c:pt>
                <c:pt idx="434">
                  <c:v>0.434</c:v>
                </c:pt>
                <c:pt idx="435">
                  <c:v>0.435</c:v>
                </c:pt>
                <c:pt idx="436">
                  <c:v>0.436</c:v>
                </c:pt>
                <c:pt idx="437">
                  <c:v>0.437</c:v>
                </c:pt>
                <c:pt idx="438">
                  <c:v>0.438</c:v>
                </c:pt>
                <c:pt idx="439">
                  <c:v>0.439</c:v>
                </c:pt>
                <c:pt idx="440">
                  <c:v>0.44</c:v>
                </c:pt>
                <c:pt idx="441">
                  <c:v>0.441</c:v>
                </c:pt>
                <c:pt idx="442">
                  <c:v>0.442</c:v>
                </c:pt>
                <c:pt idx="443">
                  <c:v>0.443</c:v>
                </c:pt>
                <c:pt idx="444">
                  <c:v>0.44400000000000001</c:v>
                </c:pt>
                <c:pt idx="445">
                  <c:v>0.44500000000000001</c:v>
                </c:pt>
                <c:pt idx="446">
                  <c:v>0.44600000000000001</c:v>
                </c:pt>
                <c:pt idx="447">
                  <c:v>0.44700000000000001</c:v>
                </c:pt>
                <c:pt idx="448">
                  <c:v>0.44800000000000001</c:v>
                </c:pt>
                <c:pt idx="449">
                  <c:v>0.44900000000000001</c:v>
                </c:pt>
                <c:pt idx="450">
                  <c:v>0.45</c:v>
                </c:pt>
                <c:pt idx="451">
                  <c:v>0.45100000000000001</c:v>
                </c:pt>
                <c:pt idx="452">
                  <c:v>0.45200000000000001</c:v>
                </c:pt>
                <c:pt idx="453">
                  <c:v>0.45300000000000001</c:v>
                </c:pt>
                <c:pt idx="454">
                  <c:v>0.45400000000000001</c:v>
                </c:pt>
                <c:pt idx="455">
                  <c:v>0.45500000000000002</c:v>
                </c:pt>
                <c:pt idx="456">
                  <c:v>0.45600000000000002</c:v>
                </c:pt>
                <c:pt idx="457">
                  <c:v>0.45700000000000002</c:v>
                </c:pt>
                <c:pt idx="458">
                  <c:v>0.45800000000000002</c:v>
                </c:pt>
                <c:pt idx="459">
                  <c:v>0.45900000000000002</c:v>
                </c:pt>
                <c:pt idx="460">
                  <c:v>0.46</c:v>
                </c:pt>
                <c:pt idx="461">
                  <c:v>0.46100000000000002</c:v>
                </c:pt>
                <c:pt idx="462">
                  <c:v>0.46200000000000002</c:v>
                </c:pt>
                <c:pt idx="463">
                  <c:v>0.46300000000000002</c:v>
                </c:pt>
                <c:pt idx="464">
                  <c:v>0.46400000000000002</c:v>
                </c:pt>
                <c:pt idx="465">
                  <c:v>0.46500000000000002</c:v>
                </c:pt>
                <c:pt idx="466">
                  <c:v>0.46600000000000003</c:v>
                </c:pt>
                <c:pt idx="467">
                  <c:v>0.46700000000000003</c:v>
                </c:pt>
                <c:pt idx="468">
                  <c:v>0.46800000000000003</c:v>
                </c:pt>
                <c:pt idx="469">
                  <c:v>0.46899999999999997</c:v>
                </c:pt>
                <c:pt idx="470">
                  <c:v>0.47</c:v>
                </c:pt>
                <c:pt idx="471">
                  <c:v>0.47099999999999997</c:v>
                </c:pt>
                <c:pt idx="472">
                  <c:v>0.47199999999999998</c:v>
                </c:pt>
                <c:pt idx="473">
                  <c:v>0.47299999999999998</c:v>
                </c:pt>
                <c:pt idx="474">
                  <c:v>0.47399999999999998</c:v>
                </c:pt>
                <c:pt idx="475">
                  <c:v>0.47499999999999998</c:v>
                </c:pt>
                <c:pt idx="476">
                  <c:v>0.47599999999999998</c:v>
                </c:pt>
                <c:pt idx="477">
                  <c:v>0.47699999999999998</c:v>
                </c:pt>
                <c:pt idx="478">
                  <c:v>0.47799999999999998</c:v>
                </c:pt>
                <c:pt idx="479">
                  <c:v>0.47899999999999998</c:v>
                </c:pt>
                <c:pt idx="480">
                  <c:v>0.48</c:v>
                </c:pt>
                <c:pt idx="481">
                  <c:v>0.48099999999999998</c:v>
                </c:pt>
                <c:pt idx="482">
                  <c:v>0.48199999999999998</c:v>
                </c:pt>
                <c:pt idx="483">
                  <c:v>0.48299999999999998</c:v>
                </c:pt>
                <c:pt idx="484">
                  <c:v>0.48399999999999999</c:v>
                </c:pt>
                <c:pt idx="485">
                  <c:v>0.48499999999999999</c:v>
                </c:pt>
                <c:pt idx="486">
                  <c:v>0.48599999999999999</c:v>
                </c:pt>
                <c:pt idx="487">
                  <c:v>0.48699999999999999</c:v>
                </c:pt>
                <c:pt idx="488">
                  <c:v>0.48799999999999999</c:v>
                </c:pt>
                <c:pt idx="489">
                  <c:v>0.48899999999999999</c:v>
                </c:pt>
                <c:pt idx="490">
                  <c:v>0.49</c:v>
                </c:pt>
                <c:pt idx="491">
                  <c:v>0.49099999999999999</c:v>
                </c:pt>
                <c:pt idx="492">
                  <c:v>0.49199999999999999</c:v>
                </c:pt>
                <c:pt idx="493">
                  <c:v>0.49299999999999999</c:v>
                </c:pt>
                <c:pt idx="494">
                  <c:v>0.49399999999999999</c:v>
                </c:pt>
                <c:pt idx="495">
                  <c:v>0.495</c:v>
                </c:pt>
                <c:pt idx="496">
                  <c:v>0.496</c:v>
                </c:pt>
                <c:pt idx="497">
                  <c:v>0.497</c:v>
                </c:pt>
                <c:pt idx="498">
                  <c:v>0.498</c:v>
                </c:pt>
                <c:pt idx="499">
                  <c:v>0.499</c:v>
                </c:pt>
                <c:pt idx="500">
                  <c:v>0.5</c:v>
                </c:pt>
                <c:pt idx="501">
                  <c:v>0.501</c:v>
                </c:pt>
                <c:pt idx="502">
                  <c:v>0.502</c:v>
                </c:pt>
                <c:pt idx="503">
                  <c:v>0.503</c:v>
                </c:pt>
                <c:pt idx="504">
                  <c:v>0.504</c:v>
                </c:pt>
                <c:pt idx="505">
                  <c:v>0.505</c:v>
                </c:pt>
                <c:pt idx="506">
                  <c:v>0.50600000000000001</c:v>
                </c:pt>
                <c:pt idx="507">
                  <c:v>0.50700000000000001</c:v>
                </c:pt>
                <c:pt idx="508">
                  <c:v>0.50800000000000001</c:v>
                </c:pt>
                <c:pt idx="509">
                  <c:v>0.50900000000000001</c:v>
                </c:pt>
                <c:pt idx="510">
                  <c:v>0.51</c:v>
                </c:pt>
                <c:pt idx="511">
                  <c:v>0.51100000000000001</c:v>
                </c:pt>
                <c:pt idx="512">
                  <c:v>0.51200000000000001</c:v>
                </c:pt>
                <c:pt idx="513">
                  <c:v>0.51300000000000001</c:v>
                </c:pt>
                <c:pt idx="514">
                  <c:v>0.51400000000000001</c:v>
                </c:pt>
                <c:pt idx="515">
                  <c:v>0.51500000000000001</c:v>
                </c:pt>
                <c:pt idx="516">
                  <c:v>0.51600000000000001</c:v>
                </c:pt>
                <c:pt idx="517">
                  <c:v>0.51700000000000002</c:v>
                </c:pt>
                <c:pt idx="518">
                  <c:v>0.51800000000000002</c:v>
                </c:pt>
                <c:pt idx="519">
                  <c:v>0.51900000000000002</c:v>
                </c:pt>
                <c:pt idx="520">
                  <c:v>0.52</c:v>
                </c:pt>
                <c:pt idx="521">
                  <c:v>0.52100000000000002</c:v>
                </c:pt>
                <c:pt idx="522">
                  <c:v>0.52200000000000002</c:v>
                </c:pt>
                <c:pt idx="523">
                  <c:v>0.52300000000000002</c:v>
                </c:pt>
                <c:pt idx="524">
                  <c:v>0.52400000000000002</c:v>
                </c:pt>
                <c:pt idx="525">
                  <c:v>0.52500000000000002</c:v>
                </c:pt>
                <c:pt idx="526">
                  <c:v>0.52600000000000002</c:v>
                </c:pt>
                <c:pt idx="527">
                  <c:v>0.52700000000000002</c:v>
                </c:pt>
                <c:pt idx="528">
                  <c:v>0.52800000000000002</c:v>
                </c:pt>
                <c:pt idx="529">
                  <c:v>0.52900000000000003</c:v>
                </c:pt>
                <c:pt idx="530">
                  <c:v>0.53</c:v>
                </c:pt>
                <c:pt idx="531">
                  <c:v>0.53100000000000003</c:v>
                </c:pt>
                <c:pt idx="532">
                  <c:v>0.53200000000000003</c:v>
                </c:pt>
                <c:pt idx="533">
                  <c:v>0.53300000000000003</c:v>
                </c:pt>
                <c:pt idx="534">
                  <c:v>0.53400000000000003</c:v>
                </c:pt>
                <c:pt idx="535">
                  <c:v>0.53500000000000003</c:v>
                </c:pt>
                <c:pt idx="536">
                  <c:v>0.53600000000000003</c:v>
                </c:pt>
                <c:pt idx="537">
                  <c:v>0.53700000000000003</c:v>
                </c:pt>
                <c:pt idx="538">
                  <c:v>0.53800000000000003</c:v>
                </c:pt>
                <c:pt idx="539">
                  <c:v>0.53900000000000003</c:v>
                </c:pt>
                <c:pt idx="540">
                  <c:v>0.54</c:v>
                </c:pt>
                <c:pt idx="541">
                  <c:v>0.54100000000000004</c:v>
                </c:pt>
                <c:pt idx="542">
                  <c:v>0.54200000000000004</c:v>
                </c:pt>
                <c:pt idx="543">
                  <c:v>0.54300000000000004</c:v>
                </c:pt>
                <c:pt idx="544">
                  <c:v>0.54400000000000004</c:v>
                </c:pt>
                <c:pt idx="545">
                  <c:v>0.54500000000000004</c:v>
                </c:pt>
                <c:pt idx="546">
                  <c:v>0.54600000000000004</c:v>
                </c:pt>
                <c:pt idx="547">
                  <c:v>0.54700000000000004</c:v>
                </c:pt>
                <c:pt idx="548">
                  <c:v>0.54800000000000004</c:v>
                </c:pt>
                <c:pt idx="549">
                  <c:v>0.54900000000000004</c:v>
                </c:pt>
                <c:pt idx="550">
                  <c:v>0.55000000000000004</c:v>
                </c:pt>
                <c:pt idx="551">
                  <c:v>0.55100000000000005</c:v>
                </c:pt>
                <c:pt idx="552">
                  <c:v>0.55200000000000005</c:v>
                </c:pt>
                <c:pt idx="553">
                  <c:v>0.55300000000000005</c:v>
                </c:pt>
                <c:pt idx="554">
                  <c:v>0.55400000000000005</c:v>
                </c:pt>
                <c:pt idx="555">
                  <c:v>0.55500000000000005</c:v>
                </c:pt>
                <c:pt idx="556">
                  <c:v>0.55600000000000005</c:v>
                </c:pt>
                <c:pt idx="557">
                  <c:v>0.55700000000000005</c:v>
                </c:pt>
                <c:pt idx="558">
                  <c:v>0.55800000000000005</c:v>
                </c:pt>
                <c:pt idx="559">
                  <c:v>0.55900000000000005</c:v>
                </c:pt>
                <c:pt idx="560">
                  <c:v>0.56000000000000005</c:v>
                </c:pt>
                <c:pt idx="561">
                  <c:v>0.56100000000000005</c:v>
                </c:pt>
                <c:pt idx="562">
                  <c:v>0.56200000000000006</c:v>
                </c:pt>
                <c:pt idx="563">
                  <c:v>0.56299999999999994</c:v>
                </c:pt>
                <c:pt idx="564">
                  <c:v>0.56399999999999995</c:v>
                </c:pt>
                <c:pt idx="565">
                  <c:v>0.56499999999999995</c:v>
                </c:pt>
                <c:pt idx="566">
                  <c:v>0.56599999999999995</c:v>
                </c:pt>
                <c:pt idx="567">
                  <c:v>0.56699999999999995</c:v>
                </c:pt>
                <c:pt idx="568">
                  <c:v>0.56799999999999995</c:v>
                </c:pt>
                <c:pt idx="569">
                  <c:v>0.56899999999999995</c:v>
                </c:pt>
                <c:pt idx="570">
                  <c:v>0.56999999999999995</c:v>
                </c:pt>
                <c:pt idx="571">
                  <c:v>0.57099999999999995</c:v>
                </c:pt>
                <c:pt idx="572">
                  <c:v>0.57199999999999995</c:v>
                </c:pt>
                <c:pt idx="573">
                  <c:v>0.57299999999999995</c:v>
                </c:pt>
                <c:pt idx="574">
                  <c:v>0.57399999999999995</c:v>
                </c:pt>
                <c:pt idx="575">
                  <c:v>0.57499999999999996</c:v>
                </c:pt>
                <c:pt idx="576">
                  <c:v>0.57599999999999996</c:v>
                </c:pt>
                <c:pt idx="577">
                  <c:v>0.57699999999999996</c:v>
                </c:pt>
                <c:pt idx="578">
                  <c:v>0.57799999999999996</c:v>
                </c:pt>
                <c:pt idx="579">
                  <c:v>0.57899999999999996</c:v>
                </c:pt>
                <c:pt idx="580">
                  <c:v>0.57999999999999996</c:v>
                </c:pt>
                <c:pt idx="581">
                  <c:v>0.58099999999999996</c:v>
                </c:pt>
                <c:pt idx="582">
                  <c:v>0.58199999999999996</c:v>
                </c:pt>
                <c:pt idx="583">
                  <c:v>0.58299999999999996</c:v>
                </c:pt>
                <c:pt idx="584">
                  <c:v>0.58399999999999996</c:v>
                </c:pt>
                <c:pt idx="585">
                  <c:v>0.58499999999999996</c:v>
                </c:pt>
                <c:pt idx="586">
                  <c:v>0.58599999999999997</c:v>
                </c:pt>
                <c:pt idx="587">
                  <c:v>0.58699999999999997</c:v>
                </c:pt>
                <c:pt idx="588">
                  <c:v>0.58799999999999997</c:v>
                </c:pt>
                <c:pt idx="589">
                  <c:v>0.58899999999999997</c:v>
                </c:pt>
                <c:pt idx="590">
                  <c:v>0.59</c:v>
                </c:pt>
                <c:pt idx="591">
                  <c:v>0.59099999999999997</c:v>
                </c:pt>
                <c:pt idx="592">
                  <c:v>0.59199999999999997</c:v>
                </c:pt>
                <c:pt idx="593">
                  <c:v>0.59299999999999997</c:v>
                </c:pt>
                <c:pt idx="594">
                  <c:v>0.59399999999999997</c:v>
                </c:pt>
                <c:pt idx="595">
                  <c:v>0.59499999999999997</c:v>
                </c:pt>
                <c:pt idx="596">
                  <c:v>0.59599999999999997</c:v>
                </c:pt>
                <c:pt idx="597">
                  <c:v>0.59699999999999998</c:v>
                </c:pt>
                <c:pt idx="598">
                  <c:v>0.59799999999999998</c:v>
                </c:pt>
                <c:pt idx="599">
                  <c:v>0.59899999999999998</c:v>
                </c:pt>
                <c:pt idx="600">
                  <c:v>0.6</c:v>
                </c:pt>
                <c:pt idx="601">
                  <c:v>0.60099999999999998</c:v>
                </c:pt>
                <c:pt idx="602">
                  <c:v>0.60199999999999998</c:v>
                </c:pt>
                <c:pt idx="603">
                  <c:v>0.60299999999999998</c:v>
                </c:pt>
                <c:pt idx="604">
                  <c:v>0.60399999999999998</c:v>
                </c:pt>
                <c:pt idx="605">
                  <c:v>0.60499999999999998</c:v>
                </c:pt>
                <c:pt idx="606">
                  <c:v>0.60599999999999998</c:v>
                </c:pt>
                <c:pt idx="607">
                  <c:v>0.60699999999999998</c:v>
                </c:pt>
                <c:pt idx="608">
                  <c:v>0.60799999999999998</c:v>
                </c:pt>
                <c:pt idx="609">
                  <c:v>0.60899999999999999</c:v>
                </c:pt>
                <c:pt idx="610">
                  <c:v>0.61</c:v>
                </c:pt>
                <c:pt idx="611">
                  <c:v>0.61099999999999999</c:v>
                </c:pt>
                <c:pt idx="612">
                  <c:v>0.61199999999999999</c:v>
                </c:pt>
                <c:pt idx="613">
                  <c:v>0.61299999999999999</c:v>
                </c:pt>
                <c:pt idx="614">
                  <c:v>0.61399999999999999</c:v>
                </c:pt>
                <c:pt idx="615">
                  <c:v>0.61499999999999999</c:v>
                </c:pt>
                <c:pt idx="616">
                  <c:v>0.61599999999999999</c:v>
                </c:pt>
                <c:pt idx="617">
                  <c:v>0.61699999999999999</c:v>
                </c:pt>
                <c:pt idx="618">
                  <c:v>0.61799999999999999</c:v>
                </c:pt>
                <c:pt idx="619">
                  <c:v>0.61899999999999999</c:v>
                </c:pt>
                <c:pt idx="620">
                  <c:v>0.62</c:v>
                </c:pt>
                <c:pt idx="621">
                  <c:v>0.621</c:v>
                </c:pt>
                <c:pt idx="622">
                  <c:v>0.622</c:v>
                </c:pt>
                <c:pt idx="623">
                  <c:v>0.623</c:v>
                </c:pt>
                <c:pt idx="624">
                  <c:v>0.624</c:v>
                </c:pt>
                <c:pt idx="625">
                  <c:v>0.625</c:v>
                </c:pt>
                <c:pt idx="626">
                  <c:v>0.626</c:v>
                </c:pt>
                <c:pt idx="627">
                  <c:v>0.627</c:v>
                </c:pt>
                <c:pt idx="628">
                  <c:v>0.628</c:v>
                </c:pt>
                <c:pt idx="629">
                  <c:v>0.629</c:v>
                </c:pt>
                <c:pt idx="630">
                  <c:v>0.63</c:v>
                </c:pt>
                <c:pt idx="631">
                  <c:v>0.63100000000000001</c:v>
                </c:pt>
                <c:pt idx="632">
                  <c:v>0.63200000000000001</c:v>
                </c:pt>
                <c:pt idx="633">
                  <c:v>0.63300000000000001</c:v>
                </c:pt>
                <c:pt idx="634">
                  <c:v>0.63400000000000001</c:v>
                </c:pt>
                <c:pt idx="635">
                  <c:v>0.63500000000000001</c:v>
                </c:pt>
                <c:pt idx="636">
                  <c:v>0.63600000000000001</c:v>
                </c:pt>
                <c:pt idx="637">
                  <c:v>0.63700000000000001</c:v>
                </c:pt>
                <c:pt idx="638">
                  <c:v>0.63800000000000001</c:v>
                </c:pt>
                <c:pt idx="639">
                  <c:v>0.63900000000000001</c:v>
                </c:pt>
                <c:pt idx="640">
                  <c:v>0.64</c:v>
                </c:pt>
                <c:pt idx="641">
                  <c:v>0.64100000000000001</c:v>
                </c:pt>
                <c:pt idx="642">
                  <c:v>0.64200000000000002</c:v>
                </c:pt>
                <c:pt idx="643">
                  <c:v>0.64300000000000002</c:v>
                </c:pt>
                <c:pt idx="644">
                  <c:v>0.64400000000000002</c:v>
                </c:pt>
                <c:pt idx="645">
                  <c:v>0.64500000000000002</c:v>
                </c:pt>
                <c:pt idx="646">
                  <c:v>0.64600000000000002</c:v>
                </c:pt>
                <c:pt idx="647">
                  <c:v>0.64700000000000002</c:v>
                </c:pt>
                <c:pt idx="648">
                  <c:v>0.64800000000000002</c:v>
                </c:pt>
                <c:pt idx="649">
                  <c:v>0.64900000000000002</c:v>
                </c:pt>
                <c:pt idx="650">
                  <c:v>0.65</c:v>
                </c:pt>
                <c:pt idx="651">
                  <c:v>0.65100000000000002</c:v>
                </c:pt>
                <c:pt idx="652">
                  <c:v>0.65200000000000002</c:v>
                </c:pt>
                <c:pt idx="653">
                  <c:v>0.65300000000000002</c:v>
                </c:pt>
                <c:pt idx="654">
                  <c:v>0.65400000000000003</c:v>
                </c:pt>
                <c:pt idx="655">
                  <c:v>0.65500000000000003</c:v>
                </c:pt>
                <c:pt idx="656">
                  <c:v>0.65600000000000003</c:v>
                </c:pt>
                <c:pt idx="657">
                  <c:v>0.65700000000000003</c:v>
                </c:pt>
                <c:pt idx="658">
                  <c:v>0.65800000000000003</c:v>
                </c:pt>
                <c:pt idx="659">
                  <c:v>0.65900000000000003</c:v>
                </c:pt>
                <c:pt idx="660">
                  <c:v>0.66</c:v>
                </c:pt>
                <c:pt idx="661">
                  <c:v>0.66100000000000003</c:v>
                </c:pt>
                <c:pt idx="662">
                  <c:v>0.66200000000000003</c:v>
                </c:pt>
                <c:pt idx="663">
                  <c:v>0.66300000000000003</c:v>
                </c:pt>
                <c:pt idx="664">
                  <c:v>0.66400000000000003</c:v>
                </c:pt>
                <c:pt idx="665">
                  <c:v>0.66500000000000004</c:v>
                </c:pt>
                <c:pt idx="666">
                  <c:v>0.66600000000000004</c:v>
                </c:pt>
                <c:pt idx="667">
                  <c:v>0.66700000000000004</c:v>
                </c:pt>
                <c:pt idx="668">
                  <c:v>0.66800000000000004</c:v>
                </c:pt>
                <c:pt idx="669">
                  <c:v>0.66900000000000004</c:v>
                </c:pt>
                <c:pt idx="670">
                  <c:v>0.67</c:v>
                </c:pt>
                <c:pt idx="671">
                  <c:v>0.67100000000000004</c:v>
                </c:pt>
                <c:pt idx="672">
                  <c:v>0.67200000000000004</c:v>
                </c:pt>
                <c:pt idx="673">
                  <c:v>0.67300000000000004</c:v>
                </c:pt>
                <c:pt idx="674">
                  <c:v>0.67400000000000004</c:v>
                </c:pt>
                <c:pt idx="675">
                  <c:v>0.67500000000000004</c:v>
                </c:pt>
                <c:pt idx="676">
                  <c:v>0.67600000000000005</c:v>
                </c:pt>
                <c:pt idx="677">
                  <c:v>0.67700000000000005</c:v>
                </c:pt>
                <c:pt idx="678">
                  <c:v>0.67800000000000005</c:v>
                </c:pt>
                <c:pt idx="679">
                  <c:v>0.67900000000000005</c:v>
                </c:pt>
                <c:pt idx="680">
                  <c:v>0.68</c:v>
                </c:pt>
                <c:pt idx="681">
                  <c:v>0.68100000000000005</c:v>
                </c:pt>
                <c:pt idx="682">
                  <c:v>0.68200000000000005</c:v>
                </c:pt>
                <c:pt idx="683">
                  <c:v>0.68300000000000005</c:v>
                </c:pt>
                <c:pt idx="684">
                  <c:v>0.68400000000000005</c:v>
                </c:pt>
                <c:pt idx="685">
                  <c:v>0.68500000000000005</c:v>
                </c:pt>
                <c:pt idx="686">
                  <c:v>0.68600000000000005</c:v>
                </c:pt>
                <c:pt idx="687">
                  <c:v>0.68700000000000006</c:v>
                </c:pt>
                <c:pt idx="688">
                  <c:v>0.68799999999999994</c:v>
                </c:pt>
                <c:pt idx="689">
                  <c:v>0.68899999999999995</c:v>
                </c:pt>
                <c:pt idx="690">
                  <c:v>0.69</c:v>
                </c:pt>
                <c:pt idx="691">
                  <c:v>0.69099999999999995</c:v>
                </c:pt>
                <c:pt idx="692">
                  <c:v>0.69199999999999995</c:v>
                </c:pt>
                <c:pt idx="693">
                  <c:v>0.69299999999999995</c:v>
                </c:pt>
                <c:pt idx="694">
                  <c:v>0.69399999999999995</c:v>
                </c:pt>
                <c:pt idx="695">
                  <c:v>0.69499999999999995</c:v>
                </c:pt>
                <c:pt idx="696">
                  <c:v>0.69599999999999995</c:v>
                </c:pt>
                <c:pt idx="697">
                  <c:v>0.69699999999999995</c:v>
                </c:pt>
                <c:pt idx="698">
                  <c:v>0.69799999999999995</c:v>
                </c:pt>
                <c:pt idx="699">
                  <c:v>0.69899999999999995</c:v>
                </c:pt>
                <c:pt idx="700">
                  <c:v>0.7</c:v>
                </c:pt>
                <c:pt idx="701">
                  <c:v>0.70099999999999996</c:v>
                </c:pt>
                <c:pt idx="702">
                  <c:v>0.70199999999999996</c:v>
                </c:pt>
                <c:pt idx="703">
                  <c:v>0.70299999999999996</c:v>
                </c:pt>
                <c:pt idx="704">
                  <c:v>0.70399999999999996</c:v>
                </c:pt>
                <c:pt idx="705">
                  <c:v>0.70499999999999996</c:v>
                </c:pt>
                <c:pt idx="706">
                  <c:v>0.70599999999999996</c:v>
                </c:pt>
                <c:pt idx="707">
                  <c:v>0.70699999999999996</c:v>
                </c:pt>
                <c:pt idx="708">
                  <c:v>0.70799999999999996</c:v>
                </c:pt>
                <c:pt idx="709">
                  <c:v>0.70899999999999996</c:v>
                </c:pt>
                <c:pt idx="710">
                  <c:v>0.71</c:v>
                </c:pt>
                <c:pt idx="711">
                  <c:v>0.71099999999999997</c:v>
                </c:pt>
                <c:pt idx="712">
                  <c:v>0.71199999999999997</c:v>
                </c:pt>
                <c:pt idx="713">
                  <c:v>0.71299999999999997</c:v>
                </c:pt>
                <c:pt idx="714">
                  <c:v>0.71399999999999997</c:v>
                </c:pt>
                <c:pt idx="715">
                  <c:v>0.71499999999999997</c:v>
                </c:pt>
                <c:pt idx="716">
                  <c:v>0.71599999999999997</c:v>
                </c:pt>
                <c:pt idx="717">
                  <c:v>0.71699999999999997</c:v>
                </c:pt>
                <c:pt idx="718">
                  <c:v>0.71799999999999997</c:v>
                </c:pt>
                <c:pt idx="719">
                  <c:v>0.71899999999999997</c:v>
                </c:pt>
                <c:pt idx="720">
                  <c:v>0.72</c:v>
                </c:pt>
                <c:pt idx="721">
                  <c:v>0.72099999999999997</c:v>
                </c:pt>
                <c:pt idx="722">
                  <c:v>0.72199999999999998</c:v>
                </c:pt>
                <c:pt idx="723">
                  <c:v>0.72299999999999998</c:v>
                </c:pt>
                <c:pt idx="724">
                  <c:v>0.72399999999999998</c:v>
                </c:pt>
                <c:pt idx="725">
                  <c:v>0.72499999999999998</c:v>
                </c:pt>
                <c:pt idx="726">
                  <c:v>0.72599999999999998</c:v>
                </c:pt>
                <c:pt idx="727">
                  <c:v>0.72699999999999998</c:v>
                </c:pt>
                <c:pt idx="728">
                  <c:v>0.72799999999999998</c:v>
                </c:pt>
                <c:pt idx="729">
                  <c:v>0.72899999999999998</c:v>
                </c:pt>
                <c:pt idx="730">
                  <c:v>0.73</c:v>
                </c:pt>
                <c:pt idx="731">
                  <c:v>0.73099999999999998</c:v>
                </c:pt>
                <c:pt idx="732">
                  <c:v>0.73199999999999998</c:v>
                </c:pt>
                <c:pt idx="733">
                  <c:v>0.73299999999999998</c:v>
                </c:pt>
                <c:pt idx="734">
                  <c:v>0.73399999999999999</c:v>
                </c:pt>
                <c:pt idx="735">
                  <c:v>0.73499999999999999</c:v>
                </c:pt>
                <c:pt idx="736">
                  <c:v>0.73599999999999999</c:v>
                </c:pt>
                <c:pt idx="737">
                  <c:v>0.73699999999999999</c:v>
                </c:pt>
                <c:pt idx="738">
                  <c:v>0.73799999999999999</c:v>
                </c:pt>
                <c:pt idx="739">
                  <c:v>0.73899999999999999</c:v>
                </c:pt>
                <c:pt idx="740">
                  <c:v>0.74</c:v>
                </c:pt>
                <c:pt idx="741">
                  <c:v>0.74099999999999999</c:v>
                </c:pt>
                <c:pt idx="742">
                  <c:v>0.74199999999999999</c:v>
                </c:pt>
                <c:pt idx="743">
                  <c:v>0.74299999999999999</c:v>
                </c:pt>
                <c:pt idx="744">
                  <c:v>0.74399999999999999</c:v>
                </c:pt>
                <c:pt idx="745">
                  <c:v>0.745</c:v>
                </c:pt>
                <c:pt idx="746">
                  <c:v>0.746</c:v>
                </c:pt>
                <c:pt idx="747">
                  <c:v>0.747</c:v>
                </c:pt>
                <c:pt idx="748">
                  <c:v>0.748</c:v>
                </c:pt>
                <c:pt idx="749">
                  <c:v>0.749</c:v>
                </c:pt>
                <c:pt idx="750">
                  <c:v>0.75</c:v>
                </c:pt>
                <c:pt idx="751">
                  <c:v>0.751</c:v>
                </c:pt>
                <c:pt idx="752">
                  <c:v>0.752</c:v>
                </c:pt>
                <c:pt idx="753">
                  <c:v>0.753</c:v>
                </c:pt>
                <c:pt idx="754">
                  <c:v>0.754</c:v>
                </c:pt>
                <c:pt idx="755">
                  <c:v>0.755</c:v>
                </c:pt>
                <c:pt idx="756">
                  <c:v>0.75600000000000001</c:v>
                </c:pt>
                <c:pt idx="757">
                  <c:v>0.75700000000000001</c:v>
                </c:pt>
                <c:pt idx="758">
                  <c:v>0.75800000000000001</c:v>
                </c:pt>
                <c:pt idx="759">
                  <c:v>0.75900000000000001</c:v>
                </c:pt>
                <c:pt idx="760">
                  <c:v>0.76</c:v>
                </c:pt>
                <c:pt idx="761">
                  <c:v>0.76100000000000001</c:v>
                </c:pt>
                <c:pt idx="762">
                  <c:v>0.76200000000000001</c:v>
                </c:pt>
                <c:pt idx="763">
                  <c:v>0.76300000000000001</c:v>
                </c:pt>
                <c:pt idx="764">
                  <c:v>0.76400000000000001</c:v>
                </c:pt>
                <c:pt idx="765">
                  <c:v>0.76500000000000001</c:v>
                </c:pt>
                <c:pt idx="766">
                  <c:v>0.76600000000000001</c:v>
                </c:pt>
                <c:pt idx="767">
                  <c:v>0.76700000000000002</c:v>
                </c:pt>
                <c:pt idx="768">
                  <c:v>0.76800000000000002</c:v>
                </c:pt>
                <c:pt idx="769">
                  <c:v>0.76900000000000002</c:v>
                </c:pt>
                <c:pt idx="770">
                  <c:v>0.77</c:v>
                </c:pt>
                <c:pt idx="771">
                  <c:v>0.77100000000000002</c:v>
                </c:pt>
                <c:pt idx="772">
                  <c:v>0.77200000000000002</c:v>
                </c:pt>
                <c:pt idx="773">
                  <c:v>0.77300000000000002</c:v>
                </c:pt>
                <c:pt idx="774">
                  <c:v>0.77400000000000002</c:v>
                </c:pt>
                <c:pt idx="775">
                  <c:v>0.77500000000000002</c:v>
                </c:pt>
                <c:pt idx="776">
                  <c:v>0.77600000000000002</c:v>
                </c:pt>
                <c:pt idx="777">
                  <c:v>0.77700000000000002</c:v>
                </c:pt>
                <c:pt idx="778">
                  <c:v>0.77800000000000002</c:v>
                </c:pt>
                <c:pt idx="779">
                  <c:v>0.77900000000000003</c:v>
                </c:pt>
                <c:pt idx="780">
                  <c:v>0.78</c:v>
                </c:pt>
                <c:pt idx="781">
                  <c:v>0.78100000000000003</c:v>
                </c:pt>
                <c:pt idx="782">
                  <c:v>0.78200000000000003</c:v>
                </c:pt>
                <c:pt idx="783">
                  <c:v>0.78300000000000003</c:v>
                </c:pt>
                <c:pt idx="784">
                  <c:v>0.78400000000000003</c:v>
                </c:pt>
                <c:pt idx="785">
                  <c:v>0.78500000000000003</c:v>
                </c:pt>
                <c:pt idx="786">
                  <c:v>0.78600000000000003</c:v>
                </c:pt>
                <c:pt idx="787">
                  <c:v>0.78700000000000003</c:v>
                </c:pt>
                <c:pt idx="788">
                  <c:v>0.78800000000000003</c:v>
                </c:pt>
                <c:pt idx="789">
                  <c:v>0.78900000000000003</c:v>
                </c:pt>
                <c:pt idx="790">
                  <c:v>0.79</c:v>
                </c:pt>
                <c:pt idx="791">
                  <c:v>0.79100000000000004</c:v>
                </c:pt>
                <c:pt idx="792">
                  <c:v>0.79200000000000004</c:v>
                </c:pt>
                <c:pt idx="793">
                  <c:v>0.79300000000000004</c:v>
                </c:pt>
                <c:pt idx="794">
                  <c:v>0.79400000000000004</c:v>
                </c:pt>
                <c:pt idx="795">
                  <c:v>0.79500000000000004</c:v>
                </c:pt>
                <c:pt idx="796">
                  <c:v>0.79600000000000004</c:v>
                </c:pt>
                <c:pt idx="797">
                  <c:v>0.79700000000000004</c:v>
                </c:pt>
                <c:pt idx="798">
                  <c:v>0.79800000000000004</c:v>
                </c:pt>
                <c:pt idx="799">
                  <c:v>0.79900000000000004</c:v>
                </c:pt>
                <c:pt idx="800">
                  <c:v>0.8</c:v>
                </c:pt>
                <c:pt idx="801">
                  <c:v>0.80100000000000005</c:v>
                </c:pt>
                <c:pt idx="802">
                  <c:v>0.80200000000000005</c:v>
                </c:pt>
                <c:pt idx="803">
                  <c:v>0.80300000000000005</c:v>
                </c:pt>
                <c:pt idx="804">
                  <c:v>0.80400000000000005</c:v>
                </c:pt>
                <c:pt idx="805">
                  <c:v>0.80500000000000005</c:v>
                </c:pt>
                <c:pt idx="806">
                  <c:v>0.80600000000000005</c:v>
                </c:pt>
                <c:pt idx="807">
                  <c:v>0.80700000000000005</c:v>
                </c:pt>
                <c:pt idx="808">
                  <c:v>0.80800000000000005</c:v>
                </c:pt>
                <c:pt idx="809">
                  <c:v>0.80900000000000005</c:v>
                </c:pt>
                <c:pt idx="810">
                  <c:v>0.81</c:v>
                </c:pt>
                <c:pt idx="811">
                  <c:v>0.81100000000000005</c:v>
                </c:pt>
                <c:pt idx="812">
                  <c:v>0.81200000000000006</c:v>
                </c:pt>
                <c:pt idx="813">
                  <c:v>0.81299999999999994</c:v>
                </c:pt>
                <c:pt idx="814">
                  <c:v>0.81399999999999995</c:v>
                </c:pt>
                <c:pt idx="815">
                  <c:v>0.81499999999999995</c:v>
                </c:pt>
                <c:pt idx="816">
                  <c:v>0.81599999999999995</c:v>
                </c:pt>
                <c:pt idx="817">
                  <c:v>0.81699999999999995</c:v>
                </c:pt>
                <c:pt idx="818">
                  <c:v>0.81799999999999995</c:v>
                </c:pt>
                <c:pt idx="819">
                  <c:v>0.81899999999999995</c:v>
                </c:pt>
                <c:pt idx="820">
                  <c:v>0.82</c:v>
                </c:pt>
                <c:pt idx="821">
                  <c:v>0.82099999999999995</c:v>
                </c:pt>
                <c:pt idx="822">
                  <c:v>0.82199999999999995</c:v>
                </c:pt>
                <c:pt idx="823">
                  <c:v>0.82299999999999995</c:v>
                </c:pt>
                <c:pt idx="824">
                  <c:v>0.82399999999999995</c:v>
                </c:pt>
                <c:pt idx="825">
                  <c:v>0.82499999999999996</c:v>
                </c:pt>
                <c:pt idx="826">
                  <c:v>0.82599999999999996</c:v>
                </c:pt>
                <c:pt idx="827">
                  <c:v>0.82699999999999996</c:v>
                </c:pt>
                <c:pt idx="828">
                  <c:v>0.82799999999999996</c:v>
                </c:pt>
                <c:pt idx="829">
                  <c:v>0.82899999999999996</c:v>
                </c:pt>
                <c:pt idx="830">
                  <c:v>0.83</c:v>
                </c:pt>
                <c:pt idx="831">
                  <c:v>0.83099999999999996</c:v>
                </c:pt>
                <c:pt idx="832">
                  <c:v>0.83199999999999996</c:v>
                </c:pt>
                <c:pt idx="833">
                  <c:v>0.83299999999999996</c:v>
                </c:pt>
                <c:pt idx="834">
                  <c:v>0.83399999999999996</c:v>
                </c:pt>
                <c:pt idx="835">
                  <c:v>0.83499999999999996</c:v>
                </c:pt>
                <c:pt idx="836">
                  <c:v>0.83599999999999997</c:v>
                </c:pt>
                <c:pt idx="837">
                  <c:v>0.83699999999999997</c:v>
                </c:pt>
                <c:pt idx="838">
                  <c:v>0.83799999999999997</c:v>
                </c:pt>
                <c:pt idx="839">
                  <c:v>0.83899999999999997</c:v>
                </c:pt>
                <c:pt idx="840">
                  <c:v>0.84</c:v>
                </c:pt>
                <c:pt idx="841">
                  <c:v>0.84099999999999997</c:v>
                </c:pt>
                <c:pt idx="842">
                  <c:v>0.84199999999999997</c:v>
                </c:pt>
                <c:pt idx="843">
                  <c:v>0.84299999999999997</c:v>
                </c:pt>
                <c:pt idx="844">
                  <c:v>0.84399999999999997</c:v>
                </c:pt>
                <c:pt idx="845">
                  <c:v>0.84499999999999997</c:v>
                </c:pt>
                <c:pt idx="846">
                  <c:v>0.84599999999999997</c:v>
                </c:pt>
                <c:pt idx="847">
                  <c:v>0.84699999999999998</c:v>
                </c:pt>
                <c:pt idx="848">
                  <c:v>0.84799999999999998</c:v>
                </c:pt>
                <c:pt idx="849">
                  <c:v>0.84899999999999998</c:v>
                </c:pt>
                <c:pt idx="850">
                  <c:v>0.85</c:v>
                </c:pt>
                <c:pt idx="851">
                  <c:v>0.85099999999999998</c:v>
                </c:pt>
                <c:pt idx="852">
                  <c:v>0.85199999999999998</c:v>
                </c:pt>
                <c:pt idx="853">
                  <c:v>0.85299999999999998</c:v>
                </c:pt>
                <c:pt idx="854">
                  <c:v>0.85399999999999998</c:v>
                </c:pt>
                <c:pt idx="855">
                  <c:v>0.85499999999999998</c:v>
                </c:pt>
                <c:pt idx="856">
                  <c:v>0.85599999999999998</c:v>
                </c:pt>
                <c:pt idx="857">
                  <c:v>0.85699999999999998</c:v>
                </c:pt>
                <c:pt idx="858">
                  <c:v>0.85799999999999998</c:v>
                </c:pt>
                <c:pt idx="859">
                  <c:v>0.85899999999999999</c:v>
                </c:pt>
                <c:pt idx="860">
                  <c:v>0.86</c:v>
                </c:pt>
                <c:pt idx="861">
                  <c:v>0.86099999999999999</c:v>
                </c:pt>
                <c:pt idx="862">
                  <c:v>0.86199999999999999</c:v>
                </c:pt>
                <c:pt idx="863">
                  <c:v>0.86299999999999999</c:v>
                </c:pt>
                <c:pt idx="864">
                  <c:v>0.86399999999999999</c:v>
                </c:pt>
                <c:pt idx="865">
                  <c:v>0.86499999999999999</c:v>
                </c:pt>
                <c:pt idx="866">
                  <c:v>0.86599999999999999</c:v>
                </c:pt>
                <c:pt idx="867">
                  <c:v>0.86699999999999999</c:v>
                </c:pt>
                <c:pt idx="868">
                  <c:v>0.86799999999999999</c:v>
                </c:pt>
                <c:pt idx="869">
                  <c:v>0.86899999999999999</c:v>
                </c:pt>
                <c:pt idx="870">
                  <c:v>0.87</c:v>
                </c:pt>
                <c:pt idx="871">
                  <c:v>0.871</c:v>
                </c:pt>
                <c:pt idx="872">
                  <c:v>0.872</c:v>
                </c:pt>
                <c:pt idx="873">
                  <c:v>0.873</c:v>
                </c:pt>
                <c:pt idx="874">
                  <c:v>0.874</c:v>
                </c:pt>
                <c:pt idx="875">
                  <c:v>0.875</c:v>
                </c:pt>
                <c:pt idx="876">
                  <c:v>0.876</c:v>
                </c:pt>
                <c:pt idx="877">
                  <c:v>0.877</c:v>
                </c:pt>
                <c:pt idx="878">
                  <c:v>0.878</c:v>
                </c:pt>
                <c:pt idx="879">
                  <c:v>0.879</c:v>
                </c:pt>
                <c:pt idx="880">
                  <c:v>0.88</c:v>
                </c:pt>
                <c:pt idx="881">
                  <c:v>0.88100000000000001</c:v>
                </c:pt>
                <c:pt idx="882">
                  <c:v>0.88200000000000001</c:v>
                </c:pt>
                <c:pt idx="883">
                  <c:v>0.88300000000000001</c:v>
                </c:pt>
                <c:pt idx="884">
                  <c:v>0.88400000000000001</c:v>
                </c:pt>
                <c:pt idx="885">
                  <c:v>0.88500000000000001</c:v>
                </c:pt>
                <c:pt idx="886">
                  <c:v>0.88600000000000001</c:v>
                </c:pt>
                <c:pt idx="887">
                  <c:v>0.88700000000000001</c:v>
                </c:pt>
                <c:pt idx="888">
                  <c:v>0.88800000000000001</c:v>
                </c:pt>
                <c:pt idx="889">
                  <c:v>0.88900000000000001</c:v>
                </c:pt>
                <c:pt idx="890">
                  <c:v>0.89</c:v>
                </c:pt>
                <c:pt idx="891">
                  <c:v>0.89100000000000001</c:v>
                </c:pt>
                <c:pt idx="892">
                  <c:v>0.89200000000000002</c:v>
                </c:pt>
                <c:pt idx="893">
                  <c:v>0.89300000000000002</c:v>
                </c:pt>
                <c:pt idx="894">
                  <c:v>0.89400000000000002</c:v>
                </c:pt>
                <c:pt idx="895">
                  <c:v>0.89500000000000002</c:v>
                </c:pt>
                <c:pt idx="896">
                  <c:v>0.89600000000000002</c:v>
                </c:pt>
                <c:pt idx="897">
                  <c:v>0.89700000000000002</c:v>
                </c:pt>
                <c:pt idx="898">
                  <c:v>0.89800000000000002</c:v>
                </c:pt>
                <c:pt idx="899">
                  <c:v>0.89900000000000002</c:v>
                </c:pt>
                <c:pt idx="900">
                  <c:v>0.9</c:v>
                </c:pt>
                <c:pt idx="901">
                  <c:v>0.90100000000000002</c:v>
                </c:pt>
                <c:pt idx="902">
                  <c:v>0.90200000000000002</c:v>
                </c:pt>
                <c:pt idx="903">
                  <c:v>0.90300000000000002</c:v>
                </c:pt>
                <c:pt idx="904">
                  <c:v>0.90400000000000003</c:v>
                </c:pt>
                <c:pt idx="905">
                  <c:v>0.90500000000000003</c:v>
                </c:pt>
                <c:pt idx="906">
                  <c:v>0.90600000000000003</c:v>
                </c:pt>
                <c:pt idx="907">
                  <c:v>0.90700000000000003</c:v>
                </c:pt>
                <c:pt idx="908">
                  <c:v>0.90800000000000003</c:v>
                </c:pt>
                <c:pt idx="909">
                  <c:v>0.90900000000000003</c:v>
                </c:pt>
                <c:pt idx="910">
                  <c:v>0.91</c:v>
                </c:pt>
                <c:pt idx="911">
                  <c:v>0.91100000000000003</c:v>
                </c:pt>
                <c:pt idx="912">
                  <c:v>0.91200000000000003</c:v>
                </c:pt>
                <c:pt idx="913">
                  <c:v>0.91300000000000003</c:v>
                </c:pt>
                <c:pt idx="914">
                  <c:v>0.91400000000000003</c:v>
                </c:pt>
                <c:pt idx="915">
                  <c:v>0.91500000000000004</c:v>
                </c:pt>
                <c:pt idx="916">
                  <c:v>0.91600000000000004</c:v>
                </c:pt>
                <c:pt idx="917">
                  <c:v>0.91700000000000004</c:v>
                </c:pt>
                <c:pt idx="918">
                  <c:v>0.91800000000000004</c:v>
                </c:pt>
                <c:pt idx="919">
                  <c:v>0.91900000000000004</c:v>
                </c:pt>
                <c:pt idx="920">
                  <c:v>0.92</c:v>
                </c:pt>
                <c:pt idx="921">
                  <c:v>0.92100000000000004</c:v>
                </c:pt>
                <c:pt idx="922">
                  <c:v>0.92200000000000004</c:v>
                </c:pt>
                <c:pt idx="923">
                  <c:v>0.92300000000000004</c:v>
                </c:pt>
                <c:pt idx="924">
                  <c:v>0.92400000000000004</c:v>
                </c:pt>
                <c:pt idx="925">
                  <c:v>0.92500000000000004</c:v>
                </c:pt>
                <c:pt idx="926">
                  <c:v>0.92600000000000005</c:v>
                </c:pt>
                <c:pt idx="927">
                  <c:v>0.92700000000000005</c:v>
                </c:pt>
                <c:pt idx="928">
                  <c:v>0.92800000000000005</c:v>
                </c:pt>
                <c:pt idx="929">
                  <c:v>0.92900000000000005</c:v>
                </c:pt>
                <c:pt idx="930">
                  <c:v>0.93</c:v>
                </c:pt>
                <c:pt idx="931">
                  <c:v>0.93100000000000005</c:v>
                </c:pt>
                <c:pt idx="932">
                  <c:v>0.93200000000000005</c:v>
                </c:pt>
                <c:pt idx="933">
                  <c:v>0.93300000000000005</c:v>
                </c:pt>
                <c:pt idx="934">
                  <c:v>0.93400000000000005</c:v>
                </c:pt>
                <c:pt idx="935">
                  <c:v>0.93500000000000005</c:v>
                </c:pt>
                <c:pt idx="936">
                  <c:v>0.93600000000000005</c:v>
                </c:pt>
                <c:pt idx="937">
                  <c:v>0.93700000000000006</c:v>
                </c:pt>
                <c:pt idx="938">
                  <c:v>0.93799999999999994</c:v>
                </c:pt>
                <c:pt idx="939">
                  <c:v>0.93899999999999995</c:v>
                </c:pt>
                <c:pt idx="940">
                  <c:v>0.94</c:v>
                </c:pt>
                <c:pt idx="941">
                  <c:v>0.94099999999999995</c:v>
                </c:pt>
                <c:pt idx="942">
                  <c:v>0.94199999999999995</c:v>
                </c:pt>
                <c:pt idx="943">
                  <c:v>0.94299999999999995</c:v>
                </c:pt>
                <c:pt idx="944">
                  <c:v>0.94399999999999995</c:v>
                </c:pt>
                <c:pt idx="945">
                  <c:v>0.94499999999999995</c:v>
                </c:pt>
                <c:pt idx="946">
                  <c:v>0.94599999999999995</c:v>
                </c:pt>
                <c:pt idx="947">
                  <c:v>0.94699999999999995</c:v>
                </c:pt>
                <c:pt idx="948">
                  <c:v>0.94799999999999995</c:v>
                </c:pt>
                <c:pt idx="949">
                  <c:v>0.94899999999999995</c:v>
                </c:pt>
                <c:pt idx="950">
                  <c:v>0.95</c:v>
                </c:pt>
                <c:pt idx="951">
                  <c:v>0.95099999999999996</c:v>
                </c:pt>
                <c:pt idx="952">
                  <c:v>0.95199999999999996</c:v>
                </c:pt>
                <c:pt idx="953">
                  <c:v>0.95299999999999996</c:v>
                </c:pt>
                <c:pt idx="954">
                  <c:v>0.95399999999999996</c:v>
                </c:pt>
                <c:pt idx="955">
                  <c:v>0.95499999999999996</c:v>
                </c:pt>
                <c:pt idx="956">
                  <c:v>0.95599999999999996</c:v>
                </c:pt>
                <c:pt idx="957">
                  <c:v>0.95699999999999996</c:v>
                </c:pt>
                <c:pt idx="958">
                  <c:v>0.95799999999999996</c:v>
                </c:pt>
                <c:pt idx="959">
                  <c:v>0.95899999999999996</c:v>
                </c:pt>
                <c:pt idx="960">
                  <c:v>0.96</c:v>
                </c:pt>
                <c:pt idx="961">
                  <c:v>0.96099999999999997</c:v>
                </c:pt>
                <c:pt idx="962">
                  <c:v>0.96199999999999997</c:v>
                </c:pt>
                <c:pt idx="963">
                  <c:v>0.96299999999999997</c:v>
                </c:pt>
                <c:pt idx="964">
                  <c:v>0.96399999999999997</c:v>
                </c:pt>
                <c:pt idx="965">
                  <c:v>0.96499999999999997</c:v>
                </c:pt>
                <c:pt idx="966">
                  <c:v>0.96599999999999997</c:v>
                </c:pt>
                <c:pt idx="967">
                  <c:v>0.96699999999999997</c:v>
                </c:pt>
                <c:pt idx="968">
                  <c:v>0.96799999999999997</c:v>
                </c:pt>
                <c:pt idx="969">
                  <c:v>0.96899999999999997</c:v>
                </c:pt>
                <c:pt idx="970">
                  <c:v>0.97</c:v>
                </c:pt>
                <c:pt idx="971">
                  <c:v>0.97099999999999997</c:v>
                </c:pt>
                <c:pt idx="972">
                  <c:v>0.97199999999999998</c:v>
                </c:pt>
                <c:pt idx="973">
                  <c:v>0.97299999999999998</c:v>
                </c:pt>
                <c:pt idx="974">
                  <c:v>0.97399999999999998</c:v>
                </c:pt>
                <c:pt idx="975">
                  <c:v>0.97499999999999998</c:v>
                </c:pt>
                <c:pt idx="976">
                  <c:v>0.97599999999999998</c:v>
                </c:pt>
                <c:pt idx="977">
                  <c:v>0.97699999999999998</c:v>
                </c:pt>
                <c:pt idx="978">
                  <c:v>0.97799999999999998</c:v>
                </c:pt>
                <c:pt idx="979">
                  <c:v>0.97899999999999998</c:v>
                </c:pt>
                <c:pt idx="980">
                  <c:v>0.98</c:v>
                </c:pt>
                <c:pt idx="981">
                  <c:v>0.98099999999999998</c:v>
                </c:pt>
                <c:pt idx="982">
                  <c:v>0.98199999999999998</c:v>
                </c:pt>
                <c:pt idx="983">
                  <c:v>0.98299999999999998</c:v>
                </c:pt>
                <c:pt idx="984">
                  <c:v>0.98399999999999999</c:v>
                </c:pt>
                <c:pt idx="985">
                  <c:v>0.98499999999999999</c:v>
                </c:pt>
                <c:pt idx="986">
                  <c:v>0.98599999999999999</c:v>
                </c:pt>
                <c:pt idx="987">
                  <c:v>0.98699999999999999</c:v>
                </c:pt>
                <c:pt idx="988">
                  <c:v>0.98799999999999999</c:v>
                </c:pt>
                <c:pt idx="989">
                  <c:v>0.98899999999999999</c:v>
                </c:pt>
                <c:pt idx="990">
                  <c:v>0.99</c:v>
                </c:pt>
                <c:pt idx="991">
                  <c:v>0.99099999999999999</c:v>
                </c:pt>
                <c:pt idx="992">
                  <c:v>0.99199999999999999</c:v>
                </c:pt>
                <c:pt idx="993">
                  <c:v>0.99299999999999999</c:v>
                </c:pt>
                <c:pt idx="994">
                  <c:v>0.99399999999999999</c:v>
                </c:pt>
                <c:pt idx="995">
                  <c:v>0.995</c:v>
                </c:pt>
                <c:pt idx="996">
                  <c:v>0.996</c:v>
                </c:pt>
                <c:pt idx="997">
                  <c:v>0.997</c:v>
                </c:pt>
                <c:pt idx="998">
                  <c:v>0.998</c:v>
                </c:pt>
                <c:pt idx="999">
                  <c:v>0.999</c:v>
                </c:pt>
                <c:pt idx="1000">
                  <c:v>1</c:v>
                </c:pt>
              </c:numCache>
            </c:numRef>
          </c:xVal>
          <c:yVal>
            <c:numRef>
              <c:f>Vigas!$AO$4:$AO$1004</c:f>
              <c:numCache>
                <c:formatCode>#,##0.00000" m"</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numCache>
            </c:numRef>
          </c:yVal>
          <c:smooth val="1"/>
          <c:extLst>
            <c:ext xmlns:c16="http://schemas.microsoft.com/office/drawing/2014/chart" uri="{C3380CC4-5D6E-409C-BE32-E72D297353CC}">
              <c16:uniqueId val="{00000001-524D-40A2-9A0F-74A3CBC4324A}"/>
            </c:ext>
          </c:extLst>
        </c:ser>
        <c:dLbls>
          <c:showLegendKey val="0"/>
          <c:showVal val="0"/>
          <c:showCatName val="0"/>
          <c:showSerName val="0"/>
          <c:showPercent val="0"/>
          <c:showBubbleSize val="0"/>
        </c:dLbls>
        <c:axId val="353419184"/>
        <c:axId val="353415656"/>
      </c:scatterChart>
      <c:valAx>
        <c:axId val="353419184"/>
        <c:scaling>
          <c:orientation val="minMax"/>
        </c:scaling>
        <c:delete val="0"/>
        <c:axPos val="b"/>
        <c:numFmt formatCode="#,##0.000&quot; m&quot;" sourceLinked="1"/>
        <c:majorTickMark val="none"/>
        <c:minorTickMark val="none"/>
        <c:tickLblPos val="nextTo"/>
        <c:crossAx val="353415656"/>
        <c:crosses val="autoZero"/>
        <c:crossBetween val="midCat"/>
      </c:valAx>
      <c:valAx>
        <c:axId val="353415656"/>
        <c:scaling>
          <c:orientation val="minMax"/>
        </c:scaling>
        <c:delete val="0"/>
        <c:axPos val="l"/>
        <c:majorGridlines/>
        <c:numFmt formatCode="#\,##0.00000&quot; m&quot;" sourceLinked="1"/>
        <c:majorTickMark val="none"/>
        <c:minorTickMark val="none"/>
        <c:tickLblPos val="nextTo"/>
        <c:crossAx val="353419184"/>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Giro</a:t>
            </a:r>
          </a:p>
        </c:rich>
      </c:tx>
      <c:overlay val="0"/>
    </c:title>
    <c:autoTitleDeleted val="0"/>
    <c:plotArea>
      <c:layout/>
      <c:scatterChart>
        <c:scatterStyle val="smoothMarker"/>
        <c:varyColors val="0"/>
        <c:ser>
          <c:idx val="0"/>
          <c:order val="0"/>
          <c:tx>
            <c:strRef>
              <c:f>Vigas!$U$3</c:f>
              <c:strCache>
                <c:ptCount val="1"/>
                <c:pt idx="0">
                  <c:v>Giro [rad]</c:v>
                </c:pt>
              </c:strCache>
            </c:strRef>
          </c:tx>
          <c:marker>
            <c:symbol val="none"/>
          </c:marker>
          <c:xVal>
            <c:numRef>
              <c:f>Vigas!$O$4:$O$1004</c:f>
              <c:numCache>
                <c:formatCode>#,##0.000" m"</c:formatCode>
                <c:ptCount val="1001"/>
                <c:pt idx="0">
                  <c:v>0</c:v>
                </c:pt>
                <c:pt idx="1">
                  <c:v>1E-3</c:v>
                </c:pt>
                <c:pt idx="2">
                  <c:v>2E-3</c:v>
                </c:pt>
                <c:pt idx="3">
                  <c:v>3.0000000000000001E-3</c:v>
                </c:pt>
                <c:pt idx="4">
                  <c:v>4.0000000000000001E-3</c:v>
                </c:pt>
                <c:pt idx="5">
                  <c:v>5.0000000000000001E-3</c:v>
                </c:pt>
                <c:pt idx="6">
                  <c:v>6.0000000000000001E-3</c:v>
                </c:pt>
                <c:pt idx="7">
                  <c:v>7.0000000000000001E-3</c:v>
                </c:pt>
                <c:pt idx="8">
                  <c:v>8.0000000000000002E-3</c:v>
                </c:pt>
                <c:pt idx="9">
                  <c:v>8.9999999999999993E-3</c:v>
                </c:pt>
                <c:pt idx="10">
                  <c:v>0.01</c:v>
                </c:pt>
                <c:pt idx="11">
                  <c:v>1.0999999999999999E-2</c:v>
                </c:pt>
                <c:pt idx="12">
                  <c:v>1.2E-2</c:v>
                </c:pt>
                <c:pt idx="13">
                  <c:v>1.2999999999999999E-2</c:v>
                </c:pt>
                <c:pt idx="14">
                  <c:v>1.4E-2</c:v>
                </c:pt>
                <c:pt idx="15">
                  <c:v>1.4999999999999999E-2</c:v>
                </c:pt>
                <c:pt idx="16">
                  <c:v>1.6E-2</c:v>
                </c:pt>
                <c:pt idx="17">
                  <c:v>1.7000000000000001E-2</c:v>
                </c:pt>
                <c:pt idx="18">
                  <c:v>1.7999999999999999E-2</c:v>
                </c:pt>
                <c:pt idx="19">
                  <c:v>1.9E-2</c:v>
                </c:pt>
                <c:pt idx="20">
                  <c:v>0.02</c:v>
                </c:pt>
                <c:pt idx="21">
                  <c:v>2.1000000000000001E-2</c:v>
                </c:pt>
                <c:pt idx="22">
                  <c:v>2.1999999999999999E-2</c:v>
                </c:pt>
                <c:pt idx="23">
                  <c:v>2.3E-2</c:v>
                </c:pt>
                <c:pt idx="24">
                  <c:v>2.4E-2</c:v>
                </c:pt>
                <c:pt idx="25">
                  <c:v>2.5000000000000001E-2</c:v>
                </c:pt>
                <c:pt idx="26">
                  <c:v>2.5999999999999999E-2</c:v>
                </c:pt>
                <c:pt idx="27">
                  <c:v>2.7E-2</c:v>
                </c:pt>
                <c:pt idx="28">
                  <c:v>2.8000000000000001E-2</c:v>
                </c:pt>
                <c:pt idx="29">
                  <c:v>2.9000000000000001E-2</c:v>
                </c:pt>
                <c:pt idx="30">
                  <c:v>0.03</c:v>
                </c:pt>
                <c:pt idx="31">
                  <c:v>3.1E-2</c:v>
                </c:pt>
                <c:pt idx="32">
                  <c:v>3.2000000000000001E-2</c:v>
                </c:pt>
                <c:pt idx="33">
                  <c:v>3.3000000000000002E-2</c:v>
                </c:pt>
                <c:pt idx="34">
                  <c:v>3.4000000000000002E-2</c:v>
                </c:pt>
                <c:pt idx="35">
                  <c:v>3.5000000000000003E-2</c:v>
                </c:pt>
                <c:pt idx="36">
                  <c:v>3.5999999999999997E-2</c:v>
                </c:pt>
                <c:pt idx="37">
                  <c:v>3.6999999999999998E-2</c:v>
                </c:pt>
                <c:pt idx="38">
                  <c:v>3.7999999999999999E-2</c:v>
                </c:pt>
                <c:pt idx="39">
                  <c:v>3.9E-2</c:v>
                </c:pt>
                <c:pt idx="40">
                  <c:v>0.04</c:v>
                </c:pt>
                <c:pt idx="41">
                  <c:v>4.1000000000000002E-2</c:v>
                </c:pt>
                <c:pt idx="42">
                  <c:v>4.2000000000000003E-2</c:v>
                </c:pt>
                <c:pt idx="43">
                  <c:v>4.2999999999999997E-2</c:v>
                </c:pt>
                <c:pt idx="44">
                  <c:v>4.3999999999999997E-2</c:v>
                </c:pt>
                <c:pt idx="45">
                  <c:v>4.4999999999999998E-2</c:v>
                </c:pt>
                <c:pt idx="46">
                  <c:v>4.5999999999999999E-2</c:v>
                </c:pt>
                <c:pt idx="47">
                  <c:v>4.7E-2</c:v>
                </c:pt>
                <c:pt idx="48">
                  <c:v>4.8000000000000001E-2</c:v>
                </c:pt>
                <c:pt idx="49">
                  <c:v>4.9000000000000002E-2</c:v>
                </c:pt>
                <c:pt idx="50">
                  <c:v>0.05</c:v>
                </c:pt>
                <c:pt idx="51">
                  <c:v>5.0999999999999997E-2</c:v>
                </c:pt>
                <c:pt idx="52">
                  <c:v>5.1999999999999998E-2</c:v>
                </c:pt>
                <c:pt idx="53">
                  <c:v>5.2999999999999999E-2</c:v>
                </c:pt>
                <c:pt idx="54">
                  <c:v>5.3999999999999999E-2</c:v>
                </c:pt>
                <c:pt idx="55">
                  <c:v>5.5E-2</c:v>
                </c:pt>
                <c:pt idx="56">
                  <c:v>5.6000000000000001E-2</c:v>
                </c:pt>
                <c:pt idx="57">
                  <c:v>5.7000000000000002E-2</c:v>
                </c:pt>
                <c:pt idx="58">
                  <c:v>5.8000000000000003E-2</c:v>
                </c:pt>
                <c:pt idx="59">
                  <c:v>5.8999999999999997E-2</c:v>
                </c:pt>
                <c:pt idx="60">
                  <c:v>0.06</c:v>
                </c:pt>
                <c:pt idx="61">
                  <c:v>6.0999999999999999E-2</c:v>
                </c:pt>
                <c:pt idx="62">
                  <c:v>6.2E-2</c:v>
                </c:pt>
                <c:pt idx="63">
                  <c:v>6.3E-2</c:v>
                </c:pt>
                <c:pt idx="64">
                  <c:v>6.4000000000000001E-2</c:v>
                </c:pt>
                <c:pt idx="65">
                  <c:v>6.5000000000000002E-2</c:v>
                </c:pt>
                <c:pt idx="66">
                  <c:v>6.6000000000000003E-2</c:v>
                </c:pt>
                <c:pt idx="67">
                  <c:v>6.7000000000000004E-2</c:v>
                </c:pt>
                <c:pt idx="68">
                  <c:v>6.8000000000000005E-2</c:v>
                </c:pt>
                <c:pt idx="69">
                  <c:v>6.9000000000000006E-2</c:v>
                </c:pt>
                <c:pt idx="70">
                  <c:v>7.0000000000000007E-2</c:v>
                </c:pt>
                <c:pt idx="71">
                  <c:v>7.0999999999999994E-2</c:v>
                </c:pt>
                <c:pt idx="72">
                  <c:v>7.1999999999999995E-2</c:v>
                </c:pt>
                <c:pt idx="73">
                  <c:v>7.2999999999999995E-2</c:v>
                </c:pt>
                <c:pt idx="74">
                  <c:v>7.3999999999999996E-2</c:v>
                </c:pt>
                <c:pt idx="75">
                  <c:v>7.4999999999999997E-2</c:v>
                </c:pt>
                <c:pt idx="76">
                  <c:v>7.5999999999999998E-2</c:v>
                </c:pt>
                <c:pt idx="77">
                  <c:v>7.6999999999999999E-2</c:v>
                </c:pt>
                <c:pt idx="78">
                  <c:v>7.8E-2</c:v>
                </c:pt>
                <c:pt idx="79">
                  <c:v>7.9000000000000001E-2</c:v>
                </c:pt>
                <c:pt idx="80">
                  <c:v>0.08</c:v>
                </c:pt>
                <c:pt idx="81">
                  <c:v>8.1000000000000003E-2</c:v>
                </c:pt>
                <c:pt idx="82">
                  <c:v>8.2000000000000003E-2</c:v>
                </c:pt>
                <c:pt idx="83">
                  <c:v>8.3000000000000004E-2</c:v>
                </c:pt>
                <c:pt idx="84">
                  <c:v>8.4000000000000005E-2</c:v>
                </c:pt>
                <c:pt idx="85">
                  <c:v>8.5000000000000006E-2</c:v>
                </c:pt>
                <c:pt idx="86">
                  <c:v>8.5999999999999993E-2</c:v>
                </c:pt>
                <c:pt idx="87">
                  <c:v>8.6999999999999994E-2</c:v>
                </c:pt>
                <c:pt idx="88">
                  <c:v>8.7999999999999995E-2</c:v>
                </c:pt>
                <c:pt idx="89">
                  <c:v>8.8999999999999996E-2</c:v>
                </c:pt>
                <c:pt idx="90">
                  <c:v>0.09</c:v>
                </c:pt>
                <c:pt idx="91">
                  <c:v>9.0999999999999998E-2</c:v>
                </c:pt>
                <c:pt idx="92">
                  <c:v>9.1999999999999998E-2</c:v>
                </c:pt>
                <c:pt idx="93">
                  <c:v>9.2999999999999999E-2</c:v>
                </c:pt>
                <c:pt idx="94">
                  <c:v>9.4E-2</c:v>
                </c:pt>
                <c:pt idx="95">
                  <c:v>9.5000000000000001E-2</c:v>
                </c:pt>
                <c:pt idx="96">
                  <c:v>9.6000000000000002E-2</c:v>
                </c:pt>
                <c:pt idx="97">
                  <c:v>9.7000000000000003E-2</c:v>
                </c:pt>
                <c:pt idx="98">
                  <c:v>9.8000000000000004E-2</c:v>
                </c:pt>
                <c:pt idx="99">
                  <c:v>9.9000000000000005E-2</c:v>
                </c:pt>
                <c:pt idx="100">
                  <c:v>0.1</c:v>
                </c:pt>
                <c:pt idx="101">
                  <c:v>0.10100000000000001</c:v>
                </c:pt>
                <c:pt idx="102">
                  <c:v>0.10199999999999999</c:v>
                </c:pt>
                <c:pt idx="103">
                  <c:v>0.10299999999999999</c:v>
                </c:pt>
                <c:pt idx="104">
                  <c:v>0.104</c:v>
                </c:pt>
                <c:pt idx="105">
                  <c:v>0.105</c:v>
                </c:pt>
                <c:pt idx="106">
                  <c:v>0.106</c:v>
                </c:pt>
                <c:pt idx="107">
                  <c:v>0.107</c:v>
                </c:pt>
                <c:pt idx="108">
                  <c:v>0.108</c:v>
                </c:pt>
                <c:pt idx="109">
                  <c:v>0.109</c:v>
                </c:pt>
                <c:pt idx="110">
                  <c:v>0.11</c:v>
                </c:pt>
                <c:pt idx="111">
                  <c:v>0.111</c:v>
                </c:pt>
                <c:pt idx="112">
                  <c:v>0.112</c:v>
                </c:pt>
                <c:pt idx="113">
                  <c:v>0.113</c:v>
                </c:pt>
                <c:pt idx="114">
                  <c:v>0.114</c:v>
                </c:pt>
                <c:pt idx="115">
                  <c:v>0.115</c:v>
                </c:pt>
                <c:pt idx="116">
                  <c:v>0.11600000000000001</c:v>
                </c:pt>
                <c:pt idx="117">
                  <c:v>0.11700000000000001</c:v>
                </c:pt>
                <c:pt idx="118">
                  <c:v>0.11799999999999999</c:v>
                </c:pt>
                <c:pt idx="119">
                  <c:v>0.11899999999999999</c:v>
                </c:pt>
                <c:pt idx="120">
                  <c:v>0.12</c:v>
                </c:pt>
                <c:pt idx="121">
                  <c:v>0.121</c:v>
                </c:pt>
                <c:pt idx="122">
                  <c:v>0.122</c:v>
                </c:pt>
                <c:pt idx="123">
                  <c:v>0.123</c:v>
                </c:pt>
                <c:pt idx="124">
                  <c:v>0.124</c:v>
                </c:pt>
                <c:pt idx="125">
                  <c:v>0.125</c:v>
                </c:pt>
                <c:pt idx="126">
                  <c:v>0.126</c:v>
                </c:pt>
                <c:pt idx="127">
                  <c:v>0.127</c:v>
                </c:pt>
                <c:pt idx="128">
                  <c:v>0.128</c:v>
                </c:pt>
                <c:pt idx="129">
                  <c:v>0.129</c:v>
                </c:pt>
                <c:pt idx="130">
                  <c:v>0.13</c:v>
                </c:pt>
                <c:pt idx="131">
                  <c:v>0.13100000000000001</c:v>
                </c:pt>
                <c:pt idx="132">
                  <c:v>0.13200000000000001</c:v>
                </c:pt>
                <c:pt idx="133">
                  <c:v>0.13300000000000001</c:v>
                </c:pt>
                <c:pt idx="134">
                  <c:v>0.13400000000000001</c:v>
                </c:pt>
                <c:pt idx="135">
                  <c:v>0.13500000000000001</c:v>
                </c:pt>
                <c:pt idx="136">
                  <c:v>0.13600000000000001</c:v>
                </c:pt>
                <c:pt idx="137">
                  <c:v>0.13700000000000001</c:v>
                </c:pt>
                <c:pt idx="138">
                  <c:v>0.13800000000000001</c:v>
                </c:pt>
                <c:pt idx="139">
                  <c:v>0.13900000000000001</c:v>
                </c:pt>
                <c:pt idx="140">
                  <c:v>0.14000000000000001</c:v>
                </c:pt>
                <c:pt idx="141">
                  <c:v>0.14099999999999999</c:v>
                </c:pt>
                <c:pt idx="142">
                  <c:v>0.14199999999999999</c:v>
                </c:pt>
                <c:pt idx="143">
                  <c:v>0.14299999999999999</c:v>
                </c:pt>
                <c:pt idx="144">
                  <c:v>0.14399999999999999</c:v>
                </c:pt>
                <c:pt idx="145">
                  <c:v>0.14499999999999999</c:v>
                </c:pt>
                <c:pt idx="146">
                  <c:v>0.14599999999999999</c:v>
                </c:pt>
                <c:pt idx="147">
                  <c:v>0.14699999999999999</c:v>
                </c:pt>
                <c:pt idx="148">
                  <c:v>0.14799999999999999</c:v>
                </c:pt>
                <c:pt idx="149">
                  <c:v>0.14899999999999999</c:v>
                </c:pt>
                <c:pt idx="150">
                  <c:v>0.15</c:v>
                </c:pt>
                <c:pt idx="151">
                  <c:v>0.151</c:v>
                </c:pt>
                <c:pt idx="152">
                  <c:v>0.152</c:v>
                </c:pt>
                <c:pt idx="153">
                  <c:v>0.153</c:v>
                </c:pt>
                <c:pt idx="154">
                  <c:v>0.154</c:v>
                </c:pt>
                <c:pt idx="155">
                  <c:v>0.155</c:v>
                </c:pt>
                <c:pt idx="156">
                  <c:v>0.156</c:v>
                </c:pt>
                <c:pt idx="157">
                  <c:v>0.157</c:v>
                </c:pt>
                <c:pt idx="158">
                  <c:v>0.158</c:v>
                </c:pt>
                <c:pt idx="159">
                  <c:v>0.159</c:v>
                </c:pt>
                <c:pt idx="160">
                  <c:v>0.16</c:v>
                </c:pt>
                <c:pt idx="161">
                  <c:v>0.161</c:v>
                </c:pt>
                <c:pt idx="162">
                  <c:v>0.16200000000000001</c:v>
                </c:pt>
                <c:pt idx="163">
                  <c:v>0.16300000000000001</c:v>
                </c:pt>
                <c:pt idx="164">
                  <c:v>0.16400000000000001</c:v>
                </c:pt>
                <c:pt idx="165">
                  <c:v>0.16500000000000001</c:v>
                </c:pt>
                <c:pt idx="166">
                  <c:v>0.16600000000000001</c:v>
                </c:pt>
                <c:pt idx="167">
                  <c:v>0.16700000000000001</c:v>
                </c:pt>
                <c:pt idx="168">
                  <c:v>0.16800000000000001</c:v>
                </c:pt>
                <c:pt idx="169">
                  <c:v>0.16900000000000001</c:v>
                </c:pt>
                <c:pt idx="170">
                  <c:v>0.17</c:v>
                </c:pt>
                <c:pt idx="171">
                  <c:v>0.17100000000000001</c:v>
                </c:pt>
                <c:pt idx="172">
                  <c:v>0.17199999999999999</c:v>
                </c:pt>
                <c:pt idx="173">
                  <c:v>0.17299999999999999</c:v>
                </c:pt>
                <c:pt idx="174">
                  <c:v>0.17399999999999999</c:v>
                </c:pt>
                <c:pt idx="175">
                  <c:v>0.17499999999999999</c:v>
                </c:pt>
                <c:pt idx="176">
                  <c:v>0.17599999999999999</c:v>
                </c:pt>
                <c:pt idx="177">
                  <c:v>0.17699999999999999</c:v>
                </c:pt>
                <c:pt idx="178">
                  <c:v>0.17799999999999999</c:v>
                </c:pt>
                <c:pt idx="179">
                  <c:v>0.17899999999999999</c:v>
                </c:pt>
                <c:pt idx="180">
                  <c:v>0.18</c:v>
                </c:pt>
                <c:pt idx="181">
                  <c:v>0.18099999999999999</c:v>
                </c:pt>
                <c:pt idx="182">
                  <c:v>0.182</c:v>
                </c:pt>
                <c:pt idx="183">
                  <c:v>0.183</c:v>
                </c:pt>
                <c:pt idx="184">
                  <c:v>0.184</c:v>
                </c:pt>
                <c:pt idx="185">
                  <c:v>0.185</c:v>
                </c:pt>
                <c:pt idx="186">
                  <c:v>0.186</c:v>
                </c:pt>
                <c:pt idx="187">
                  <c:v>0.187</c:v>
                </c:pt>
                <c:pt idx="188">
                  <c:v>0.188</c:v>
                </c:pt>
                <c:pt idx="189">
                  <c:v>0.189</c:v>
                </c:pt>
                <c:pt idx="190">
                  <c:v>0.19</c:v>
                </c:pt>
                <c:pt idx="191">
                  <c:v>0.191</c:v>
                </c:pt>
                <c:pt idx="192">
                  <c:v>0.192</c:v>
                </c:pt>
                <c:pt idx="193">
                  <c:v>0.193</c:v>
                </c:pt>
                <c:pt idx="194">
                  <c:v>0.19400000000000001</c:v>
                </c:pt>
                <c:pt idx="195">
                  <c:v>0.19500000000000001</c:v>
                </c:pt>
                <c:pt idx="196">
                  <c:v>0.19600000000000001</c:v>
                </c:pt>
                <c:pt idx="197">
                  <c:v>0.19700000000000001</c:v>
                </c:pt>
                <c:pt idx="198">
                  <c:v>0.19800000000000001</c:v>
                </c:pt>
                <c:pt idx="199">
                  <c:v>0.19900000000000001</c:v>
                </c:pt>
                <c:pt idx="200">
                  <c:v>0.2</c:v>
                </c:pt>
                <c:pt idx="201">
                  <c:v>0.20100000000000001</c:v>
                </c:pt>
                <c:pt idx="202">
                  <c:v>0.20200000000000001</c:v>
                </c:pt>
                <c:pt idx="203">
                  <c:v>0.20300000000000001</c:v>
                </c:pt>
                <c:pt idx="204">
                  <c:v>0.20399999999999999</c:v>
                </c:pt>
                <c:pt idx="205">
                  <c:v>0.20499999999999999</c:v>
                </c:pt>
                <c:pt idx="206">
                  <c:v>0.20599999999999999</c:v>
                </c:pt>
                <c:pt idx="207">
                  <c:v>0.20699999999999999</c:v>
                </c:pt>
                <c:pt idx="208">
                  <c:v>0.20799999999999999</c:v>
                </c:pt>
                <c:pt idx="209">
                  <c:v>0.20899999999999999</c:v>
                </c:pt>
                <c:pt idx="210">
                  <c:v>0.21</c:v>
                </c:pt>
                <c:pt idx="211">
                  <c:v>0.21099999999999999</c:v>
                </c:pt>
                <c:pt idx="212">
                  <c:v>0.21199999999999999</c:v>
                </c:pt>
                <c:pt idx="213">
                  <c:v>0.21299999999999999</c:v>
                </c:pt>
                <c:pt idx="214">
                  <c:v>0.214</c:v>
                </c:pt>
                <c:pt idx="215">
                  <c:v>0.215</c:v>
                </c:pt>
                <c:pt idx="216">
                  <c:v>0.216</c:v>
                </c:pt>
                <c:pt idx="217">
                  <c:v>0.217</c:v>
                </c:pt>
                <c:pt idx="218">
                  <c:v>0.218</c:v>
                </c:pt>
                <c:pt idx="219">
                  <c:v>0.219</c:v>
                </c:pt>
                <c:pt idx="220">
                  <c:v>0.22</c:v>
                </c:pt>
                <c:pt idx="221">
                  <c:v>0.221</c:v>
                </c:pt>
                <c:pt idx="222">
                  <c:v>0.222</c:v>
                </c:pt>
                <c:pt idx="223">
                  <c:v>0.223</c:v>
                </c:pt>
                <c:pt idx="224">
                  <c:v>0.224</c:v>
                </c:pt>
                <c:pt idx="225">
                  <c:v>0.22500000000000001</c:v>
                </c:pt>
                <c:pt idx="226">
                  <c:v>0.22600000000000001</c:v>
                </c:pt>
                <c:pt idx="227">
                  <c:v>0.22700000000000001</c:v>
                </c:pt>
                <c:pt idx="228">
                  <c:v>0.22800000000000001</c:v>
                </c:pt>
                <c:pt idx="229">
                  <c:v>0.22900000000000001</c:v>
                </c:pt>
                <c:pt idx="230">
                  <c:v>0.23</c:v>
                </c:pt>
                <c:pt idx="231">
                  <c:v>0.23100000000000001</c:v>
                </c:pt>
                <c:pt idx="232">
                  <c:v>0.23200000000000001</c:v>
                </c:pt>
                <c:pt idx="233">
                  <c:v>0.23300000000000001</c:v>
                </c:pt>
                <c:pt idx="234">
                  <c:v>0.23400000000000001</c:v>
                </c:pt>
                <c:pt idx="235">
                  <c:v>0.23499999999999999</c:v>
                </c:pt>
                <c:pt idx="236">
                  <c:v>0.23599999999999999</c:v>
                </c:pt>
                <c:pt idx="237">
                  <c:v>0.23699999999999999</c:v>
                </c:pt>
                <c:pt idx="238">
                  <c:v>0.23799999999999999</c:v>
                </c:pt>
                <c:pt idx="239">
                  <c:v>0.23899999999999999</c:v>
                </c:pt>
                <c:pt idx="240">
                  <c:v>0.24</c:v>
                </c:pt>
                <c:pt idx="241">
                  <c:v>0.24099999999999999</c:v>
                </c:pt>
                <c:pt idx="242">
                  <c:v>0.24199999999999999</c:v>
                </c:pt>
                <c:pt idx="243">
                  <c:v>0.24299999999999999</c:v>
                </c:pt>
                <c:pt idx="244">
                  <c:v>0.24399999999999999</c:v>
                </c:pt>
                <c:pt idx="245">
                  <c:v>0.245</c:v>
                </c:pt>
                <c:pt idx="246">
                  <c:v>0.246</c:v>
                </c:pt>
                <c:pt idx="247">
                  <c:v>0.247</c:v>
                </c:pt>
                <c:pt idx="248">
                  <c:v>0.248</c:v>
                </c:pt>
                <c:pt idx="249">
                  <c:v>0.249</c:v>
                </c:pt>
                <c:pt idx="250">
                  <c:v>0.25</c:v>
                </c:pt>
                <c:pt idx="251">
                  <c:v>0.251</c:v>
                </c:pt>
                <c:pt idx="252">
                  <c:v>0.252</c:v>
                </c:pt>
                <c:pt idx="253">
                  <c:v>0.253</c:v>
                </c:pt>
                <c:pt idx="254">
                  <c:v>0.254</c:v>
                </c:pt>
                <c:pt idx="255">
                  <c:v>0.255</c:v>
                </c:pt>
                <c:pt idx="256">
                  <c:v>0.25600000000000001</c:v>
                </c:pt>
                <c:pt idx="257">
                  <c:v>0.25700000000000001</c:v>
                </c:pt>
                <c:pt idx="258">
                  <c:v>0.25800000000000001</c:v>
                </c:pt>
                <c:pt idx="259">
                  <c:v>0.25900000000000001</c:v>
                </c:pt>
                <c:pt idx="260">
                  <c:v>0.26</c:v>
                </c:pt>
                <c:pt idx="261">
                  <c:v>0.26100000000000001</c:v>
                </c:pt>
                <c:pt idx="262">
                  <c:v>0.26200000000000001</c:v>
                </c:pt>
                <c:pt idx="263">
                  <c:v>0.26300000000000001</c:v>
                </c:pt>
                <c:pt idx="264">
                  <c:v>0.26400000000000001</c:v>
                </c:pt>
                <c:pt idx="265">
                  <c:v>0.26500000000000001</c:v>
                </c:pt>
                <c:pt idx="266">
                  <c:v>0.26600000000000001</c:v>
                </c:pt>
                <c:pt idx="267">
                  <c:v>0.26700000000000002</c:v>
                </c:pt>
                <c:pt idx="268">
                  <c:v>0.26800000000000002</c:v>
                </c:pt>
                <c:pt idx="269">
                  <c:v>0.26900000000000002</c:v>
                </c:pt>
                <c:pt idx="270">
                  <c:v>0.27</c:v>
                </c:pt>
                <c:pt idx="271">
                  <c:v>0.27100000000000002</c:v>
                </c:pt>
                <c:pt idx="272">
                  <c:v>0.27200000000000002</c:v>
                </c:pt>
                <c:pt idx="273">
                  <c:v>0.27300000000000002</c:v>
                </c:pt>
                <c:pt idx="274">
                  <c:v>0.27400000000000002</c:v>
                </c:pt>
                <c:pt idx="275">
                  <c:v>0.27500000000000002</c:v>
                </c:pt>
                <c:pt idx="276">
                  <c:v>0.27600000000000002</c:v>
                </c:pt>
                <c:pt idx="277">
                  <c:v>0.27700000000000002</c:v>
                </c:pt>
                <c:pt idx="278">
                  <c:v>0.27800000000000002</c:v>
                </c:pt>
                <c:pt idx="279">
                  <c:v>0.27900000000000003</c:v>
                </c:pt>
                <c:pt idx="280">
                  <c:v>0.28000000000000003</c:v>
                </c:pt>
                <c:pt idx="281">
                  <c:v>0.28100000000000003</c:v>
                </c:pt>
                <c:pt idx="282">
                  <c:v>0.28199999999999997</c:v>
                </c:pt>
                <c:pt idx="283">
                  <c:v>0.28299999999999997</c:v>
                </c:pt>
                <c:pt idx="284">
                  <c:v>0.28399999999999997</c:v>
                </c:pt>
                <c:pt idx="285">
                  <c:v>0.28499999999999998</c:v>
                </c:pt>
                <c:pt idx="286">
                  <c:v>0.28599999999999998</c:v>
                </c:pt>
                <c:pt idx="287">
                  <c:v>0.28699999999999998</c:v>
                </c:pt>
                <c:pt idx="288">
                  <c:v>0.28799999999999998</c:v>
                </c:pt>
                <c:pt idx="289">
                  <c:v>0.28899999999999998</c:v>
                </c:pt>
                <c:pt idx="290">
                  <c:v>0.28999999999999998</c:v>
                </c:pt>
                <c:pt idx="291">
                  <c:v>0.29099999999999998</c:v>
                </c:pt>
                <c:pt idx="292">
                  <c:v>0.29199999999999998</c:v>
                </c:pt>
                <c:pt idx="293">
                  <c:v>0.29299999999999998</c:v>
                </c:pt>
                <c:pt idx="294">
                  <c:v>0.29399999999999998</c:v>
                </c:pt>
                <c:pt idx="295">
                  <c:v>0.29499999999999998</c:v>
                </c:pt>
                <c:pt idx="296">
                  <c:v>0.29599999999999999</c:v>
                </c:pt>
                <c:pt idx="297">
                  <c:v>0.29699999999999999</c:v>
                </c:pt>
                <c:pt idx="298">
                  <c:v>0.29799999999999999</c:v>
                </c:pt>
                <c:pt idx="299">
                  <c:v>0.29899999999999999</c:v>
                </c:pt>
                <c:pt idx="300">
                  <c:v>0.3</c:v>
                </c:pt>
                <c:pt idx="301">
                  <c:v>0.30099999999999999</c:v>
                </c:pt>
                <c:pt idx="302">
                  <c:v>0.30199999999999999</c:v>
                </c:pt>
                <c:pt idx="303">
                  <c:v>0.30299999999999999</c:v>
                </c:pt>
                <c:pt idx="304">
                  <c:v>0.30399999999999999</c:v>
                </c:pt>
                <c:pt idx="305">
                  <c:v>0.30499999999999999</c:v>
                </c:pt>
                <c:pt idx="306">
                  <c:v>0.30599999999999999</c:v>
                </c:pt>
                <c:pt idx="307">
                  <c:v>0.307</c:v>
                </c:pt>
                <c:pt idx="308">
                  <c:v>0.308</c:v>
                </c:pt>
                <c:pt idx="309">
                  <c:v>0.309</c:v>
                </c:pt>
                <c:pt idx="310">
                  <c:v>0.31</c:v>
                </c:pt>
                <c:pt idx="311">
                  <c:v>0.311</c:v>
                </c:pt>
                <c:pt idx="312">
                  <c:v>0.312</c:v>
                </c:pt>
                <c:pt idx="313">
                  <c:v>0.313</c:v>
                </c:pt>
                <c:pt idx="314">
                  <c:v>0.314</c:v>
                </c:pt>
                <c:pt idx="315">
                  <c:v>0.315</c:v>
                </c:pt>
                <c:pt idx="316">
                  <c:v>0.316</c:v>
                </c:pt>
                <c:pt idx="317">
                  <c:v>0.317</c:v>
                </c:pt>
                <c:pt idx="318">
                  <c:v>0.318</c:v>
                </c:pt>
                <c:pt idx="319">
                  <c:v>0.31900000000000001</c:v>
                </c:pt>
                <c:pt idx="320">
                  <c:v>0.32</c:v>
                </c:pt>
                <c:pt idx="321">
                  <c:v>0.32100000000000001</c:v>
                </c:pt>
                <c:pt idx="322">
                  <c:v>0.32200000000000001</c:v>
                </c:pt>
                <c:pt idx="323">
                  <c:v>0.32300000000000001</c:v>
                </c:pt>
                <c:pt idx="324">
                  <c:v>0.32400000000000001</c:v>
                </c:pt>
                <c:pt idx="325">
                  <c:v>0.32500000000000001</c:v>
                </c:pt>
                <c:pt idx="326">
                  <c:v>0.32600000000000001</c:v>
                </c:pt>
                <c:pt idx="327">
                  <c:v>0.32700000000000001</c:v>
                </c:pt>
                <c:pt idx="328">
                  <c:v>0.32800000000000001</c:v>
                </c:pt>
                <c:pt idx="329">
                  <c:v>0.32900000000000001</c:v>
                </c:pt>
                <c:pt idx="330">
                  <c:v>0.33</c:v>
                </c:pt>
                <c:pt idx="331">
                  <c:v>0.33100000000000002</c:v>
                </c:pt>
                <c:pt idx="332">
                  <c:v>0.33200000000000002</c:v>
                </c:pt>
                <c:pt idx="333">
                  <c:v>0.33300000000000002</c:v>
                </c:pt>
                <c:pt idx="334">
                  <c:v>0.33400000000000002</c:v>
                </c:pt>
                <c:pt idx="335">
                  <c:v>0.33500000000000002</c:v>
                </c:pt>
                <c:pt idx="336">
                  <c:v>0.33600000000000002</c:v>
                </c:pt>
                <c:pt idx="337">
                  <c:v>0.33700000000000002</c:v>
                </c:pt>
                <c:pt idx="338">
                  <c:v>0.33800000000000002</c:v>
                </c:pt>
                <c:pt idx="339">
                  <c:v>0.33900000000000002</c:v>
                </c:pt>
                <c:pt idx="340">
                  <c:v>0.34</c:v>
                </c:pt>
                <c:pt idx="341">
                  <c:v>0.34100000000000003</c:v>
                </c:pt>
                <c:pt idx="342">
                  <c:v>0.34200000000000003</c:v>
                </c:pt>
                <c:pt idx="343">
                  <c:v>0.34300000000000003</c:v>
                </c:pt>
                <c:pt idx="344">
                  <c:v>0.34399999999999997</c:v>
                </c:pt>
                <c:pt idx="345">
                  <c:v>0.34499999999999997</c:v>
                </c:pt>
                <c:pt idx="346">
                  <c:v>0.34599999999999997</c:v>
                </c:pt>
                <c:pt idx="347">
                  <c:v>0.34699999999999998</c:v>
                </c:pt>
                <c:pt idx="348">
                  <c:v>0.34799999999999998</c:v>
                </c:pt>
                <c:pt idx="349">
                  <c:v>0.34899999999999998</c:v>
                </c:pt>
                <c:pt idx="350">
                  <c:v>0.35</c:v>
                </c:pt>
                <c:pt idx="351">
                  <c:v>0.35099999999999998</c:v>
                </c:pt>
                <c:pt idx="352">
                  <c:v>0.35199999999999998</c:v>
                </c:pt>
                <c:pt idx="353">
                  <c:v>0.35299999999999998</c:v>
                </c:pt>
                <c:pt idx="354">
                  <c:v>0.35399999999999998</c:v>
                </c:pt>
                <c:pt idx="355">
                  <c:v>0.35499999999999998</c:v>
                </c:pt>
                <c:pt idx="356">
                  <c:v>0.35599999999999998</c:v>
                </c:pt>
                <c:pt idx="357">
                  <c:v>0.35699999999999998</c:v>
                </c:pt>
                <c:pt idx="358">
                  <c:v>0.35799999999999998</c:v>
                </c:pt>
                <c:pt idx="359">
                  <c:v>0.35899999999999999</c:v>
                </c:pt>
                <c:pt idx="360">
                  <c:v>0.36</c:v>
                </c:pt>
                <c:pt idx="361">
                  <c:v>0.36099999999999999</c:v>
                </c:pt>
                <c:pt idx="362">
                  <c:v>0.36199999999999999</c:v>
                </c:pt>
                <c:pt idx="363">
                  <c:v>0.36299999999999999</c:v>
                </c:pt>
                <c:pt idx="364">
                  <c:v>0.36399999999999999</c:v>
                </c:pt>
                <c:pt idx="365">
                  <c:v>0.36499999999999999</c:v>
                </c:pt>
                <c:pt idx="366">
                  <c:v>0.36599999999999999</c:v>
                </c:pt>
                <c:pt idx="367">
                  <c:v>0.36699999999999999</c:v>
                </c:pt>
                <c:pt idx="368">
                  <c:v>0.36799999999999999</c:v>
                </c:pt>
                <c:pt idx="369">
                  <c:v>0.36899999999999999</c:v>
                </c:pt>
                <c:pt idx="370">
                  <c:v>0.37</c:v>
                </c:pt>
                <c:pt idx="371">
                  <c:v>0.371</c:v>
                </c:pt>
                <c:pt idx="372">
                  <c:v>0.372</c:v>
                </c:pt>
                <c:pt idx="373">
                  <c:v>0.373</c:v>
                </c:pt>
                <c:pt idx="374">
                  <c:v>0.374</c:v>
                </c:pt>
                <c:pt idx="375">
                  <c:v>0.375</c:v>
                </c:pt>
                <c:pt idx="376">
                  <c:v>0.376</c:v>
                </c:pt>
                <c:pt idx="377">
                  <c:v>0.377</c:v>
                </c:pt>
                <c:pt idx="378">
                  <c:v>0.378</c:v>
                </c:pt>
                <c:pt idx="379">
                  <c:v>0.379</c:v>
                </c:pt>
                <c:pt idx="380">
                  <c:v>0.38</c:v>
                </c:pt>
                <c:pt idx="381">
                  <c:v>0.38100000000000001</c:v>
                </c:pt>
                <c:pt idx="382">
                  <c:v>0.38200000000000001</c:v>
                </c:pt>
                <c:pt idx="383">
                  <c:v>0.38300000000000001</c:v>
                </c:pt>
                <c:pt idx="384">
                  <c:v>0.38400000000000001</c:v>
                </c:pt>
                <c:pt idx="385">
                  <c:v>0.38500000000000001</c:v>
                </c:pt>
                <c:pt idx="386">
                  <c:v>0.38600000000000001</c:v>
                </c:pt>
                <c:pt idx="387">
                  <c:v>0.38700000000000001</c:v>
                </c:pt>
                <c:pt idx="388">
                  <c:v>0.38800000000000001</c:v>
                </c:pt>
                <c:pt idx="389">
                  <c:v>0.38900000000000001</c:v>
                </c:pt>
                <c:pt idx="390">
                  <c:v>0.39</c:v>
                </c:pt>
                <c:pt idx="391">
                  <c:v>0.39100000000000001</c:v>
                </c:pt>
                <c:pt idx="392">
                  <c:v>0.39200000000000002</c:v>
                </c:pt>
                <c:pt idx="393">
                  <c:v>0.39300000000000002</c:v>
                </c:pt>
                <c:pt idx="394">
                  <c:v>0.39400000000000002</c:v>
                </c:pt>
                <c:pt idx="395">
                  <c:v>0.39500000000000002</c:v>
                </c:pt>
                <c:pt idx="396">
                  <c:v>0.39600000000000002</c:v>
                </c:pt>
                <c:pt idx="397">
                  <c:v>0.39700000000000002</c:v>
                </c:pt>
                <c:pt idx="398">
                  <c:v>0.39800000000000002</c:v>
                </c:pt>
                <c:pt idx="399">
                  <c:v>0.39900000000000002</c:v>
                </c:pt>
                <c:pt idx="400">
                  <c:v>0.4</c:v>
                </c:pt>
                <c:pt idx="401">
                  <c:v>0.40100000000000002</c:v>
                </c:pt>
                <c:pt idx="402">
                  <c:v>0.40200000000000002</c:v>
                </c:pt>
                <c:pt idx="403">
                  <c:v>0.40300000000000002</c:v>
                </c:pt>
                <c:pt idx="404">
                  <c:v>0.40400000000000003</c:v>
                </c:pt>
                <c:pt idx="405">
                  <c:v>0.40500000000000003</c:v>
                </c:pt>
                <c:pt idx="406">
                  <c:v>0.40600000000000003</c:v>
                </c:pt>
                <c:pt idx="407">
                  <c:v>0.40699999999999997</c:v>
                </c:pt>
                <c:pt idx="408">
                  <c:v>0.40799999999999997</c:v>
                </c:pt>
                <c:pt idx="409">
                  <c:v>0.40899999999999997</c:v>
                </c:pt>
                <c:pt idx="410">
                  <c:v>0.41</c:v>
                </c:pt>
                <c:pt idx="411">
                  <c:v>0.41099999999999998</c:v>
                </c:pt>
                <c:pt idx="412">
                  <c:v>0.41199999999999998</c:v>
                </c:pt>
                <c:pt idx="413">
                  <c:v>0.41299999999999998</c:v>
                </c:pt>
                <c:pt idx="414">
                  <c:v>0.41399999999999998</c:v>
                </c:pt>
                <c:pt idx="415">
                  <c:v>0.41499999999999998</c:v>
                </c:pt>
                <c:pt idx="416">
                  <c:v>0.41599999999999998</c:v>
                </c:pt>
                <c:pt idx="417">
                  <c:v>0.41699999999999998</c:v>
                </c:pt>
                <c:pt idx="418">
                  <c:v>0.41799999999999998</c:v>
                </c:pt>
                <c:pt idx="419">
                  <c:v>0.41899999999999998</c:v>
                </c:pt>
                <c:pt idx="420">
                  <c:v>0.42</c:v>
                </c:pt>
                <c:pt idx="421">
                  <c:v>0.42099999999999999</c:v>
                </c:pt>
                <c:pt idx="422">
                  <c:v>0.42199999999999999</c:v>
                </c:pt>
                <c:pt idx="423">
                  <c:v>0.42299999999999999</c:v>
                </c:pt>
                <c:pt idx="424">
                  <c:v>0.42399999999999999</c:v>
                </c:pt>
                <c:pt idx="425">
                  <c:v>0.42499999999999999</c:v>
                </c:pt>
                <c:pt idx="426">
                  <c:v>0.42599999999999999</c:v>
                </c:pt>
                <c:pt idx="427">
                  <c:v>0.42699999999999999</c:v>
                </c:pt>
                <c:pt idx="428">
                  <c:v>0.42799999999999999</c:v>
                </c:pt>
                <c:pt idx="429">
                  <c:v>0.42899999999999999</c:v>
                </c:pt>
                <c:pt idx="430">
                  <c:v>0.43</c:v>
                </c:pt>
                <c:pt idx="431">
                  <c:v>0.43099999999999999</c:v>
                </c:pt>
                <c:pt idx="432">
                  <c:v>0.432</c:v>
                </c:pt>
                <c:pt idx="433">
                  <c:v>0.433</c:v>
                </c:pt>
                <c:pt idx="434">
                  <c:v>0.434</c:v>
                </c:pt>
                <c:pt idx="435">
                  <c:v>0.435</c:v>
                </c:pt>
                <c:pt idx="436">
                  <c:v>0.436</c:v>
                </c:pt>
                <c:pt idx="437">
                  <c:v>0.437</c:v>
                </c:pt>
                <c:pt idx="438">
                  <c:v>0.438</c:v>
                </c:pt>
                <c:pt idx="439">
                  <c:v>0.439</c:v>
                </c:pt>
                <c:pt idx="440">
                  <c:v>0.44</c:v>
                </c:pt>
                <c:pt idx="441">
                  <c:v>0.441</c:v>
                </c:pt>
                <c:pt idx="442">
                  <c:v>0.442</c:v>
                </c:pt>
                <c:pt idx="443">
                  <c:v>0.443</c:v>
                </c:pt>
                <c:pt idx="444">
                  <c:v>0.44400000000000001</c:v>
                </c:pt>
                <c:pt idx="445">
                  <c:v>0.44500000000000001</c:v>
                </c:pt>
                <c:pt idx="446">
                  <c:v>0.44600000000000001</c:v>
                </c:pt>
                <c:pt idx="447">
                  <c:v>0.44700000000000001</c:v>
                </c:pt>
                <c:pt idx="448">
                  <c:v>0.44800000000000001</c:v>
                </c:pt>
                <c:pt idx="449">
                  <c:v>0.44900000000000001</c:v>
                </c:pt>
                <c:pt idx="450">
                  <c:v>0.45</c:v>
                </c:pt>
                <c:pt idx="451">
                  <c:v>0.45100000000000001</c:v>
                </c:pt>
                <c:pt idx="452">
                  <c:v>0.45200000000000001</c:v>
                </c:pt>
                <c:pt idx="453">
                  <c:v>0.45300000000000001</c:v>
                </c:pt>
                <c:pt idx="454">
                  <c:v>0.45400000000000001</c:v>
                </c:pt>
                <c:pt idx="455">
                  <c:v>0.45500000000000002</c:v>
                </c:pt>
                <c:pt idx="456">
                  <c:v>0.45600000000000002</c:v>
                </c:pt>
                <c:pt idx="457">
                  <c:v>0.45700000000000002</c:v>
                </c:pt>
                <c:pt idx="458">
                  <c:v>0.45800000000000002</c:v>
                </c:pt>
                <c:pt idx="459">
                  <c:v>0.45900000000000002</c:v>
                </c:pt>
                <c:pt idx="460">
                  <c:v>0.46</c:v>
                </c:pt>
                <c:pt idx="461">
                  <c:v>0.46100000000000002</c:v>
                </c:pt>
                <c:pt idx="462">
                  <c:v>0.46200000000000002</c:v>
                </c:pt>
                <c:pt idx="463">
                  <c:v>0.46300000000000002</c:v>
                </c:pt>
                <c:pt idx="464">
                  <c:v>0.46400000000000002</c:v>
                </c:pt>
                <c:pt idx="465">
                  <c:v>0.46500000000000002</c:v>
                </c:pt>
                <c:pt idx="466">
                  <c:v>0.46600000000000003</c:v>
                </c:pt>
                <c:pt idx="467">
                  <c:v>0.46700000000000003</c:v>
                </c:pt>
                <c:pt idx="468">
                  <c:v>0.46800000000000003</c:v>
                </c:pt>
                <c:pt idx="469">
                  <c:v>0.46899999999999997</c:v>
                </c:pt>
                <c:pt idx="470">
                  <c:v>0.47</c:v>
                </c:pt>
                <c:pt idx="471">
                  <c:v>0.47099999999999997</c:v>
                </c:pt>
                <c:pt idx="472">
                  <c:v>0.47199999999999998</c:v>
                </c:pt>
                <c:pt idx="473">
                  <c:v>0.47299999999999998</c:v>
                </c:pt>
                <c:pt idx="474">
                  <c:v>0.47399999999999998</c:v>
                </c:pt>
                <c:pt idx="475">
                  <c:v>0.47499999999999998</c:v>
                </c:pt>
                <c:pt idx="476">
                  <c:v>0.47599999999999998</c:v>
                </c:pt>
                <c:pt idx="477">
                  <c:v>0.47699999999999998</c:v>
                </c:pt>
                <c:pt idx="478">
                  <c:v>0.47799999999999998</c:v>
                </c:pt>
                <c:pt idx="479">
                  <c:v>0.47899999999999998</c:v>
                </c:pt>
                <c:pt idx="480">
                  <c:v>0.48</c:v>
                </c:pt>
                <c:pt idx="481">
                  <c:v>0.48099999999999998</c:v>
                </c:pt>
                <c:pt idx="482">
                  <c:v>0.48199999999999998</c:v>
                </c:pt>
                <c:pt idx="483">
                  <c:v>0.48299999999999998</c:v>
                </c:pt>
                <c:pt idx="484">
                  <c:v>0.48399999999999999</c:v>
                </c:pt>
                <c:pt idx="485">
                  <c:v>0.48499999999999999</c:v>
                </c:pt>
                <c:pt idx="486">
                  <c:v>0.48599999999999999</c:v>
                </c:pt>
                <c:pt idx="487">
                  <c:v>0.48699999999999999</c:v>
                </c:pt>
                <c:pt idx="488">
                  <c:v>0.48799999999999999</c:v>
                </c:pt>
                <c:pt idx="489">
                  <c:v>0.48899999999999999</c:v>
                </c:pt>
                <c:pt idx="490">
                  <c:v>0.49</c:v>
                </c:pt>
                <c:pt idx="491">
                  <c:v>0.49099999999999999</c:v>
                </c:pt>
                <c:pt idx="492">
                  <c:v>0.49199999999999999</c:v>
                </c:pt>
                <c:pt idx="493">
                  <c:v>0.49299999999999999</c:v>
                </c:pt>
                <c:pt idx="494">
                  <c:v>0.49399999999999999</c:v>
                </c:pt>
                <c:pt idx="495">
                  <c:v>0.495</c:v>
                </c:pt>
                <c:pt idx="496">
                  <c:v>0.496</c:v>
                </c:pt>
                <c:pt idx="497">
                  <c:v>0.497</c:v>
                </c:pt>
                <c:pt idx="498">
                  <c:v>0.498</c:v>
                </c:pt>
                <c:pt idx="499">
                  <c:v>0.499</c:v>
                </c:pt>
                <c:pt idx="500">
                  <c:v>0.5</c:v>
                </c:pt>
                <c:pt idx="501">
                  <c:v>0.501</c:v>
                </c:pt>
                <c:pt idx="502">
                  <c:v>0.502</c:v>
                </c:pt>
                <c:pt idx="503">
                  <c:v>0.503</c:v>
                </c:pt>
                <c:pt idx="504">
                  <c:v>0.504</c:v>
                </c:pt>
                <c:pt idx="505">
                  <c:v>0.505</c:v>
                </c:pt>
                <c:pt idx="506">
                  <c:v>0.50600000000000001</c:v>
                </c:pt>
                <c:pt idx="507">
                  <c:v>0.50700000000000001</c:v>
                </c:pt>
                <c:pt idx="508">
                  <c:v>0.50800000000000001</c:v>
                </c:pt>
                <c:pt idx="509">
                  <c:v>0.50900000000000001</c:v>
                </c:pt>
                <c:pt idx="510">
                  <c:v>0.51</c:v>
                </c:pt>
                <c:pt idx="511">
                  <c:v>0.51100000000000001</c:v>
                </c:pt>
                <c:pt idx="512">
                  <c:v>0.51200000000000001</c:v>
                </c:pt>
                <c:pt idx="513">
                  <c:v>0.51300000000000001</c:v>
                </c:pt>
                <c:pt idx="514">
                  <c:v>0.51400000000000001</c:v>
                </c:pt>
                <c:pt idx="515">
                  <c:v>0.51500000000000001</c:v>
                </c:pt>
                <c:pt idx="516">
                  <c:v>0.51600000000000001</c:v>
                </c:pt>
                <c:pt idx="517">
                  <c:v>0.51700000000000002</c:v>
                </c:pt>
                <c:pt idx="518">
                  <c:v>0.51800000000000002</c:v>
                </c:pt>
                <c:pt idx="519">
                  <c:v>0.51900000000000002</c:v>
                </c:pt>
                <c:pt idx="520">
                  <c:v>0.52</c:v>
                </c:pt>
                <c:pt idx="521">
                  <c:v>0.52100000000000002</c:v>
                </c:pt>
                <c:pt idx="522">
                  <c:v>0.52200000000000002</c:v>
                </c:pt>
                <c:pt idx="523">
                  <c:v>0.52300000000000002</c:v>
                </c:pt>
                <c:pt idx="524">
                  <c:v>0.52400000000000002</c:v>
                </c:pt>
                <c:pt idx="525">
                  <c:v>0.52500000000000002</c:v>
                </c:pt>
                <c:pt idx="526">
                  <c:v>0.52600000000000002</c:v>
                </c:pt>
                <c:pt idx="527">
                  <c:v>0.52700000000000002</c:v>
                </c:pt>
                <c:pt idx="528">
                  <c:v>0.52800000000000002</c:v>
                </c:pt>
                <c:pt idx="529">
                  <c:v>0.52900000000000003</c:v>
                </c:pt>
                <c:pt idx="530">
                  <c:v>0.53</c:v>
                </c:pt>
                <c:pt idx="531">
                  <c:v>0.53100000000000003</c:v>
                </c:pt>
                <c:pt idx="532">
                  <c:v>0.53200000000000003</c:v>
                </c:pt>
                <c:pt idx="533">
                  <c:v>0.53300000000000003</c:v>
                </c:pt>
                <c:pt idx="534">
                  <c:v>0.53400000000000003</c:v>
                </c:pt>
                <c:pt idx="535">
                  <c:v>0.53500000000000003</c:v>
                </c:pt>
                <c:pt idx="536">
                  <c:v>0.53600000000000003</c:v>
                </c:pt>
                <c:pt idx="537">
                  <c:v>0.53700000000000003</c:v>
                </c:pt>
                <c:pt idx="538">
                  <c:v>0.53800000000000003</c:v>
                </c:pt>
                <c:pt idx="539">
                  <c:v>0.53900000000000003</c:v>
                </c:pt>
                <c:pt idx="540">
                  <c:v>0.54</c:v>
                </c:pt>
                <c:pt idx="541">
                  <c:v>0.54100000000000004</c:v>
                </c:pt>
                <c:pt idx="542">
                  <c:v>0.54200000000000004</c:v>
                </c:pt>
                <c:pt idx="543">
                  <c:v>0.54300000000000004</c:v>
                </c:pt>
                <c:pt idx="544">
                  <c:v>0.54400000000000004</c:v>
                </c:pt>
                <c:pt idx="545">
                  <c:v>0.54500000000000004</c:v>
                </c:pt>
                <c:pt idx="546">
                  <c:v>0.54600000000000004</c:v>
                </c:pt>
                <c:pt idx="547">
                  <c:v>0.54700000000000004</c:v>
                </c:pt>
                <c:pt idx="548">
                  <c:v>0.54800000000000004</c:v>
                </c:pt>
                <c:pt idx="549">
                  <c:v>0.54900000000000004</c:v>
                </c:pt>
                <c:pt idx="550">
                  <c:v>0.55000000000000004</c:v>
                </c:pt>
                <c:pt idx="551">
                  <c:v>0.55100000000000005</c:v>
                </c:pt>
                <c:pt idx="552">
                  <c:v>0.55200000000000005</c:v>
                </c:pt>
                <c:pt idx="553">
                  <c:v>0.55300000000000005</c:v>
                </c:pt>
                <c:pt idx="554">
                  <c:v>0.55400000000000005</c:v>
                </c:pt>
                <c:pt idx="555">
                  <c:v>0.55500000000000005</c:v>
                </c:pt>
                <c:pt idx="556">
                  <c:v>0.55600000000000005</c:v>
                </c:pt>
                <c:pt idx="557">
                  <c:v>0.55700000000000005</c:v>
                </c:pt>
                <c:pt idx="558">
                  <c:v>0.55800000000000005</c:v>
                </c:pt>
                <c:pt idx="559">
                  <c:v>0.55900000000000005</c:v>
                </c:pt>
                <c:pt idx="560">
                  <c:v>0.56000000000000005</c:v>
                </c:pt>
                <c:pt idx="561">
                  <c:v>0.56100000000000005</c:v>
                </c:pt>
                <c:pt idx="562">
                  <c:v>0.56200000000000006</c:v>
                </c:pt>
                <c:pt idx="563">
                  <c:v>0.56299999999999994</c:v>
                </c:pt>
                <c:pt idx="564">
                  <c:v>0.56399999999999995</c:v>
                </c:pt>
                <c:pt idx="565">
                  <c:v>0.56499999999999995</c:v>
                </c:pt>
                <c:pt idx="566">
                  <c:v>0.56599999999999995</c:v>
                </c:pt>
                <c:pt idx="567">
                  <c:v>0.56699999999999995</c:v>
                </c:pt>
                <c:pt idx="568">
                  <c:v>0.56799999999999995</c:v>
                </c:pt>
                <c:pt idx="569">
                  <c:v>0.56899999999999995</c:v>
                </c:pt>
                <c:pt idx="570">
                  <c:v>0.56999999999999995</c:v>
                </c:pt>
                <c:pt idx="571">
                  <c:v>0.57099999999999995</c:v>
                </c:pt>
                <c:pt idx="572">
                  <c:v>0.57199999999999995</c:v>
                </c:pt>
                <c:pt idx="573">
                  <c:v>0.57299999999999995</c:v>
                </c:pt>
                <c:pt idx="574">
                  <c:v>0.57399999999999995</c:v>
                </c:pt>
                <c:pt idx="575">
                  <c:v>0.57499999999999996</c:v>
                </c:pt>
                <c:pt idx="576">
                  <c:v>0.57599999999999996</c:v>
                </c:pt>
                <c:pt idx="577">
                  <c:v>0.57699999999999996</c:v>
                </c:pt>
                <c:pt idx="578">
                  <c:v>0.57799999999999996</c:v>
                </c:pt>
                <c:pt idx="579">
                  <c:v>0.57899999999999996</c:v>
                </c:pt>
                <c:pt idx="580">
                  <c:v>0.57999999999999996</c:v>
                </c:pt>
                <c:pt idx="581">
                  <c:v>0.58099999999999996</c:v>
                </c:pt>
                <c:pt idx="582">
                  <c:v>0.58199999999999996</c:v>
                </c:pt>
                <c:pt idx="583">
                  <c:v>0.58299999999999996</c:v>
                </c:pt>
                <c:pt idx="584">
                  <c:v>0.58399999999999996</c:v>
                </c:pt>
                <c:pt idx="585">
                  <c:v>0.58499999999999996</c:v>
                </c:pt>
                <c:pt idx="586">
                  <c:v>0.58599999999999997</c:v>
                </c:pt>
                <c:pt idx="587">
                  <c:v>0.58699999999999997</c:v>
                </c:pt>
                <c:pt idx="588">
                  <c:v>0.58799999999999997</c:v>
                </c:pt>
                <c:pt idx="589">
                  <c:v>0.58899999999999997</c:v>
                </c:pt>
                <c:pt idx="590">
                  <c:v>0.59</c:v>
                </c:pt>
                <c:pt idx="591">
                  <c:v>0.59099999999999997</c:v>
                </c:pt>
                <c:pt idx="592">
                  <c:v>0.59199999999999997</c:v>
                </c:pt>
                <c:pt idx="593">
                  <c:v>0.59299999999999997</c:v>
                </c:pt>
                <c:pt idx="594">
                  <c:v>0.59399999999999997</c:v>
                </c:pt>
                <c:pt idx="595">
                  <c:v>0.59499999999999997</c:v>
                </c:pt>
                <c:pt idx="596">
                  <c:v>0.59599999999999997</c:v>
                </c:pt>
                <c:pt idx="597">
                  <c:v>0.59699999999999998</c:v>
                </c:pt>
                <c:pt idx="598">
                  <c:v>0.59799999999999998</c:v>
                </c:pt>
                <c:pt idx="599">
                  <c:v>0.59899999999999998</c:v>
                </c:pt>
                <c:pt idx="600">
                  <c:v>0.6</c:v>
                </c:pt>
                <c:pt idx="601">
                  <c:v>0.60099999999999998</c:v>
                </c:pt>
                <c:pt idx="602">
                  <c:v>0.60199999999999998</c:v>
                </c:pt>
                <c:pt idx="603">
                  <c:v>0.60299999999999998</c:v>
                </c:pt>
                <c:pt idx="604">
                  <c:v>0.60399999999999998</c:v>
                </c:pt>
                <c:pt idx="605">
                  <c:v>0.60499999999999998</c:v>
                </c:pt>
                <c:pt idx="606">
                  <c:v>0.60599999999999998</c:v>
                </c:pt>
                <c:pt idx="607">
                  <c:v>0.60699999999999998</c:v>
                </c:pt>
                <c:pt idx="608">
                  <c:v>0.60799999999999998</c:v>
                </c:pt>
                <c:pt idx="609">
                  <c:v>0.60899999999999999</c:v>
                </c:pt>
                <c:pt idx="610">
                  <c:v>0.61</c:v>
                </c:pt>
                <c:pt idx="611">
                  <c:v>0.61099999999999999</c:v>
                </c:pt>
                <c:pt idx="612">
                  <c:v>0.61199999999999999</c:v>
                </c:pt>
                <c:pt idx="613">
                  <c:v>0.61299999999999999</c:v>
                </c:pt>
                <c:pt idx="614">
                  <c:v>0.61399999999999999</c:v>
                </c:pt>
                <c:pt idx="615">
                  <c:v>0.61499999999999999</c:v>
                </c:pt>
                <c:pt idx="616">
                  <c:v>0.61599999999999999</c:v>
                </c:pt>
                <c:pt idx="617">
                  <c:v>0.61699999999999999</c:v>
                </c:pt>
                <c:pt idx="618">
                  <c:v>0.61799999999999999</c:v>
                </c:pt>
                <c:pt idx="619">
                  <c:v>0.61899999999999999</c:v>
                </c:pt>
                <c:pt idx="620">
                  <c:v>0.62</c:v>
                </c:pt>
                <c:pt idx="621">
                  <c:v>0.621</c:v>
                </c:pt>
                <c:pt idx="622">
                  <c:v>0.622</c:v>
                </c:pt>
                <c:pt idx="623">
                  <c:v>0.623</c:v>
                </c:pt>
                <c:pt idx="624">
                  <c:v>0.624</c:v>
                </c:pt>
                <c:pt idx="625">
                  <c:v>0.625</c:v>
                </c:pt>
                <c:pt idx="626">
                  <c:v>0.626</c:v>
                </c:pt>
                <c:pt idx="627">
                  <c:v>0.627</c:v>
                </c:pt>
                <c:pt idx="628">
                  <c:v>0.628</c:v>
                </c:pt>
                <c:pt idx="629">
                  <c:v>0.629</c:v>
                </c:pt>
                <c:pt idx="630">
                  <c:v>0.63</c:v>
                </c:pt>
                <c:pt idx="631">
                  <c:v>0.63100000000000001</c:v>
                </c:pt>
                <c:pt idx="632">
                  <c:v>0.63200000000000001</c:v>
                </c:pt>
                <c:pt idx="633">
                  <c:v>0.63300000000000001</c:v>
                </c:pt>
                <c:pt idx="634">
                  <c:v>0.63400000000000001</c:v>
                </c:pt>
                <c:pt idx="635">
                  <c:v>0.63500000000000001</c:v>
                </c:pt>
                <c:pt idx="636">
                  <c:v>0.63600000000000001</c:v>
                </c:pt>
                <c:pt idx="637">
                  <c:v>0.63700000000000001</c:v>
                </c:pt>
                <c:pt idx="638">
                  <c:v>0.63800000000000001</c:v>
                </c:pt>
                <c:pt idx="639">
                  <c:v>0.63900000000000001</c:v>
                </c:pt>
                <c:pt idx="640">
                  <c:v>0.64</c:v>
                </c:pt>
                <c:pt idx="641">
                  <c:v>0.64100000000000001</c:v>
                </c:pt>
                <c:pt idx="642">
                  <c:v>0.64200000000000002</c:v>
                </c:pt>
                <c:pt idx="643">
                  <c:v>0.64300000000000002</c:v>
                </c:pt>
                <c:pt idx="644">
                  <c:v>0.64400000000000002</c:v>
                </c:pt>
                <c:pt idx="645">
                  <c:v>0.64500000000000002</c:v>
                </c:pt>
                <c:pt idx="646">
                  <c:v>0.64600000000000002</c:v>
                </c:pt>
                <c:pt idx="647">
                  <c:v>0.64700000000000002</c:v>
                </c:pt>
                <c:pt idx="648">
                  <c:v>0.64800000000000002</c:v>
                </c:pt>
                <c:pt idx="649">
                  <c:v>0.64900000000000002</c:v>
                </c:pt>
                <c:pt idx="650">
                  <c:v>0.65</c:v>
                </c:pt>
                <c:pt idx="651">
                  <c:v>0.65100000000000002</c:v>
                </c:pt>
                <c:pt idx="652">
                  <c:v>0.65200000000000002</c:v>
                </c:pt>
                <c:pt idx="653">
                  <c:v>0.65300000000000002</c:v>
                </c:pt>
                <c:pt idx="654">
                  <c:v>0.65400000000000003</c:v>
                </c:pt>
                <c:pt idx="655">
                  <c:v>0.65500000000000003</c:v>
                </c:pt>
                <c:pt idx="656">
                  <c:v>0.65600000000000003</c:v>
                </c:pt>
                <c:pt idx="657">
                  <c:v>0.65700000000000003</c:v>
                </c:pt>
                <c:pt idx="658">
                  <c:v>0.65800000000000003</c:v>
                </c:pt>
                <c:pt idx="659">
                  <c:v>0.65900000000000003</c:v>
                </c:pt>
                <c:pt idx="660">
                  <c:v>0.66</c:v>
                </c:pt>
                <c:pt idx="661">
                  <c:v>0.66100000000000003</c:v>
                </c:pt>
                <c:pt idx="662">
                  <c:v>0.66200000000000003</c:v>
                </c:pt>
                <c:pt idx="663">
                  <c:v>0.66300000000000003</c:v>
                </c:pt>
                <c:pt idx="664">
                  <c:v>0.66400000000000003</c:v>
                </c:pt>
                <c:pt idx="665">
                  <c:v>0.66500000000000004</c:v>
                </c:pt>
                <c:pt idx="666">
                  <c:v>0.66600000000000004</c:v>
                </c:pt>
                <c:pt idx="667">
                  <c:v>0.66700000000000004</c:v>
                </c:pt>
                <c:pt idx="668">
                  <c:v>0.66800000000000004</c:v>
                </c:pt>
                <c:pt idx="669">
                  <c:v>0.66900000000000004</c:v>
                </c:pt>
                <c:pt idx="670">
                  <c:v>0.67</c:v>
                </c:pt>
                <c:pt idx="671">
                  <c:v>0.67100000000000004</c:v>
                </c:pt>
                <c:pt idx="672">
                  <c:v>0.67200000000000004</c:v>
                </c:pt>
                <c:pt idx="673">
                  <c:v>0.67300000000000004</c:v>
                </c:pt>
                <c:pt idx="674">
                  <c:v>0.67400000000000004</c:v>
                </c:pt>
                <c:pt idx="675">
                  <c:v>0.67500000000000004</c:v>
                </c:pt>
                <c:pt idx="676">
                  <c:v>0.67600000000000005</c:v>
                </c:pt>
                <c:pt idx="677">
                  <c:v>0.67700000000000005</c:v>
                </c:pt>
                <c:pt idx="678">
                  <c:v>0.67800000000000005</c:v>
                </c:pt>
                <c:pt idx="679">
                  <c:v>0.67900000000000005</c:v>
                </c:pt>
                <c:pt idx="680">
                  <c:v>0.68</c:v>
                </c:pt>
                <c:pt idx="681">
                  <c:v>0.68100000000000005</c:v>
                </c:pt>
                <c:pt idx="682">
                  <c:v>0.68200000000000005</c:v>
                </c:pt>
                <c:pt idx="683">
                  <c:v>0.68300000000000005</c:v>
                </c:pt>
                <c:pt idx="684">
                  <c:v>0.68400000000000005</c:v>
                </c:pt>
                <c:pt idx="685">
                  <c:v>0.68500000000000005</c:v>
                </c:pt>
                <c:pt idx="686">
                  <c:v>0.68600000000000005</c:v>
                </c:pt>
                <c:pt idx="687">
                  <c:v>0.68700000000000006</c:v>
                </c:pt>
                <c:pt idx="688">
                  <c:v>0.68799999999999994</c:v>
                </c:pt>
                <c:pt idx="689">
                  <c:v>0.68899999999999995</c:v>
                </c:pt>
                <c:pt idx="690">
                  <c:v>0.69</c:v>
                </c:pt>
                <c:pt idx="691">
                  <c:v>0.69099999999999995</c:v>
                </c:pt>
                <c:pt idx="692">
                  <c:v>0.69199999999999995</c:v>
                </c:pt>
                <c:pt idx="693">
                  <c:v>0.69299999999999995</c:v>
                </c:pt>
                <c:pt idx="694">
                  <c:v>0.69399999999999995</c:v>
                </c:pt>
                <c:pt idx="695">
                  <c:v>0.69499999999999995</c:v>
                </c:pt>
                <c:pt idx="696">
                  <c:v>0.69599999999999995</c:v>
                </c:pt>
                <c:pt idx="697">
                  <c:v>0.69699999999999995</c:v>
                </c:pt>
                <c:pt idx="698">
                  <c:v>0.69799999999999995</c:v>
                </c:pt>
                <c:pt idx="699">
                  <c:v>0.69899999999999995</c:v>
                </c:pt>
                <c:pt idx="700">
                  <c:v>0.7</c:v>
                </c:pt>
                <c:pt idx="701">
                  <c:v>0.70099999999999996</c:v>
                </c:pt>
                <c:pt idx="702">
                  <c:v>0.70199999999999996</c:v>
                </c:pt>
                <c:pt idx="703">
                  <c:v>0.70299999999999996</c:v>
                </c:pt>
                <c:pt idx="704">
                  <c:v>0.70399999999999996</c:v>
                </c:pt>
                <c:pt idx="705">
                  <c:v>0.70499999999999996</c:v>
                </c:pt>
                <c:pt idx="706">
                  <c:v>0.70599999999999996</c:v>
                </c:pt>
                <c:pt idx="707">
                  <c:v>0.70699999999999996</c:v>
                </c:pt>
                <c:pt idx="708">
                  <c:v>0.70799999999999996</c:v>
                </c:pt>
                <c:pt idx="709">
                  <c:v>0.70899999999999996</c:v>
                </c:pt>
                <c:pt idx="710">
                  <c:v>0.71</c:v>
                </c:pt>
                <c:pt idx="711">
                  <c:v>0.71099999999999997</c:v>
                </c:pt>
                <c:pt idx="712">
                  <c:v>0.71199999999999997</c:v>
                </c:pt>
                <c:pt idx="713">
                  <c:v>0.71299999999999997</c:v>
                </c:pt>
                <c:pt idx="714">
                  <c:v>0.71399999999999997</c:v>
                </c:pt>
                <c:pt idx="715">
                  <c:v>0.71499999999999997</c:v>
                </c:pt>
                <c:pt idx="716">
                  <c:v>0.71599999999999997</c:v>
                </c:pt>
                <c:pt idx="717">
                  <c:v>0.71699999999999997</c:v>
                </c:pt>
                <c:pt idx="718">
                  <c:v>0.71799999999999997</c:v>
                </c:pt>
                <c:pt idx="719">
                  <c:v>0.71899999999999997</c:v>
                </c:pt>
                <c:pt idx="720">
                  <c:v>0.72</c:v>
                </c:pt>
                <c:pt idx="721">
                  <c:v>0.72099999999999997</c:v>
                </c:pt>
                <c:pt idx="722">
                  <c:v>0.72199999999999998</c:v>
                </c:pt>
                <c:pt idx="723">
                  <c:v>0.72299999999999998</c:v>
                </c:pt>
                <c:pt idx="724">
                  <c:v>0.72399999999999998</c:v>
                </c:pt>
                <c:pt idx="725">
                  <c:v>0.72499999999999998</c:v>
                </c:pt>
                <c:pt idx="726">
                  <c:v>0.72599999999999998</c:v>
                </c:pt>
                <c:pt idx="727">
                  <c:v>0.72699999999999998</c:v>
                </c:pt>
                <c:pt idx="728">
                  <c:v>0.72799999999999998</c:v>
                </c:pt>
                <c:pt idx="729">
                  <c:v>0.72899999999999998</c:v>
                </c:pt>
                <c:pt idx="730">
                  <c:v>0.73</c:v>
                </c:pt>
                <c:pt idx="731">
                  <c:v>0.73099999999999998</c:v>
                </c:pt>
                <c:pt idx="732">
                  <c:v>0.73199999999999998</c:v>
                </c:pt>
                <c:pt idx="733">
                  <c:v>0.73299999999999998</c:v>
                </c:pt>
                <c:pt idx="734">
                  <c:v>0.73399999999999999</c:v>
                </c:pt>
                <c:pt idx="735">
                  <c:v>0.73499999999999999</c:v>
                </c:pt>
                <c:pt idx="736">
                  <c:v>0.73599999999999999</c:v>
                </c:pt>
                <c:pt idx="737">
                  <c:v>0.73699999999999999</c:v>
                </c:pt>
                <c:pt idx="738">
                  <c:v>0.73799999999999999</c:v>
                </c:pt>
                <c:pt idx="739">
                  <c:v>0.73899999999999999</c:v>
                </c:pt>
                <c:pt idx="740">
                  <c:v>0.74</c:v>
                </c:pt>
                <c:pt idx="741">
                  <c:v>0.74099999999999999</c:v>
                </c:pt>
                <c:pt idx="742">
                  <c:v>0.74199999999999999</c:v>
                </c:pt>
                <c:pt idx="743">
                  <c:v>0.74299999999999999</c:v>
                </c:pt>
                <c:pt idx="744">
                  <c:v>0.74399999999999999</c:v>
                </c:pt>
                <c:pt idx="745">
                  <c:v>0.745</c:v>
                </c:pt>
                <c:pt idx="746">
                  <c:v>0.746</c:v>
                </c:pt>
                <c:pt idx="747">
                  <c:v>0.747</c:v>
                </c:pt>
                <c:pt idx="748">
                  <c:v>0.748</c:v>
                </c:pt>
                <c:pt idx="749">
                  <c:v>0.749</c:v>
                </c:pt>
                <c:pt idx="750">
                  <c:v>0.75</c:v>
                </c:pt>
                <c:pt idx="751">
                  <c:v>0.751</c:v>
                </c:pt>
                <c:pt idx="752">
                  <c:v>0.752</c:v>
                </c:pt>
                <c:pt idx="753">
                  <c:v>0.753</c:v>
                </c:pt>
                <c:pt idx="754">
                  <c:v>0.754</c:v>
                </c:pt>
                <c:pt idx="755">
                  <c:v>0.755</c:v>
                </c:pt>
                <c:pt idx="756">
                  <c:v>0.75600000000000001</c:v>
                </c:pt>
                <c:pt idx="757">
                  <c:v>0.75700000000000001</c:v>
                </c:pt>
                <c:pt idx="758">
                  <c:v>0.75800000000000001</c:v>
                </c:pt>
                <c:pt idx="759">
                  <c:v>0.75900000000000001</c:v>
                </c:pt>
                <c:pt idx="760">
                  <c:v>0.76</c:v>
                </c:pt>
                <c:pt idx="761">
                  <c:v>0.76100000000000001</c:v>
                </c:pt>
                <c:pt idx="762">
                  <c:v>0.76200000000000001</c:v>
                </c:pt>
                <c:pt idx="763">
                  <c:v>0.76300000000000001</c:v>
                </c:pt>
                <c:pt idx="764">
                  <c:v>0.76400000000000001</c:v>
                </c:pt>
                <c:pt idx="765">
                  <c:v>0.76500000000000001</c:v>
                </c:pt>
                <c:pt idx="766">
                  <c:v>0.76600000000000001</c:v>
                </c:pt>
                <c:pt idx="767">
                  <c:v>0.76700000000000002</c:v>
                </c:pt>
                <c:pt idx="768">
                  <c:v>0.76800000000000002</c:v>
                </c:pt>
                <c:pt idx="769">
                  <c:v>0.76900000000000002</c:v>
                </c:pt>
                <c:pt idx="770">
                  <c:v>0.77</c:v>
                </c:pt>
                <c:pt idx="771">
                  <c:v>0.77100000000000002</c:v>
                </c:pt>
                <c:pt idx="772">
                  <c:v>0.77200000000000002</c:v>
                </c:pt>
                <c:pt idx="773">
                  <c:v>0.77300000000000002</c:v>
                </c:pt>
                <c:pt idx="774">
                  <c:v>0.77400000000000002</c:v>
                </c:pt>
                <c:pt idx="775">
                  <c:v>0.77500000000000002</c:v>
                </c:pt>
                <c:pt idx="776">
                  <c:v>0.77600000000000002</c:v>
                </c:pt>
                <c:pt idx="777">
                  <c:v>0.77700000000000002</c:v>
                </c:pt>
                <c:pt idx="778">
                  <c:v>0.77800000000000002</c:v>
                </c:pt>
                <c:pt idx="779">
                  <c:v>0.77900000000000003</c:v>
                </c:pt>
                <c:pt idx="780">
                  <c:v>0.78</c:v>
                </c:pt>
                <c:pt idx="781">
                  <c:v>0.78100000000000003</c:v>
                </c:pt>
                <c:pt idx="782">
                  <c:v>0.78200000000000003</c:v>
                </c:pt>
                <c:pt idx="783">
                  <c:v>0.78300000000000003</c:v>
                </c:pt>
                <c:pt idx="784">
                  <c:v>0.78400000000000003</c:v>
                </c:pt>
                <c:pt idx="785">
                  <c:v>0.78500000000000003</c:v>
                </c:pt>
                <c:pt idx="786">
                  <c:v>0.78600000000000003</c:v>
                </c:pt>
                <c:pt idx="787">
                  <c:v>0.78700000000000003</c:v>
                </c:pt>
                <c:pt idx="788">
                  <c:v>0.78800000000000003</c:v>
                </c:pt>
                <c:pt idx="789">
                  <c:v>0.78900000000000003</c:v>
                </c:pt>
                <c:pt idx="790">
                  <c:v>0.79</c:v>
                </c:pt>
                <c:pt idx="791">
                  <c:v>0.79100000000000004</c:v>
                </c:pt>
                <c:pt idx="792">
                  <c:v>0.79200000000000004</c:v>
                </c:pt>
                <c:pt idx="793">
                  <c:v>0.79300000000000004</c:v>
                </c:pt>
                <c:pt idx="794">
                  <c:v>0.79400000000000004</c:v>
                </c:pt>
                <c:pt idx="795">
                  <c:v>0.79500000000000004</c:v>
                </c:pt>
                <c:pt idx="796">
                  <c:v>0.79600000000000004</c:v>
                </c:pt>
                <c:pt idx="797">
                  <c:v>0.79700000000000004</c:v>
                </c:pt>
                <c:pt idx="798">
                  <c:v>0.79800000000000004</c:v>
                </c:pt>
                <c:pt idx="799">
                  <c:v>0.79900000000000004</c:v>
                </c:pt>
                <c:pt idx="800">
                  <c:v>0.8</c:v>
                </c:pt>
                <c:pt idx="801">
                  <c:v>0.80100000000000005</c:v>
                </c:pt>
                <c:pt idx="802">
                  <c:v>0.80200000000000005</c:v>
                </c:pt>
                <c:pt idx="803">
                  <c:v>0.80300000000000005</c:v>
                </c:pt>
                <c:pt idx="804">
                  <c:v>0.80400000000000005</c:v>
                </c:pt>
                <c:pt idx="805">
                  <c:v>0.80500000000000005</c:v>
                </c:pt>
                <c:pt idx="806">
                  <c:v>0.80600000000000005</c:v>
                </c:pt>
                <c:pt idx="807">
                  <c:v>0.80700000000000005</c:v>
                </c:pt>
                <c:pt idx="808">
                  <c:v>0.80800000000000005</c:v>
                </c:pt>
                <c:pt idx="809">
                  <c:v>0.80900000000000005</c:v>
                </c:pt>
                <c:pt idx="810">
                  <c:v>0.81</c:v>
                </c:pt>
                <c:pt idx="811">
                  <c:v>0.81100000000000005</c:v>
                </c:pt>
                <c:pt idx="812">
                  <c:v>0.81200000000000006</c:v>
                </c:pt>
                <c:pt idx="813">
                  <c:v>0.81299999999999994</c:v>
                </c:pt>
                <c:pt idx="814">
                  <c:v>0.81399999999999995</c:v>
                </c:pt>
                <c:pt idx="815">
                  <c:v>0.81499999999999995</c:v>
                </c:pt>
                <c:pt idx="816">
                  <c:v>0.81599999999999995</c:v>
                </c:pt>
                <c:pt idx="817">
                  <c:v>0.81699999999999995</c:v>
                </c:pt>
                <c:pt idx="818">
                  <c:v>0.81799999999999995</c:v>
                </c:pt>
                <c:pt idx="819">
                  <c:v>0.81899999999999995</c:v>
                </c:pt>
                <c:pt idx="820">
                  <c:v>0.82</c:v>
                </c:pt>
                <c:pt idx="821">
                  <c:v>0.82099999999999995</c:v>
                </c:pt>
                <c:pt idx="822">
                  <c:v>0.82199999999999995</c:v>
                </c:pt>
                <c:pt idx="823">
                  <c:v>0.82299999999999995</c:v>
                </c:pt>
                <c:pt idx="824">
                  <c:v>0.82399999999999995</c:v>
                </c:pt>
                <c:pt idx="825">
                  <c:v>0.82499999999999996</c:v>
                </c:pt>
                <c:pt idx="826">
                  <c:v>0.82599999999999996</c:v>
                </c:pt>
                <c:pt idx="827">
                  <c:v>0.82699999999999996</c:v>
                </c:pt>
                <c:pt idx="828">
                  <c:v>0.82799999999999996</c:v>
                </c:pt>
                <c:pt idx="829">
                  <c:v>0.82899999999999996</c:v>
                </c:pt>
                <c:pt idx="830">
                  <c:v>0.83</c:v>
                </c:pt>
                <c:pt idx="831">
                  <c:v>0.83099999999999996</c:v>
                </c:pt>
                <c:pt idx="832">
                  <c:v>0.83199999999999996</c:v>
                </c:pt>
                <c:pt idx="833">
                  <c:v>0.83299999999999996</c:v>
                </c:pt>
                <c:pt idx="834">
                  <c:v>0.83399999999999996</c:v>
                </c:pt>
                <c:pt idx="835">
                  <c:v>0.83499999999999996</c:v>
                </c:pt>
                <c:pt idx="836">
                  <c:v>0.83599999999999997</c:v>
                </c:pt>
                <c:pt idx="837">
                  <c:v>0.83699999999999997</c:v>
                </c:pt>
                <c:pt idx="838">
                  <c:v>0.83799999999999997</c:v>
                </c:pt>
                <c:pt idx="839">
                  <c:v>0.83899999999999997</c:v>
                </c:pt>
                <c:pt idx="840">
                  <c:v>0.84</c:v>
                </c:pt>
                <c:pt idx="841">
                  <c:v>0.84099999999999997</c:v>
                </c:pt>
                <c:pt idx="842">
                  <c:v>0.84199999999999997</c:v>
                </c:pt>
                <c:pt idx="843">
                  <c:v>0.84299999999999997</c:v>
                </c:pt>
                <c:pt idx="844">
                  <c:v>0.84399999999999997</c:v>
                </c:pt>
                <c:pt idx="845">
                  <c:v>0.84499999999999997</c:v>
                </c:pt>
                <c:pt idx="846">
                  <c:v>0.84599999999999997</c:v>
                </c:pt>
                <c:pt idx="847">
                  <c:v>0.84699999999999998</c:v>
                </c:pt>
                <c:pt idx="848">
                  <c:v>0.84799999999999998</c:v>
                </c:pt>
                <c:pt idx="849">
                  <c:v>0.84899999999999998</c:v>
                </c:pt>
                <c:pt idx="850">
                  <c:v>0.85</c:v>
                </c:pt>
                <c:pt idx="851">
                  <c:v>0.85099999999999998</c:v>
                </c:pt>
                <c:pt idx="852">
                  <c:v>0.85199999999999998</c:v>
                </c:pt>
                <c:pt idx="853">
                  <c:v>0.85299999999999998</c:v>
                </c:pt>
                <c:pt idx="854">
                  <c:v>0.85399999999999998</c:v>
                </c:pt>
                <c:pt idx="855">
                  <c:v>0.85499999999999998</c:v>
                </c:pt>
                <c:pt idx="856">
                  <c:v>0.85599999999999998</c:v>
                </c:pt>
                <c:pt idx="857">
                  <c:v>0.85699999999999998</c:v>
                </c:pt>
                <c:pt idx="858">
                  <c:v>0.85799999999999998</c:v>
                </c:pt>
                <c:pt idx="859">
                  <c:v>0.85899999999999999</c:v>
                </c:pt>
                <c:pt idx="860">
                  <c:v>0.86</c:v>
                </c:pt>
                <c:pt idx="861">
                  <c:v>0.86099999999999999</c:v>
                </c:pt>
                <c:pt idx="862">
                  <c:v>0.86199999999999999</c:v>
                </c:pt>
                <c:pt idx="863">
                  <c:v>0.86299999999999999</c:v>
                </c:pt>
                <c:pt idx="864">
                  <c:v>0.86399999999999999</c:v>
                </c:pt>
                <c:pt idx="865">
                  <c:v>0.86499999999999999</c:v>
                </c:pt>
                <c:pt idx="866">
                  <c:v>0.86599999999999999</c:v>
                </c:pt>
                <c:pt idx="867">
                  <c:v>0.86699999999999999</c:v>
                </c:pt>
                <c:pt idx="868">
                  <c:v>0.86799999999999999</c:v>
                </c:pt>
                <c:pt idx="869">
                  <c:v>0.86899999999999999</c:v>
                </c:pt>
                <c:pt idx="870">
                  <c:v>0.87</c:v>
                </c:pt>
                <c:pt idx="871">
                  <c:v>0.871</c:v>
                </c:pt>
                <c:pt idx="872">
                  <c:v>0.872</c:v>
                </c:pt>
                <c:pt idx="873">
                  <c:v>0.873</c:v>
                </c:pt>
                <c:pt idx="874">
                  <c:v>0.874</c:v>
                </c:pt>
                <c:pt idx="875">
                  <c:v>0.875</c:v>
                </c:pt>
                <c:pt idx="876">
                  <c:v>0.876</c:v>
                </c:pt>
                <c:pt idx="877">
                  <c:v>0.877</c:v>
                </c:pt>
                <c:pt idx="878">
                  <c:v>0.878</c:v>
                </c:pt>
                <c:pt idx="879">
                  <c:v>0.879</c:v>
                </c:pt>
                <c:pt idx="880">
                  <c:v>0.88</c:v>
                </c:pt>
                <c:pt idx="881">
                  <c:v>0.88100000000000001</c:v>
                </c:pt>
                <c:pt idx="882">
                  <c:v>0.88200000000000001</c:v>
                </c:pt>
                <c:pt idx="883">
                  <c:v>0.88300000000000001</c:v>
                </c:pt>
                <c:pt idx="884">
                  <c:v>0.88400000000000001</c:v>
                </c:pt>
                <c:pt idx="885">
                  <c:v>0.88500000000000001</c:v>
                </c:pt>
                <c:pt idx="886">
                  <c:v>0.88600000000000001</c:v>
                </c:pt>
                <c:pt idx="887">
                  <c:v>0.88700000000000001</c:v>
                </c:pt>
                <c:pt idx="888">
                  <c:v>0.88800000000000001</c:v>
                </c:pt>
                <c:pt idx="889">
                  <c:v>0.88900000000000001</c:v>
                </c:pt>
                <c:pt idx="890">
                  <c:v>0.89</c:v>
                </c:pt>
                <c:pt idx="891">
                  <c:v>0.89100000000000001</c:v>
                </c:pt>
                <c:pt idx="892">
                  <c:v>0.89200000000000002</c:v>
                </c:pt>
                <c:pt idx="893">
                  <c:v>0.89300000000000002</c:v>
                </c:pt>
                <c:pt idx="894">
                  <c:v>0.89400000000000002</c:v>
                </c:pt>
                <c:pt idx="895">
                  <c:v>0.89500000000000002</c:v>
                </c:pt>
                <c:pt idx="896">
                  <c:v>0.89600000000000002</c:v>
                </c:pt>
                <c:pt idx="897">
                  <c:v>0.89700000000000002</c:v>
                </c:pt>
                <c:pt idx="898">
                  <c:v>0.89800000000000002</c:v>
                </c:pt>
                <c:pt idx="899">
                  <c:v>0.89900000000000002</c:v>
                </c:pt>
                <c:pt idx="900">
                  <c:v>0.9</c:v>
                </c:pt>
                <c:pt idx="901">
                  <c:v>0.90100000000000002</c:v>
                </c:pt>
                <c:pt idx="902">
                  <c:v>0.90200000000000002</c:v>
                </c:pt>
                <c:pt idx="903">
                  <c:v>0.90300000000000002</c:v>
                </c:pt>
                <c:pt idx="904">
                  <c:v>0.90400000000000003</c:v>
                </c:pt>
                <c:pt idx="905">
                  <c:v>0.90500000000000003</c:v>
                </c:pt>
                <c:pt idx="906">
                  <c:v>0.90600000000000003</c:v>
                </c:pt>
                <c:pt idx="907">
                  <c:v>0.90700000000000003</c:v>
                </c:pt>
                <c:pt idx="908">
                  <c:v>0.90800000000000003</c:v>
                </c:pt>
                <c:pt idx="909">
                  <c:v>0.90900000000000003</c:v>
                </c:pt>
                <c:pt idx="910">
                  <c:v>0.91</c:v>
                </c:pt>
                <c:pt idx="911">
                  <c:v>0.91100000000000003</c:v>
                </c:pt>
                <c:pt idx="912">
                  <c:v>0.91200000000000003</c:v>
                </c:pt>
                <c:pt idx="913">
                  <c:v>0.91300000000000003</c:v>
                </c:pt>
                <c:pt idx="914">
                  <c:v>0.91400000000000003</c:v>
                </c:pt>
                <c:pt idx="915">
                  <c:v>0.91500000000000004</c:v>
                </c:pt>
                <c:pt idx="916">
                  <c:v>0.91600000000000004</c:v>
                </c:pt>
                <c:pt idx="917">
                  <c:v>0.91700000000000004</c:v>
                </c:pt>
                <c:pt idx="918">
                  <c:v>0.91800000000000004</c:v>
                </c:pt>
                <c:pt idx="919">
                  <c:v>0.91900000000000004</c:v>
                </c:pt>
                <c:pt idx="920">
                  <c:v>0.92</c:v>
                </c:pt>
                <c:pt idx="921">
                  <c:v>0.92100000000000004</c:v>
                </c:pt>
                <c:pt idx="922">
                  <c:v>0.92200000000000004</c:v>
                </c:pt>
                <c:pt idx="923">
                  <c:v>0.92300000000000004</c:v>
                </c:pt>
                <c:pt idx="924">
                  <c:v>0.92400000000000004</c:v>
                </c:pt>
                <c:pt idx="925">
                  <c:v>0.92500000000000004</c:v>
                </c:pt>
                <c:pt idx="926">
                  <c:v>0.92600000000000005</c:v>
                </c:pt>
                <c:pt idx="927">
                  <c:v>0.92700000000000005</c:v>
                </c:pt>
                <c:pt idx="928">
                  <c:v>0.92800000000000005</c:v>
                </c:pt>
                <c:pt idx="929">
                  <c:v>0.92900000000000005</c:v>
                </c:pt>
                <c:pt idx="930">
                  <c:v>0.93</c:v>
                </c:pt>
                <c:pt idx="931">
                  <c:v>0.93100000000000005</c:v>
                </c:pt>
                <c:pt idx="932">
                  <c:v>0.93200000000000005</c:v>
                </c:pt>
                <c:pt idx="933">
                  <c:v>0.93300000000000005</c:v>
                </c:pt>
                <c:pt idx="934">
                  <c:v>0.93400000000000005</c:v>
                </c:pt>
                <c:pt idx="935">
                  <c:v>0.93500000000000005</c:v>
                </c:pt>
                <c:pt idx="936">
                  <c:v>0.93600000000000005</c:v>
                </c:pt>
                <c:pt idx="937">
                  <c:v>0.93700000000000006</c:v>
                </c:pt>
                <c:pt idx="938">
                  <c:v>0.93799999999999994</c:v>
                </c:pt>
                <c:pt idx="939">
                  <c:v>0.93899999999999995</c:v>
                </c:pt>
                <c:pt idx="940">
                  <c:v>0.94</c:v>
                </c:pt>
                <c:pt idx="941">
                  <c:v>0.94099999999999995</c:v>
                </c:pt>
                <c:pt idx="942">
                  <c:v>0.94199999999999995</c:v>
                </c:pt>
                <c:pt idx="943">
                  <c:v>0.94299999999999995</c:v>
                </c:pt>
                <c:pt idx="944">
                  <c:v>0.94399999999999995</c:v>
                </c:pt>
                <c:pt idx="945">
                  <c:v>0.94499999999999995</c:v>
                </c:pt>
                <c:pt idx="946">
                  <c:v>0.94599999999999995</c:v>
                </c:pt>
                <c:pt idx="947">
                  <c:v>0.94699999999999995</c:v>
                </c:pt>
                <c:pt idx="948">
                  <c:v>0.94799999999999995</c:v>
                </c:pt>
                <c:pt idx="949">
                  <c:v>0.94899999999999995</c:v>
                </c:pt>
                <c:pt idx="950">
                  <c:v>0.95</c:v>
                </c:pt>
                <c:pt idx="951">
                  <c:v>0.95099999999999996</c:v>
                </c:pt>
                <c:pt idx="952">
                  <c:v>0.95199999999999996</c:v>
                </c:pt>
                <c:pt idx="953">
                  <c:v>0.95299999999999996</c:v>
                </c:pt>
                <c:pt idx="954">
                  <c:v>0.95399999999999996</c:v>
                </c:pt>
                <c:pt idx="955">
                  <c:v>0.95499999999999996</c:v>
                </c:pt>
                <c:pt idx="956">
                  <c:v>0.95599999999999996</c:v>
                </c:pt>
                <c:pt idx="957">
                  <c:v>0.95699999999999996</c:v>
                </c:pt>
                <c:pt idx="958">
                  <c:v>0.95799999999999996</c:v>
                </c:pt>
                <c:pt idx="959">
                  <c:v>0.95899999999999996</c:v>
                </c:pt>
                <c:pt idx="960">
                  <c:v>0.96</c:v>
                </c:pt>
                <c:pt idx="961">
                  <c:v>0.96099999999999997</c:v>
                </c:pt>
                <c:pt idx="962">
                  <c:v>0.96199999999999997</c:v>
                </c:pt>
                <c:pt idx="963">
                  <c:v>0.96299999999999997</c:v>
                </c:pt>
                <c:pt idx="964">
                  <c:v>0.96399999999999997</c:v>
                </c:pt>
                <c:pt idx="965">
                  <c:v>0.96499999999999997</c:v>
                </c:pt>
                <c:pt idx="966">
                  <c:v>0.96599999999999997</c:v>
                </c:pt>
                <c:pt idx="967">
                  <c:v>0.96699999999999997</c:v>
                </c:pt>
                <c:pt idx="968">
                  <c:v>0.96799999999999997</c:v>
                </c:pt>
                <c:pt idx="969">
                  <c:v>0.96899999999999997</c:v>
                </c:pt>
                <c:pt idx="970">
                  <c:v>0.97</c:v>
                </c:pt>
                <c:pt idx="971">
                  <c:v>0.97099999999999997</c:v>
                </c:pt>
                <c:pt idx="972">
                  <c:v>0.97199999999999998</c:v>
                </c:pt>
                <c:pt idx="973">
                  <c:v>0.97299999999999998</c:v>
                </c:pt>
                <c:pt idx="974">
                  <c:v>0.97399999999999998</c:v>
                </c:pt>
                <c:pt idx="975">
                  <c:v>0.97499999999999998</c:v>
                </c:pt>
                <c:pt idx="976">
                  <c:v>0.97599999999999998</c:v>
                </c:pt>
                <c:pt idx="977">
                  <c:v>0.97699999999999998</c:v>
                </c:pt>
                <c:pt idx="978">
                  <c:v>0.97799999999999998</c:v>
                </c:pt>
                <c:pt idx="979">
                  <c:v>0.97899999999999998</c:v>
                </c:pt>
                <c:pt idx="980">
                  <c:v>0.98</c:v>
                </c:pt>
                <c:pt idx="981">
                  <c:v>0.98099999999999998</c:v>
                </c:pt>
                <c:pt idx="982">
                  <c:v>0.98199999999999998</c:v>
                </c:pt>
                <c:pt idx="983">
                  <c:v>0.98299999999999998</c:v>
                </c:pt>
                <c:pt idx="984">
                  <c:v>0.98399999999999999</c:v>
                </c:pt>
                <c:pt idx="985">
                  <c:v>0.98499999999999999</c:v>
                </c:pt>
                <c:pt idx="986">
                  <c:v>0.98599999999999999</c:v>
                </c:pt>
                <c:pt idx="987">
                  <c:v>0.98699999999999999</c:v>
                </c:pt>
                <c:pt idx="988">
                  <c:v>0.98799999999999999</c:v>
                </c:pt>
                <c:pt idx="989">
                  <c:v>0.98899999999999999</c:v>
                </c:pt>
                <c:pt idx="990">
                  <c:v>0.99</c:v>
                </c:pt>
                <c:pt idx="991">
                  <c:v>0.99099999999999999</c:v>
                </c:pt>
                <c:pt idx="992">
                  <c:v>0.99199999999999999</c:v>
                </c:pt>
                <c:pt idx="993">
                  <c:v>0.99299999999999999</c:v>
                </c:pt>
                <c:pt idx="994">
                  <c:v>0.99399999999999999</c:v>
                </c:pt>
                <c:pt idx="995">
                  <c:v>0.995</c:v>
                </c:pt>
                <c:pt idx="996">
                  <c:v>0.996</c:v>
                </c:pt>
                <c:pt idx="997">
                  <c:v>0.997</c:v>
                </c:pt>
                <c:pt idx="998">
                  <c:v>0.998</c:v>
                </c:pt>
                <c:pt idx="999">
                  <c:v>0.999</c:v>
                </c:pt>
                <c:pt idx="1000">
                  <c:v>1</c:v>
                </c:pt>
              </c:numCache>
            </c:numRef>
          </c:xVal>
          <c:yVal>
            <c:numRef>
              <c:f>Vigas!$U$4:$U$1004</c:f>
              <c:numCache>
                <c:formatCode>0.00000</c:formatCode>
                <c:ptCount val="1001"/>
                <c:pt idx="0">
                  <c:v>-1.0703571428571424E-3</c:v>
                </c:pt>
                <c:pt idx="1">
                  <c:v>-1.0703528571428568E-3</c:v>
                </c:pt>
                <c:pt idx="2">
                  <c:v>-1.0703399999999997E-3</c:v>
                </c:pt>
                <c:pt idx="3">
                  <c:v>-1.0703185714285711E-3</c:v>
                </c:pt>
                <c:pt idx="4">
                  <c:v>-1.0702885714285711E-3</c:v>
                </c:pt>
                <c:pt idx="5">
                  <c:v>-1.0702499999999996E-3</c:v>
                </c:pt>
                <c:pt idx="6">
                  <c:v>-1.0702028571428568E-3</c:v>
                </c:pt>
                <c:pt idx="7">
                  <c:v>-1.0701471428571426E-3</c:v>
                </c:pt>
                <c:pt idx="8">
                  <c:v>-1.0700828571428569E-3</c:v>
                </c:pt>
                <c:pt idx="9">
                  <c:v>-1.0700099999999997E-3</c:v>
                </c:pt>
                <c:pt idx="10">
                  <c:v>-1.0699285714285711E-3</c:v>
                </c:pt>
                <c:pt idx="11">
                  <c:v>-1.0698385714285712E-3</c:v>
                </c:pt>
                <c:pt idx="12">
                  <c:v>-1.0697399999999998E-3</c:v>
                </c:pt>
                <c:pt idx="13">
                  <c:v>-1.069632857142857E-3</c:v>
                </c:pt>
                <c:pt idx="14">
                  <c:v>-1.0695171428571426E-3</c:v>
                </c:pt>
                <c:pt idx="15">
                  <c:v>-1.0693928571428569E-3</c:v>
                </c:pt>
                <c:pt idx="16">
                  <c:v>-1.0692599999999998E-3</c:v>
                </c:pt>
                <c:pt idx="17">
                  <c:v>-1.0691185714285713E-3</c:v>
                </c:pt>
                <c:pt idx="18">
                  <c:v>-1.0689685714285713E-3</c:v>
                </c:pt>
                <c:pt idx="19">
                  <c:v>-1.0688099999999999E-3</c:v>
                </c:pt>
                <c:pt idx="20">
                  <c:v>-1.068642857142857E-3</c:v>
                </c:pt>
                <c:pt idx="21">
                  <c:v>-1.0684671428571426E-3</c:v>
                </c:pt>
                <c:pt idx="22">
                  <c:v>-1.068282857142857E-3</c:v>
                </c:pt>
                <c:pt idx="23">
                  <c:v>-1.0680899999999998E-3</c:v>
                </c:pt>
                <c:pt idx="24">
                  <c:v>-1.0678885714285713E-3</c:v>
                </c:pt>
                <c:pt idx="25">
                  <c:v>-1.0676785714285712E-3</c:v>
                </c:pt>
                <c:pt idx="26">
                  <c:v>-1.0674599999999997E-3</c:v>
                </c:pt>
                <c:pt idx="27">
                  <c:v>-1.0672328571428569E-3</c:v>
                </c:pt>
                <c:pt idx="28">
                  <c:v>-1.0669971428571426E-3</c:v>
                </c:pt>
                <c:pt idx="29">
                  <c:v>-1.0667528571428569E-3</c:v>
                </c:pt>
                <c:pt idx="30">
                  <c:v>-1.0664999999999997E-3</c:v>
                </c:pt>
                <c:pt idx="31">
                  <c:v>-1.0662385714285711E-3</c:v>
                </c:pt>
                <c:pt idx="32">
                  <c:v>-1.0659685714285712E-3</c:v>
                </c:pt>
                <c:pt idx="33">
                  <c:v>-1.0656899999999998E-3</c:v>
                </c:pt>
                <c:pt idx="34">
                  <c:v>-1.0654028571428569E-3</c:v>
                </c:pt>
                <c:pt idx="35">
                  <c:v>-1.0651071428571426E-3</c:v>
                </c:pt>
                <c:pt idx="36">
                  <c:v>-1.0648028571428568E-3</c:v>
                </c:pt>
                <c:pt idx="37">
                  <c:v>-1.0644899999999998E-3</c:v>
                </c:pt>
                <c:pt idx="38">
                  <c:v>-1.0641685714285712E-3</c:v>
                </c:pt>
                <c:pt idx="39">
                  <c:v>-1.0638385714285712E-3</c:v>
                </c:pt>
                <c:pt idx="40">
                  <c:v>-1.0634999999999998E-3</c:v>
                </c:pt>
                <c:pt idx="41">
                  <c:v>-1.0631528571428568E-3</c:v>
                </c:pt>
                <c:pt idx="42">
                  <c:v>-1.0627971428571427E-3</c:v>
                </c:pt>
                <c:pt idx="43">
                  <c:v>-1.062432857142857E-3</c:v>
                </c:pt>
                <c:pt idx="44">
                  <c:v>-1.0620599999999999E-3</c:v>
                </c:pt>
                <c:pt idx="45">
                  <c:v>-1.0616785714285713E-3</c:v>
                </c:pt>
                <c:pt idx="46">
                  <c:v>-1.0612885714285712E-3</c:v>
                </c:pt>
                <c:pt idx="47">
                  <c:v>-1.0608899999999999E-3</c:v>
                </c:pt>
                <c:pt idx="48">
                  <c:v>-1.0604828571428571E-3</c:v>
                </c:pt>
                <c:pt idx="49">
                  <c:v>-1.0600671428571428E-3</c:v>
                </c:pt>
                <c:pt idx="50">
                  <c:v>-1.0596428571428571E-3</c:v>
                </c:pt>
                <c:pt idx="51">
                  <c:v>-1.0592099999999999E-3</c:v>
                </c:pt>
                <c:pt idx="52">
                  <c:v>-1.0587685714285712E-3</c:v>
                </c:pt>
                <c:pt idx="53">
                  <c:v>-1.0583185714285713E-3</c:v>
                </c:pt>
                <c:pt idx="54">
                  <c:v>-1.0578599999999999E-3</c:v>
                </c:pt>
                <c:pt idx="55">
                  <c:v>-1.057392857142857E-3</c:v>
                </c:pt>
                <c:pt idx="56">
                  <c:v>-1.0569171428571427E-3</c:v>
                </c:pt>
                <c:pt idx="57">
                  <c:v>-1.0564328571428569E-3</c:v>
                </c:pt>
                <c:pt idx="58">
                  <c:v>-1.0559399999999998E-3</c:v>
                </c:pt>
                <c:pt idx="59">
                  <c:v>-1.0554385714285713E-3</c:v>
                </c:pt>
                <c:pt idx="60">
                  <c:v>-1.0549285714285712E-3</c:v>
                </c:pt>
                <c:pt idx="61">
                  <c:v>-1.0544099999999998E-3</c:v>
                </c:pt>
                <c:pt idx="62">
                  <c:v>-1.0538828571428568E-3</c:v>
                </c:pt>
                <c:pt idx="63">
                  <c:v>-1.0533471428571426E-3</c:v>
                </c:pt>
                <c:pt idx="64">
                  <c:v>-1.0528028571428569E-3</c:v>
                </c:pt>
                <c:pt idx="65">
                  <c:v>-1.0522499999999998E-3</c:v>
                </c:pt>
                <c:pt idx="66">
                  <c:v>-1.0516885714285712E-3</c:v>
                </c:pt>
                <c:pt idx="67">
                  <c:v>-1.0511185714285711E-3</c:v>
                </c:pt>
                <c:pt idx="68">
                  <c:v>-1.0505399999999998E-3</c:v>
                </c:pt>
                <c:pt idx="69">
                  <c:v>-1.049952857142857E-3</c:v>
                </c:pt>
                <c:pt idx="70">
                  <c:v>-1.0493571428571427E-3</c:v>
                </c:pt>
                <c:pt idx="71">
                  <c:v>-1.0487528571428569E-3</c:v>
                </c:pt>
                <c:pt idx="72">
                  <c:v>-1.0481399999999997E-3</c:v>
                </c:pt>
                <c:pt idx="73">
                  <c:v>-1.0475185714285712E-3</c:v>
                </c:pt>
                <c:pt idx="74">
                  <c:v>-1.0468885714285713E-3</c:v>
                </c:pt>
                <c:pt idx="75">
                  <c:v>-1.0462499999999999E-3</c:v>
                </c:pt>
                <c:pt idx="76">
                  <c:v>-1.045602857142857E-3</c:v>
                </c:pt>
                <c:pt idx="77">
                  <c:v>-1.0449471428571426E-3</c:v>
                </c:pt>
                <c:pt idx="78">
                  <c:v>-1.044282857142857E-3</c:v>
                </c:pt>
                <c:pt idx="79">
                  <c:v>-1.0436099999999999E-3</c:v>
                </c:pt>
                <c:pt idx="80">
                  <c:v>-1.0429285714285714E-3</c:v>
                </c:pt>
                <c:pt idx="81">
                  <c:v>-1.0422385714285714E-3</c:v>
                </c:pt>
                <c:pt idx="82">
                  <c:v>-1.0415399999999999E-3</c:v>
                </c:pt>
                <c:pt idx="83">
                  <c:v>-1.0408328571428569E-3</c:v>
                </c:pt>
                <c:pt idx="84">
                  <c:v>-1.0401171428571427E-3</c:v>
                </c:pt>
                <c:pt idx="85">
                  <c:v>-1.039392857142857E-3</c:v>
                </c:pt>
                <c:pt idx="86">
                  <c:v>-1.0386599999999998E-3</c:v>
                </c:pt>
                <c:pt idx="87">
                  <c:v>-1.0379185714285712E-3</c:v>
                </c:pt>
                <c:pt idx="88">
                  <c:v>-1.0371685714285711E-3</c:v>
                </c:pt>
                <c:pt idx="89">
                  <c:v>-1.0364099999999998E-3</c:v>
                </c:pt>
                <c:pt idx="90">
                  <c:v>-1.0356428571428569E-3</c:v>
                </c:pt>
                <c:pt idx="91">
                  <c:v>-1.0348671428571426E-3</c:v>
                </c:pt>
                <c:pt idx="92">
                  <c:v>-1.0340828571428569E-3</c:v>
                </c:pt>
                <c:pt idx="93">
                  <c:v>-1.0332899999999996E-3</c:v>
                </c:pt>
                <c:pt idx="94">
                  <c:v>-1.0324885714285712E-3</c:v>
                </c:pt>
                <c:pt idx="95">
                  <c:v>-1.0316785714285712E-3</c:v>
                </c:pt>
                <c:pt idx="96">
                  <c:v>-1.0308599999999998E-3</c:v>
                </c:pt>
                <c:pt idx="97">
                  <c:v>-1.0300328571428569E-3</c:v>
                </c:pt>
                <c:pt idx="98">
                  <c:v>-1.0291971428571425E-3</c:v>
                </c:pt>
                <c:pt idx="99">
                  <c:v>-1.0283528571428569E-3</c:v>
                </c:pt>
                <c:pt idx="100">
                  <c:v>-1.0274999999999998E-3</c:v>
                </c:pt>
                <c:pt idx="101">
                  <c:v>-1.0266385714285712E-3</c:v>
                </c:pt>
                <c:pt idx="102">
                  <c:v>-1.0257685714285712E-3</c:v>
                </c:pt>
                <c:pt idx="103">
                  <c:v>-1.0248899999999997E-3</c:v>
                </c:pt>
                <c:pt idx="104">
                  <c:v>-1.0240028571428569E-3</c:v>
                </c:pt>
                <c:pt idx="105">
                  <c:v>-1.0231071428571427E-3</c:v>
                </c:pt>
                <c:pt idx="106">
                  <c:v>-1.022202857142857E-3</c:v>
                </c:pt>
                <c:pt idx="107">
                  <c:v>-1.0212899999999998E-3</c:v>
                </c:pt>
                <c:pt idx="108">
                  <c:v>-1.0203685714285711E-3</c:v>
                </c:pt>
                <c:pt idx="109">
                  <c:v>-1.0194385714285712E-3</c:v>
                </c:pt>
                <c:pt idx="110">
                  <c:v>-1.0184999999999999E-3</c:v>
                </c:pt>
                <c:pt idx="111">
                  <c:v>-1.017552857142857E-3</c:v>
                </c:pt>
                <c:pt idx="112">
                  <c:v>-1.0165971428571427E-3</c:v>
                </c:pt>
                <c:pt idx="113">
                  <c:v>-1.0156328571428569E-3</c:v>
                </c:pt>
                <c:pt idx="114">
                  <c:v>-1.0146599999999997E-3</c:v>
                </c:pt>
                <c:pt idx="115">
                  <c:v>-1.0136785714285712E-3</c:v>
                </c:pt>
                <c:pt idx="116">
                  <c:v>-1.0126885714285712E-3</c:v>
                </c:pt>
                <c:pt idx="117">
                  <c:v>-1.0116899999999998E-3</c:v>
                </c:pt>
                <c:pt idx="118">
                  <c:v>-1.0106828571428569E-3</c:v>
                </c:pt>
                <c:pt idx="119">
                  <c:v>-1.0096671428571425E-3</c:v>
                </c:pt>
                <c:pt idx="120">
                  <c:v>-1.0086428571428568E-3</c:v>
                </c:pt>
                <c:pt idx="121">
                  <c:v>-1.0076099999999997E-3</c:v>
                </c:pt>
                <c:pt idx="122">
                  <c:v>-1.0065685714285711E-3</c:v>
                </c:pt>
                <c:pt idx="123">
                  <c:v>-1.0055185714285711E-3</c:v>
                </c:pt>
                <c:pt idx="124">
                  <c:v>-1.0044599999999996E-3</c:v>
                </c:pt>
                <c:pt idx="125">
                  <c:v>-1.0033928571428568E-3</c:v>
                </c:pt>
                <c:pt idx="126">
                  <c:v>-1.0023171428571425E-3</c:v>
                </c:pt>
                <c:pt idx="127">
                  <c:v>-1.0012328571428568E-3</c:v>
                </c:pt>
                <c:pt idx="128">
                  <c:v>-1.0001399999999996E-3</c:v>
                </c:pt>
                <c:pt idx="129">
                  <c:v>-9.9903857142857096E-4</c:v>
                </c:pt>
                <c:pt idx="130">
                  <c:v>-9.9792857142857105E-4</c:v>
                </c:pt>
                <c:pt idx="131">
                  <c:v>-9.9680999999999967E-4</c:v>
                </c:pt>
                <c:pt idx="132">
                  <c:v>-9.9568285714285681E-4</c:v>
                </c:pt>
                <c:pt idx="133">
                  <c:v>-9.9454714285714249E-4</c:v>
                </c:pt>
                <c:pt idx="134">
                  <c:v>-9.9340285714285669E-4</c:v>
                </c:pt>
                <c:pt idx="135">
                  <c:v>-9.9224999999999964E-4</c:v>
                </c:pt>
                <c:pt idx="136">
                  <c:v>-9.9108857142857112E-4</c:v>
                </c:pt>
                <c:pt idx="137">
                  <c:v>-9.8991857142857113E-4</c:v>
                </c:pt>
                <c:pt idx="138">
                  <c:v>-9.8873999999999967E-4</c:v>
                </c:pt>
                <c:pt idx="139">
                  <c:v>-9.8755285714285674E-4</c:v>
                </c:pt>
                <c:pt idx="140">
                  <c:v>-9.8635714285714255E-4</c:v>
                </c:pt>
                <c:pt idx="141">
                  <c:v>-9.851528571428569E-4</c:v>
                </c:pt>
                <c:pt idx="142">
                  <c:v>-9.8393999999999977E-4</c:v>
                </c:pt>
                <c:pt idx="143">
                  <c:v>-9.8271857142857117E-4</c:v>
                </c:pt>
                <c:pt idx="144">
                  <c:v>-9.8148857142857111E-4</c:v>
                </c:pt>
                <c:pt idx="145">
                  <c:v>-9.8024999999999978E-4</c:v>
                </c:pt>
                <c:pt idx="146">
                  <c:v>-9.7900285714285699E-4</c:v>
                </c:pt>
                <c:pt idx="147">
                  <c:v>-9.7774714285714273E-4</c:v>
                </c:pt>
                <c:pt idx="148">
                  <c:v>-9.76482857142857E-4</c:v>
                </c:pt>
                <c:pt idx="149">
                  <c:v>-9.752099999999999E-4</c:v>
                </c:pt>
                <c:pt idx="150">
                  <c:v>-9.7392857142857133E-4</c:v>
                </c:pt>
                <c:pt idx="151">
                  <c:v>-9.726385714285713E-4</c:v>
                </c:pt>
                <c:pt idx="152">
                  <c:v>-9.713399999999999E-4</c:v>
                </c:pt>
                <c:pt idx="153">
                  <c:v>-9.7003285714285703E-4</c:v>
                </c:pt>
                <c:pt idx="154">
                  <c:v>-9.6871714285714269E-4</c:v>
                </c:pt>
                <c:pt idx="155">
                  <c:v>-9.6739285714285699E-4</c:v>
                </c:pt>
                <c:pt idx="156">
                  <c:v>-9.6605999999999981E-4</c:v>
                </c:pt>
                <c:pt idx="157">
                  <c:v>-9.6471857142857128E-4</c:v>
                </c:pt>
                <c:pt idx="158">
                  <c:v>-9.6336857142857127E-4</c:v>
                </c:pt>
                <c:pt idx="159">
                  <c:v>-9.620099999999998E-4</c:v>
                </c:pt>
                <c:pt idx="160">
                  <c:v>-9.6064285714285696E-4</c:v>
                </c:pt>
                <c:pt idx="161">
                  <c:v>-9.5926714285714265E-4</c:v>
                </c:pt>
                <c:pt idx="162">
                  <c:v>-9.5788285714285698E-4</c:v>
                </c:pt>
                <c:pt idx="163">
                  <c:v>-9.5648999999999984E-4</c:v>
                </c:pt>
                <c:pt idx="164">
                  <c:v>-9.5508857142857122E-4</c:v>
                </c:pt>
                <c:pt idx="165">
                  <c:v>-9.5367857142857125E-4</c:v>
                </c:pt>
                <c:pt idx="166">
                  <c:v>-9.522599999999998E-4</c:v>
                </c:pt>
                <c:pt idx="167">
                  <c:v>-9.50832857142857E-4</c:v>
                </c:pt>
                <c:pt idx="168">
                  <c:v>-9.4939714285714272E-4</c:v>
                </c:pt>
                <c:pt idx="169">
                  <c:v>-9.4795285714285697E-4</c:v>
                </c:pt>
                <c:pt idx="170">
                  <c:v>-9.4649999999999986E-4</c:v>
                </c:pt>
                <c:pt idx="171">
                  <c:v>-9.4503857142857128E-4</c:v>
                </c:pt>
                <c:pt idx="172">
                  <c:v>-9.4356857142857133E-4</c:v>
                </c:pt>
                <c:pt idx="173">
                  <c:v>-9.4208999999999992E-4</c:v>
                </c:pt>
                <c:pt idx="174">
                  <c:v>-9.4060285714285703E-4</c:v>
                </c:pt>
                <c:pt idx="175">
                  <c:v>-9.3910714285714279E-4</c:v>
                </c:pt>
                <c:pt idx="176">
                  <c:v>-9.3760285714285707E-4</c:v>
                </c:pt>
                <c:pt idx="177">
                  <c:v>-9.3608999999999988E-4</c:v>
                </c:pt>
                <c:pt idx="178">
                  <c:v>-9.3456857142857133E-4</c:v>
                </c:pt>
                <c:pt idx="179">
                  <c:v>-9.3303857142857131E-4</c:v>
                </c:pt>
                <c:pt idx="180">
                  <c:v>-9.3149999999999993E-4</c:v>
                </c:pt>
                <c:pt idx="181">
                  <c:v>-9.2995285714285707E-4</c:v>
                </c:pt>
                <c:pt idx="182">
                  <c:v>-9.2839714285714275E-4</c:v>
                </c:pt>
                <c:pt idx="183">
                  <c:v>-9.2683285714285706E-4</c:v>
                </c:pt>
                <c:pt idx="184">
                  <c:v>-9.2525999999999991E-4</c:v>
                </c:pt>
                <c:pt idx="185">
                  <c:v>-9.2367857142857139E-4</c:v>
                </c:pt>
                <c:pt idx="186">
                  <c:v>-9.220885714285714E-4</c:v>
                </c:pt>
                <c:pt idx="187">
                  <c:v>-9.2048999999999994E-4</c:v>
                </c:pt>
                <c:pt idx="188">
                  <c:v>-9.1888285714285711E-4</c:v>
                </c:pt>
                <c:pt idx="189">
                  <c:v>-9.1726714285714282E-4</c:v>
                </c:pt>
                <c:pt idx="190">
                  <c:v>-9.1564285714285706E-4</c:v>
                </c:pt>
                <c:pt idx="191">
                  <c:v>-9.1400999999999993E-4</c:v>
                </c:pt>
                <c:pt idx="192">
                  <c:v>-9.1236857142857133E-4</c:v>
                </c:pt>
                <c:pt idx="193">
                  <c:v>-9.1071857142857138E-4</c:v>
                </c:pt>
                <c:pt idx="194">
                  <c:v>-9.0905999999999995E-4</c:v>
                </c:pt>
                <c:pt idx="195">
                  <c:v>-9.0739285714285705E-4</c:v>
                </c:pt>
                <c:pt idx="196">
                  <c:v>-9.0571714285714278E-4</c:v>
                </c:pt>
                <c:pt idx="197">
                  <c:v>-9.0403285714285705E-4</c:v>
                </c:pt>
                <c:pt idx="198">
                  <c:v>-9.0233999999999996E-4</c:v>
                </c:pt>
                <c:pt idx="199">
                  <c:v>-9.0063857142857139E-4</c:v>
                </c:pt>
                <c:pt idx="200">
                  <c:v>-8.9892857142857135E-4</c:v>
                </c:pt>
                <c:pt idx="201">
                  <c:v>-8.9720999999999996E-4</c:v>
                </c:pt>
                <c:pt idx="202">
                  <c:v>-8.9548285714285709E-4</c:v>
                </c:pt>
                <c:pt idx="203">
                  <c:v>-8.9374714285714275E-4</c:v>
                </c:pt>
                <c:pt idx="204">
                  <c:v>-8.9200285714285705E-4</c:v>
                </c:pt>
                <c:pt idx="205">
                  <c:v>-8.9024999999999987E-4</c:v>
                </c:pt>
                <c:pt idx="206">
                  <c:v>-8.8848857142857134E-4</c:v>
                </c:pt>
                <c:pt idx="207">
                  <c:v>-8.8671857142857133E-4</c:v>
                </c:pt>
                <c:pt idx="208">
                  <c:v>-8.8493999999999986E-4</c:v>
                </c:pt>
                <c:pt idx="209">
                  <c:v>-8.8315285714285702E-4</c:v>
                </c:pt>
                <c:pt idx="210">
                  <c:v>-8.8135714285714271E-4</c:v>
                </c:pt>
                <c:pt idx="211">
                  <c:v>-8.7955285714285704E-4</c:v>
                </c:pt>
                <c:pt idx="212">
                  <c:v>-8.777399999999999E-4</c:v>
                </c:pt>
                <c:pt idx="213">
                  <c:v>-8.7591857142857129E-4</c:v>
                </c:pt>
                <c:pt idx="214">
                  <c:v>-8.7408857142857131E-4</c:v>
                </c:pt>
                <c:pt idx="215">
                  <c:v>-8.7224999999999987E-4</c:v>
                </c:pt>
                <c:pt idx="216">
                  <c:v>-8.7040285714285706E-4</c:v>
                </c:pt>
                <c:pt idx="217">
                  <c:v>-8.6854714285714279E-4</c:v>
                </c:pt>
                <c:pt idx="218">
                  <c:v>-8.6668285714285704E-4</c:v>
                </c:pt>
                <c:pt idx="219">
                  <c:v>-8.6480999999999993E-4</c:v>
                </c:pt>
                <c:pt idx="220">
                  <c:v>-8.6292857142857135E-4</c:v>
                </c:pt>
                <c:pt idx="221">
                  <c:v>-8.610385714285713E-4</c:v>
                </c:pt>
                <c:pt idx="222">
                  <c:v>-8.5913999999999988E-4</c:v>
                </c:pt>
                <c:pt idx="223">
                  <c:v>-8.57232857142857E-4</c:v>
                </c:pt>
                <c:pt idx="224">
                  <c:v>-8.5531714285714275E-4</c:v>
                </c:pt>
                <c:pt idx="225">
                  <c:v>-8.5339285714285703E-4</c:v>
                </c:pt>
                <c:pt idx="226">
                  <c:v>-8.5145999999999985E-4</c:v>
                </c:pt>
                <c:pt idx="227">
                  <c:v>-8.495185714285713E-4</c:v>
                </c:pt>
                <c:pt idx="228">
                  <c:v>-8.4756857142857128E-4</c:v>
                </c:pt>
                <c:pt idx="229">
                  <c:v>-8.4560999999999989E-4</c:v>
                </c:pt>
                <c:pt idx="230">
                  <c:v>-8.4364285714285704E-4</c:v>
                </c:pt>
                <c:pt idx="231">
                  <c:v>-8.4166714285714272E-4</c:v>
                </c:pt>
                <c:pt idx="232">
                  <c:v>-8.3968285714285703E-4</c:v>
                </c:pt>
                <c:pt idx="233">
                  <c:v>-8.3768999999999988E-4</c:v>
                </c:pt>
                <c:pt idx="234">
                  <c:v>-8.3568857142857136E-4</c:v>
                </c:pt>
                <c:pt idx="235">
                  <c:v>-8.3367857142857137E-4</c:v>
                </c:pt>
                <c:pt idx="236">
                  <c:v>-8.3165999999999991E-4</c:v>
                </c:pt>
                <c:pt idx="237">
                  <c:v>-8.2963285714285709E-4</c:v>
                </c:pt>
                <c:pt idx="238">
                  <c:v>-8.2759714285714279E-4</c:v>
                </c:pt>
                <c:pt idx="239">
                  <c:v>-8.2555285714285703E-4</c:v>
                </c:pt>
                <c:pt idx="240">
                  <c:v>-8.234999999999999E-4</c:v>
                </c:pt>
                <c:pt idx="241">
                  <c:v>-8.2143857142857131E-4</c:v>
                </c:pt>
                <c:pt idx="242">
                  <c:v>-8.1936857142857135E-4</c:v>
                </c:pt>
                <c:pt idx="243">
                  <c:v>-8.1728999999999992E-4</c:v>
                </c:pt>
                <c:pt idx="244">
                  <c:v>-8.1520285714285702E-4</c:v>
                </c:pt>
                <c:pt idx="245">
                  <c:v>-8.1310714285714276E-4</c:v>
                </c:pt>
                <c:pt idx="246">
                  <c:v>-8.1100285714285703E-4</c:v>
                </c:pt>
                <c:pt idx="247">
                  <c:v>-8.0888999999999993E-4</c:v>
                </c:pt>
                <c:pt idx="248">
                  <c:v>-8.0676857142857137E-4</c:v>
                </c:pt>
                <c:pt idx="249">
                  <c:v>-8.0463857142857133E-4</c:v>
                </c:pt>
                <c:pt idx="250">
                  <c:v>-8.0249999999999994E-4</c:v>
                </c:pt>
                <c:pt idx="251">
                  <c:v>-8.0035285714285707E-4</c:v>
                </c:pt>
                <c:pt idx="252">
                  <c:v>-7.9819714285714273E-4</c:v>
                </c:pt>
                <c:pt idx="253">
                  <c:v>-7.9603285714285703E-4</c:v>
                </c:pt>
                <c:pt idx="254">
                  <c:v>-7.9385999999999986E-4</c:v>
                </c:pt>
                <c:pt idx="255">
                  <c:v>-7.9167857142857132E-4</c:v>
                </c:pt>
                <c:pt idx="256">
                  <c:v>-7.8948857142857132E-4</c:v>
                </c:pt>
                <c:pt idx="257">
                  <c:v>-7.8728999999999984E-4</c:v>
                </c:pt>
                <c:pt idx="258">
                  <c:v>-7.8508285714285701E-4</c:v>
                </c:pt>
                <c:pt idx="259">
                  <c:v>-7.828671428571427E-4</c:v>
                </c:pt>
                <c:pt idx="260">
                  <c:v>-7.8064285714285703E-4</c:v>
                </c:pt>
                <c:pt idx="261">
                  <c:v>-7.7840999999999989E-4</c:v>
                </c:pt>
                <c:pt idx="262">
                  <c:v>-7.7616857142857128E-4</c:v>
                </c:pt>
                <c:pt idx="263">
                  <c:v>-7.739185714285713E-4</c:v>
                </c:pt>
                <c:pt idx="264">
                  <c:v>-7.7165999999999986E-4</c:v>
                </c:pt>
                <c:pt idx="265">
                  <c:v>-7.6939285714285705E-4</c:v>
                </c:pt>
                <c:pt idx="266">
                  <c:v>-7.6711714285714278E-4</c:v>
                </c:pt>
                <c:pt idx="267">
                  <c:v>-7.6483285714285703E-4</c:v>
                </c:pt>
                <c:pt idx="268">
                  <c:v>-7.6253999999999992E-4</c:v>
                </c:pt>
                <c:pt idx="269">
                  <c:v>-7.6023857142857134E-4</c:v>
                </c:pt>
                <c:pt idx="270">
                  <c:v>-7.5792857142857129E-4</c:v>
                </c:pt>
                <c:pt idx="271">
                  <c:v>-7.5560999999999988E-4</c:v>
                </c:pt>
                <c:pt idx="272">
                  <c:v>-7.5328285714285699E-4</c:v>
                </c:pt>
                <c:pt idx="273">
                  <c:v>-7.5094714285714275E-4</c:v>
                </c:pt>
                <c:pt idx="274">
                  <c:v>-7.4860285714285703E-4</c:v>
                </c:pt>
                <c:pt idx="275">
                  <c:v>-7.4624999999999984E-4</c:v>
                </c:pt>
                <c:pt idx="276">
                  <c:v>-7.4388857142857129E-4</c:v>
                </c:pt>
                <c:pt idx="277">
                  <c:v>-7.4151857142857127E-4</c:v>
                </c:pt>
                <c:pt idx="278">
                  <c:v>-7.3913999999999989E-4</c:v>
                </c:pt>
                <c:pt idx="279">
                  <c:v>-7.3675285714285704E-4</c:v>
                </c:pt>
                <c:pt idx="280">
                  <c:v>-7.3435714285714272E-4</c:v>
                </c:pt>
                <c:pt idx="281">
                  <c:v>-7.3195285714285703E-4</c:v>
                </c:pt>
                <c:pt idx="282">
                  <c:v>-7.2953999999999998E-4</c:v>
                </c:pt>
                <c:pt idx="283">
                  <c:v>-7.2711857142857136E-4</c:v>
                </c:pt>
                <c:pt idx="284">
                  <c:v>-7.2468857142857137E-4</c:v>
                </c:pt>
                <c:pt idx="285">
                  <c:v>-7.2224999999999991E-4</c:v>
                </c:pt>
                <c:pt idx="286">
                  <c:v>-7.1980285714285709E-4</c:v>
                </c:pt>
                <c:pt idx="287">
                  <c:v>-7.173471428571428E-4</c:v>
                </c:pt>
                <c:pt idx="288">
                  <c:v>-7.1488285714285703E-4</c:v>
                </c:pt>
                <c:pt idx="289">
                  <c:v>-7.1240999999999991E-4</c:v>
                </c:pt>
                <c:pt idx="290">
                  <c:v>-7.0992857142857131E-4</c:v>
                </c:pt>
                <c:pt idx="291">
                  <c:v>-7.0743857142857136E-4</c:v>
                </c:pt>
                <c:pt idx="292">
                  <c:v>-7.0493999999999993E-4</c:v>
                </c:pt>
                <c:pt idx="293">
                  <c:v>-7.0243285714285703E-4</c:v>
                </c:pt>
                <c:pt idx="294">
                  <c:v>-6.9991714285714277E-4</c:v>
                </c:pt>
                <c:pt idx="295">
                  <c:v>-6.9739285714285704E-4</c:v>
                </c:pt>
                <c:pt idx="296">
                  <c:v>-6.9485999999999994E-4</c:v>
                </c:pt>
                <c:pt idx="297">
                  <c:v>-6.9231857142857138E-4</c:v>
                </c:pt>
                <c:pt idx="298">
                  <c:v>-6.8976857142857134E-4</c:v>
                </c:pt>
                <c:pt idx="299">
                  <c:v>-6.8720999999999995E-4</c:v>
                </c:pt>
                <c:pt idx="300">
                  <c:v>-6.8464285714285708E-4</c:v>
                </c:pt>
                <c:pt idx="301">
                  <c:v>-6.8206714285714274E-4</c:v>
                </c:pt>
                <c:pt idx="302">
                  <c:v>-6.7948285714285704E-4</c:v>
                </c:pt>
                <c:pt idx="303">
                  <c:v>-6.7688999999999987E-4</c:v>
                </c:pt>
                <c:pt idx="304">
                  <c:v>-6.7428857142857134E-4</c:v>
                </c:pt>
                <c:pt idx="305">
                  <c:v>-6.7167857142857133E-4</c:v>
                </c:pt>
                <c:pt idx="306">
                  <c:v>-6.6905999999999986E-4</c:v>
                </c:pt>
                <c:pt idx="307">
                  <c:v>-6.6643285714285702E-4</c:v>
                </c:pt>
                <c:pt idx="308">
                  <c:v>-6.6379714285714272E-4</c:v>
                </c:pt>
                <c:pt idx="309">
                  <c:v>-6.6115285714285705E-4</c:v>
                </c:pt>
                <c:pt idx="310">
                  <c:v>-6.5849999999999991E-4</c:v>
                </c:pt>
                <c:pt idx="311">
                  <c:v>-6.558385714285713E-4</c:v>
                </c:pt>
                <c:pt idx="312">
                  <c:v>-6.5316857142857132E-4</c:v>
                </c:pt>
                <c:pt idx="313">
                  <c:v>-6.5048999999999988E-4</c:v>
                </c:pt>
                <c:pt idx="314">
                  <c:v>-6.4780285714285707E-4</c:v>
                </c:pt>
                <c:pt idx="315">
                  <c:v>-6.451071428571428E-4</c:v>
                </c:pt>
                <c:pt idx="316">
                  <c:v>-6.4240285714285705E-4</c:v>
                </c:pt>
                <c:pt idx="317">
                  <c:v>-6.3968999999999994E-4</c:v>
                </c:pt>
                <c:pt idx="318">
                  <c:v>-6.3696857142857136E-4</c:v>
                </c:pt>
                <c:pt idx="319">
                  <c:v>-6.3423857142857131E-4</c:v>
                </c:pt>
                <c:pt idx="320">
                  <c:v>-6.314999999999999E-4</c:v>
                </c:pt>
                <c:pt idx="321">
                  <c:v>-6.2875285714285702E-4</c:v>
                </c:pt>
                <c:pt idx="322">
                  <c:v>-6.2599714285714277E-4</c:v>
                </c:pt>
                <c:pt idx="323">
                  <c:v>-6.2323285714285706E-4</c:v>
                </c:pt>
                <c:pt idx="324">
                  <c:v>-6.2045999999999987E-4</c:v>
                </c:pt>
                <c:pt idx="325">
                  <c:v>-6.1767857142857132E-4</c:v>
                </c:pt>
                <c:pt idx="326">
                  <c:v>-6.148885714285713E-4</c:v>
                </c:pt>
                <c:pt idx="327">
                  <c:v>-6.1208999999999992E-4</c:v>
                </c:pt>
                <c:pt idx="328">
                  <c:v>-6.0928285714285707E-4</c:v>
                </c:pt>
                <c:pt idx="329">
                  <c:v>-6.0646714285714275E-4</c:v>
                </c:pt>
                <c:pt idx="330">
                  <c:v>-6.0364285714285706E-4</c:v>
                </c:pt>
                <c:pt idx="331">
                  <c:v>-6.0080999999999991E-4</c:v>
                </c:pt>
                <c:pt idx="332">
                  <c:v>-5.9796857142857128E-4</c:v>
                </c:pt>
                <c:pt idx="333">
                  <c:v>-5.9511857142857129E-4</c:v>
                </c:pt>
                <c:pt idx="334">
                  <c:v>-5.9225999999999984E-4</c:v>
                </c:pt>
                <c:pt idx="335">
                  <c:v>-5.8939285714285701E-4</c:v>
                </c:pt>
                <c:pt idx="336">
                  <c:v>-5.8651714285714272E-4</c:v>
                </c:pt>
                <c:pt idx="337">
                  <c:v>-5.8363285714285696E-4</c:v>
                </c:pt>
                <c:pt idx="338">
                  <c:v>-5.8073999999999984E-4</c:v>
                </c:pt>
                <c:pt idx="339">
                  <c:v>-5.7783857142857124E-4</c:v>
                </c:pt>
                <c:pt idx="340">
                  <c:v>-5.7492857142857129E-4</c:v>
                </c:pt>
                <c:pt idx="341">
                  <c:v>-5.7200999999999986E-4</c:v>
                </c:pt>
                <c:pt idx="342">
                  <c:v>-5.6908285714285696E-4</c:v>
                </c:pt>
                <c:pt idx="343">
                  <c:v>-5.661471428571427E-4</c:v>
                </c:pt>
                <c:pt idx="344">
                  <c:v>-5.6320285714285719E-4</c:v>
                </c:pt>
                <c:pt idx="345">
                  <c:v>-5.6025000000000009E-4</c:v>
                </c:pt>
                <c:pt idx="346">
                  <c:v>-5.5728857142857153E-4</c:v>
                </c:pt>
                <c:pt idx="347">
                  <c:v>-5.5431857142857149E-4</c:v>
                </c:pt>
                <c:pt idx="348">
                  <c:v>-5.513400000000001E-4</c:v>
                </c:pt>
                <c:pt idx="349">
                  <c:v>-5.4835285714285723E-4</c:v>
                </c:pt>
                <c:pt idx="350">
                  <c:v>-5.4535714285714289E-4</c:v>
                </c:pt>
                <c:pt idx="351">
                  <c:v>-5.4235285714285719E-4</c:v>
                </c:pt>
                <c:pt idx="352">
                  <c:v>-5.3934000000000002E-4</c:v>
                </c:pt>
                <c:pt idx="353">
                  <c:v>-5.3631857142857149E-4</c:v>
                </c:pt>
                <c:pt idx="354">
                  <c:v>-5.3328857142857149E-4</c:v>
                </c:pt>
                <c:pt idx="355">
                  <c:v>-5.3025000000000001E-4</c:v>
                </c:pt>
                <c:pt idx="356">
                  <c:v>-5.2720285714285718E-4</c:v>
                </c:pt>
                <c:pt idx="357">
                  <c:v>-5.2414714285714287E-4</c:v>
                </c:pt>
                <c:pt idx="358">
                  <c:v>-5.210828571428572E-4</c:v>
                </c:pt>
                <c:pt idx="359">
                  <c:v>-5.1801000000000006E-4</c:v>
                </c:pt>
                <c:pt idx="360">
                  <c:v>-5.1492857142857145E-4</c:v>
                </c:pt>
                <c:pt idx="361">
                  <c:v>-5.1183857142857148E-4</c:v>
                </c:pt>
                <c:pt idx="362">
                  <c:v>-5.0874000000000004E-4</c:v>
                </c:pt>
                <c:pt idx="363">
                  <c:v>-5.0563285714285713E-4</c:v>
                </c:pt>
                <c:pt idx="364">
                  <c:v>-5.0251714285714285E-4</c:v>
                </c:pt>
                <c:pt idx="365">
                  <c:v>-4.993928571428571E-4</c:v>
                </c:pt>
                <c:pt idx="366">
                  <c:v>-4.9626E-4</c:v>
                </c:pt>
                <c:pt idx="367">
                  <c:v>-4.9311857142857142E-4</c:v>
                </c:pt>
                <c:pt idx="368">
                  <c:v>-4.8996857142857137E-4</c:v>
                </c:pt>
                <c:pt idx="369">
                  <c:v>-4.8680999999999996E-4</c:v>
                </c:pt>
                <c:pt idx="370">
                  <c:v>-4.8364285714285707E-4</c:v>
                </c:pt>
                <c:pt idx="371">
                  <c:v>-4.8046714285714277E-4</c:v>
                </c:pt>
                <c:pt idx="372">
                  <c:v>-4.7728285714285706E-4</c:v>
                </c:pt>
                <c:pt idx="373">
                  <c:v>-4.7408999999999993E-4</c:v>
                </c:pt>
                <c:pt idx="374">
                  <c:v>-4.7088857142857138E-4</c:v>
                </c:pt>
                <c:pt idx="375">
                  <c:v>-4.6767857142857136E-4</c:v>
                </c:pt>
                <c:pt idx="376">
                  <c:v>-4.6445999999999993E-4</c:v>
                </c:pt>
                <c:pt idx="377">
                  <c:v>-4.6123285714285708E-4</c:v>
                </c:pt>
                <c:pt idx="378">
                  <c:v>-4.5799714285714281E-4</c:v>
                </c:pt>
                <c:pt idx="379">
                  <c:v>-4.5475285714285707E-4</c:v>
                </c:pt>
                <c:pt idx="380">
                  <c:v>-4.5149999999999992E-4</c:v>
                </c:pt>
                <c:pt idx="381">
                  <c:v>-4.4823857142857134E-4</c:v>
                </c:pt>
                <c:pt idx="382">
                  <c:v>-4.4496857142857136E-4</c:v>
                </c:pt>
                <c:pt idx="383">
                  <c:v>-4.416899999999999E-4</c:v>
                </c:pt>
                <c:pt idx="384">
                  <c:v>-4.3840285714285703E-4</c:v>
                </c:pt>
                <c:pt idx="385">
                  <c:v>-4.3510714285714273E-4</c:v>
                </c:pt>
                <c:pt idx="386">
                  <c:v>-4.3180285714285703E-4</c:v>
                </c:pt>
                <c:pt idx="387">
                  <c:v>-4.284899999999999E-4</c:v>
                </c:pt>
                <c:pt idx="388">
                  <c:v>-4.2516857142857131E-4</c:v>
                </c:pt>
                <c:pt idx="389">
                  <c:v>-4.218385714285713E-4</c:v>
                </c:pt>
                <c:pt idx="390">
                  <c:v>-4.1849999999999987E-4</c:v>
                </c:pt>
                <c:pt idx="391">
                  <c:v>-4.1515285714285703E-4</c:v>
                </c:pt>
                <c:pt idx="392">
                  <c:v>-4.1179714285714272E-4</c:v>
                </c:pt>
                <c:pt idx="393">
                  <c:v>-4.0843285714285699E-4</c:v>
                </c:pt>
                <c:pt idx="394">
                  <c:v>-4.0505999999999984E-4</c:v>
                </c:pt>
                <c:pt idx="395">
                  <c:v>-4.0167857142857128E-4</c:v>
                </c:pt>
                <c:pt idx="396">
                  <c:v>-3.982885714285713E-4</c:v>
                </c:pt>
                <c:pt idx="397">
                  <c:v>-3.9488999999999985E-4</c:v>
                </c:pt>
                <c:pt idx="398">
                  <c:v>-3.9148285714285698E-4</c:v>
                </c:pt>
                <c:pt idx="399">
                  <c:v>-3.880671428571427E-4</c:v>
                </c:pt>
                <c:pt idx="400">
                  <c:v>-3.84642857142857E-4</c:v>
                </c:pt>
                <c:pt idx="401">
                  <c:v>-3.8120999999999983E-4</c:v>
                </c:pt>
                <c:pt idx="402">
                  <c:v>-3.7776857142857124E-4</c:v>
                </c:pt>
                <c:pt idx="403">
                  <c:v>-3.7431857142857124E-4</c:v>
                </c:pt>
                <c:pt idx="404">
                  <c:v>-3.7085999999999982E-4</c:v>
                </c:pt>
                <c:pt idx="405">
                  <c:v>-3.6739285714285699E-4</c:v>
                </c:pt>
                <c:pt idx="406">
                  <c:v>-3.6391714285714268E-4</c:v>
                </c:pt>
                <c:pt idx="407">
                  <c:v>-3.6043285714285717E-4</c:v>
                </c:pt>
                <c:pt idx="408">
                  <c:v>-3.5694000000000004E-4</c:v>
                </c:pt>
                <c:pt idx="409">
                  <c:v>-3.5343857142857148E-4</c:v>
                </c:pt>
                <c:pt idx="410">
                  <c:v>-3.4992857142857145E-4</c:v>
                </c:pt>
                <c:pt idx="411">
                  <c:v>-3.4641000000000001E-4</c:v>
                </c:pt>
                <c:pt idx="412">
                  <c:v>-3.4288285714285715E-4</c:v>
                </c:pt>
                <c:pt idx="413">
                  <c:v>-3.3934714285714288E-4</c:v>
                </c:pt>
                <c:pt idx="414">
                  <c:v>-3.3580285714285719E-4</c:v>
                </c:pt>
                <c:pt idx="415">
                  <c:v>-3.3225000000000003E-4</c:v>
                </c:pt>
                <c:pt idx="416">
                  <c:v>-3.2868857142857145E-4</c:v>
                </c:pt>
                <c:pt idx="417">
                  <c:v>-3.2511857142857145E-4</c:v>
                </c:pt>
                <c:pt idx="418">
                  <c:v>-3.2154000000000004E-4</c:v>
                </c:pt>
                <c:pt idx="419">
                  <c:v>-3.1795285714285716E-4</c:v>
                </c:pt>
                <c:pt idx="420">
                  <c:v>-3.1435714285714286E-4</c:v>
                </c:pt>
                <c:pt idx="421">
                  <c:v>-3.1075285714285715E-4</c:v>
                </c:pt>
                <c:pt idx="422">
                  <c:v>-3.0714000000000002E-4</c:v>
                </c:pt>
                <c:pt idx="423">
                  <c:v>-3.0351857142857147E-4</c:v>
                </c:pt>
                <c:pt idx="424">
                  <c:v>-2.9988857142857145E-4</c:v>
                </c:pt>
                <c:pt idx="425">
                  <c:v>-2.9625000000000002E-4</c:v>
                </c:pt>
                <c:pt idx="426">
                  <c:v>-2.9260285714285717E-4</c:v>
                </c:pt>
                <c:pt idx="427">
                  <c:v>-2.889471428571429E-4</c:v>
                </c:pt>
                <c:pt idx="428">
                  <c:v>-2.8528285714285716E-4</c:v>
                </c:pt>
                <c:pt idx="429">
                  <c:v>-2.8161000000000001E-4</c:v>
                </c:pt>
                <c:pt idx="430">
                  <c:v>-2.7792857142857144E-4</c:v>
                </c:pt>
                <c:pt idx="431">
                  <c:v>-2.7423857142857145E-4</c:v>
                </c:pt>
                <c:pt idx="432">
                  <c:v>-2.7053999999999999E-4</c:v>
                </c:pt>
                <c:pt idx="433">
                  <c:v>-2.6683285714285712E-4</c:v>
                </c:pt>
                <c:pt idx="434">
                  <c:v>-2.6311714285714283E-4</c:v>
                </c:pt>
                <c:pt idx="435">
                  <c:v>-2.5939285714285712E-4</c:v>
                </c:pt>
                <c:pt idx="436">
                  <c:v>-2.5566E-4</c:v>
                </c:pt>
                <c:pt idx="437">
                  <c:v>-2.5191857142857141E-4</c:v>
                </c:pt>
                <c:pt idx="438">
                  <c:v>-2.481685714285714E-4</c:v>
                </c:pt>
                <c:pt idx="439">
                  <c:v>-2.4440999999999997E-4</c:v>
                </c:pt>
                <c:pt idx="440">
                  <c:v>-2.406428571428571E-4</c:v>
                </c:pt>
                <c:pt idx="441">
                  <c:v>-2.3686714285714282E-4</c:v>
                </c:pt>
                <c:pt idx="442">
                  <c:v>-2.3308285714285709E-4</c:v>
                </c:pt>
                <c:pt idx="443">
                  <c:v>-2.2928999999999994E-4</c:v>
                </c:pt>
                <c:pt idx="444">
                  <c:v>-2.2548857142857138E-4</c:v>
                </c:pt>
                <c:pt idx="445">
                  <c:v>-2.2167857142857137E-4</c:v>
                </c:pt>
                <c:pt idx="446">
                  <c:v>-2.1785999999999995E-4</c:v>
                </c:pt>
                <c:pt idx="447">
                  <c:v>-2.1403285714285708E-4</c:v>
                </c:pt>
                <c:pt idx="448">
                  <c:v>-2.101971428571428E-4</c:v>
                </c:pt>
                <c:pt idx="449">
                  <c:v>-2.0635285714285708E-4</c:v>
                </c:pt>
                <c:pt idx="450">
                  <c:v>-2.0249999999999993E-4</c:v>
                </c:pt>
                <c:pt idx="451">
                  <c:v>-1.9863857142857135E-4</c:v>
                </c:pt>
                <c:pt idx="452">
                  <c:v>-1.9476857142857135E-4</c:v>
                </c:pt>
                <c:pt idx="453">
                  <c:v>-1.9088999999999993E-4</c:v>
                </c:pt>
                <c:pt idx="454">
                  <c:v>-1.8700285714285707E-4</c:v>
                </c:pt>
                <c:pt idx="455">
                  <c:v>-1.8310714285714279E-4</c:v>
                </c:pt>
                <c:pt idx="456">
                  <c:v>-1.7920285714285707E-4</c:v>
                </c:pt>
                <c:pt idx="457">
                  <c:v>-1.7528999999999993E-4</c:v>
                </c:pt>
                <c:pt idx="458">
                  <c:v>-1.7136857142857135E-4</c:v>
                </c:pt>
                <c:pt idx="459">
                  <c:v>-1.6743857142857135E-4</c:v>
                </c:pt>
                <c:pt idx="460">
                  <c:v>-1.6349999999999991E-4</c:v>
                </c:pt>
                <c:pt idx="461">
                  <c:v>-1.5955285714285705E-4</c:v>
                </c:pt>
                <c:pt idx="462">
                  <c:v>-1.5559714285714275E-4</c:v>
                </c:pt>
                <c:pt idx="463">
                  <c:v>-1.5163285714285703E-4</c:v>
                </c:pt>
                <c:pt idx="464">
                  <c:v>-1.476599999999999E-4</c:v>
                </c:pt>
                <c:pt idx="465">
                  <c:v>-1.4367857142857132E-4</c:v>
                </c:pt>
                <c:pt idx="466">
                  <c:v>-1.3968857142857133E-4</c:v>
                </c:pt>
                <c:pt idx="467">
                  <c:v>-1.3568999999999989E-4</c:v>
                </c:pt>
                <c:pt idx="468">
                  <c:v>-1.3168285714285703E-4</c:v>
                </c:pt>
                <c:pt idx="469">
                  <c:v>-1.2766714285714298E-4</c:v>
                </c:pt>
                <c:pt idx="470">
                  <c:v>-1.2364285714285727E-4</c:v>
                </c:pt>
                <c:pt idx="471">
                  <c:v>-1.1961000000000012E-4</c:v>
                </c:pt>
                <c:pt idx="472">
                  <c:v>-1.1556857142857155E-4</c:v>
                </c:pt>
                <c:pt idx="473">
                  <c:v>-1.1151857142857155E-4</c:v>
                </c:pt>
                <c:pt idx="474">
                  <c:v>-1.0746000000000011E-4</c:v>
                </c:pt>
                <c:pt idx="475">
                  <c:v>-1.0339285714285725E-4</c:v>
                </c:pt>
                <c:pt idx="476">
                  <c:v>-9.9317142857142956E-5</c:v>
                </c:pt>
                <c:pt idx="477">
                  <c:v>-9.5232857142857233E-5</c:v>
                </c:pt>
                <c:pt idx="478">
                  <c:v>-9.1140000000000093E-5</c:v>
                </c:pt>
                <c:pt idx="479">
                  <c:v>-8.7038571428571523E-5</c:v>
                </c:pt>
                <c:pt idx="480">
                  <c:v>-8.2928571428571524E-5</c:v>
                </c:pt>
                <c:pt idx="481">
                  <c:v>-7.8810000000000094E-5</c:v>
                </c:pt>
                <c:pt idx="482">
                  <c:v>-7.4682857142857235E-5</c:v>
                </c:pt>
                <c:pt idx="483">
                  <c:v>-7.0547142857142945E-5</c:v>
                </c:pt>
                <c:pt idx="484">
                  <c:v>-6.6402857142857226E-5</c:v>
                </c:pt>
                <c:pt idx="485">
                  <c:v>-6.2250000000000077E-5</c:v>
                </c:pt>
                <c:pt idx="486">
                  <c:v>-5.8088571428571504E-5</c:v>
                </c:pt>
                <c:pt idx="487">
                  <c:v>-5.3918571428571502E-5</c:v>
                </c:pt>
                <c:pt idx="488">
                  <c:v>-4.9740000000000069E-5</c:v>
                </c:pt>
                <c:pt idx="489">
                  <c:v>-4.5552857142857207E-5</c:v>
                </c:pt>
                <c:pt idx="490">
                  <c:v>-4.1357142857142921E-5</c:v>
                </c:pt>
                <c:pt idx="491">
                  <c:v>-3.7152857142857206E-5</c:v>
                </c:pt>
                <c:pt idx="492">
                  <c:v>-3.2940000000000061E-5</c:v>
                </c:pt>
                <c:pt idx="493">
                  <c:v>-2.8718571428571485E-5</c:v>
                </c:pt>
                <c:pt idx="494">
                  <c:v>-2.448857142857148E-5</c:v>
                </c:pt>
                <c:pt idx="495">
                  <c:v>-2.0250000000000048E-5</c:v>
                </c:pt>
                <c:pt idx="496">
                  <c:v>-1.6002857142857187E-5</c:v>
                </c:pt>
                <c:pt idx="497">
                  <c:v>-1.1747142857142898E-5</c:v>
                </c:pt>
                <c:pt idx="498">
                  <c:v>-7.482857142857181E-6</c:v>
                </c:pt>
                <c:pt idx="499">
                  <c:v>-3.2100000000000345E-6</c:v>
                </c:pt>
                <c:pt idx="500">
                  <c:v>1.0714285714285402E-6</c:v>
                </c:pt>
                <c:pt idx="501">
                  <c:v>5.352857142857115E-6</c:v>
                </c:pt>
                <c:pt idx="502">
                  <c:v>9.6257142857142623E-6</c:v>
                </c:pt>
                <c:pt idx="503">
                  <c:v>1.3889999999999981E-5</c:v>
                </c:pt>
                <c:pt idx="504">
                  <c:v>1.8145714285714269E-5</c:v>
                </c:pt>
                <c:pt idx="505">
                  <c:v>2.2392857142857131E-5</c:v>
                </c:pt>
                <c:pt idx="506">
                  <c:v>2.6631428571428562E-5</c:v>
                </c:pt>
                <c:pt idx="507">
                  <c:v>3.0861428571428564E-5</c:v>
                </c:pt>
                <c:pt idx="508">
                  <c:v>3.5082857142857139E-5</c:v>
                </c:pt>
                <c:pt idx="509">
                  <c:v>3.9295714285714285E-5</c:v>
                </c:pt>
                <c:pt idx="510">
                  <c:v>4.35E-5</c:v>
                </c:pt>
                <c:pt idx="511">
                  <c:v>4.7695714285714286E-5</c:v>
                </c:pt>
                <c:pt idx="512">
                  <c:v>5.1882857142857148E-5</c:v>
                </c:pt>
                <c:pt idx="513">
                  <c:v>5.606142857142858E-5</c:v>
                </c:pt>
                <c:pt idx="514">
                  <c:v>6.0231428571428583E-5</c:v>
                </c:pt>
                <c:pt idx="515">
                  <c:v>6.4392857142857155E-5</c:v>
                </c:pt>
                <c:pt idx="516">
                  <c:v>6.8545714285714305E-5</c:v>
                </c:pt>
                <c:pt idx="517">
                  <c:v>7.2690000000000024E-5</c:v>
                </c:pt>
                <c:pt idx="518">
                  <c:v>7.6825714285714313E-5</c:v>
                </c:pt>
                <c:pt idx="519">
                  <c:v>8.0952857142857173E-5</c:v>
                </c:pt>
                <c:pt idx="520">
                  <c:v>8.5071428571428603E-5</c:v>
                </c:pt>
                <c:pt idx="521">
                  <c:v>8.9181428571428602E-5</c:v>
                </c:pt>
                <c:pt idx="522">
                  <c:v>9.3282857142857172E-5</c:v>
                </c:pt>
                <c:pt idx="523">
                  <c:v>9.7375714285714312E-5</c:v>
                </c:pt>
                <c:pt idx="524">
                  <c:v>1.0146000000000003E-4</c:v>
                </c:pt>
                <c:pt idx="525">
                  <c:v>1.0553571428571433E-4</c:v>
                </c:pt>
                <c:pt idx="526">
                  <c:v>1.0960285714285719E-4</c:v>
                </c:pt>
                <c:pt idx="527">
                  <c:v>1.1366142857142863E-4</c:v>
                </c:pt>
                <c:pt idx="528">
                  <c:v>1.1771142857142863E-4</c:v>
                </c:pt>
                <c:pt idx="529">
                  <c:v>1.217528571428572E-4</c:v>
                </c:pt>
                <c:pt idx="530">
                  <c:v>1.2578571428571435E-4</c:v>
                </c:pt>
                <c:pt idx="531">
                  <c:v>1.2981000000000006E-4</c:v>
                </c:pt>
                <c:pt idx="532">
                  <c:v>1.3382571428571436E-4</c:v>
                </c:pt>
                <c:pt idx="533">
                  <c:v>1.3783285714285721E-4</c:v>
                </c:pt>
                <c:pt idx="534">
                  <c:v>1.4183142857142865E-4</c:v>
                </c:pt>
                <c:pt idx="535">
                  <c:v>1.4582142857142864E-4</c:v>
                </c:pt>
                <c:pt idx="536">
                  <c:v>1.4980285714285722E-4</c:v>
                </c:pt>
                <c:pt idx="537">
                  <c:v>1.5377571428571435E-4</c:v>
                </c:pt>
                <c:pt idx="538">
                  <c:v>1.5774000000000007E-4</c:v>
                </c:pt>
                <c:pt idx="539">
                  <c:v>1.6169571428571435E-4</c:v>
                </c:pt>
                <c:pt idx="540">
                  <c:v>1.656428571428572E-4</c:v>
                </c:pt>
                <c:pt idx="541">
                  <c:v>1.6958142857142865E-4</c:v>
                </c:pt>
                <c:pt idx="542">
                  <c:v>1.7351142857142864E-4</c:v>
                </c:pt>
                <c:pt idx="543">
                  <c:v>1.7743285714285722E-4</c:v>
                </c:pt>
                <c:pt idx="544">
                  <c:v>1.8134571428571436E-4</c:v>
                </c:pt>
                <c:pt idx="545">
                  <c:v>1.8525000000000008E-4</c:v>
                </c:pt>
                <c:pt idx="546">
                  <c:v>1.8914571428571436E-4</c:v>
                </c:pt>
                <c:pt idx="547">
                  <c:v>1.9303285714285722E-4</c:v>
                </c:pt>
                <c:pt idx="548">
                  <c:v>1.9691142857142864E-4</c:v>
                </c:pt>
                <c:pt idx="549">
                  <c:v>2.0078142857142864E-4</c:v>
                </c:pt>
                <c:pt idx="550">
                  <c:v>2.0464285714285723E-4</c:v>
                </c:pt>
                <c:pt idx="551">
                  <c:v>2.0849571428571437E-4</c:v>
                </c:pt>
                <c:pt idx="552">
                  <c:v>2.123400000000001E-4</c:v>
                </c:pt>
                <c:pt idx="553">
                  <c:v>2.1617571428571438E-4</c:v>
                </c:pt>
                <c:pt idx="554">
                  <c:v>2.2000285714285725E-4</c:v>
                </c:pt>
                <c:pt idx="555">
                  <c:v>2.2382142857142867E-4</c:v>
                </c:pt>
                <c:pt idx="556">
                  <c:v>2.2763142857142867E-4</c:v>
                </c:pt>
                <c:pt idx="557">
                  <c:v>2.3143285714285724E-4</c:v>
                </c:pt>
                <c:pt idx="558">
                  <c:v>2.3522571428571438E-4</c:v>
                </c:pt>
                <c:pt idx="559">
                  <c:v>2.3901000000000011E-4</c:v>
                </c:pt>
                <c:pt idx="560">
                  <c:v>2.427857142857144E-4</c:v>
                </c:pt>
                <c:pt idx="561">
                  <c:v>2.4655285714285727E-4</c:v>
                </c:pt>
                <c:pt idx="562">
                  <c:v>2.5031142857142869E-4</c:v>
                </c:pt>
                <c:pt idx="563">
                  <c:v>2.5406142857142827E-4</c:v>
                </c:pt>
                <c:pt idx="564">
                  <c:v>2.5780285714285686E-4</c:v>
                </c:pt>
                <c:pt idx="565">
                  <c:v>2.6153571428571399E-4</c:v>
                </c:pt>
                <c:pt idx="566">
                  <c:v>2.6525999999999969E-4</c:v>
                </c:pt>
                <c:pt idx="567">
                  <c:v>2.6897571428571398E-4</c:v>
                </c:pt>
                <c:pt idx="568">
                  <c:v>2.7268285714285686E-4</c:v>
                </c:pt>
                <c:pt idx="569">
                  <c:v>2.7638142857142831E-4</c:v>
                </c:pt>
                <c:pt idx="570">
                  <c:v>2.800714285714283E-4</c:v>
                </c:pt>
                <c:pt idx="571">
                  <c:v>2.8375285714285687E-4</c:v>
                </c:pt>
                <c:pt idx="572">
                  <c:v>2.8742571428571403E-4</c:v>
                </c:pt>
                <c:pt idx="573">
                  <c:v>2.9108999999999976E-4</c:v>
                </c:pt>
                <c:pt idx="574">
                  <c:v>2.9474571428571403E-4</c:v>
                </c:pt>
                <c:pt idx="575">
                  <c:v>2.9839285714285688E-4</c:v>
                </c:pt>
                <c:pt idx="576">
                  <c:v>3.0203142857142831E-4</c:v>
                </c:pt>
                <c:pt idx="577">
                  <c:v>3.0566142857142833E-4</c:v>
                </c:pt>
                <c:pt idx="578">
                  <c:v>3.0928285714285693E-4</c:v>
                </c:pt>
                <c:pt idx="579">
                  <c:v>3.1289571428571406E-4</c:v>
                </c:pt>
                <c:pt idx="580">
                  <c:v>3.1649999999999978E-4</c:v>
                </c:pt>
                <c:pt idx="581">
                  <c:v>3.2009571428571408E-4</c:v>
                </c:pt>
                <c:pt idx="582">
                  <c:v>3.2368285714285696E-4</c:v>
                </c:pt>
                <c:pt idx="583">
                  <c:v>3.2726142857142837E-4</c:v>
                </c:pt>
                <c:pt idx="584">
                  <c:v>3.3083142857142836E-4</c:v>
                </c:pt>
                <c:pt idx="585">
                  <c:v>3.3439285714285694E-4</c:v>
                </c:pt>
                <c:pt idx="586">
                  <c:v>3.379457142857141E-4</c:v>
                </c:pt>
                <c:pt idx="587">
                  <c:v>3.414899999999998E-4</c:v>
                </c:pt>
                <c:pt idx="588">
                  <c:v>3.4502571428571407E-4</c:v>
                </c:pt>
                <c:pt idx="589">
                  <c:v>3.4855285714285693E-4</c:v>
                </c:pt>
                <c:pt idx="590">
                  <c:v>3.5207142857142837E-4</c:v>
                </c:pt>
                <c:pt idx="591">
                  <c:v>3.555814285714284E-4</c:v>
                </c:pt>
                <c:pt idx="592">
                  <c:v>3.5908285714285695E-4</c:v>
                </c:pt>
                <c:pt idx="593">
                  <c:v>3.6257571428571409E-4</c:v>
                </c:pt>
                <c:pt idx="594">
                  <c:v>3.6605999999999981E-4</c:v>
                </c:pt>
                <c:pt idx="595">
                  <c:v>3.6953571428571412E-4</c:v>
                </c:pt>
                <c:pt idx="596">
                  <c:v>3.7300285714285695E-4</c:v>
                </c:pt>
                <c:pt idx="597">
                  <c:v>3.7646142857142837E-4</c:v>
                </c:pt>
                <c:pt idx="598">
                  <c:v>3.7991142857142837E-4</c:v>
                </c:pt>
                <c:pt idx="599">
                  <c:v>3.8335285714285696E-4</c:v>
                </c:pt>
                <c:pt idx="600">
                  <c:v>3.8678571428571413E-4</c:v>
                </c:pt>
                <c:pt idx="601">
                  <c:v>3.9020999999999983E-4</c:v>
                </c:pt>
                <c:pt idx="602">
                  <c:v>3.9362571428571411E-4</c:v>
                </c:pt>
                <c:pt idx="603">
                  <c:v>3.9703285714285698E-4</c:v>
                </c:pt>
                <c:pt idx="604">
                  <c:v>4.0043142857142843E-4</c:v>
                </c:pt>
                <c:pt idx="605">
                  <c:v>4.0382142857142841E-4</c:v>
                </c:pt>
                <c:pt idx="606">
                  <c:v>4.0720285714285697E-4</c:v>
                </c:pt>
                <c:pt idx="607">
                  <c:v>4.1057571428571412E-4</c:v>
                </c:pt>
                <c:pt idx="608">
                  <c:v>4.1393999999999985E-4</c:v>
                </c:pt>
                <c:pt idx="609">
                  <c:v>4.1729571428571416E-4</c:v>
                </c:pt>
                <c:pt idx="610">
                  <c:v>4.2064285714285701E-4</c:v>
                </c:pt>
                <c:pt idx="611">
                  <c:v>4.2398142857142843E-4</c:v>
                </c:pt>
                <c:pt idx="612">
                  <c:v>4.2731142857142844E-4</c:v>
                </c:pt>
                <c:pt idx="613">
                  <c:v>4.3063285714285704E-4</c:v>
                </c:pt>
                <c:pt idx="614">
                  <c:v>4.3394571428571416E-4</c:v>
                </c:pt>
                <c:pt idx="615">
                  <c:v>4.3724999999999987E-4</c:v>
                </c:pt>
                <c:pt idx="616">
                  <c:v>4.4054571428571416E-4</c:v>
                </c:pt>
                <c:pt idx="617">
                  <c:v>4.4383285714285703E-4</c:v>
                </c:pt>
                <c:pt idx="618">
                  <c:v>4.4711142857142849E-4</c:v>
                </c:pt>
                <c:pt idx="619">
                  <c:v>4.5038142857142848E-4</c:v>
                </c:pt>
                <c:pt idx="620">
                  <c:v>4.5364285714285705E-4</c:v>
                </c:pt>
                <c:pt idx="621">
                  <c:v>4.568957142857142E-4</c:v>
                </c:pt>
                <c:pt idx="622">
                  <c:v>4.6013999999999994E-4</c:v>
                </c:pt>
                <c:pt idx="623">
                  <c:v>4.6337571428571421E-4</c:v>
                </c:pt>
                <c:pt idx="624">
                  <c:v>4.6660285714285706E-4</c:v>
                </c:pt>
                <c:pt idx="625">
                  <c:v>4.6982142857142849E-4</c:v>
                </c:pt>
                <c:pt idx="626">
                  <c:v>4.7303142857142851E-4</c:v>
                </c:pt>
                <c:pt idx="627">
                  <c:v>4.7623285714285706E-4</c:v>
                </c:pt>
                <c:pt idx="628">
                  <c:v>4.7942571428571419E-4</c:v>
                </c:pt>
                <c:pt idx="629">
                  <c:v>4.8260999999999991E-4</c:v>
                </c:pt>
                <c:pt idx="630">
                  <c:v>4.8578571428571421E-4</c:v>
                </c:pt>
                <c:pt idx="631">
                  <c:v>4.8895285714285709E-4</c:v>
                </c:pt>
                <c:pt idx="632">
                  <c:v>4.921114285714285E-4</c:v>
                </c:pt>
                <c:pt idx="633">
                  <c:v>4.9526142857142855E-4</c:v>
                </c:pt>
                <c:pt idx="634">
                  <c:v>4.9840285714285713E-4</c:v>
                </c:pt>
                <c:pt idx="635">
                  <c:v>5.0153571428571424E-4</c:v>
                </c:pt>
                <c:pt idx="636">
                  <c:v>5.0465999999999998E-4</c:v>
                </c:pt>
                <c:pt idx="637">
                  <c:v>5.0777571428571426E-4</c:v>
                </c:pt>
                <c:pt idx="638">
                  <c:v>5.1088285714285717E-4</c:v>
                </c:pt>
                <c:pt idx="639">
                  <c:v>5.1398142857142861E-4</c:v>
                </c:pt>
                <c:pt idx="640">
                  <c:v>5.1707142857142859E-4</c:v>
                </c:pt>
                <c:pt idx="641">
                  <c:v>5.201528571428572E-4</c:v>
                </c:pt>
                <c:pt idx="642">
                  <c:v>5.2322571428571434E-4</c:v>
                </c:pt>
                <c:pt idx="643">
                  <c:v>5.2629E-4</c:v>
                </c:pt>
                <c:pt idx="644">
                  <c:v>5.2934571428571431E-4</c:v>
                </c:pt>
                <c:pt idx="645">
                  <c:v>5.3239285714285715E-4</c:v>
                </c:pt>
                <c:pt idx="646">
                  <c:v>5.3543142857142862E-4</c:v>
                </c:pt>
                <c:pt idx="647">
                  <c:v>5.3846142857142862E-4</c:v>
                </c:pt>
                <c:pt idx="648">
                  <c:v>5.4148285714285716E-4</c:v>
                </c:pt>
                <c:pt idx="649">
                  <c:v>5.4449571428571433E-4</c:v>
                </c:pt>
                <c:pt idx="650">
                  <c:v>5.4750000000000003E-4</c:v>
                </c:pt>
                <c:pt idx="651">
                  <c:v>5.5049571428571436E-4</c:v>
                </c:pt>
                <c:pt idx="652">
                  <c:v>5.5348285714285723E-4</c:v>
                </c:pt>
                <c:pt idx="653">
                  <c:v>5.5646142857142863E-4</c:v>
                </c:pt>
                <c:pt idx="654">
                  <c:v>5.5943142857142866E-4</c:v>
                </c:pt>
                <c:pt idx="655">
                  <c:v>5.6239285714285723E-4</c:v>
                </c:pt>
                <c:pt idx="656">
                  <c:v>5.6534571428571432E-4</c:v>
                </c:pt>
                <c:pt idx="657">
                  <c:v>5.6829000000000005E-4</c:v>
                </c:pt>
                <c:pt idx="658">
                  <c:v>5.7122571428571431E-4</c:v>
                </c:pt>
                <c:pt idx="659">
                  <c:v>5.7415285714285721E-4</c:v>
                </c:pt>
                <c:pt idx="660">
                  <c:v>5.7707142857142864E-4</c:v>
                </c:pt>
                <c:pt idx="661">
                  <c:v>5.7998142857142859E-4</c:v>
                </c:pt>
                <c:pt idx="662">
                  <c:v>5.8288285714285719E-4</c:v>
                </c:pt>
                <c:pt idx="663">
                  <c:v>5.8577571428571431E-4</c:v>
                </c:pt>
                <c:pt idx="664">
                  <c:v>5.8866000000000007E-4</c:v>
                </c:pt>
                <c:pt idx="665">
                  <c:v>5.9153571428571436E-4</c:v>
                </c:pt>
                <c:pt idx="666">
                  <c:v>5.9440285714285719E-4</c:v>
                </c:pt>
                <c:pt idx="667">
                  <c:v>5.9726142857142864E-4</c:v>
                </c:pt>
                <c:pt idx="668">
                  <c:v>6.0011142857142863E-4</c:v>
                </c:pt>
                <c:pt idx="669">
                  <c:v>6.0295285714285726E-4</c:v>
                </c:pt>
                <c:pt idx="670">
                  <c:v>6.0578571428571441E-4</c:v>
                </c:pt>
                <c:pt idx="671">
                  <c:v>6.086100000000001E-4</c:v>
                </c:pt>
                <c:pt idx="672">
                  <c:v>6.1142571428571442E-4</c:v>
                </c:pt>
                <c:pt idx="673">
                  <c:v>6.1423285714285727E-4</c:v>
                </c:pt>
                <c:pt idx="674">
                  <c:v>6.1703142857142865E-4</c:v>
                </c:pt>
                <c:pt idx="675">
                  <c:v>6.1982142857142867E-4</c:v>
                </c:pt>
                <c:pt idx="676">
                  <c:v>6.2260285714285722E-4</c:v>
                </c:pt>
                <c:pt idx="677">
                  <c:v>6.2537571428571441E-4</c:v>
                </c:pt>
                <c:pt idx="678">
                  <c:v>6.2814000000000012E-4</c:v>
                </c:pt>
                <c:pt idx="679">
                  <c:v>6.3089571428571437E-4</c:v>
                </c:pt>
                <c:pt idx="680">
                  <c:v>6.3364285714285725E-4</c:v>
                </c:pt>
                <c:pt idx="681">
                  <c:v>6.3638142857142866E-4</c:v>
                </c:pt>
                <c:pt idx="682">
                  <c:v>6.3911142857142871E-4</c:v>
                </c:pt>
                <c:pt idx="683">
                  <c:v>6.4183285714285729E-4</c:v>
                </c:pt>
                <c:pt idx="684">
                  <c:v>6.445457142857144E-4</c:v>
                </c:pt>
                <c:pt idx="685">
                  <c:v>6.4725000000000015E-4</c:v>
                </c:pt>
                <c:pt idx="686">
                  <c:v>6.4994571428571442E-4</c:v>
                </c:pt>
                <c:pt idx="687">
                  <c:v>6.5263285714285723E-4</c:v>
                </c:pt>
                <c:pt idx="688">
                  <c:v>6.5531142857142835E-4</c:v>
                </c:pt>
                <c:pt idx="689">
                  <c:v>6.5798142857142832E-4</c:v>
                </c:pt>
                <c:pt idx="690">
                  <c:v>6.6064285714285693E-4</c:v>
                </c:pt>
                <c:pt idx="691">
                  <c:v>6.6329571428571407E-4</c:v>
                </c:pt>
                <c:pt idx="692">
                  <c:v>6.6593999999999974E-4</c:v>
                </c:pt>
                <c:pt idx="693">
                  <c:v>6.6857571428571405E-4</c:v>
                </c:pt>
                <c:pt idx="694">
                  <c:v>6.7120285714285688E-4</c:v>
                </c:pt>
                <c:pt idx="695">
                  <c:v>6.7382142857142836E-4</c:v>
                </c:pt>
                <c:pt idx="696">
                  <c:v>6.7643142857142836E-4</c:v>
                </c:pt>
                <c:pt idx="697">
                  <c:v>6.7903285714285689E-4</c:v>
                </c:pt>
                <c:pt idx="698">
                  <c:v>6.8162571428571407E-4</c:v>
                </c:pt>
                <c:pt idx="699">
                  <c:v>6.8420999999999977E-4</c:v>
                </c:pt>
                <c:pt idx="700">
                  <c:v>6.867857142857141E-4</c:v>
                </c:pt>
                <c:pt idx="701">
                  <c:v>6.8935285714285697E-4</c:v>
                </c:pt>
                <c:pt idx="702">
                  <c:v>6.9191142857142837E-4</c:v>
                </c:pt>
                <c:pt idx="703">
                  <c:v>6.944614285714284E-4</c:v>
                </c:pt>
                <c:pt idx="704">
                  <c:v>6.9700285714285697E-4</c:v>
                </c:pt>
                <c:pt idx="705">
                  <c:v>6.9953571428571406E-4</c:v>
                </c:pt>
                <c:pt idx="706">
                  <c:v>7.0205999999999979E-4</c:v>
                </c:pt>
                <c:pt idx="707">
                  <c:v>7.0457571428571405E-4</c:v>
                </c:pt>
                <c:pt idx="708">
                  <c:v>7.0708285714285695E-4</c:v>
                </c:pt>
                <c:pt idx="709">
                  <c:v>7.0958142857142838E-4</c:v>
                </c:pt>
                <c:pt idx="710">
                  <c:v>7.1207142857142834E-4</c:v>
                </c:pt>
                <c:pt idx="711">
                  <c:v>7.1455285714285693E-4</c:v>
                </c:pt>
                <c:pt idx="712">
                  <c:v>7.1702571428571406E-4</c:v>
                </c:pt>
                <c:pt idx="713">
                  <c:v>7.1948999999999982E-4</c:v>
                </c:pt>
                <c:pt idx="714">
                  <c:v>7.2194571428571411E-4</c:v>
                </c:pt>
                <c:pt idx="715">
                  <c:v>7.2439285714285693E-4</c:v>
                </c:pt>
                <c:pt idx="716">
                  <c:v>7.2683142857142839E-4</c:v>
                </c:pt>
                <c:pt idx="717">
                  <c:v>7.2926142857142838E-4</c:v>
                </c:pt>
                <c:pt idx="718">
                  <c:v>7.3168285714285701E-4</c:v>
                </c:pt>
                <c:pt idx="719">
                  <c:v>7.3409571428571416E-4</c:v>
                </c:pt>
                <c:pt idx="720">
                  <c:v>7.3649999999999985E-4</c:v>
                </c:pt>
                <c:pt idx="721">
                  <c:v>7.3889571428571417E-4</c:v>
                </c:pt>
                <c:pt idx="722">
                  <c:v>7.4128285714285703E-4</c:v>
                </c:pt>
                <c:pt idx="723">
                  <c:v>7.4366142857142841E-4</c:v>
                </c:pt>
                <c:pt idx="724">
                  <c:v>7.4603142857142843E-4</c:v>
                </c:pt>
                <c:pt idx="725">
                  <c:v>7.4839285714285698E-4</c:v>
                </c:pt>
                <c:pt idx="726">
                  <c:v>7.5074571428571416E-4</c:v>
                </c:pt>
                <c:pt idx="727">
                  <c:v>7.5308999999999988E-4</c:v>
                </c:pt>
                <c:pt idx="728">
                  <c:v>7.5542571428571412E-4</c:v>
                </c:pt>
                <c:pt idx="729">
                  <c:v>7.5775285714285701E-4</c:v>
                </c:pt>
                <c:pt idx="730">
                  <c:v>7.6007142857142842E-4</c:v>
                </c:pt>
                <c:pt idx="731">
                  <c:v>7.6238142857142847E-4</c:v>
                </c:pt>
                <c:pt idx="732">
                  <c:v>7.6468285714285705E-4</c:v>
                </c:pt>
                <c:pt idx="733">
                  <c:v>7.6697571428571416E-4</c:v>
                </c:pt>
                <c:pt idx="734">
                  <c:v>7.6925999999999991E-4</c:v>
                </c:pt>
                <c:pt idx="735">
                  <c:v>7.7153571428571419E-4</c:v>
                </c:pt>
                <c:pt idx="736">
                  <c:v>7.7380285714285699E-4</c:v>
                </c:pt>
                <c:pt idx="737">
                  <c:v>7.7606142857142844E-4</c:v>
                </c:pt>
                <c:pt idx="738">
                  <c:v>7.7831142857142841E-4</c:v>
                </c:pt>
                <c:pt idx="739">
                  <c:v>7.8055285714285702E-4</c:v>
                </c:pt>
                <c:pt idx="740">
                  <c:v>7.8278571428571416E-4</c:v>
                </c:pt>
                <c:pt idx="741">
                  <c:v>7.8500999999999983E-4</c:v>
                </c:pt>
                <c:pt idx="742">
                  <c:v>7.8722571428571414E-4</c:v>
                </c:pt>
                <c:pt idx="743">
                  <c:v>7.8943285714285698E-4</c:v>
                </c:pt>
                <c:pt idx="744">
                  <c:v>7.9163142857142845E-4</c:v>
                </c:pt>
                <c:pt idx="745">
                  <c:v>7.9382142857142846E-4</c:v>
                </c:pt>
                <c:pt idx="746">
                  <c:v>7.9600285714285699E-4</c:v>
                </c:pt>
                <c:pt idx="747">
                  <c:v>7.9817571428571416E-4</c:v>
                </c:pt>
                <c:pt idx="748">
                  <c:v>8.0033999999999986E-4</c:v>
                </c:pt>
                <c:pt idx="749">
                  <c:v>8.024957142857142E-4</c:v>
                </c:pt>
                <c:pt idx="750">
                  <c:v>8.0464285714285707E-4</c:v>
                </c:pt>
                <c:pt idx="751">
                  <c:v>8.0678142857142847E-4</c:v>
                </c:pt>
                <c:pt idx="752">
                  <c:v>8.089114285714285E-4</c:v>
                </c:pt>
                <c:pt idx="753">
                  <c:v>8.1103285714285707E-4</c:v>
                </c:pt>
                <c:pt idx="754">
                  <c:v>8.1314571428571416E-4</c:v>
                </c:pt>
                <c:pt idx="755">
                  <c:v>8.1524999999999989E-4</c:v>
                </c:pt>
                <c:pt idx="756">
                  <c:v>8.1734571428571416E-4</c:v>
                </c:pt>
                <c:pt idx="757">
                  <c:v>8.1943285714285705E-4</c:v>
                </c:pt>
                <c:pt idx="758">
                  <c:v>8.2151142857142848E-4</c:v>
                </c:pt>
                <c:pt idx="759">
                  <c:v>8.2358142857142844E-4</c:v>
                </c:pt>
                <c:pt idx="760">
                  <c:v>8.2564285714285704E-4</c:v>
                </c:pt>
                <c:pt idx="761">
                  <c:v>8.2769571428571416E-4</c:v>
                </c:pt>
                <c:pt idx="762">
                  <c:v>8.2973999999999993E-4</c:v>
                </c:pt>
                <c:pt idx="763">
                  <c:v>8.3177571428571422E-4</c:v>
                </c:pt>
                <c:pt idx="764">
                  <c:v>8.3380285714285704E-4</c:v>
                </c:pt>
                <c:pt idx="765">
                  <c:v>8.358214285714285E-4</c:v>
                </c:pt>
                <c:pt idx="766">
                  <c:v>8.3783142857142849E-4</c:v>
                </c:pt>
                <c:pt idx="767">
                  <c:v>8.3983285714285712E-4</c:v>
                </c:pt>
                <c:pt idx="768">
                  <c:v>8.4182571428571427E-4</c:v>
                </c:pt>
                <c:pt idx="769">
                  <c:v>8.4380999999999996E-4</c:v>
                </c:pt>
                <c:pt idx="770">
                  <c:v>8.4578571428571428E-4</c:v>
                </c:pt>
                <c:pt idx="771">
                  <c:v>8.4775285714285714E-4</c:v>
                </c:pt>
                <c:pt idx="772">
                  <c:v>8.4971142857142852E-4</c:v>
                </c:pt>
                <c:pt idx="773">
                  <c:v>8.5166142857142854E-4</c:v>
                </c:pt>
                <c:pt idx="774">
                  <c:v>8.5360285714285709E-4</c:v>
                </c:pt>
                <c:pt idx="775">
                  <c:v>8.5553571428571428E-4</c:v>
                </c:pt>
                <c:pt idx="776">
                  <c:v>8.5745999999999999E-4</c:v>
                </c:pt>
                <c:pt idx="777">
                  <c:v>8.5937571428571424E-4</c:v>
                </c:pt>
                <c:pt idx="778">
                  <c:v>8.6128285714285712E-4</c:v>
                </c:pt>
                <c:pt idx="779">
                  <c:v>8.6318142857142854E-4</c:v>
                </c:pt>
                <c:pt idx="780">
                  <c:v>8.6507142857142859E-4</c:v>
                </c:pt>
                <c:pt idx="781">
                  <c:v>8.6695285714285717E-4</c:v>
                </c:pt>
                <c:pt idx="782">
                  <c:v>8.6882571428571428E-4</c:v>
                </c:pt>
                <c:pt idx="783">
                  <c:v>8.7069000000000003E-4</c:v>
                </c:pt>
                <c:pt idx="784">
                  <c:v>8.725457142857143E-4</c:v>
                </c:pt>
                <c:pt idx="785">
                  <c:v>8.7439285714285711E-4</c:v>
                </c:pt>
                <c:pt idx="786">
                  <c:v>8.7623142857142856E-4</c:v>
                </c:pt>
                <c:pt idx="787">
                  <c:v>8.7806142857142853E-4</c:v>
                </c:pt>
                <c:pt idx="788">
                  <c:v>8.7988285714285714E-4</c:v>
                </c:pt>
                <c:pt idx="789">
                  <c:v>8.8169571428571428E-4</c:v>
                </c:pt>
                <c:pt idx="790">
                  <c:v>8.8349999999999995E-4</c:v>
                </c:pt>
                <c:pt idx="791">
                  <c:v>8.8529571428571426E-4</c:v>
                </c:pt>
                <c:pt idx="792">
                  <c:v>8.870828571428571E-4</c:v>
                </c:pt>
                <c:pt idx="793">
                  <c:v>8.8886142857142858E-4</c:v>
                </c:pt>
                <c:pt idx="794">
                  <c:v>8.9063142857142858E-4</c:v>
                </c:pt>
                <c:pt idx="795">
                  <c:v>8.9239285714285712E-4</c:v>
                </c:pt>
                <c:pt idx="796">
                  <c:v>8.9414571428571429E-4</c:v>
                </c:pt>
                <c:pt idx="797">
                  <c:v>8.9588999999999999E-4</c:v>
                </c:pt>
                <c:pt idx="798">
                  <c:v>8.9762571428571433E-4</c:v>
                </c:pt>
                <c:pt idx="799">
                  <c:v>8.993528571428572E-4</c:v>
                </c:pt>
                <c:pt idx="800">
                  <c:v>9.010714285714286E-4</c:v>
                </c:pt>
                <c:pt idx="801">
                  <c:v>9.0278142857142863E-4</c:v>
                </c:pt>
                <c:pt idx="802">
                  <c:v>9.044828571428572E-4</c:v>
                </c:pt>
                <c:pt idx="803">
                  <c:v>9.0617571428571429E-4</c:v>
                </c:pt>
                <c:pt idx="804">
                  <c:v>9.0786000000000003E-4</c:v>
                </c:pt>
                <c:pt idx="805">
                  <c:v>9.0953571428571429E-4</c:v>
                </c:pt>
                <c:pt idx="806">
                  <c:v>9.1120285714285719E-4</c:v>
                </c:pt>
                <c:pt idx="807">
                  <c:v>9.1286142857142862E-4</c:v>
                </c:pt>
                <c:pt idx="808">
                  <c:v>9.1451142857142858E-4</c:v>
                </c:pt>
                <c:pt idx="809">
                  <c:v>9.1615285714285717E-4</c:v>
                </c:pt>
                <c:pt idx="810">
                  <c:v>9.177857142857143E-4</c:v>
                </c:pt>
                <c:pt idx="811">
                  <c:v>9.1941000000000006E-4</c:v>
                </c:pt>
                <c:pt idx="812">
                  <c:v>9.2102571428571436E-4</c:v>
                </c:pt>
                <c:pt idx="813">
                  <c:v>9.2263285714285707E-4</c:v>
                </c:pt>
                <c:pt idx="814">
                  <c:v>9.2423142857142853E-4</c:v>
                </c:pt>
                <c:pt idx="815">
                  <c:v>9.2582142857142852E-4</c:v>
                </c:pt>
                <c:pt idx="816">
                  <c:v>9.2740285714285704E-4</c:v>
                </c:pt>
                <c:pt idx="817">
                  <c:v>9.289757142857142E-4</c:v>
                </c:pt>
                <c:pt idx="818">
                  <c:v>9.3053999999999988E-4</c:v>
                </c:pt>
                <c:pt idx="819">
                  <c:v>9.3209571428571421E-4</c:v>
                </c:pt>
                <c:pt idx="820">
                  <c:v>9.3364285714285706E-4</c:v>
                </c:pt>
                <c:pt idx="821">
                  <c:v>9.3518142857142844E-4</c:v>
                </c:pt>
                <c:pt idx="822">
                  <c:v>9.3671142857142846E-4</c:v>
                </c:pt>
                <c:pt idx="823">
                  <c:v>9.3823285714285702E-4</c:v>
                </c:pt>
                <c:pt idx="824">
                  <c:v>9.397457142857142E-4</c:v>
                </c:pt>
                <c:pt idx="825">
                  <c:v>9.4124999999999992E-4</c:v>
                </c:pt>
                <c:pt idx="826">
                  <c:v>9.4274571428571417E-4</c:v>
                </c:pt>
                <c:pt idx="827">
                  <c:v>9.4423285714285705E-4</c:v>
                </c:pt>
                <c:pt idx="828">
                  <c:v>9.4571142857142847E-4</c:v>
                </c:pt>
                <c:pt idx="829">
                  <c:v>9.4718142857142852E-4</c:v>
                </c:pt>
                <c:pt idx="830">
                  <c:v>9.486428571428571E-4</c:v>
                </c:pt>
                <c:pt idx="831">
                  <c:v>9.5009571428571421E-4</c:v>
                </c:pt>
                <c:pt idx="832">
                  <c:v>9.5153999999999996E-4</c:v>
                </c:pt>
                <c:pt idx="833">
                  <c:v>9.5297571428571424E-4</c:v>
                </c:pt>
                <c:pt idx="834">
                  <c:v>9.5440285714285705E-4</c:v>
                </c:pt>
                <c:pt idx="835">
                  <c:v>9.5582142857142849E-4</c:v>
                </c:pt>
                <c:pt idx="836">
                  <c:v>9.5723142857142846E-4</c:v>
                </c:pt>
                <c:pt idx="837">
                  <c:v>9.5863285714285708E-4</c:v>
                </c:pt>
                <c:pt idx="838">
                  <c:v>9.6002571428571422E-4</c:v>
                </c:pt>
                <c:pt idx="839">
                  <c:v>9.6140999999999989E-4</c:v>
                </c:pt>
                <c:pt idx="840">
                  <c:v>9.627857142857142E-4</c:v>
                </c:pt>
                <c:pt idx="841">
                  <c:v>9.6415285714285704E-4</c:v>
                </c:pt>
                <c:pt idx="842">
                  <c:v>9.6551142857142851E-4</c:v>
                </c:pt>
                <c:pt idx="843">
                  <c:v>9.6686142857142852E-4</c:v>
                </c:pt>
                <c:pt idx="844">
                  <c:v>9.6820285714285706E-4</c:v>
                </c:pt>
                <c:pt idx="845">
                  <c:v>9.6953571428571423E-4</c:v>
                </c:pt>
                <c:pt idx="846">
                  <c:v>9.7085999999999993E-4</c:v>
                </c:pt>
                <c:pt idx="847">
                  <c:v>9.7217571428571427E-4</c:v>
                </c:pt>
                <c:pt idx="848">
                  <c:v>9.7348285714285714E-4</c:v>
                </c:pt>
                <c:pt idx="849">
                  <c:v>9.7478142857142854E-4</c:v>
                </c:pt>
                <c:pt idx="850">
                  <c:v>9.7607142857142858E-4</c:v>
                </c:pt>
                <c:pt idx="851">
                  <c:v>9.7735285714285725E-4</c:v>
                </c:pt>
                <c:pt idx="852">
                  <c:v>9.7862571428571445E-4</c:v>
                </c:pt>
                <c:pt idx="853">
                  <c:v>9.7989000000000019E-4</c:v>
                </c:pt>
                <c:pt idx="854">
                  <c:v>9.8114571428571445E-4</c:v>
                </c:pt>
                <c:pt idx="855">
                  <c:v>9.8239285714285724E-4</c:v>
                </c:pt>
                <c:pt idx="856">
                  <c:v>9.8363142857142856E-4</c:v>
                </c:pt>
                <c:pt idx="857">
                  <c:v>9.8486142857142863E-4</c:v>
                </c:pt>
                <c:pt idx="858">
                  <c:v>9.8608285714285723E-4</c:v>
                </c:pt>
                <c:pt idx="859">
                  <c:v>9.8729571428571436E-4</c:v>
                </c:pt>
                <c:pt idx="860">
                  <c:v>9.8850000000000001E-4</c:v>
                </c:pt>
                <c:pt idx="861">
                  <c:v>9.896957142857142E-4</c:v>
                </c:pt>
                <c:pt idx="862">
                  <c:v>9.9088285714285713E-4</c:v>
                </c:pt>
                <c:pt idx="863">
                  <c:v>9.9206142857142859E-4</c:v>
                </c:pt>
                <c:pt idx="864">
                  <c:v>9.9323142857142858E-4</c:v>
                </c:pt>
                <c:pt idx="865">
                  <c:v>9.943928571428571E-4</c:v>
                </c:pt>
                <c:pt idx="866">
                  <c:v>9.9554571428571415E-4</c:v>
                </c:pt>
                <c:pt idx="867">
                  <c:v>9.9668999999999995E-4</c:v>
                </c:pt>
                <c:pt idx="868">
                  <c:v>9.9782571428571427E-4</c:v>
                </c:pt>
                <c:pt idx="869">
                  <c:v>9.9895285714285713E-4</c:v>
                </c:pt>
                <c:pt idx="870">
                  <c:v>1.0000714285714285E-3</c:v>
                </c:pt>
                <c:pt idx="871">
                  <c:v>1.0011814285714284E-3</c:v>
                </c:pt>
                <c:pt idx="872">
                  <c:v>1.0022828571428571E-3</c:v>
                </c:pt>
                <c:pt idx="873">
                  <c:v>1.0033757142857143E-3</c:v>
                </c:pt>
                <c:pt idx="874">
                  <c:v>1.00446E-3</c:v>
                </c:pt>
                <c:pt idx="875">
                  <c:v>1.0055357142857142E-3</c:v>
                </c:pt>
                <c:pt idx="876">
                  <c:v>1.006602857142857E-3</c:v>
                </c:pt>
                <c:pt idx="877">
                  <c:v>1.0076614285714285E-3</c:v>
                </c:pt>
                <c:pt idx="878">
                  <c:v>1.0087114285714286E-3</c:v>
                </c:pt>
                <c:pt idx="879">
                  <c:v>1.0097528571428572E-3</c:v>
                </c:pt>
                <c:pt idx="880">
                  <c:v>1.0107857142857143E-3</c:v>
                </c:pt>
                <c:pt idx="881">
                  <c:v>1.0118099999999999E-3</c:v>
                </c:pt>
                <c:pt idx="882">
                  <c:v>1.0128257142857143E-3</c:v>
                </c:pt>
                <c:pt idx="883">
                  <c:v>1.0138328571428572E-3</c:v>
                </c:pt>
                <c:pt idx="884">
                  <c:v>1.0148314285714287E-3</c:v>
                </c:pt>
                <c:pt idx="885">
                  <c:v>1.0158214285714286E-3</c:v>
                </c:pt>
                <c:pt idx="886">
                  <c:v>1.0168028571428572E-3</c:v>
                </c:pt>
                <c:pt idx="887">
                  <c:v>1.0177757142857144E-3</c:v>
                </c:pt>
                <c:pt idx="888">
                  <c:v>1.0187400000000002E-3</c:v>
                </c:pt>
                <c:pt idx="889">
                  <c:v>1.0196957142857145E-3</c:v>
                </c:pt>
                <c:pt idx="890">
                  <c:v>1.0206428571428573E-3</c:v>
                </c:pt>
                <c:pt idx="891">
                  <c:v>1.0215814285714287E-3</c:v>
                </c:pt>
                <c:pt idx="892">
                  <c:v>1.0225114285714286E-3</c:v>
                </c:pt>
                <c:pt idx="893">
                  <c:v>1.0234328571428572E-3</c:v>
                </c:pt>
                <c:pt idx="894">
                  <c:v>1.0243457142857144E-3</c:v>
                </c:pt>
                <c:pt idx="895">
                  <c:v>1.0252500000000001E-3</c:v>
                </c:pt>
                <c:pt idx="896">
                  <c:v>1.0261457142857144E-3</c:v>
                </c:pt>
                <c:pt idx="897">
                  <c:v>1.0270328571428571E-3</c:v>
                </c:pt>
                <c:pt idx="898">
                  <c:v>1.0279114285714286E-3</c:v>
                </c:pt>
                <c:pt idx="899">
                  <c:v>1.0287814285714287E-3</c:v>
                </c:pt>
                <c:pt idx="900">
                  <c:v>1.0296428571428572E-3</c:v>
                </c:pt>
                <c:pt idx="901">
                  <c:v>1.0304957142857143E-3</c:v>
                </c:pt>
                <c:pt idx="902">
                  <c:v>1.0313399999999999E-3</c:v>
                </c:pt>
                <c:pt idx="903">
                  <c:v>1.0321757142857143E-3</c:v>
                </c:pt>
                <c:pt idx="904">
                  <c:v>1.0330028571428572E-3</c:v>
                </c:pt>
                <c:pt idx="905">
                  <c:v>1.0338214285714287E-3</c:v>
                </c:pt>
                <c:pt idx="906">
                  <c:v>1.0346314285714286E-3</c:v>
                </c:pt>
                <c:pt idx="907">
                  <c:v>1.0354328571428571E-3</c:v>
                </c:pt>
                <c:pt idx="908">
                  <c:v>1.0362257142857143E-3</c:v>
                </c:pt>
                <c:pt idx="909">
                  <c:v>1.0370100000000001E-3</c:v>
                </c:pt>
                <c:pt idx="910">
                  <c:v>1.0377857142857144E-3</c:v>
                </c:pt>
                <c:pt idx="911">
                  <c:v>1.0385528571428572E-3</c:v>
                </c:pt>
                <c:pt idx="912">
                  <c:v>1.0393114285714286E-3</c:v>
                </c:pt>
                <c:pt idx="913">
                  <c:v>1.0400614285714287E-3</c:v>
                </c:pt>
                <c:pt idx="914">
                  <c:v>1.0408028571428573E-3</c:v>
                </c:pt>
                <c:pt idx="915">
                  <c:v>1.0415357142857145E-3</c:v>
                </c:pt>
                <c:pt idx="916">
                  <c:v>1.0422600000000001E-3</c:v>
                </c:pt>
                <c:pt idx="917">
                  <c:v>1.0429757142857144E-3</c:v>
                </c:pt>
                <c:pt idx="918">
                  <c:v>1.0436828571428573E-3</c:v>
                </c:pt>
                <c:pt idx="919">
                  <c:v>1.0443814285714288E-3</c:v>
                </c:pt>
                <c:pt idx="920">
                  <c:v>1.0450714285714288E-3</c:v>
                </c:pt>
                <c:pt idx="921">
                  <c:v>1.0457528571428574E-3</c:v>
                </c:pt>
                <c:pt idx="922">
                  <c:v>1.0464257142857145E-3</c:v>
                </c:pt>
                <c:pt idx="923">
                  <c:v>1.0470900000000001E-3</c:v>
                </c:pt>
                <c:pt idx="924">
                  <c:v>1.0477457142857144E-3</c:v>
                </c:pt>
                <c:pt idx="925">
                  <c:v>1.0483928571428573E-3</c:v>
                </c:pt>
                <c:pt idx="926">
                  <c:v>1.0490314285714287E-3</c:v>
                </c:pt>
                <c:pt idx="927">
                  <c:v>1.0496614285714287E-3</c:v>
                </c:pt>
                <c:pt idx="928">
                  <c:v>1.0502828571428572E-3</c:v>
                </c:pt>
                <c:pt idx="929">
                  <c:v>1.0508957142857144E-3</c:v>
                </c:pt>
                <c:pt idx="930">
                  <c:v>1.0515000000000001E-3</c:v>
                </c:pt>
                <c:pt idx="931">
                  <c:v>1.0520957142857144E-3</c:v>
                </c:pt>
                <c:pt idx="932">
                  <c:v>1.0526828571428572E-3</c:v>
                </c:pt>
                <c:pt idx="933">
                  <c:v>1.0532614285714286E-3</c:v>
                </c:pt>
                <c:pt idx="934">
                  <c:v>1.0538314285714286E-3</c:v>
                </c:pt>
                <c:pt idx="935">
                  <c:v>1.0543928571428573E-3</c:v>
                </c:pt>
                <c:pt idx="936">
                  <c:v>1.0549457142857144E-3</c:v>
                </c:pt>
                <c:pt idx="937">
                  <c:v>1.0554900000000001E-3</c:v>
                </c:pt>
                <c:pt idx="938">
                  <c:v>1.0560257142857143E-3</c:v>
                </c:pt>
                <c:pt idx="939">
                  <c:v>1.0565528571428572E-3</c:v>
                </c:pt>
                <c:pt idx="940">
                  <c:v>1.0570714285714287E-3</c:v>
                </c:pt>
                <c:pt idx="941">
                  <c:v>1.0575814285714287E-3</c:v>
                </c:pt>
                <c:pt idx="942">
                  <c:v>1.0580828571428572E-3</c:v>
                </c:pt>
                <c:pt idx="943">
                  <c:v>1.0585757142857143E-3</c:v>
                </c:pt>
                <c:pt idx="944">
                  <c:v>1.0590600000000001E-3</c:v>
                </c:pt>
                <c:pt idx="945">
                  <c:v>1.0595357142857145E-3</c:v>
                </c:pt>
                <c:pt idx="946">
                  <c:v>1.0600028571428573E-3</c:v>
                </c:pt>
                <c:pt idx="947">
                  <c:v>1.0604614285714287E-3</c:v>
                </c:pt>
                <c:pt idx="948">
                  <c:v>1.0609114285714287E-3</c:v>
                </c:pt>
                <c:pt idx="949">
                  <c:v>1.0613528571428573E-3</c:v>
                </c:pt>
                <c:pt idx="950">
                  <c:v>1.0617857142857145E-3</c:v>
                </c:pt>
                <c:pt idx="951">
                  <c:v>1.0622100000000003E-3</c:v>
                </c:pt>
                <c:pt idx="952">
                  <c:v>1.0626257142857145E-3</c:v>
                </c:pt>
                <c:pt idx="953">
                  <c:v>1.0630328571428573E-3</c:v>
                </c:pt>
                <c:pt idx="954">
                  <c:v>1.0634314285714287E-3</c:v>
                </c:pt>
                <c:pt idx="955">
                  <c:v>1.0638214285714287E-3</c:v>
                </c:pt>
                <c:pt idx="956">
                  <c:v>1.0642028571428573E-3</c:v>
                </c:pt>
                <c:pt idx="957">
                  <c:v>1.0645757142857145E-3</c:v>
                </c:pt>
                <c:pt idx="958">
                  <c:v>1.0649400000000001E-3</c:v>
                </c:pt>
                <c:pt idx="959">
                  <c:v>1.0652957142857143E-3</c:v>
                </c:pt>
                <c:pt idx="960">
                  <c:v>1.0656428571428572E-3</c:v>
                </c:pt>
                <c:pt idx="961">
                  <c:v>1.0659814285714287E-3</c:v>
                </c:pt>
                <c:pt idx="962">
                  <c:v>1.0663114285714287E-3</c:v>
                </c:pt>
                <c:pt idx="963">
                  <c:v>1.0666328571428572E-3</c:v>
                </c:pt>
                <c:pt idx="964">
                  <c:v>1.0669457142857143E-3</c:v>
                </c:pt>
                <c:pt idx="965">
                  <c:v>1.0672500000000001E-3</c:v>
                </c:pt>
                <c:pt idx="966">
                  <c:v>1.0675457142857144E-3</c:v>
                </c:pt>
                <c:pt idx="967">
                  <c:v>1.0678328571428572E-3</c:v>
                </c:pt>
                <c:pt idx="968">
                  <c:v>1.0681114285714286E-3</c:v>
                </c:pt>
                <c:pt idx="969">
                  <c:v>1.0683814285714285E-3</c:v>
                </c:pt>
                <c:pt idx="970">
                  <c:v>1.0686428571428572E-3</c:v>
                </c:pt>
                <c:pt idx="971">
                  <c:v>1.0688957142857144E-3</c:v>
                </c:pt>
                <c:pt idx="972">
                  <c:v>1.0691400000000001E-3</c:v>
                </c:pt>
                <c:pt idx="973">
                  <c:v>1.0693757142857144E-3</c:v>
                </c:pt>
                <c:pt idx="974">
                  <c:v>1.0696028571428571E-3</c:v>
                </c:pt>
                <c:pt idx="975">
                  <c:v>1.0698214285714287E-3</c:v>
                </c:pt>
                <c:pt idx="976">
                  <c:v>1.0700314285714287E-3</c:v>
                </c:pt>
                <c:pt idx="977">
                  <c:v>1.0702328571428573E-3</c:v>
                </c:pt>
                <c:pt idx="978">
                  <c:v>1.0704257142857144E-3</c:v>
                </c:pt>
                <c:pt idx="979">
                  <c:v>1.0706100000000001E-3</c:v>
                </c:pt>
                <c:pt idx="980">
                  <c:v>1.0707857142857144E-3</c:v>
                </c:pt>
                <c:pt idx="981">
                  <c:v>1.0709528571428574E-3</c:v>
                </c:pt>
                <c:pt idx="982">
                  <c:v>1.0711114285714288E-3</c:v>
                </c:pt>
                <c:pt idx="983">
                  <c:v>1.0712614285714288E-3</c:v>
                </c:pt>
                <c:pt idx="984">
                  <c:v>1.0714028571428573E-3</c:v>
                </c:pt>
                <c:pt idx="985">
                  <c:v>1.0715357142857143E-3</c:v>
                </c:pt>
                <c:pt idx="986">
                  <c:v>1.0716600000000001E-3</c:v>
                </c:pt>
                <c:pt idx="987">
                  <c:v>1.0717757142857144E-3</c:v>
                </c:pt>
                <c:pt idx="988">
                  <c:v>1.0718828571428573E-3</c:v>
                </c:pt>
                <c:pt idx="989">
                  <c:v>1.0719814285714286E-3</c:v>
                </c:pt>
                <c:pt idx="990">
                  <c:v>1.0720714285714285E-3</c:v>
                </c:pt>
                <c:pt idx="991">
                  <c:v>1.0721528571428572E-3</c:v>
                </c:pt>
                <c:pt idx="992">
                  <c:v>1.0722257142857143E-3</c:v>
                </c:pt>
                <c:pt idx="993">
                  <c:v>1.07229E-3</c:v>
                </c:pt>
                <c:pt idx="994">
                  <c:v>1.0723457142857143E-3</c:v>
                </c:pt>
                <c:pt idx="995">
                  <c:v>1.072392857142857E-3</c:v>
                </c:pt>
                <c:pt idx="996">
                  <c:v>1.0724314285714286E-3</c:v>
                </c:pt>
                <c:pt idx="997">
                  <c:v>1.0724614285714286E-3</c:v>
                </c:pt>
                <c:pt idx="998">
                  <c:v>1.0724828571428572E-3</c:v>
                </c:pt>
                <c:pt idx="999">
                  <c:v>1.0724957142857143E-3</c:v>
                </c:pt>
                <c:pt idx="1000">
                  <c:v>1.0724999999999999E-3</c:v>
                </c:pt>
              </c:numCache>
            </c:numRef>
          </c:yVal>
          <c:smooth val="1"/>
          <c:extLst>
            <c:ext xmlns:c16="http://schemas.microsoft.com/office/drawing/2014/chart" uri="{C3380CC4-5D6E-409C-BE32-E72D297353CC}">
              <c16:uniqueId val="{00000000-6875-4308-8BA5-CBAA3597FE85}"/>
            </c:ext>
          </c:extLst>
        </c:ser>
        <c:ser>
          <c:idx val="1"/>
          <c:order val="1"/>
          <c:tx>
            <c:v>Giro No Lineal</c:v>
          </c:tx>
          <c:marker>
            <c:symbol val="none"/>
          </c:marker>
          <c:xVal>
            <c:numRef>
              <c:f>Vigas!$AJ$4:$AJ$1004</c:f>
              <c:numCache>
                <c:formatCode>#,##0.000" m"</c:formatCode>
                <c:ptCount val="1001"/>
                <c:pt idx="0">
                  <c:v>0</c:v>
                </c:pt>
                <c:pt idx="1">
                  <c:v>1E-3</c:v>
                </c:pt>
                <c:pt idx="2">
                  <c:v>2E-3</c:v>
                </c:pt>
                <c:pt idx="3">
                  <c:v>3.0000000000000001E-3</c:v>
                </c:pt>
                <c:pt idx="4">
                  <c:v>4.0000000000000001E-3</c:v>
                </c:pt>
                <c:pt idx="5">
                  <c:v>5.0000000000000001E-3</c:v>
                </c:pt>
                <c:pt idx="6">
                  <c:v>6.0000000000000001E-3</c:v>
                </c:pt>
                <c:pt idx="7">
                  <c:v>7.0000000000000001E-3</c:v>
                </c:pt>
                <c:pt idx="8">
                  <c:v>8.0000000000000002E-3</c:v>
                </c:pt>
                <c:pt idx="9">
                  <c:v>8.9999999999999993E-3</c:v>
                </c:pt>
                <c:pt idx="10">
                  <c:v>0.01</c:v>
                </c:pt>
                <c:pt idx="11">
                  <c:v>1.0999999999999999E-2</c:v>
                </c:pt>
                <c:pt idx="12">
                  <c:v>1.2E-2</c:v>
                </c:pt>
                <c:pt idx="13">
                  <c:v>1.2999999999999999E-2</c:v>
                </c:pt>
                <c:pt idx="14">
                  <c:v>1.4E-2</c:v>
                </c:pt>
                <c:pt idx="15">
                  <c:v>1.4999999999999999E-2</c:v>
                </c:pt>
                <c:pt idx="16">
                  <c:v>1.6E-2</c:v>
                </c:pt>
                <c:pt idx="17">
                  <c:v>1.7000000000000001E-2</c:v>
                </c:pt>
                <c:pt idx="18">
                  <c:v>1.7999999999999999E-2</c:v>
                </c:pt>
                <c:pt idx="19">
                  <c:v>1.9E-2</c:v>
                </c:pt>
                <c:pt idx="20">
                  <c:v>0.02</c:v>
                </c:pt>
                <c:pt idx="21">
                  <c:v>2.1000000000000001E-2</c:v>
                </c:pt>
                <c:pt idx="22">
                  <c:v>2.1999999999999999E-2</c:v>
                </c:pt>
                <c:pt idx="23">
                  <c:v>2.3E-2</c:v>
                </c:pt>
                <c:pt idx="24">
                  <c:v>2.4E-2</c:v>
                </c:pt>
                <c:pt idx="25">
                  <c:v>2.5000000000000001E-2</c:v>
                </c:pt>
                <c:pt idx="26">
                  <c:v>2.5999999999999999E-2</c:v>
                </c:pt>
                <c:pt idx="27">
                  <c:v>2.7E-2</c:v>
                </c:pt>
                <c:pt idx="28">
                  <c:v>2.8000000000000001E-2</c:v>
                </c:pt>
                <c:pt idx="29">
                  <c:v>2.9000000000000001E-2</c:v>
                </c:pt>
                <c:pt idx="30">
                  <c:v>0.03</c:v>
                </c:pt>
                <c:pt idx="31">
                  <c:v>3.1E-2</c:v>
                </c:pt>
                <c:pt idx="32">
                  <c:v>3.2000000000000001E-2</c:v>
                </c:pt>
                <c:pt idx="33">
                  <c:v>3.3000000000000002E-2</c:v>
                </c:pt>
                <c:pt idx="34">
                  <c:v>3.4000000000000002E-2</c:v>
                </c:pt>
                <c:pt idx="35">
                  <c:v>3.5000000000000003E-2</c:v>
                </c:pt>
                <c:pt idx="36">
                  <c:v>3.5999999999999997E-2</c:v>
                </c:pt>
                <c:pt idx="37">
                  <c:v>3.6999999999999998E-2</c:v>
                </c:pt>
                <c:pt idx="38">
                  <c:v>3.7999999999999999E-2</c:v>
                </c:pt>
                <c:pt idx="39">
                  <c:v>3.9E-2</c:v>
                </c:pt>
                <c:pt idx="40">
                  <c:v>0.04</c:v>
                </c:pt>
                <c:pt idx="41">
                  <c:v>4.1000000000000002E-2</c:v>
                </c:pt>
                <c:pt idx="42">
                  <c:v>4.2000000000000003E-2</c:v>
                </c:pt>
                <c:pt idx="43">
                  <c:v>4.2999999999999997E-2</c:v>
                </c:pt>
                <c:pt idx="44">
                  <c:v>4.3999999999999997E-2</c:v>
                </c:pt>
                <c:pt idx="45">
                  <c:v>4.4999999999999998E-2</c:v>
                </c:pt>
                <c:pt idx="46">
                  <c:v>4.5999999999999999E-2</c:v>
                </c:pt>
                <c:pt idx="47">
                  <c:v>4.7E-2</c:v>
                </c:pt>
                <c:pt idx="48">
                  <c:v>4.8000000000000001E-2</c:v>
                </c:pt>
                <c:pt idx="49">
                  <c:v>4.9000000000000002E-2</c:v>
                </c:pt>
                <c:pt idx="50">
                  <c:v>0.05</c:v>
                </c:pt>
                <c:pt idx="51">
                  <c:v>5.0999999999999997E-2</c:v>
                </c:pt>
                <c:pt idx="52">
                  <c:v>5.1999999999999998E-2</c:v>
                </c:pt>
                <c:pt idx="53">
                  <c:v>5.2999999999999999E-2</c:v>
                </c:pt>
                <c:pt idx="54">
                  <c:v>5.3999999999999999E-2</c:v>
                </c:pt>
                <c:pt idx="55">
                  <c:v>5.5E-2</c:v>
                </c:pt>
                <c:pt idx="56">
                  <c:v>5.6000000000000001E-2</c:v>
                </c:pt>
                <c:pt idx="57">
                  <c:v>5.7000000000000002E-2</c:v>
                </c:pt>
                <c:pt idx="58">
                  <c:v>5.8000000000000003E-2</c:v>
                </c:pt>
                <c:pt idx="59">
                  <c:v>5.8999999999999997E-2</c:v>
                </c:pt>
                <c:pt idx="60">
                  <c:v>0.06</c:v>
                </c:pt>
                <c:pt idx="61">
                  <c:v>6.0999999999999999E-2</c:v>
                </c:pt>
                <c:pt idx="62">
                  <c:v>6.2E-2</c:v>
                </c:pt>
                <c:pt idx="63">
                  <c:v>6.3E-2</c:v>
                </c:pt>
                <c:pt idx="64">
                  <c:v>6.4000000000000001E-2</c:v>
                </c:pt>
                <c:pt idx="65">
                  <c:v>6.5000000000000002E-2</c:v>
                </c:pt>
                <c:pt idx="66">
                  <c:v>6.6000000000000003E-2</c:v>
                </c:pt>
                <c:pt idx="67">
                  <c:v>6.7000000000000004E-2</c:v>
                </c:pt>
                <c:pt idx="68">
                  <c:v>6.8000000000000005E-2</c:v>
                </c:pt>
                <c:pt idx="69">
                  <c:v>6.9000000000000006E-2</c:v>
                </c:pt>
                <c:pt idx="70">
                  <c:v>7.0000000000000007E-2</c:v>
                </c:pt>
                <c:pt idx="71">
                  <c:v>7.0999999999999994E-2</c:v>
                </c:pt>
                <c:pt idx="72">
                  <c:v>7.1999999999999995E-2</c:v>
                </c:pt>
                <c:pt idx="73">
                  <c:v>7.2999999999999995E-2</c:v>
                </c:pt>
                <c:pt idx="74">
                  <c:v>7.3999999999999996E-2</c:v>
                </c:pt>
                <c:pt idx="75">
                  <c:v>7.4999999999999997E-2</c:v>
                </c:pt>
                <c:pt idx="76">
                  <c:v>7.5999999999999998E-2</c:v>
                </c:pt>
                <c:pt idx="77">
                  <c:v>7.6999999999999999E-2</c:v>
                </c:pt>
                <c:pt idx="78">
                  <c:v>7.8E-2</c:v>
                </c:pt>
                <c:pt idx="79">
                  <c:v>7.9000000000000001E-2</c:v>
                </c:pt>
                <c:pt idx="80">
                  <c:v>0.08</c:v>
                </c:pt>
                <c:pt idx="81">
                  <c:v>8.1000000000000003E-2</c:v>
                </c:pt>
                <c:pt idx="82">
                  <c:v>8.2000000000000003E-2</c:v>
                </c:pt>
                <c:pt idx="83">
                  <c:v>8.3000000000000004E-2</c:v>
                </c:pt>
                <c:pt idx="84">
                  <c:v>8.4000000000000005E-2</c:v>
                </c:pt>
                <c:pt idx="85">
                  <c:v>8.5000000000000006E-2</c:v>
                </c:pt>
                <c:pt idx="86">
                  <c:v>8.5999999999999993E-2</c:v>
                </c:pt>
                <c:pt idx="87">
                  <c:v>8.6999999999999994E-2</c:v>
                </c:pt>
                <c:pt idx="88">
                  <c:v>8.7999999999999995E-2</c:v>
                </c:pt>
                <c:pt idx="89">
                  <c:v>8.8999999999999996E-2</c:v>
                </c:pt>
                <c:pt idx="90">
                  <c:v>0.09</c:v>
                </c:pt>
                <c:pt idx="91">
                  <c:v>9.0999999999999998E-2</c:v>
                </c:pt>
                <c:pt idx="92">
                  <c:v>9.1999999999999998E-2</c:v>
                </c:pt>
                <c:pt idx="93">
                  <c:v>9.2999999999999999E-2</c:v>
                </c:pt>
                <c:pt idx="94">
                  <c:v>9.4E-2</c:v>
                </c:pt>
                <c:pt idx="95">
                  <c:v>9.5000000000000001E-2</c:v>
                </c:pt>
                <c:pt idx="96">
                  <c:v>9.6000000000000002E-2</c:v>
                </c:pt>
                <c:pt idx="97">
                  <c:v>9.7000000000000003E-2</c:v>
                </c:pt>
                <c:pt idx="98">
                  <c:v>9.8000000000000004E-2</c:v>
                </c:pt>
                <c:pt idx="99">
                  <c:v>9.9000000000000005E-2</c:v>
                </c:pt>
                <c:pt idx="100">
                  <c:v>0.1</c:v>
                </c:pt>
                <c:pt idx="101">
                  <c:v>0.10100000000000001</c:v>
                </c:pt>
                <c:pt idx="102">
                  <c:v>0.10199999999999999</c:v>
                </c:pt>
                <c:pt idx="103">
                  <c:v>0.10299999999999999</c:v>
                </c:pt>
                <c:pt idx="104">
                  <c:v>0.104</c:v>
                </c:pt>
                <c:pt idx="105">
                  <c:v>0.105</c:v>
                </c:pt>
                <c:pt idx="106">
                  <c:v>0.106</c:v>
                </c:pt>
                <c:pt idx="107">
                  <c:v>0.107</c:v>
                </c:pt>
                <c:pt idx="108">
                  <c:v>0.108</c:v>
                </c:pt>
                <c:pt idx="109">
                  <c:v>0.109</c:v>
                </c:pt>
                <c:pt idx="110">
                  <c:v>0.11</c:v>
                </c:pt>
                <c:pt idx="111">
                  <c:v>0.111</c:v>
                </c:pt>
                <c:pt idx="112">
                  <c:v>0.112</c:v>
                </c:pt>
                <c:pt idx="113">
                  <c:v>0.113</c:v>
                </c:pt>
                <c:pt idx="114">
                  <c:v>0.114</c:v>
                </c:pt>
                <c:pt idx="115">
                  <c:v>0.115</c:v>
                </c:pt>
                <c:pt idx="116">
                  <c:v>0.11600000000000001</c:v>
                </c:pt>
                <c:pt idx="117">
                  <c:v>0.11700000000000001</c:v>
                </c:pt>
                <c:pt idx="118">
                  <c:v>0.11799999999999999</c:v>
                </c:pt>
                <c:pt idx="119">
                  <c:v>0.11899999999999999</c:v>
                </c:pt>
                <c:pt idx="120">
                  <c:v>0.12</c:v>
                </c:pt>
                <c:pt idx="121">
                  <c:v>0.121</c:v>
                </c:pt>
                <c:pt idx="122">
                  <c:v>0.122</c:v>
                </c:pt>
                <c:pt idx="123">
                  <c:v>0.123</c:v>
                </c:pt>
                <c:pt idx="124">
                  <c:v>0.124</c:v>
                </c:pt>
                <c:pt idx="125">
                  <c:v>0.125</c:v>
                </c:pt>
                <c:pt idx="126">
                  <c:v>0.126</c:v>
                </c:pt>
                <c:pt idx="127">
                  <c:v>0.127</c:v>
                </c:pt>
                <c:pt idx="128">
                  <c:v>0.128</c:v>
                </c:pt>
                <c:pt idx="129">
                  <c:v>0.129</c:v>
                </c:pt>
                <c:pt idx="130">
                  <c:v>0.13</c:v>
                </c:pt>
                <c:pt idx="131">
                  <c:v>0.13100000000000001</c:v>
                </c:pt>
                <c:pt idx="132">
                  <c:v>0.13200000000000001</c:v>
                </c:pt>
                <c:pt idx="133">
                  <c:v>0.13300000000000001</c:v>
                </c:pt>
                <c:pt idx="134">
                  <c:v>0.13400000000000001</c:v>
                </c:pt>
                <c:pt idx="135">
                  <c:v>0.13500000000000001</c:v>
                </c:pt>
                <c:pt idx="136">
                  <c:v>0.13600000000000001</c:v>
                </c:pt>
                <c:pt idx="137">
                  <c:v>0.13700000000000001</c:v>
                </c:pt>
                <c:pt idx="138">
                  <c:v>0.13800000000000001</c:v>
                </c:pt>
                <c:pt idx="139">
                  <c:v>0.13900000000000001</c:v>
                </c:pt>
                <c:pt idx="140">
                  <c:v>0.14000000000000001</c:v>
                </c:pt>
                <c:pt idx="141">
                  <c:v>0.14099999999999999</c:v>
                </c:pt>
                <c:pt idx="142">
                  <c:v>0.14199999999999999</c:v>
                </c:pt>
                <c:pt idx="143">
                  <c:v>0.14299999999999999</c:v>
                </c:pt>
                <c:pt idx="144">
                  <c:v>0.14399999999999999</c:v>
                </c:pt>
                <c:pt idx="145">
                  <c:v>0.14499999999999999</c:v>
                </c:pt>
                <c:pt idx="146">
                  <c:v>0.14599999999999999</c:v>
                </c:pt>
                <c:pt idx="147">
                  <c:v>0.14699999999999999</c:v>
                </c:pt>
                <c:pt idx="148">
                  <c:v>0.14799999999999999</c:v>
                </c:pt>
                <c:pt idx="149">
                  <c:v>0.14899999999999999</c:v>
                </c:pt>
                <c:pt idx="150">
                  <c:v>0.15</c:v>
                </c:pt>
                <c:pt idx="151">
                  <c:v>0.151</c:v>
                </c:pt>
                <c:pt idx="152">
                  <c:v>0.152</c:v>
                </c:pt>
                <c:pt idx="153">
                  <c:v>0.153</c:v>
                </c:pt>
                <c:pt idx="154">
                  <c:v>0.154</c:v>
                </c:pt>
                <c:pt idx="155">
                  <c:v>0.155</c:v>
                </c:pt>
                <c:pt idx="156">
                  <c:v>0.156</c:v>
                </c:pt>
                <c:pt idx="157">
                  <c:v>0.157</c:v>
                </c:pt>
                <c:pt idx="158">
                  <c:v>0.158</c:v>
                </c:pt>
                <c:pt idx="159">
                  <c:v>0.159</c:v>
                </c:pt>
                <c:pt idx="160">
                  <c:v>0.16</c:v>
                </c:pt>
                <c:pt idx="161">
                  <c:v>0.161</c:v>
                </c:pt>
                <c:pt idx="162">
                  <c:v>0.16200000000000001</c:v>
                </c:pt>
                <c:pt idx="163">
                  <c:v>0.16300000000000001</c:v>
                </c:pt>
                <c:pt idx="164">
                  <c:v>0.16400000000000001</c:v>
                </c:pt>
                <c:pt idx="165">
                  <c:v>0.16500000000000001</c:v>
                </c:pt>
                <c:pt idx="166">
                  <c:v>0.16600000000000001</c:v>
                </c:pt>
                <c:pt idx="167">
                  <c:v>0.16700000000000001</c:v>
                </c:pt>
                <c:pt idx="168">
                  <c:v>0.16800000000000001</c:v>
                </c:pt>
                <c:pt idx="169">
                  <c:v>0.16900000000000001</c:v>
                </c:pt>
                <c:pt idx="170">
                  <c:v>0.17</c:v>
                </c:pt>
                <c:pt idx="171">
                  <c:v>0.17100000000000001</c:v>
                </c:pt>
                <c:pt idx="172">
                  <c:v>0.17199999999999999</c:v>
                </c:pt>
                <c:pt idx="173">
                  <c:v>0.17299999999999999</c:v>
                </c:pt>
                <c:pt idx="174">
                  <c:v>0.17399999999999999</c:v>
                </c:pt>
                <c:pt idx="175">
                  <c:v>0.17499999999999999</c:v>
                </c:pt>
                <c:pt idx="176">
                  <c:v>0.17599999999999999</c:v>
                </c:pt>
                <c:pt idx="177">
                  <c:v>0.17699999999999999</c:v>
                </c:pt>
                <c:pt idx="178">
                  <c:v>0.17799999999999999</c:v>
                </c:pt>
                <c:pt idx="179">
                  <c:v>0.17899999999999999</c:v>
                </c:pt>
                <c:pt idx="180">
                  <c:v>0.18</c:v>
                </c:pt>
                <c:pt idx="181">
                  <c:v>0.18099999999999999</c:v>
                </c:pt>
                <c:pt idx="182">
                  <c:v>0.182</c:v>
                </c:pt>
                <c:pt idx="183">
                  <c:v>0.183</c:v>
                </c:pt>
                <c:pt idx="184">
                  <c:v>0.184</c:v>
                </c:pt>
                <c:pt idx="185">
                  <c:v>0.185</c:v>
                </c:pt>
                <c:pt idx="186">
                  <c:v>0.186</c:v>
                </c:pt>
                <c:pt idx="187">
                  <c:v>0.187</c:v>
                </c:pt>
                <c:pt idx="188">
                  <c:v>0.188</c:v>
                </c:pt>
                <c:pt idx="189">
                  <c:v>0.189</c:v>
                </c:pt>
                <c:pt idx="190">
                  <c:v>0.19</c:v>
                </c:pt>
                <c:pt idx="191">
                  <c:v>0.191</c:v>
                </c:pt>
                <c:pt idx="192">
                  <c:v>0.192</c:v>
                </c:pt>
                <c:pt idx="193">
                  <c:v>0.193</c:v>
                </c:pt>
                <c:pt idx="194">
                  <c:v>0.19400000000000001</c:v>
                </c:pt>
                <c:pt idx="195">
                  <c:v>0.19500000000000001</c:v>
                </c:pt>
                <c:pt idx="196">
                  <c:v>0.19600000000000001</c:v>
                </c:pt>
                <c:pt idx="197">
                  <c:v>0.19700000000000001</c:v>
                </c:pt>
                <c:pt idx="198">
                  <c:v>0.19800000000000001</c:v>
                </c:pt>
                <c:pt idx="199">
                  <c:v>0.19900000000000001</c:v>
                </c:pt>
                <c:pt idx="200">
                  <c:v>0.2</c:v>
                </c:pt>
                <c:pt idx="201">
                  <c:v>0.20100000000000001</c:v>
                </c:pt>
                <c:pt idx="202">
                  <c:v>0.20200000000000001</c:v>
                </c:pt>
                <c:pt idx="203">
                  <c:v>0.20300000000000001</c:v>
                </c:pt>
                <c:pt idx="204">
                  <c:v>0.20399999999999999</c:v>
                </c:pt>
                <c:pt idx="205">
                  <c:v>0.20499999999999999</c:v>
                </c:pt>
                <c:pt idx="206">
                  <c:v>0.20599999999999999</c:v>
                </c:pt>
                <c:pt idx="207">
                  <c:v>0.20699999999999999</c:v>
                </c:pt>
                <c:pt idx="208">
                  <c:v>0.20799999999999999</c:v>
                </c:pt>
                <c:pt idx="209">
                  <c:v>0.20899999999999999</c:v>
                </c:pt>
                <c:pt idx="210">
                  <c:v>0.21</c:v>
                </c:pt>
                <c:pt idx="211">
                  <c:v>0.21099999999999999</c:v>
                </c:pt>
                <c:pt idx="212">
                  <c:v>0.21199999999999999</c:v>
                </c:pt>
                <c:pt idx="213">
                  <c:v>0.21299999999999999</c:v>
                </c:pt>
                <c:pt idx="214">
                  <c:v>0.214</c:v>
                </c:pt>
                <c:pt idx="215">
                  <c:v>0.215</c:v>
                </c:pt>
                <c:pt idx="216">
                  <c:v>0.216</c:v>
                </c:pt>
                <c:pt idx="217">
                  <c:v>0.217</c:v>
                </c:pt>
                <c:pt idx="218">
                  <c:v>0.218</c:v>
                </c:pt>
                <c:pt idx="219">
                  <c:v>0.219</c:v>
                </c:pt>
                <c:pt idx="220">
                  <c:v>0.22</c:v>
                </c:pt>
                <c:pt idx="221">
                  <c:v>0.221</c:v>
                </c:pt>
                <c:pt idx="222">
                  <c:v>0.222</c:v>
                </c:pt>
                <c:pt idx="223">
                  <c:v>0.223</c:v>
                </c:pt>
                <c:pt idx="224">
                  <c:v>0.224</c:v>
                </c:pt>
                <c:pt idx="225">
                  <c:v>0.22500000000000001</c:v>
                </c:pt>
                <c:pt idx="226">
                  <c:v>0.22600000000000001</c:v>
                </c:pt>
                <c:pt idx="227">
                  <c:v>0.22700000000000001</c:v>
                </c:pt>
                <c:pt idx="228">
                  <c:v>0.22800000000000001</c:v>
                </c:pt>
                <c:pt idx="229">
                  <c:v>0.22900000000000001</c:v>
                </c:pt>
                <c:pt idx="230">
                  <c:v>0.23</c:v>
                </c:pt>
                <c:pt idx="231">
                  <c:v>0.23100000000000001</c:v>
                </c:pt>
                <c:pt idx="232">
                  <c:v>0.23200000000000001</c:v>
                </c:pt>
                <c:pt idx="233">
                  <c:v>0.23300000000000001</c:v>
                </c:pt>
                <c:pt idx="234">
                  <c:v>0.23400000000000001</c:v>
                </c:pt>
                <c:pt idx="235">
                  <c:v>0.23499999999999999</c:v>
                </c:pt>
                <c:pt idx="236">
                  <c:v>0.23599999999999999</c:v>
                </c:pt>
                <c:pt idx="237">
                  <c:v>0.23699999999999999</c:v>
                </c:pt>
                <c:pt idx="238">
                  <c:v>0.23799999999999999</c:v>
                </c:pt>
                <c:pt idx="239">
                  <c:v>0.23899999999999999</c:v>
                </c:pt>
                <c:pt idx="240">
                  <c:v>0.24</c:v>
                </c:pt>
                <c:pt idx="241">
                  <c:v>0.24099999999999999</c:v>
                </c:pt>
                <c:pt idx="242">
                  <c:v>0.24199999999999999</c:v>
                </c:pt>
                <c:pt idx="243">
                  <c:v>0.24299999999999999</c:v>
                </c:pt>
                <c:pt idx="244">
                  <c:v>0.24399999999999999</c:v>
                </c:pt>
                <c:pt idx="245">
                  <c:v>0.245</c:v>
                </c:pt>
                <c:pt idx="246">
                  <c:v>0.246</c:v>
                </c:pt>
                <c:pt idx="247">
                  <c:v>0.247</c:v>
                </c:pt>
                <c:pt idx="248">
                  <c:v>0.248</c:v>
                </c:pt>
                <c:pt idx="249">
                  <c:v>0.249</c:v>
                </c:pt>
                <c:pt idx="250">
                  <c:v>0.25</c:v>
                </c:pt>
                <c:pt idx="251">
                  <c:v>0.251</c:v>
                </c:pt>
                <c:pt idx="252">
                  <c:v>0.252</c:v>
                </c:pt>
                <c:pt idx="253">
                  <c:v>0.253</c:v>
                </c:pt>
                <c:pt idx="254">
                  <c:v>0.254</c:v>
                </c:pt>
                <c:pt idx="255">
                  <c:v>0.255</c:v>
                </c:pt>
                <c:pt idx="256">
                  <c:v>0.25600000000000001</c:v>
                </c:pt>
                <c:pt idx="257">
                  <c:v>0.25700000000000001</c:v>
                </c:pt>
                <c:pt idx="258">
                  <c:v>0.25800000000000001</c:v>
                </c:pt>
                <c:pt idx="259">
                  <c:v>0.25900000000000001</c:v>
                </c:pt>
                <c:pt idx="260">
                  <c:v>0.26</c:v>
                </c:pt>
                <c:pt idx="261">
                  <c:v>0.26100000000000001</c:v>
                </c:pt>
                <c:pt idx="262">
                  <c:v>0.26200000000000001</c:v>
                </c:pt>
                <c:pt idx="263">
                  <c:v>0.26300000000000001</c:v>
                </c:pt>
                <c:pt idx="264">
                  <c:v>0.26400000000000001</c:v>
                </c:pt>
                <c:pt idx="265">
                  <c:v>0.26500000000000001</c:v>
                </c:pt>
                <c:pt idx="266">
                  <c:v>0.26600000000000001</c:v>
                </c:pt>
                <c:pt idx="267">
                  <c:v>0.26700000000000002</c:v>
                </c:pt>
                <c:pt idx="268">
                  <c:v>0.26800000000000002</c:v>
                </c:pt>
                <c:pt idx="269">
                  <c:v>0.26900000000000002</c:v>
                </c:pt>
                <c:pt idx="270">
                  <c:v>0.27</c:v>
                </c:pt>
                <c:pt idx="271">
                  <c:v>0.27100000000000002</c:v>
                </c:pt>
                <c:pt idx="272">
                  <c:v>0.27200000000000002</c:v>
                </c:pt>
                <c:pt idx="273">
                  <c:v>0.27300000000000002</c:v>
                </c:pt>
                <c:pt idx="274">
                  <c:v>0.27400000000000002</c:v>
                </c:pt>
                <c:pt idx="275">
                  <c:v>0.27500000000000002</c:v>
                </c:pt>
                <c:pt idx="276">
                  <c:v>0.27600000000000002</c:v>
                </c:pt>
                <c:pt idx="277">
                  <c:v>0.27700000000000002</c:v>
                </c:pt>
                <c:pt idx="278">
                  <c:v>0.27800000000000002</c:v>
                </c:pt>
                <c:pt idx="279">
                  <c:v>0.27900000000000003</c:v>
                </c:pt>
                <c:pt idx="280">
                  <c:v>0.28000000000000003</c:v>
                </c:pt>
                <c:pt idx="281">
                  <c:v>0.28100000000000003</c:v>
                </c:pt>
                <c:pt idx="282">
                  <c:v>0.28199999999999997</c:v>
                </c:pt>
                <c:pt idx="283">
                  <c:v>0.28299999999999997</c:v>
                </c:pt>
                <c:pt idx="284">
                  <c:v>0.28399999999999997</c:v>
                </c:pt>
                <c:pt idx="285">
                  <c:v>0.28499999999999998</c:v>
                </c:pt>
                <c:pt idx="286">
                  <c:v>0.28599999999999998</c:v>
                </c:pt>
                <c:pt idx="287">
                  <c:v>0.28699999999999998</c:v>
                </c:pt>
                <c:pt idx="288">
                  <c:v>0.28799999999999998</c:v>
                </c:pt>
                <c:pt idx="289">
                  <c:v>0.28899999999999998</c:v>
                </c:pt>
                <c:pt idx="290">
                  <c:v>0.28999999999999998</c:v>
                </c:pt>
                <c:pt idx="291">
                  <c:v>0.29099999999999998</c:v>
                </c:pt>
                <c:pt idx="292">
                  <c:v>0.29199999999999998</c:v>
                </c:pt>
                <c:pt idx="293">
                  <c:v>0.29299999999999998</c:v>
                </c:pt>
                <c:pt idx="294">
                  <c:v>0.29399999999999998</c:v>
                </c:pt>
                <c:pt idx="295">
                  <c:v>0.29499999999999998</c:v>
                </c:pt>
                <c:pt idx="296">
                  <c:v>0.29599999999999999</c:v>
                </c:pt>
                <c:pt idx="297">
                  <c:v>0.29699999999999999</c:v>
                </c:pt>
                <c:pt idx="298">
                  <c:v>0.29799999999999999</c:v>
                </c:pt>
                <c:pt idx="299">
                  <c:v>0.29899999999999999</c:v>
                </c:pt>
                <c:pt idx="300">
                  <c:v>0.3</c:v>
                </c:pt>
                <c:pt idx="301">
                  <c:v>0.30099999999999999</c:v>
                </c:pt>
                <c:pt idx="302">
                  <c:v>0.30199999999999999</c:v>
                </c:pt>
                <c:pt idx="303">
                  <c:v>0.30299999999999999</c:v>
                </c:pt>
                <c:pt idx="304">
                  <c:v>0.30399999999999999</c:v>
                </c:pt>
                <c:pt idx="305">
                  <c:v>0.30499999999999999</c:v>
                </c:pt>
                <c:pt idx="306">
                  <c:v>0.30599999999999999</c:v>
                </c:pt>
                <c:pt idx="307">
                  <c:v>0.307</c:v>
                </c:pt>
                <c:pt idx="308">
                  <c:v>0.308</c:v>
                </c:pt>
                <c:pt idx="309">
                  <c:v>0.309</c:v>
                </c:pt>
                <c:pt idx="310">
                  <c:v>0.31</c:v>
                </c:pt>
                <c:pt idx="311">
                  <c:v>0.311</c:v>
                </c:pt>
                <c:pt idx="312">
                  <c:v>0.312</c:v>
                </c:pt>
                <c:pt idx="313">
                  <c:v>0.313</c:v>
                </c:pt>
                <c:pt idx="314">
                  <c:v>0.314</c:v>
                </c:pt>
                <c:pt idx="315">
                  <c:v>0.315</c:v>
                </c:pt>
                <c:pt idx="316">
                  <c:v>0.316</c:v>
                </c:pt>
                <c:pt idx="317">
                  <c:v>0.317</c:v>
                </c:pt>
                <c:pt idx="318">
                  <c:v>0.318</c:v>
                </c:pt>
                <c:pt idx="319">
                  <c:v>0.31900000000000001</c:v>
                </c:pt>
                <c:pt idx="320">
                  <c:v>0.32</c:v>
                </c:pt>
                <c:pt idx="321">
                  <c:v>0.32100000000000001</c:v>
                </c:pt>
                <c:pt idx="322">
                  <c:v>0.32200000000000001</c:v>
                </c:pt>
                <c:pt idx="323">
                  <c:v>0.32300000000000001</c:v>
                </c:pt>
                <c:pt idx="324">
                  <c:v>0.32400000000000001</c:v>
                </c:pt>
                <c:pt idx="325">
                  <c:v>0.32500000000000001</c:v>
                </c:pt>
                <c:pt idx="326">
                  <c:v>0.32600000000000001</c:v>
                </c:pt>
                <c:pt idx="327">
                  <c:v>0.32700000000000001</c:v>
                </c:pt>
                <c:pt idx="328">
                  <c:v>0.32800000000000001</c:v>
                </c:pt>
                <c:pt idx="329">
                  <c:v>0.32900000000000001</c:v>
                </c:pt>
                <c:pt idx="330">
                  <c:v>0.33</c:v>
                </c:pt>
                <c:pt idx="331">
                  <c:v>0.33100000000000002</c:v>
                </c:pt>
                <c:pt idx="332">
                  <c:v>0.33200000000000002</c:v>
                </c:pt>
                <c:pt idx="333">
                  <c:v>0.33300000000000002</c:v>
                </c:pt>
                <c:pt idx="334">
                  <c:v>0.33400000000000002</c:v>
                </c:pt>
                <c:pt idx="335">
                  <c:v>0.33500000000000002</c:v>
                </c:pt>
                <c:pt idx="336">
                  <c:v>0.33600000000000002</c:v>
                </c:pt>
                <c:pt idx="337">
                  <c:v>0.33700000000000002</c:v>
                </c:pt>
                <c:pt idx="338">
                  <c:v>0.33800000000000002</c:v>
                </c:pt>
                <c:pt idx="339">
                  <c:v>0.33900000000000002</c:v>
                </c:pt>
                <c:pt idx="340">
                  <c:v>0.34</c:v>
                </c:pt>
                <c:pt idx="341">
                  <c:v>0.34100000000000003</c:v>
                </c:pt>
                <c:pt idx="342">
                  <c:v>0.34200000000000003</c:v>
                </c:pt>
                <c:pt idx="343">
                  <c:v>0.34300000000000003</c:v>
                </c:pt>
                <c:pt idx="344">
                  <c:v>0.34399999999999997</c:v>
                </c:pt>
                <c:pt idx="345">
                  <c:v>0.34499999999999997</c:v>
                </c:pt>
                <c:pt idx="346">
                  <c:v>0.34599999999999997</c:v>
                </c:pt>
                <c:pt idx="347">
                  <c:v>0.34699999999999998</c:v>
                </c:pt>
                <c:pt idx="348">
                  <c:v>0.34799999999999998</c:v>
                </c:pt>
                <c:pt idx="349">
                  <c:v>0.34899999999999998</c:v>
                </c:pt>
                <c:pt idx="350">
                  <c:v>0.35</c:v>
                </c:pt>
                <c:pt idx="351">
                  <c:v>0.35099999999999998</c:v>
                </c:pt>
                <c:pt idx="352">
                  <c:v>0.35199999999999998</c:v>
                </c:pt>
                <c:pt idx="353">
                  <c:v>0.35299999999999998</c:v>
                </c:pt>
                <c:pt idx="354">
                  <c:v>0.35399999999999998</c:v>
                </c:pt>
                <c:pt idx="355">
                  <c:v>0.35499999999999998</c:v>
                </c:pt>
                <c:pt idx="356">
                  <c:v>0.35599999999999998</c:v>
                </c:pt>
                <c:pt idx="357">
                  <c:v>0.35699999999999998</c:v>
                </c:pt>
                <c:pt idx="358">
                  <c:v>0.35799999999999998</c:v>
                </c:pt>
                <c:pt idx="359">
                  <c:v>0.35899999999999999</c:v>
                </c:pt>
                <c:pt idx="360">
                  <c:v>0.36</c:v>
                </c:pt>
                <c:pt idx="361">
                  <c:v>0.36099999999999999</c:v>
                </c:pt>
                <c:pt idx="362">
                  <c:v>0.36199999999999999</c:v>
                </c:pt>
                <c:pt idx="363">
                  <c:v>0.36299999999999999</c:v>
                </c:pt>
                <c:pt idx="364">
                  <c:v>0.36399999999999999</c:v>
                </c:pt>
                <c:pt idx="365">
                  <c:v>0.36499999999999999</c:v>
                </c:pt>
                <c:pt idx="366">
                  <c:v>0.36599999999999999</c:v>
                </c:pt>
                <c:pt idx="367">
                  <c:v>0.36699999999999999</c:v>
                </c:pt>
                <c:pt idx="368">
                  <c:v>0.36799999999999999</c:v>
                </c:pt>
                <c:pt idx="369">
                  <c:v>0.36899999999999999</c:v>
                </c:pt>
                <c:pt idx="370">
                  <c:v>0.37</c:v>
                </c:pt>
                <c:pt idx="371">
                  <c:v>0.371</c:v>
                </c:pt>
                <c:pt idx="372">
                  <c:v>0.372</c:v>
                </c:pt>
                <c:pt idx="373">
                  <c:v>0.373</c:v>
                </c:pt>
                <c:pt idx="374">
                  <c:v>0.374</c:v>
                </c:pt>
                <c:pt idx="375">
                  <c:v>0.375</c:v>
                </c:pt>
                <c:pt idx="376">
                  <c:v>0.376</c:v>
                </c:pt>
                <c:pt idx="377">
                  <c:v>0.377</c:v>
                </c:pt>
                <c:pt idx="378">
                  <c:v>0.378</c:v>
                </c:pt>
                <c:pt idx="379">
                  <c:v>0.379</c:v>
                </c:pt>
                <c:pt idx="380">
                  <c:v>0.38</c:v>
                </c:pt>
                <c:pt idx="381">
                  <c:v>0.38100000000000001</c:v>
                </c:pt>
                <c:pt idx="382">
                  <c:v>0.38200000000000001</c:v>
                </c:pt>
                <c:pt idx="383">
                  <c:v>0.38300000000000001</c:v>
                </c:pt>
                <c:pt idx="384">
                  <c:v>0.38400000000000001</c:v>
                </c:pt>
                <c:pt idx="385">
                  <c:v>0.38500000000000001</c:v>
                </c:pt>
                <c:pt idx="386">
                  <c:v>0.38600000000000001</c:v>
                </c:pt>
                <c:pt idx="387">
                  <c:v>0.38700000000000001</c:v>
                </c:pt>
                <c:pt idx="388">
                  <c:v>0.38800000000000001</c:v>
                </c:pt>
                <c:pt idx="389">
                  <c:v>0.38900000000000001</c:v>
                </c:pt>
                <c:pt idx="390">
                  <c:v>0.39</c:v>
                </c:pt>
                <c:pt idx="391">
                  <c:v>0.39100000000000001</c:v>
                </c:pt>
                <c:pt idx="392">
                  <c:v>0.39200000000000002</c:v>
                </c:pt>
                <c:pt idx="393">
                  <c:v>0.39300000000000002</c:v>
                </c:pt>
                <c:pt idx="394">
                  <c:v>0.39400000000000002</c:v>
                </c:pt>
                <c:pt idx="395">
                  <c:v>0.39500000000000002</c:v>
                </c:pt>
                <c:pt idx="396">
                  <c:v>0.39600000000000002</c:v>
                </c:pt>
                <c:pt idx="397">
                  <c:v>0.39700000000000002</c:v>
                </c:pt>
                <c:pt idx="398">
                  <c:v>0.39800000000000002</c:v>
                </c:pt>
                <c:pt idx="399">
                  <c:v>0.39900000000000002</c:v>
                </c:pt>
                <c:pt idx="400">
                  <c:v>0.4</c:v>
                </c:pt>
                <c:pt idx="401">
                  <c:v>0.40100000000000002</c:v>
                </c:pt>
                <c:pt idx="402">
                  <c:v>0.40200000000000002</c:v>
                </c:pt>
                <c:pt idx="403">
                  <c:v>0.40300000000000002</c:v>
                </c:pt>
                <c:pt idx="404">
                  <c:v>0.40400000000000003</c:v>
                </c:pt>
                <c:pt idx="405">
                  <c:v>0.40500000000000003</c:v>
                </c:pt>
                <c:pt idx="406">
                  <c:v>0.40600000000000003</c:v>
                </c:pt>
                <c:pt idx="407">
                  <c:v>0.40699999999999997</c:v>
                </c:pt>
                <c:pt idx="408">
                  <c:v>0.40799999999999997</c:v>
                </c:pt>
                <c:pt idx="409">
                  <c:v>0.40899999999999997</c:v>
                </c:pt>
                <c:pt idx="410">
                  <c:v>0.41</c:v>
                </c:pt>
                <c:pt idx="411">
                  <c:v>0.41099999999999998</c:v>
                </c:pt>
                <c:pt idx="412">
                  <c:v>0.41199999999999998</c:v>
                </c:pt>
                <c:pt idx="413">
                  <c:v>0.41299999999999998</c:v>
                </c:pt>
                <c:pt idx="414">
                  <c:v>0.41399999999999998</c:v>
                </c:pt>
                <c:pt idx="415">
                  <c:v>0.41499999999999998</c:v>
                </c:pt>
                <c:pt idx="416">
                  <c:v>0.41599999999999998</c:v>
                </c:pt>
                <c:pt idx="417">
                  <c:v>0.41699999999999998</c:v>
                </c:pt>
                <c:pt idx="418">
                  <c:v>0.41799999999999998</c:v>
                </c:pt>
                <c:pt idx="419">
                  <c:v>0.41899999999999998</c:v>
                </c:pt>
                <c:pt idx="420">
                  <c:v>0.42</c:v>
                </c:pt>
                <c:pt idx="421">
                  <c:v>0.42099999999999999</c:v>
                </c:pt>
                <c:pt idx="422">
                  <c:v>0.42199999999999999</c:v>
                </c:pt>
                <c:pt idx="423">
                  <c:v>0.42299999999999999</c:v>
                </c:pt>
                <c:pt idx="424">
                  <c:v>0.42399999999999999</c:v>
                </c:pt>
                <c:pt idx="425">
                  <c:v>0.42499999999999999</c:v>
                </c:pt>
                <c:pt idx="426">
                  <c:v>0.42599999999999999</c:v>
                </c:pt>
                <c:pt idx="427">
                  <c:v>0.42699999999999999</c:v>
                </c:pt>
                <c:pt idx="428">
                  <c:v>0.42799999999999999</c:v>
                </c:pt>
                <c:pt idx="429">
                  <c:v>0.42899999999999999</c:v>
                </c:pt>
                <c:pt idx="430">
                  <c:v>0.43</c:v>
                </c:pt>
                <c:pt idx="431">
                  <c:v>0.43099999999999999</c:v>
                </c:pt>
                <c:pt idx="432">
                  <c:v>0.432</c:v>
                </c:pt>
                <c:pt idx="433">
                  <c:v>0.433</c:v>
                </c:pt>
                <c:pt idx="434">
                  <c:v>0.434</c:v>
                </c:pt>
                <c:pt idx="435">
                  <c:v>0.435</c:v>
                </c:pt>
                <c:pt idx="436">
                  <c:v>0.436</c:v>
                </c:pt>
                <c:pt idx="437">
                  <c:v>0.437</c:v>
                </c:pt>
                <c:pt idx="438">
                  <c:v>0.438</c:v>
                </c:pt>
                <c:pt idx="439">
                  <c:v>0.439</c:v>
                </c:pt>
                <c:pt idx="440">
                  <c:v>0.44</c:v>
                </c:pt>
                <c:pt idx="441">
                  <c:v>0.441</c:v>
                </c:pt>
                <c:pt idx="442">
                  <c:v>0.442</c:v>
                </c:pt>
                <c:pt idx="443">
                  <c:v>0.443</c:v>
                </c:pt>
                <c:pt idx="444">
                  <c:v>0.44400000000000001</c:v>
                </c:pt>
                <c:pt idx="445">
                  <c:v>0.44500000000000001</c:v>
                </c:pt>
                <c:pt idx="446">
                  <c:v>0.44600000000000001</c:v>
                </c:pt>
                <c:pt idx="447">
                  <c:v>0.44700000000000001</c:v>
                </c:pt>
                <c:pt idx="448">
                  <c:v>0.44800000000000001</c:v>
                </c:pt>
                <c:pt idx="449">
                  <c:v>0.44900000000000001</c:v>
                </c:pt>
                <c:pt idx="450">
                  <c:v>0.45</c:v>
                </c:pt>
                <c:pt idx="451">
                  <c:v>0.45100000000000001</c:v>
                </c:pt>
                <c:pt idx="452">
                  <c:v>0.45200000000000001</c:v>
                </c:pt>
                <c:pt idx="453">
                  <c:v>0.45300000000000001</c:v>
                </c:pt>
                <c:pt idx="454">
                  <c:v>0.45400000000000001</c:v>
                </c:pt>
                <c:pt idx="455">
                  <c:v>0.45500000000000002</c:v>
                </c:pt>
                <c:pt idx="456">
                  <c:v>0.45600000000000002</c:v>
                </c:pt>
                <c:pt idx="457">
                  <c:v>0.45700000000000002</c:v>
                </c:pt>
                <c:pt idx="458">
                  <c:v>0.45800000000000002</c:v>
                </c:pt>
                <c:pt idx="459">
                  <c:v>0.45900000000000002</c:v>
                </c:pt>
                <c:pt idx="460">
                  <c:v>0.46</c:v>
                </c:pt>
                <c:pt idx="461">
                  <c:v>0.46100000000000002</c:v>
                </c:pt>
                <c:pt idx="462">
                  <c:v>0.46200000000000002</c:v>
                </c:pt>
                <c:pt idx="463">
                  <c:v>0.46300000000000002</c:v>
                </c:pt>
                <c:pt idx="464">
                  <c:v>0.46400000000000002</c:v>
                </c:pt>
                <c:pt idx="465">
                  <c:v>0.46500000000000002</c:v>
                </c:pt>
                <c:pt idx="466">
                  <c:v>0.46600000000000003</c:v>
                </c:pt>
                <c:pt idx="467">
                  <c:v>0.46700000000000003</c:v>
                </c:pt>
                <c:pt idx="468">
                  <c:v>0.46800000000000003</c:v>
                </c:pt>
                <c:pt idx="469">
                  <c:v>0.46899999999999997</c:v>
                </c:pt>
                <c:pt idx="470">
                  <c:v>0.47</c:v>
                </c:pt>
                <c:pt idx="471">
                  <c:v>0.47099999999999997</c:v>
                </c:pt>
                <c:pt idx="472">
                  <c:v>0.47199999999999998</c:v>
                </c:pt>
                <c:pt idx="473">
                  <c:v>0.47299999999999998</c:v>
                </c:pt>
                <c:pt idx="474">
                  <c:v>0.47399999999999998</c:v>
                </c:pt>
                <c:pt idx="475">
                  <c:v>0.47499999999999998</c:v>
                </c:pt>
                <c:pt idx="476">
                  <c:v>0.47599999999999998</c:v>
                </c:pt>
                <c:pt idx="477">
                  <c:v>0.47699999999999998</c:v>
                </c:pt>
                <c:pt idx="478">
                  <c:v>0.47799999999999998</c:v>
                </c:pt>
                <c:pt idx="479">
                  <c:v>0.47899999999999998</c:v>
                </c:pt>
                <c:pt idx="480">
                  <c:v>0.48</c:v>
                </c:pt>
                <c:pt idx="481">
                  <c:v>0.48099999999999998</c:v>
                </c:pt>
                <c:pt idx="482">
                  <c:v>0.48199999999999998</c:v>
                </c:pt>
                <c:pt idx="483">
                  <c:v>0.48299999999999998</c:v>
                </c:pt>
                <c:pt idx="484">
                  <c:v>0.48399999999999999</c:v>
                </c:pt>
                <c:pt idx="485">
                  <c:v>0.48499999999999999</c:v>
                </c:pt>
                <c:pt idx="486">
                  <c:v>0.48599999999999999</c:v>
                </c:pt>
                <c:pt idx="487">
                  <c:v>0.48699999999999999</c:v>
                </c:pt>
                <c:pt idx="488">
                  <c:v>0.48799999999999999</c:v>
                </c:pt>
                <c:pt idx="489">
                  <c:v>0.48899999999999999</c:v>
                </c:pt>
                <c:pt idx="490">
                  <c:v>0.49</c:v>
                </c:pt>
                <c:pt idx="491">
                  <c:v>0.49099999999999999</c:v>
                </c:pt>
                <c:pt idx="492">
                  <c:v>0.49199999999999999</c:v>
                </c:pt>
                <c:pt idx="493">
                  <c:v>0.49299999999999999</c:v>
                </c:pt>
                <c:pt idx="494">
                  <c:v>0.49399999999999999</c:v>
                </c:pt>
                <c:pt idx="495">
                  <c:v>0.495</c:v>
                </c:pt>
                <c:pt idx="496">
                  <c:v>0.496</c:v>
                </c:pt>
                <c:pt idx="497">
                  <c:v>0.497</c:v>
                </c:pt>
                <c:pt idx="498">
                  <c:v>0.498</c:v>
                </c:pt>
                <c:pt idx="499">
                  <c:v>0.499</c:v>
                </c:pt>
                <c:pt idx="500">
                  <c:v>0.5</c:v>
                </c:pt>
                <c:pt idx="501">
                  <c:v>0.501</c:v>
                </c:pt>
                <c:pt idx="502">
                  <c:v>0.502</c:v>
                </c:pt>
                <c:pt idx="503">
                  <c:v>0.503</c:v>
                </c:pt>
                <c:pt idx="504">
                  <c:v>0.504</c:v>
                </c:pt>
                <c:pt idx="505">
                  <c:v>0.505</c:v>
                </c:pt>
                <c:pt idx="506">
                  <c:v>0.50600000000000001</c:v>
                </c:pt>
                <c:pt idx="507">
                  <c:v>0.50700000000000001</c:v>
                </c:pt>
                <c:pt idx="508">
                  <c:v>0.50800000000000001</c:v>
                </c:pt>
                <c:pt idx="509">
                  <c:v>0.50900000000000001</c:v>
                </c:pt>
                <c:pt idx="510">
                  <c:v>0.51</c:v>
                </c:pt>
                <c:pt idx="511">
                  <c:v>0.51100000000000001</c:v>
                </c:pt>
                <c:pt idx="512">
                  <c:v>0.51200000000000001</c:v>
                </c:pt>
                <c:pt idx="513">
                  <c:v>0.51300000000000001</c:v>
                </c:pt>
                <c:pt idx="514">
                  <c:v>0.51400000000000001</c:v>
                </c:pt>
                <c:pt idx="515">
                  <c:v>0.51500000000000001</c:v>
                </c:pt>
                <c:pt idx="516">
                  <c:v>0.51600000000000001</c:v>
                </c:pt>
                <c:pt idx="517">
                  <c:v>0.51700000000000002</c:v>
                </c:pt>
                <c:pt idx="518">
                  <c:v>0.51800000000000002</c:v>
                </c:pt>
                <c:pt idx="519">
                  <c:v>0.51900000000000002</c:v>
                </c:pt>
                <c:pt idx="520">
                  <c:v>0.52</c:v>
                </c:pt>
                <c:pt idx="521">
                  <c:v>0.52100000000000002</c:v>
                </c:pt>
                <c:pt idx="522">
                  <c:v>0.52200000000000002</c:v>
                </c:pt>
                <c:pt idx="523">
                  <c:v>0.52300000000000002</c:v>
                </c:pt>
                <c:pt idx="524">
                  <c:v>0.52400000000000002</c:v>
                </c:pt>
                <c:pt idx="525">
                  <c:v>0.52500000000000002</c:v>
                </c:pt>
                <c:pt idx="526">
                  <c:v>0.52600000000000002</c:v>
                </c:pt>
                <c:pt idx="527">
                  <c:v>0.52700000000000002</c:v>
                </c:pt>
                <c:pt idx="528">
                  <c:v>0.52800000000000002</c:v>
                </c:pt>
                <c:pt idx="529">
                  <c:v>0.52900000000000003</c:v>
                </c:pt>
                <c:pt idx="530">
                  <c:v>0.53</c:v>
                </c:pt>
                <c:pt idx="531">
                  <c:v>0.53100000000000003</c:v>
                </c:pt>
                <c:pt idx="532">
                  <c:v>0.53200000000000003</c:v>
                </c:pt>
                <c:pt idx="533">
                  <c:v>0.53300000000000003</c:v>
                </c:pt>
                <c:pt idx="534">
                  <c:v>0.53400000000000003</c:v>
                </c:pt>
                <c:pt idx="535">
                  <c:v>0.53500000000000003</c:v>
                </c:pt>
                <c:pt idx="536">
                  <c:v>0.53600000000000003</c:v>
                </c:pt>
                <c:pt idx="537">
                  <c:v>0.53700000000000003</c:v>
                </c:pt>
                <c:pt idx="538">
                  <c:v>0.53800000000000003</c:v>
                </c:pt>
                <c:pt idx="539">
                  <c:v>0.53900000000000003</c:v>
                </c:pt>
                <c:pt idx="540">
                  <c:v>0.54</c:v>
                </c:pt>
                <c:pt idx="541">
                  <c:v>0.54100000000000004</c:v>
                </c:pt>
                <c:pt idx="542">
                  <c:v>0.54200000000000004</c:v>
                </c:pt>
                <c:pt idx="543">
                  <c:v>0.54300000000000004</c:v>
                </c:pt>
                <c:pt idx="544">
                  <c:v>0.54400000000000004</c:v>
                </c:pt>
                <c:pt idx="545">
                  <c:v>0.54500000000000004</c:v>
                </c:pt>
                <c:pt idx="546">
                  <c:v>0.54600000000000004</c:v>
                </c:pt>
                <c:pt idx="547">
                  <c:v>0.54700000000000004</c:v>
                </c:pt>
                <c:pt idx="548">
                  <c:v>0.54800000000000004</c:v>
                </c:pt>
                <c:pt idx="549">
                  <c:v>0.54900000000000004</c:v>
                </c:pt>
                <c:pt idx="550">
                  <c:v>0.55000000000000004</c:v>
                </c:pt>
                <c:pt idx="551">
                  <c:v>0.55100000000000005</c:v>
                </c:pt>
                <c:pt idx="552">
                  <c:v>0.55200000000000005</c:v>
                </c:pt>
                <c:pt idx="553">
                  <c:v>0.55300000000000005</c:v>
                </c:pt>
                <c:pt idx="554">
                  <c:v>0.55400000000000005</c:v>
                </c:pt>
                <c:pt idx="555">
                  <c:v>0.55500000000000005</c:v>
                </c:pt>
                <c:pt idx="556">
                  <c:v>0.55600000000000005</c:v>
                </c:pt>
                <c:pt idx="557">
                  <c:v>0.55700000000000005</c:v>
                </c:pt>
                <c:pt idx="558">
                  <c:v>0.55800000000000005</c:v>
                </c:pt>
                <c:pt idx="559">
                  <c:v>0.55900000000000005</c:v>
                </c:pt>
                <c:pt idx="560">
                  <c:v>0.56000000000000005</c:v>
                </c:pt>
                <c:pt idx="561">
                  <c:v>0.56100000000000005</c:v>
                </c:pt>
                <c:pt idx="562">
                  <c:v>0.56200000000000006</c:v>
                </c:pt>
                <c:pt idx="563">
                  <c:v>0.56299999999999994</c:v>
                </c:pt>
                <c:pt idx="564">
                  <c:v>0.56399999999999995</c:v>
                </c:pt>
                <c:pt idx="565">
                  <c:v>0.56499999999999995</c:v>
                </c:pt>
                <c:pt idx="566">
                  <c:v>0.56599999999999995</c:v>
                </c:pt>
                <c:pt idx="567">
                  <c:v>0.56699999999999995</c:v>
                </c:pt>
                <c:pt idx="568">
                  <c:v>0.56799999999999995</c:v>
                </c:pt>
                <c:pt idx="569">
                  <c:v>0.56899999999999995</c:v>
                </c:pt>
                <c:pt idx="570">
                  <c:v>0.56999999999999995</c:v>
                </c:pt>
                <c:pt idx="571">
                  <c:v>0.57099999999999995</c:v>
                </c:pt>
                <c:pt idx="572">
                  <c:v>0.57199999999999995</c:v>
                </c:pt>
                <c:pt idx="573">
                  <c:v>0.57299999999999995</c:v>
                </c:pt>
                <c:pt idx="574">
                  <c:v>0.57399999999999995</c:v>
                </c:pt>
                <c:pt idx="575">
                  <c:v>0.57499999999999996</c:v>
                </c:pt>
                <c:pt idx="576">
                  <c:v>0.57599999999999996</c:v>
                </c:pt>
                <c:pt idx="577">
                  <c:v>0.57699999999999996</c:v>
                </c:pt>
                <c:pt idx="578">
                  <c:v>0.57799999999999996</c:v>
                </c:pt>
                <c:pt idx="579">
                  <c:v>0.57899999999999996</c:v>
                </c:pt>
                <c:pt idx="580">
                  <c:v>0.57999999999999996</c:v>
                </c:pt>
                <c:pt idx="581">
                  <c:v>0.58099999999999996</c:v>
                </c:pt>
                <c:pt idx="582">
                  <c:v>0.58199999999999996</c:v>
                </c:pt>
                <c:pt idx="583">
                  <c:v>0.58299999999999996</c:v>
                </c:pt>
                <c:pt idx="584">
                  <c:v>0.58399999999999996</c:v>
                </c:pt>
                <c:pt idx="585">
                  <c:v>0.58499999999999996</c:v>
                </c:pt>
                <c:pt idx="586">
                  <c:v>0.58599999999999997</c:v>
                </c:pt>
                <c:pt idx="587">
                  <c:v>0.58699999999999997</c:v>
                </c:pt>
                <c:pt idx="588">
                  <c:v>0.58799999999999997</c:v>
                </c:pt>
                <c:pt idx="589">
                  <c:v>0.58899999999999997</c:v>
                </c:pt>
                <c:pt idx="590">
                  <c:v>0.59</c:v>
                </c:pt>
                <c:pt idx="591">
                  <c:v>0.59099999999999997</c:v>
                </c:pt>
                <c:pt idx="592">
                  <c:v>0.59199999999999997</c:v>
                </c:pt>
                <c:pt idx="593">
                  <c:v>0.59299999999999997</c:v>
                </c:pt>
                <c:pt idx="594">
                  <c:v>0.59399999999999997</c:v>
                </c:pt>
                <c:pt idx="595">
                  <c:v>0.59499999999999997</c:v>
                </c:pt>
                <c:pt idx="596">
                  <c:v>0.59599999999999997</c:v>
                </c:pt>
                <c:pt idx="597">
                  <c:v>0.59699999999999998</c:v>
                </c:pt>
                <c:pt idx="598">
                  <c:v>0.59799999999999998</c:v>
                </c:pt>
                <c:pt idx="599">
                  <c:v>0.59899999999999998</c:v>
                </c:pt>
                <c:pt idx="600">
                  <c:v>0.6</c:v>
                </c:pt>
                <c:pt idx="601">
                  <c:v>0.60099999999999998</c:v>
                </c:pt>
                <c:pt idx="602">
                  <c:v>0.60199999999999998</c:v>
                </c:pt>
                <c:pt idx="603">
                  <c:v>0.60299999999999998</c:v>
                </c:pt>
                <c:pt idx="604">
                  <c:v>0.60399999999999998</c:v>
                </c:pt>
                <c:pt idx="605">
                  <c:v>0.60499999999999998</c:v>
                </c:pt>
                <c:pt idx="606">
                  <c:v>0.60599999999999998</c:v>
                </c:pt>
                <c:pt idx="607">
                  <c:v>0.60699999999999998</c:v>
                </c:pt>
                <c:pt idx="608">
                  <c:v>0.60799999999999998</c:v>
                </c:pt>
                <c:pt idx="609">
                  <c:v>0.60899999999999999</c:v>
                </c:pt>
                <c:pt idx="610">
                  <c:v>0.61</c:v>
                </c:pt>
                <c:pt idx="611">
                  <c:v>0.61099999999999999</c:v>
                </c:pt>
                <c:pt idx="612">
                  <c:v>0.61199999999999999</c:v>
                </c:pt>
                <c:pt idx="613">
                  <c:v>0.61299999999999999</c:v>
                </c:pt>
                <c:pt idx="614">
                  <c:v>0.61399999999999999</c:v>
                </c:pt>
                <c:pt idx="615">
                  <c:v>0.61499999999999999</c:v>
                </c:pt>
                <c:pt idx="616">
                  <c:v>0.61599999999999999</c:v>
                </c:pt>
                <c:pt idx="617">
                  <c:v>0.61699999999999999</c:v>
                </c:pt>
                <c:pt idx="618">
                  <c:v>0.61799999999999999</c:v>
                </c:pt>
                <c:pt idx="619">
                  <c:v>0.61899999999999999</c:v>
                </c:pt>
                <c:pt idx="620">
                  <c:v>0.62</c:v>
                </c:pt>
                <c:pt idx="621">
                  <c:v>0.621</c:v>
                </c:pt>
                <c:pt idx="622">
                  <c:v>0.622</c:v>
                </c:pt>
                <c:pt idx="623">
                  <c:v>0.623</c:v>
                </c:pt>
                <c:pt idx="624">
                  <c:v>0.624</c:v>
                </c:pt>
                <c:pt idx="625">
                  <c:v>0.625</c:v>
                </c:pt>
                <c:pt idx="626">
                  <c:v>0.626</c:v>
                </c:pt>
                <c:pt idx="627">
                  <c:v>0.627</c:v>
                </c:pt>
                <c:pt idx="628">
                  <c:v>0.628</c:v>
                </c:pt>
                <c:pt idx="629">
                  <c:v>0.629</c:v>
                </c:pt>
                <c:pt idx="630">
                  <c:v>0.63</c:v>
                </c:pt>
                <c:pt idx="631">
                  <c:v>0.63100000000000001</c:v>
                </c:pt>
                <c:pt idx="632">
                  <c:v>0.63200000000000001</c:v>
                </c:pt>
                <c:pt idx="633">
                  <c:v>0.63300000000000001</c:v>
                </c:pt>
                <c:pt idx="634">
                  <c:v>0.63400000000000001</c:v>
                </c:pt>
                <c:pt idx="635">
                  <c:v>0.63500000000000001</c:v>
                </c:pt>
                <c:pt idx="636">
                  <c:v>0.63600000000000001</c:v>
                </c:pt>
                <c:pt idx="637">
                  <c:v>0.63700000000000001</c:v>
                </c:pt>
                <c:pt idx="638">
                  <c:v>0.63800000000000001</c:v>
                </c:pt>
                <c:pt idx="639">
                  <c:v>0.63900000000000001</c:v>
                </c:pt>
                <c:pt idx="640">
                  <c:v>0.64</c:v>
                </c:pt>
                <c:pt idx="641">
                  <c:v>0.64100000000000001</c:v>
                </c:pt>
                <c:pt idx="642">
                  <c:v>0.64200000000000002</c:v>
                </c:pt>
                <c:pt idx="643">
                  <c:v>0.64300000000000002</c:v>
                </c:pt>
                <c:pt idx="644">
                  <c:v>0.64400000000000002</c:v>
                </c:pt>
                <c:pt idx="645">
                  <c:v>0.64500000000000002</c:v>
                </c:pt>
                <c:pt idx="646">
                  <c:v>0.64600000000000002</c:v>
                </c:pt>
                <c:pt idx="647">
                  <c:v>0.64700000000000002</c:v>
                </c:pt>
                <c:pt idx="648">
                  <c:v>0.64800000000000002</c:v>
                </c:pt>
                <c:pt idx="649">
                  <c:v>0.64900000000000002</c:v>
                </c:pt>
                <c:pt idx="650">
                  <c:v>0.65</c:v>
                </c:pt>
                <c:pt idx="651">
                  <c:v>0.65100000000000002</c:v>
                </c:pt>
                <c:pt idx="652">
                  <c:v>0.65200000000000002</c:v>
                </c:pt>
                <c:pt idx="653">
                  <c:v>0.65300000000000002</c:v>
                </c:pt>
                <c:pt idx="654">
                  <c:v>0.65400000000000003</c:v>
                </c:pt>
                <c:pt idx="655">
                  <c:v>0.65500000000000003</c:v>
                </c:pt>
                <c:pt idx="656">
                  <c:v>0.65600000000000003</c:v>
                </c:pt>
                <c:pt idx="657">
                  <c:v>0.65700000000000003</c:v>
                </c:pt>
                <c:pt idx="658">
                  <c:v>0.65800000000000003</c:v>
                </c:pt>
                <c:pt idx="659">
                  <c:v>0.65900000000000003</c:v>
                </c:pt>
                <c:pt idx="660">
                  <c:v>0.66</c:v>
                </c:pt>
                <c:pt idx="661">
                  <c:v>0.66100000000000003</c:v>
                </c:pt>
                <c:pt idx="662">
                  <c:v>0.66200000000000003</c:v>
                </c:pt>
                <c:pt idx="663">
                  <c:v>0.66300000000000003</c:v>
                </c:pt>
                <c:pt idx="664">
                  <c:v>0.66400000000000003</c:v>
                </c:pt>
                <c:pt idx="665">
                  <c:v>0.66500000000000004</c:v>
                </c:pt>
                <c:pt idx="666">
                  <c:v>0.66600000000000004</c:v>
                </c:pt>
                <c:pt idx="667">
                  <c:v>0.66700000000000004</c:v>
                </c:pt>
                <c:pt idx="668">
                  <c:v>0.66800000000000004</c:v>
                </c:pt>
                <c:pt idx="669">
                  <c:v>0.66900000000000004</c:v>
                </c:pt>
                <c:pt idx="670">
                  <c:v>0.67</c:v>
                </c:pt>
                <c:pt idx="671">
                  <c:v>0.67100000000000004</c:v>
                </c:pt>
                <c:pt idx="672">
                  <c:v>0.67200000000000004</c:v>
                </c:pt>
                <c:pt idx="673">
                  <c:v>0.67300000000000004</c:v>
                </c:pt>
                <c:pt idx="674">
                  <c:v>0.67400000000000004</c:v>
                </c:pt>
                <c:pt idx="675">
                  <c:v>0.67500000000000004</c:v>
                </c:pt>
                <c:pt idx="676">
                  <c:v>0.67600000000000005</c:v>
                </c:pt>
                <c:pt idx="677">
                  <c:v>0.67700000000000005</c:v>
                </c:pt>
                <c:pt idx="678">
                  <c:v>0.67800000000000005</c:v>
                </c:pt>
                <c:pt idx="679">
                  <c:v>0.67900000000000005</c:v>
                </c:pt>
                <c:pt idx="680">
                  <c:v>0.68</c:v>
                </c:pt>
                <c:pt idx="681">
                  <c:v>0.68100000000000005</c:v>
                </c:pt>
                <c:pt idx="682">
                  <c:v>0.68200000000000005</c:v>
                </c:pt>
                <c:pt idx="683">
                  <c:v>0.68300000000000005</c:v>
                </c:pt>
                <c:pt idx="684">
                  <c:v>0.68400000000000005</c:v>
                </c:pt>
                <c:pt idx="685">
                  <c:v>0.68500000000000005</c:v>
                </c:pt>
                <c:pt idx="686">
                  <c:v>0.68600000000000005</c:v>
                </c:pt>
                <c:pt idx="687">
                  <c:v>0.68700000000000006</c:v>
                </c:pt>
                <c:pt idx="688">
                  <c:v>0.68799999999999994</c:v>
                </c:pt>
                <c:pt idx="689">
                  <c:v>0.68899999999999995</c:v>
                </c:pt>
                <c:pt idx="690">
                  <c:v>0.69</c:v>
                </c:pt>
                <c:pt idx="691">
                  <c:v>0.69099999999999995</c:v>
                </c:pt>
                <c:pt idx="692">
                  <c:v>0.69199999999999995</c:v>
                </c:pt>
                <c:pt idx="693">
                  <c:v>0.69299999999999995</c:v>
                </c:pt>
                <c:pt idx="694">
                  <c:v>0.69399999999999995</c:v>
                </c:pt>
                <c:pt idx="695">
                  <c:v>0.69499999999999995</c:v>
                </c:pt>
                <c:pt idx="696">
                  <c:v>0.69599999999999995</c:v>
                </c:pt>
                <c:pt idx="697">
                  <c:v>0.69699999999999995</c:v>
                </c:pt>
                <c:pt idx="698">
                  <c:v>0.69799999999999995</c:v>
                </c:pt>
                <c:pt idx="699">
                  <c:v>0.69899999999999995</c:v>
                </c:pt>
                <c:pt idx="700">
                  <c:v>0.7</c:v>
                </c:pt>
                <c:pt idx="701">
                  <c:v>0.70099999999999996</c:v>
                </c:pt>
                <c:pt idx="702">
                  <c:v>0.70199999999999996</c:v>
                </c:pt>
                <c:pt idx="703">
                  <c:v>0.70299999999999996</c:v>
                </c:pt>
                <c:pt idx="704">
                  <c:v>0.70399999999999996</c:v>
                </c:pt>
                <c:pt idx="705">
                  <c:v>0.70499999999999996</c:v>
                </c:pt>
                <c:pt idx="706">
                  <c:v>0.70599999999999996</c:v>
                </c:pt>
                <c:pt idx="707">
                  <c:v>0.70699999999999996</c:v>
                </c:pt>
                <c:pt idx="708">
                  <c:v>0.70799999999999996</c:v>
                </c:pt>
                <c:pt idx="709">
                  <c:v>0.70899999999999996</c:v>
                </c:pt>
                <c:pt idx="710">
                  <c:v>0.71</c:v>
                </c:pt>
                <c:pt idx="711">
                  <c:v>0.71099999999999997</c:v>
                </c:pt>
                <c:pt idx="712">
                  <c:v>0.71199999999999997</c:v>
                </c:pt>
                <c:pt idx="713">
                  <c:v>0.71299999999999997</c:v>
                </c:pt>
                <c:pt idx="714">
                  <c:v>0.71399999999999997</c:v>
                </c:pt>
                <c:pt idx="715">
                  <c:v>0.71499999999999997</c:v>
                </c:pt>
                <c:pt idx="716">
                  <c:v>0.71599999999999997</c:v>
                </c:pt>
                <c:pt idx="717">
                  <c:v>0.71699999999999997</c:v>
                </c:pt>
                <c:pt idx="718">
                  <c:v>0.71799999999999997</c:v>
                </c:pt>
                <c:pt idx="719">
                  <c:v>0.71899999999999997</c:v>
                </c:pt>
                <c:pt idx="720">
                  <c:v>0.72</c:v>
                </c:pt>
                <c:pt idx="721">
                  <c:v>0.72099999999999997</c:v>
                </c:pt>
                <c:pt idx="722">
                  <c:v>0.72199999999999998</c:v>
                </c:pt>
                <c:pt idx="723">
                  <c:v>0.72299999999999998</c:v>
                </c:pt>
                <c:pt idx="724">
                  <c:v>0.72399999999999998</c:v>
                </c:pt>
                <c:pt idx="725">
                  <c:v>0.72499999999999998</c:v>
                </c:pt>
                <c:pt idx="726">
                  <c:v>0.72599999999999998</c:v>
                </c:pt>
                <c:pt idx="727">
                  <c:v>0.72699999999999998</c:v>
                </c:pt>
                <c:pt idx="728">
                  <c:v>0.72799999999999998</c:v>
                </c:pt>
                <c:pt idx="729">
                  <c:v>0.72899999999999998</c:v>
                </c:pt>
                <c:pt idx="730">
                  <c:v>0.73</c:v>
                </c:pt>
                <c:pt idx="731">
                  <c:v>0.73099999999999998</c:v>
                </c:pt>
                <c:pt idx="732">
                  <c:v>0.73199999999999998</c:v>
                </c:pt>
                <c:pt idx="733">
                  <c:v>0.73299999999999998</c:v>
                </c:pt>
                <c:pt idx="734">
                  <c:v>0.73399999999999999</c:v>
                </c:pt>
                <c:pt idx="735">
                  <c:v>0.73499999999999999</c:v>
                </c:pt>
                <c:pt idx="736">
                  <c:v>0.73599999999999999</c:v>
                </c:pt>
                <c:pt idx="737">
                  <c:v>0.73699999999999999</c:v>
                </c:pt>
                <c:pt idx="738">
                  <c:v>0.73799999999999999</c:v>
                </c:pt>
                <c:pt idx="739">
                  <c:v>0.73899999999999999</c:v>
                </c:pt>
                <c:pt idx="740">
                  <c:v>0.74</c:v>
                </c:pt>
                <c:pt idx="741">
                  <c:v>0.74099999999999999</c:v>
                </c:pt>
                <c:pt idx="742">
                  <c:v>0.74199999999999999</c:v>
                </c:pt>
                <c:pt idx="743">
                  <c:v>0.74299999999999999</c:v>
                </c:pt>
                <c:pt idx="744">
                  <c:v>0.74399999999999999</c:v>
                </c:pt>
                <c:pt idx="745">
                  <c:v>0.745</c:v>
                </c:pt>
                <c:pt idx="746">
                  <c:v>0.746</c:v>
                </c:pt>
                <c:pt idx="747">
                  <c:v>0.747</c:v>
                </c:pt>
                <c:pt idx="748">
                  <c:v>0.748</c:v>
                </c:pt>
                <c:pt idx="749">
                  <c:v>0.749</c:v>
                </c:pt>
                <c:pt idx="750">
                  <c:v>0.75</c:v>
                </c:pt>
                <c:pt idx="751">
                  <c:v>0.751</c:v>
                </c:pt>
                <c:pt idx="752">
                  <c:v>0.752</c:v>
                </c:pt>
                <c:pt idx="753">
                  <c:v>0.753</c:v>
                </c:pt>
                <c:pt idx="754">
                  <c:v>0.754</c:v>
                </c:pt>
                <c:pt idx="755">
                  <c:v>0.755</c:v>
                </c:pt>
                <c:pt idx="756">
                  <c:v>0.75600000000000001</c:v>
                </c:pt>
                <c:pt idx="757">
                  <c:v>0.75700000000000001</c:v>
                </c:pt>
                <c:pt idx="758">
                  <c:v>0.75800000000000001</c:v>
                </c:pt>
                <c:pt idx="759">
                  <c:v>0.75900000000000001</c:v>
                </c:pt>
                <c:pt idx="760">
                  <c:v>0.76</c:v>
                </c:pt>
                <c:pt idx="761">
                  <c:v>0.76100000000000001</c:v>
                </c:pt>
                <c:pt idx="762">
                  <c:v>0.76200000000000001</c:v>
                </c:pt>
                <c:pt idx="763">
                  <c:v>0.76300000000000001</c:v>
                </c:pt>
                <c:pt idx="764">
                  <c:v>0.76400000000000001</c:v>
                </c:pt>
                <c:pt idx="765">
                  <c:v>0.76500000000000001</c:v>
                </c:pt>
                <c:pt idx="766">
                  <c:v>0.76600000000000001</c:v>
                </c:pt>
                <c:pt idx="767">
                  <c:v>0.76700000000000002</c:v>
                </c:pt>
                <c:pt idx="768">
                  <c:v>0.76800000000000002</c:v>
                </c:pt>
                <c:pt idx="769">
                  <c:v>0.76900000000000002</c:v>
                </c:pt>
                <c:pt idx="770">
                  <c:v>0.77</c:v>
                </c:pt>
                <c:pt idx="771">
                  <c:v>0.77100000000000002</c:v>
                </c:pt>
                <c:pt idx="772">
                  <c:v>0.77200000000000002</c:v>
                </c:pt>
                <c:pt idx="773">
                  <c:v>0.77300000000000002</c:v>
                </c:pt>
                <c:pt idx="774">
                  <c:v>0.77400000000000002</c:v>
                </c:pt>
                <c:pt idx="775">
                  <c:v>0.77500000000000002</c:v>
                </c:pt>
                <c:pt idx="776">
                  <c:v>0.77600000000000002</c:v>
                </c:pt>
                <c:pt idx="777">
                  <c:v>0.77700000000000002</c:v>
                </c:pt>
                <c:pt idx="778">
                  <c:v>0.77800000000000002</c:v>
                </c:pt>
                <c:pt idx="779">
                  <c:v>0.77900000000000003</c:v>
                </c:pt>
                <c:pt idx="780">
                  <c:v>0.78</c:v>
                </c:pt>
                <c:pt idx="781">
                  <c:v>0.78100000000000003</c:v>
                </c:pt>
                <c:pt idx="782">
                  <c:v>0.78200000000000003</c:v>
                </c:pt>
                <c:pt idx="783">
                  <c:v>0.78300000000000003</c:v>
                </c:pt>
                <c:pt idx="784">
                  <c:v>0.78400000000000003</c:v>
                </c:pt>
                <c:pt idx="785">
                  <c:v>0.78500000000000003</c:v>
                </c:pt>
                <c:pt idx="786">
                  <c:v>0.78600000000000003</c:v>
                </c:pt>
                <c:pt idx="787">
                  <c:v>0.78700000000000003</c:v>
                </c:pt>
                <c:pt idx="788">
                  <c:v>0.78800000000000003</c:v>
                </c:pt>
                <c:pt idx="789">
                  <c:v>0.78900000000000003</c:v>
                </c:pt>
                <c:pt idx="790">
                  <c:v>0.79</c:v>
                </c:pt>
                <c:pt idx="791">
                  <c:v>0.79100000000000004</c:v>
                </c:pt>
                <c:pt idx="792">
                  <c:v>0.79200000000000004</c:v>
                </c:pt>
                <c:pt idx="793">
                  <c:v>0.79300000000000004</c:v>
                </c:pt>
                <c:pt idx="794">
                  <c:v>0.79400000000000004</c:v>
                </c:pt>
                <c:pt idx="795">
                  <c:v>0.79500000000000004</c:v>
                </c:pt>
                <c:pt idx="796">
                  <c:v>0.79600000000000004</c:v>
                </c:pt>
                <c:pt idx="797">
                  <c:v>0.79700000000000004</c:v>
                </c:pt>
                <c:pt idx="798">
                  <c:v>0.79800000000000004</c:v>
                </c:pt>
                <c:pt idx="799">
                  <c:v>0.79900000000000004</c:v>
                </c:pt>
                <c:pt idx="800">
                  <c:v>0.8</c:v>
                </c:pt>
                <c:pt idx="801">
                  <c:v>0.80100000000000005</c:v>
                </c:pt>
                <c:pt idx="802">
                  <c:v>0.80200000000000005</c:v>
                </c:pt>
                <c:pt idx="803">
                  <c:v>0.80300000000000005</c:v>
                </c:pt>
                <c:pt idx="804">
                  <c:v>0.80400000000000005</c:v>
                </c:pt>
                <c:pt idx="805">
                  <c:v>0.80500000000000005</c:v>
                </c:pt>
                <c:pt idx="806">
                  <c:v>0.80600000000000005</c:v>
                </c:pt>
                <c:pt idx="807">
                  <c:v>0.80700000000000005</c:v>
                </c:pt>
                <c:pt idx="808">
                  <c:v>0.80800000000000005</c:v>
                </c:pt>
                <c:pt idx="809">
                  <c:v>0.80900000000000005</c:v>
                </c:pt>
                <c:pt idx="810">
                  <c:v>0.81</c:v>
                </c:pt>
                <c:pt idx="811">
                  <c:v>0.81100000000000005</c:v>
                </c:pt>
                <c:pt idx="812">
                  <c:v>0.81200000000000006</c:v>
                </c:pt>
                <c:pt idx="813">
                  <c:v>0.81299999999999994</c:v>
                </c:pt>
                <c:pt idx="814">
                  <c:v>0.81399999999999995</c:v>
                </c:pt>
                <c:pt idx="815">
                  <c:v>0.81499999999999995</c:v>
                </c:pt>
                <c:pt idx="816">
                  <c:v>0.81599999999999995</c:v>
                </c:pt>
                <c:pt idx="817">
                  <c:v>0.81699999999999995</c:v>
                </c:pt>
                <c:pt idx="818">
                  <c:v>0.81799999999999995</c:v>
                </c:pt>
                <c:pt idx="819">
                  <c:v>0.81899999999999995</c:v>
                </c:pt>
                <c:pt idx="820">
                  <c:v>0.82</c:v>
                </c:pt>
                <c:pt idx="821">
                  <c:v>0.82099999999999995</c:v>
                </c:pt>
                <c:pt idx="822">
                  <c:v>0.82199999999999995</c:v>
                </c:pt>
                <c:pt idx="823">
                  <c:v>0.82299999999999995</c:v>
                </c:pt>
                <c:pt idx="824">
                  <c:v>0.82399999999999995</c:v>
                </c:pt>
                <c:pt idx="825">
                  <c:v>0.82499999999999996</c:v>
                </c:pt>
                <c:pt idx="826">
                  <c:v>0.82599999999999996</c:v>
                </c:pt>
                <c:pt idx="827">
                  <c:v>0.82699999999999996</c:v>
                </c:pt>
                <c:pt idx="828">
                  <c:v>0.82799999999999996</c:v>
                </c:pt>
                <c:pt idx="829">
                  <c:v>0.82899999999999996</c:v>
                </c:pt>
                <c:pt idx="830">
                  <c:v>0.83</c:v>
                </c:pt>
                <c:pt idx="831">
                  <c:v>0.83099999999999996</c:v>
                </c:pt>
                <c:pt idx="832">
                  <c:v>0.83199999999999996</c:v>
                </c:pt>
                <c:pt idx="833">
                  <c:v>0.83299999999999996</c:v>
                </c:pt>
                <c:pt idx="834">
                  <c:v>0.83399999999999996</c:v>
                </c:pt>
                <c:pt idx="835">
                  <c:v>0.83499999999999996</c:v>
                </c:pt>
                <c:pt idx="836">
                  <c:v>0.83599999999999997</c:v>
                </c:pt>
                <c:pt idx="837">
                  <c:v>0.83699999999999997</c:v>
                </c:pt>
                <c:pt idx="838">
                  <c:v>0.83799999999999997</c:v>
                </c:pt>
                <c:pt idx="839">
                  <c:v>0.83899999999999997</c:v>
                </c:pt>
                <c:pt idx="840">
                  <c:v>0.84</c:v>
                </c:pt>
                <c:pt idx="841">
                  <c:v>0.84099999999999997</c:v>
                </c:pt>
                <c:pt idx="842">
                  <c:v>0.84199999999999997</c:v>
                </c:pt>
                <c:pt idx="843">
                  <c:v>0.84299999999999997</c:v>
                </c:pt>
                <c:pt idx="844">
                  <c:v>0.84399999999999997</c:v>
                </c:pt>
                <c:pt idx="845">
                  <c:v>0.84499999999999997</c:v>
                </c:pt>
                <c:pt idx="846">
                  <c:v>0.84599999999999997</c:v>
                </c:pt>
                <c:pt idx="847">
                  <c:v>0.84699999999999998</c:v>
                </c:pt>
                <c:pt idx="848">
                  <c:v>0.84799999999999998</c:v>
                </c:pt>
                <c:pt idx="849">
                  <c:v>0.84899999999999998</c:v>
                </c:pt>
                <c:pt idx="850">
                  <c:v>0.85</c:v>
                </c:pt>
                <c:pt idx="851">
                  <c:v>0.85099999999999998</c:v>
                </c:pt>
                <c:pt idx="852">
                  <c:v>0.85199999999999998</c:v>
                </c:pt>
                <c:pt idx="853">
                  <c:v>0.85299999999999998</c:v>
                </c:pt>
                <c:pt idx="854">
                  <c:v>0.85399999999999998</c:v>
                </c:pt>
                <c:pt idx="855">
                  <c:v>0.85499999999999998</c:v>
                </c:pt>
                <c:pt idx="856">
                  <c:v>0.85599999999999998</c:v>
                </c:pt>
                <c:pt idx="857">
                  <c:v>0.85699999999999998</c:v>
                </c:pt>
                <c:pt idx="858">
                  <c:v>0.85799999999999998</c:v>
                </c:pt>
                <c:pt idx="859">
                  <c:v>0.85899999999999999</c:v>
                </c:pt>
                <c:pt idx="860">
                  <c:v>0.86</c:v>
                </c:pt>
                <c:pt idx="861">
                  <c:v>0.86099999999999999</c:v>
                </c:pt>
                <c:pt idx="862">
                  <c:v>0.86199999999999999</c:v>
                </c:pt>
                <c:pt idx="863">
                  <c:v>0.86299999999999999</c:v>
                </c:pt>
                <c:pt idx="864">
                  <c:v>0.86399999999999999</c:v>
                </c:pt>
                <c:pt idx="865">
                  <c:v>0.86499999999999999</c:v>
                </c:pt>
                <c:pt idx="866">
                  <c:v>0.86599999999999999</c:v>
                </c:pt>
                <c:pt idx="867">
                  <c:v>0.86699999999999999</c:v>
                </c:pt>
                <c:pt idx="868">
                  <c:v>0.86799999999999999</c:v>
                </c:pt>
                <c:pt idx="869">
                  <c:v>0.86899999999999999</c:v>
                </c:pt>
                <c:pt idx="870">
                  <c:v>0.87</c:v>
                </c:pt>
                <c:pt idx="871">
                  <c:v>0.871</c:v>
                </c:pt>
                <c:pt idx="872">
                  <c:v>0.872</c:v>
                </c:pt>
                <c:pt idx="873">
                  <c:v>0.873</c:v>
                </c:pt>
                <c:pt idx="874">
                  <c:v>0.874</c:v>
                </c:pt>
                <c:pt idx="875">
                  <c:v>0.875</c:v>
                </c:pt>
                <c:pt idx="876">
                  <c:v>0.876</c:v>
                </c:pt>
                <c:pt idx="877">
                  <c:v>0.877</c:v>
                </c:pt>
                <c:pt idx="878">
                  <c:v>0.878</c:v>
                </c:pt>
                <c:pt idx="879">
                  <c:v>0.879</c:v>
                </c:pt>
                <c:pt idx="880">
                  <c:v>0.88</c:v>
                </c:pt>
                <c:pt idx="881">
                  <c:v>0.88100000000000001</c:v>
                </c:pt>
                <c:pt idx="882">
                  <c:v>0.88200000000000001</c:v>
                </c:pt>
                <c:pt idx="883">
                  <c:v>0.88300000000000001</c:v>
                </c:pt>
                <c:pt idx="884">
                  <c:v>0.88400000000000001</c:v>
                </c:pt>
                <c:pt idx="885">
                  <c:v>0.88500000000000001</c:v>
                </c:pt>
                <c:pt idx="886">
                  <c:v>0.88600000000000001</c:v>
                </c:pt>
                <c:pt idx="887">
                  <c:v>0.88700000000000001</c:v>
                </c:pt>
                <c:pt idx="888">
                  <c:v>0.88800000000000001</c:v>
                </c:pt>
                <c:pt idx="889">
                  <c:v>0.88900000000000001</c:v>
                </c:pt>
                <c:pt idx="890">
                  <c:v>0.89</c:v>
                </c:pt>
                <c:pt idx="891">
                  <c:v>0.89100000000000001</c:v>
                </c:pt>
                <c:pt idx="892">
                  <c:v>0.89200000000000002</c:v>
                </c:pt>
                <c:pt idx="893">
                  <c:v>0.89300000000000002</c:v>
                </c:pt>
                <c:pt idx="894">
                  <c:v>0.89400000000000002</c:v>
                </c:pt>
                <c:pt idx="895">
                  <c:v>0.89500000000000002</c:v>
                </c:pt>
                <c:pt idx="896">
                  <c:v>0.89600000000000002</c:v>
                </c:pt>
                <c:pt idx="897">
                  <c:v>0.89700000000000002</c:v>
                </c:pt>
                <c:pt idx="898">
                  <c:v>0.89800000000000002</c:v>
                </c:pt>
                <c:pt idx="899">
                  <c:v>0.89900000000000002</c:v>
                </c:pt>
                <c:pt idx="900">
                  <c:v>0.9</c:v>
                </c:pt>
                <c:pt idx="901">
                  <c:v>0.90100000000000002</c:v>
                </c:pt>
                <c:pt idx="902">
                  <c:v>0.90200000000000002</c:v>
                </c:pt>
                <c:pt idx="903">
                  <c:v>0.90300000000000002</c:v>
                </c:pt>
                <c:pt idx="904">
                  <c:v>0.90400000000000003</c:v>
                </c:pt>
                <c:pt idx="905">
                  <c:v>0.90500000000000003</c:v>
                </c:pt>
                <c:pt idx="906">
                  <c:v>0.90600000000000003</c:v>
                </c:pt>
                <c:pt idx="907">
                  <c:v>0.90700000000000003</c:v>
                </c:pt>
                <c:pt idx="908">
                  <c:v>0.90800000000000003</c:v>
                </c:pt>
                <c:pt idx="909">
                  <c:v>0.90900000000000003</c:v>
                </c:pt>
                <c:pt idx="910">
                  <c:v>0.91</c:v>
                </c:pt>
                <c:pt idx="911">
                  <c:v>0.91100000000000003</c:v>
                </c:pt>
                <c:pt idx="912">
                  <c:v>0.91200000000000003</c:v>
                </c:pt>
                <c:pt idx="913">
                  <c:v>0.91300000000000003</c:v>
                </c:pt>
                <c:pt idx="914">
                  <c:v>0.91400000000000003</c:v>
                </c:pt>
                <c:pt idx="915">
                  <c:v>0.91500000000000004</c:v>
                </c:pt>
                <c:pt idx="916">
                  <c:v>0.91600000000000004</c:v>
                </c:pt>
                <c:pt idx="917">
                  <c:v>0.91700000000000004</c:v>
                </c:pt>
                <c:pt idx="918">
                  <c:v>0.91800000000000004</c:v>
                </c:pt>
                <c:pt idx="919">
                  <c:v>0.91900000000000004</c:v>
                </c:pt>
                <c:pt idx="920">
                  <c:v>0.92</c:v>
                </c:pt>
                <c:pt idx="921">
                  <c:v>0.92100000000000004</c:v>
                </c:pt>
                <c:pt idx="922">
                  <c:v>0.92200000000000004</c:v>
                </c:pt>
                <c:pt idx="923">
                  <c:v>0.92300000000000004</c:v>
                </c:pt>
                <c:pt idx="924">
                  <c:v>0.92400000000000004</c:v>
                </c:pt>
                <c:pt idx="925">
                  <c:v>0.92500000000000004</c:v>
                </c:pt>
                <c:pt idx="926">
                  <c:v>0.92600000000000005</c:v>
                </c:pt>
                <c:pt idx="927">
                  <c:v>0.92700000000000005</c:v>
                </c:pt>
                <c:pt idx="928">
                  <c:v>0.92800000000000005</c:v>
                </c:pt>
                <c:pt idx="929">
                  <c:v>0.92900000000000005</c:v>
                </c:pt>
                <c:pt idx="930">
                  <c:v>0.93</c:v>
                </c:pt>
                <c:pt idx="931">
                  <c:v>0.93100000000000005</c:v>
                </c:pt>
                <c:pt idx="932">
                  <c:v>0.93200000000000005</c:v>
                </c:pt>
                <c:pt idx="933">
                  <c:v>0.93300000000000005</c:v>
                </c:pt>
                <c:pt idx="934">
                  <c:v>0.93400000000000005</c:v>
                </c:pt>
                <c:pt idx="935">
                  <c:v>0.93500000000000005</c:v>
                </c:pt>
                <c:pt idx="936">
                  <c:v>0.93600000000000005</c:v>
                </c:pt>
                <c:pt idx="937">
                  <c:v>0.93700000000000006</c:v>
                </c:pt>
                <c:pt idx="938">
                  <c:v>0.93799999999999994</c:v>
                </c:pt>
                <c:pt idx="939">
                  <c:v>0.93899999999999995</c:v>
                </c:pt>
                <c:pt idx="940">
                  <c:v>0.94</c:v>
                </c:pt>
                <c:pt idx="941">
                  <c:v>0.94099999999999995</c:v>
                </c:pt>
                <c:pt idx="942">
                  <c:v>0.94199999999999995</c:v>
                </c:pt>
                <c:pt idx="943">
                  <c:v>0.94299999999999995</c:v>
                </c:pt>
                <c:pt idx="944">
                  <c:v>0.94399999999999995</c:v>
                </c:pt>
                <c:pt idx="945">
                  <c:v>0.94499999999999995</c:v>
                </c:pt>
                <c:pt idx="946">
                  <c:v>0.94599999999999995</c:v>
                </c:pt>
                <c:pt idx="947">
                  <c:v>0.94699999999999995</c:v>
                </c:pt>
                <c:pt idx="948">
                  <c:v>0.94799999999999995</c:v>
                </c:pt>
                <c:pt idx="949">
                  <c:v>0.94899999999999995</c:v>
                </c:pt>
                <c:pt idx="950">
                  <c:v>0.95</c:v>
                </c:pt>
                <c:pt idx="951">
                  <c:v>0.95099999999999996</c:v>
                </c:pt>
                <c:pt idx="952">
                  <c:v>0.95199999999999996</c:v>
                </c:pt>
                <c:pt idx="953">
                  <c:v>0.95299999999999996</c:v>
                </c:pt>
                <c:pt idx="954">
                  <c:v>0.95399999999999996</c:v>
                </c:pt>
                <c:pt idx="955">
                  <c:v>0.95499999999999996</c:v>
                </c:pt>
                <c:pt idx="956">
                  <c:v>0.95599999999999996</c:v>
                </c:pt>
                <c:pt idx="957">
                  <c:v>0.95699999999999996</c:v>
                </c:pt>
                <c:pt idx="958">
                  <c:v>0.95799999999999996</c:v>
                </c:pt>
                <c:pt idx="959">
                  <c:v>0.95899999999999996</c:v>
                </c:pt>
                <c:pt idx="960">
                  <c:v>0.96</c:v>
                </c:pt>
                <c:pt idx="961">
                  <c:v>0.96099999999999997</c:v>
                </c:pt>
                <c:pt idx="962">
                  <c:v>0.96199999999999997</c:v>
                </c:pt>
                <c:pt idx="963">
                  <c:v>0.96299999999999997</c:v>
                </c:pt>
                <c:pt idx="964">
                  <c:v>0.96399999999999997</c:v>
                </c:pt>
                <c:pt idx="965">
                  <c:v>0.96499999999999997</c:v>
                </c:pt>
                <c:pt idx="966">
                  <c:v>0.96599999999999997</c:v>
                </c:pt>
                <c:pt idx="967">
                  <c:v>0.96699999999999997</c:v>
                </c:pt>
                <c:pt idx="968">
                  <c:v>0.96799999999999997</c:v>
                </c:pt>
                <c:pt idx="969">
                  <c:v>0.96899999999999997</c:v>
                </c:pt>
                <c:pt idx="970">
                  <c:v>0.97</c:v>
                </c:pt>
                <c:pt idx="971">
                  <c:v>0.97099999999999997</c:v>
                </c:pt>
                <c:pt idx="972">
                  <c:v>0.97199999999999998</c:v>
                </c:pt>
                <c:pt idx="973">
                  <c:v>0.97299999999999998</c:v>
                </c:pt>
                <c:pt idx="974">
                  <c:v>0.97399999999999998</c:v>
                </c:pt>
                <c:pt idx="975">
                  <c:v>0.97499999999999998</c:v>
                </c:pt>
                <c:pt idx="976">
                  <c:v>0.97599999999999998</c:v>
                </c:pt>
                <c:pt idx="977">
                  <c:v>0.97699999999999998</c:v>
                </c:pt>
                <c:pt idx="978">
                  <c:v>0.97799999999999998</c:v>
                </c:pt>
                <c:pt idx="979">
                  <c:v>0.97899999999999998</c:v>
                </c:pt>
                <c:pt idx="980">
                  <c:v>0.98</c:v>
                </c:pt>
                <c:pt idx="981">
                  <c:v>0.98099999999999998</c:v>
                </c:pt>
                <c:pt idx="982">
                  <c:v>0.98199999999999998</c:v>
                </c:pt>
                <c:pt idx="983">
                  <c:v>0.98299999999999998</c:v>
                </c:pt>
                <c:pt idx="984">
                  <c:v>0.98399999999999999</c:v>
                </c:pt>
                <c:pt idx="985">
                  <c:v>0.98499999999999999</c:v>
                </c:pt>
                <c:pt idx="986">
                  <c:v>0.98599999999999999</c:v>
                </c:pt>
                <c:pt idx="987">
                  <c:v>0.98699999999999999</c:v>
                </c:pt>
                <c:pt idx="988">
                  <c:v>0.98799999999999999</c:v>
                </c:pt>
                <c:pt idx="989">
                  <c:v>0.98899999999999999</c:v>
                </c:pt>
                <c:pt idx="990">
                  <c:v>0.99</c:v>
                </c:pt>
                <c:pt idx="991">
                  <c:v>0.99099999999999999</c:v>
                </c:pt>
                <c:pt idx="992">
                  <c:v>0.99199999999999999</c:v>
                </c:pt>
                <c:pt idx="993">
                  <c:v>0.99299999999999999</c:v>
                </c:pt>
                <c:pt idx="994">
                  <c:v>0.99399999999999999</c:v>
                </c:pt>
                <c:pt idx="995">
                  <c:v>0.995</c:v>
                </c:pt>
                <c:pt idx="996">
                  <c:v>0.996</c:v>
                </c:pt>
                <c:pt idx="997">
                  <c:v>0.997</c:v>
                </c:pt>
                <c:pt idx="998">
                  <c:v>0.998</c:v>
                </c:pt>
                <c:pt idx="999">
                  <c:v>0.999</c:v>
                </c:pt>
                <c:pt idx="1000">
                  <c:v>1</c:v>
                </c:pt>
              </c:numCache>
            </c:numRef>
          </c:xVal>
          <c:yVal>
            <c:numRef>
              <c:f>Vigas!$AP$4:$AP$1004</c:f>
              <c:numCache>
                <c:formatCode>0.00000</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numCache>
            </c:numRef>
          </c:yVal>
          <c:smooth val="1"/>
          <c:extLst>
            <c:ext xmlns:c16="http://schemas.microsoft.com/office/drawing/2014/chart" uri="{C3380CC4-5D6E-409C-BE32-E72D297353CC}">
              <c16:uniqueId val="{00000001-6875-4308-8BA5-CBAA3597FE85}"/>
            </c:ext>
          </c:extLst>
        </c:ser>
        <c:dLbls>
          <c:showLegendKey val="0"/>
          <c:showVal val="0"/>
          <c:showCatName val="0"/>
          <c:showSerName val="0"/>
          <c:showPercent val="0"/>
          <c:showBubbleSize val="0"/>
        </c:dLbls>
        <c:axId val="612827080"/>
        <c:axId val="612829824"/>
      </c:scatterChart>
      <c:valAx>
        <c:axId val="612827080"/>
        <c:scaling>
          <c:orientation val="minMax"/>
        </c:scaling>
        <c:delete val="0"/>
        <c:axPos val="b"/>
        <c:numFmt formatCode="#,##0.000&quot; m&quot;" sourceLinked="1"/>
        <c:majorTickMark val="none"/>
        <c:minorTickMark val="none"/>
        <c:tickLblPos val="nextTo"/>
        <c:crossAx val="612829824"/>
        <c:crosses val="autoZero"/>
        <c:crossBetween val="midCat"/>
      </c:valAx>
      <c:valAx>
        <c:axId val="612829824"/>
        <c:scaling>
          <c:orientation val="minMax"/>
        </c:scaling>
        <c:delete val="0"/>
        <c:axPos val="l"/>
        <c:majorGridlines/>
        <c:numFmt formatCode="0.00000" sourceLinked="1"/>
        <c:majorTickMark val="none"/>
        <c:minorTickMark val="none"/>
        <c:tickLblPos val="nextTo"/>
        <c:crossAx val="612827080"/>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RF</a:t>
            </a:r>
          </a:p>
        </c:rich>
      </c:tx>
      <c:overlay val="0"/>
    </c:title>
    <c:autoTitleDeleted val="0"/>
    <c:plotArea>
      <c:layout/>
      <c:scatterChart>
        <c:scatterStyle val="smoothMarker"/>
        <c:varyColors val="0"/>
        <c:ser>
          <c:idx val="0"/>
          <c:order val="0"/>
          <c:tx>
            <c:strRef>
              <c:f>Vigas!$X$3</c:f>
              <c:strCache>
                <c:ptCount val="1"/>
                <c:pt idx="0">
                  <c:v>RF flexión v1</c:v>
                </c:pt>
              </c:strCache>
            </c:strRef>
          </c:tx>
          <c:marker>
            <c:symbol val="none"/>
          </c:marker>
          <c:xVal>
            <c:numRef>
              <c:f>Vigas!$O$4:$O$1004</c:f>
              <c:numCache>
                <c:formatCode>#,##0.000" m"</c:formatCode>
                <c:ptCount val="1001"/>
                <c:pt idx="0">
                  <c:v>0</c:v>
                </c:pt>
                <c:pt idx="1">
                  <c:v>1E-3</c:v>
                </c:pt>
                <c:pt idx="2">
                  <c:v>2E-3</c:v>
                </c:pt>
                <c:pt idx="3">
                  <c:v>3.0000000000000001E-3</c:v>
                </c:pt>
                <c:pt idx="4">
                  <c:v>4.0000000000000001E-3</c:v>
                </c:pt>
                <c:pt idx="5">
                  <c:v>5.0000000000000001E-3</c:v>
                </c:pt>
                <c:pt idx="6">
                  <c:v>6.0000000000000001E-3</c:v>
                </c:pt>
                <c:pt idx="7">
                  <c:v>7.0000000000000001E-3</c:v>
                </c:pt>
                <c:pt idx="8">
                  <c:v>8.0000000000000002E-3</c:v>
                </c:pt>
                <c:pt idx="9">
                  <c:v>8.9999999999999993E-3</c:v>
                </c:pt>
                <c:pt idx="10">
                  <c:v>0.01</c:v>
                </c:pt>
                <c:pt idx="11">
                  <c:v>1.0999999999999999E-2</c:v>
                </c:pt>
                <c:pt idx="12">
                  <c:v>1.2E-2</c:v>
                </c:pt>
                <c:pt idx="13">
                  <c:v>1.2999999999999999E-2</c:v>
                </c:pt>
                <c:pt idx="14">
                  <c:v>1.4E-2</c:v>
                </c:pt>
                <c:pt idx="15">
                  <c:v>1.4999999999999999E-2</c:v>
                </c:pt>
                <c:pt idx="16">
                  <c:v>1.6E-2</c:v>
                </c:pt>
                <c:pt idx="17">
                  <c:v>1.7000000000000001E-2</c:v>
                </c:pt>
                <c:pt idx="18">
                  <c:v>1.7999999999999999E-2</c:v>
                </c:pt>
                <c:pt idx="19">
                  <c:v>1.9E-2</c:v>
                </c:pt>
                <c:pt idx="20">
                  <c:v>0.02</c:v>
                </c:pt>
                <c:pt idx="21">
                  <c:v>2.1000000000000001E-2</c:v>
                </c:pt>
                <c:pt idx="22">
                  <c:v>2.1999999999999999E-2</c:v>
                </c:pt>
                <c:pt idx="23">
                  <c:v>2.3E-2</c:v>
                </c:pt>
                <c:pt idx="24">
                  <c:v>2.4E-2</c:v>
                </c:pt>
                <c:pt idx="25">
                  <c:v>2.5000000000000001E-2</c:v>
                </c:pt>
                <c:pt idx="26">
                  <c:v>2.5999999999999999E-2</c:v>
                </c:pt>
                <c:pt idx="27">
                  <c:v>2.7E-2</c:v>
                </c:pt>
                <c:pt idx="28">
                  <c:v>2.8000000000000001E-2</c:v>
                </c:pt>
                <c:pt idx="29">
                  <c:v>2.9000000000000001E-2</c:v>
                </c:pt>
                <c:pt idx="30">
                  <c:v>0.03</c:v>
                </c:pt>
                <c:pt idx="31">
                  <c:v>3.1E-2</c:v>
                </c:pt>
                <c:pt idx="32">
                  <c:v>3.2000000000000001E-2</c:v>
                </c:pt>
                <c:pt idx="33">
                  <c:v>3.3000000000000002E-2</c:v>
                </c:pt>
                <c:pt idx="34">
                  <c:v>3.4000000000000002E-2</c:v>
                </c:pt>
                <c:pt idx="35">
                  <c:v>3.5000000000000003E-2</c:v>
                </c:pt>
                <c:pt idx="36">
                  <c:v>3.5999999999999997E-2</c:v>
                </c:pt>
                <c:pt idx="37">
                  <c:v>3.6999999999999998E-2</c:v>
                </c:pt>
                <c:pt idx="38">
                  <c:v>3.7999999999999999E-2</c:v>
                </c:pt>
                <c:pt idx="39">
                  <c:v>3.9E-2</c:v>
                </c:pt>
                <c:pt idx="40">
                  <c:v>0.04</c:v>
                </c:pt>
                <c:pt idx="41">
                  <c:v>4.1000000000000002E-2</c:v>
                </c:pt>
                <c:pt idx="42">
                  <c:v>4.2000000000000003E-2</c:v>
                </c:pt>
                <c:pt idx="43">
                  <c:v>4.2999999999999997E-2</c:v>
                </c:pt>
                <c:pt idx="44">
                  <c:v>4.3999999999999997E-2</c:v>
                </c:pt>
                <c:pt idx="45">
                  <c:v>4.4999999999999998E-2</c:v>
                </c:pt>
                <c:pt idx="46">
                  <c:v>4.5999999999999999E-2</c:v>
                </c:pt>
                <c:pt idx="47">
                  <c:v>4.7E-2</c:v>
                </c:pt>
                <c:pt idx="48">
                  <c:v>4.8000000000000001E-2</c:v>
                </c:pt>
                <c:pt idx="49">
                  <c:v>4.9000000000000002E-2</c:v>
                </c:pt>
                <c:pt idx="50">
                  <c:v>0.05</c:v>
                </c:pt>
                <c:pt idx="51">
                  <c:v>5.0999999999999997E-2</c:v>
                </c:pt>
                <c:pt idx="52">
                  <c:v>5.1999999999999998E-2</c:v>
                </c:pt>
                <c:pt idx="53">
                  <c:v>5.2999999999999999E-2</c:v>
                </c:pt>
                <c:pt idx="54">
                  <c:v>5.3999999999999999E-2</c:v>
                </c:pt>
                <c:pt idx="55">
                  <c:v>5.5E-2</c:v>
                </c:pt>
                <c:pt idx="56">
                  <c:v>5.6000000000000001E-2</c:v>
                </c:pt>
                <c:pt idx="57">
                  <c:v>5.7000000000000002E-2</c:v>
                </c:pt>
                <c:pt idx="58">
                  <c:v>5.8000000000000003E-2</c:v>
                </c:pt>
                <c:pt idx="59">
                  <c:v>5.8999999999999997E-2</c:v>
                </c:pt>
                <c:pt idx="60">
                  <c:v>0.06</c:v>
                </c:pt>
                <c:pt idx="61">
                  <c:v>6.0999999999999999E-2</c:v>
                </c:pt>
                <c:pt idx="62">
                  <c:v>6.2E-2</c:v>
                </c:pt>
                <c:pt idx="63">
                  <c:v>6.3E-2</c:v>
                </c:pt>
                <c:pt idx="64">
                  <c:v>6.4000000000000001E-2</c:v>
                </c:pt>
                <c:pt idx="65">
                  <c:v>6.5000000000000002E-2</c:v>
                </c:pt>
                <c:pt idx="66">
                  <c:v>6.6000000000000003E-2</c:v>
                </c:pt>
                <c:pt idx="67">
                  <c:v>6.7000000000000004E-2</c:v>
                </c:pt>
                <c:pt idx="68">
                  <c:v>6.8000000000000005E-2</c:v>
                </c:pt>
                <c:pt idx="69">
                  <c:v>6.9000000000000006E-2</c:v>
                </c:pt>
                <c:pt idx="70">
                  <c:v>7.0000000000000007E-2</c:v>
                </c:pt>
                <c:pt idx="71">
                  <c:v>7.0999999999999994E-2</c:v>
                </c:pt>
                <c:pt idx="72">
                  <c:v>7.1999999999999995E-2</c:v>
                </c:pt>
                <c:pt idx="73">
                  <c:v>7.2999999999999995E-2</c:v>
                </c:pt>
                <c:pt idx="74">
                  <c:v>7.3999999999999996E-2</c:v>
                </c:pt>
                <c:pt idx="75">
                  <c:v>7.4999999999999997E-2</c:v>
                </c:pt>
                <c:pt idx="76">
                  <c:v>7.5999999999999998E-2</c:v>
                </c:pt>
                <c:pt idx="77">
                  <c:v>7.6999999999999999E-2</c:v>
                </c:pt>
                <c:pt idx="78">
                  <c:v>7.8E-2</c:v>
                </c:pt>
                <c:pt idx="79">
                  <c:v>7.9000000000000001E-2</c:v>
                </c:pt>
                <c:pt idx="80">
                  <c:v>0.08</c:v>
                </c:pt>
                <c:pt idx="81">
                  <c:v>8.1000000000000003E-2</c:v>
                </c:pt>
                <c:pt idx="82">
                  <c:v>8.2000000000000003E-2</c:v>
                </c:pt>
                <c:pt idx="83">
                  <c:v>8.3000000000000004E-2</c:v>
                </c:pt>
                <c:pt idx="84">
                  <c:v>8.4000000000000005E-2</c:v>
                </c:pt>
                <c:pt idx="85">
                  <c:v>8.5000000000000006E-2</c:v>
                </c:pt>
                <c:pt idx="86">
                  <c:v>8.5999999999999993E-2</c:v>
                </c:pt>
                <c:pt idx="87">
                  <c:v>8.6999999999999994E-2</c:v>
                </c:pt>
                <c:pt idx="88">
                  <c:v>8.7999999999999995E-2</c:v>
                </c:pt>
                <c:pt idx="89">
                  <c:v>8.8999999999999996E-2</c:v>
                </c:pt>
                <c:pt idx="90">
                  <c:v>0.09</c:v>
                </c:pt>
                <c:pt idx="91">
                  <c:v>9.0999999999999998E-2</c:v>
                </c:pt>
                <c:pt idx="92">
                  <c:v>9.1999999999999998E-2</c:v>
                </c:pt>
                <c:pt idx="93">
                  <c:v>9.2999999999999999E-2</c:v>
                </c:pt>
                <c:pt idx="94">
                  <c:v>9.4E-2</c:v>
                </c:pt>
                <c:pt idx="95">
                  <c:v>9.5000000000000001E-2</c:v>
                </c:pt>
                <c:pt idx="96">
                  <c:v>9.6000000000000002E-2</c:v>
                </c:pt>
                <c:pt idx="97">
                  <c:v>9.7000000000000003E-2</c:v>
                </c:pt>
                <c:pt idx="98">
                  <c:v>9.8000000000000004E-2</c:v>
                </c:pt>
                <c:pt idx="99">
                  <c:v>9.9000000000000005E-2</c:v>
                </c:pt>
                <c:pt idx="100">
                  <c:v>0.1</c:v>
                </c:pt>
                <c:pt idx="101">
                  <c:v>0.10100000000000001</c:v>
                </c:pt>
                <c:pt idx="102">
                  <c:v>0.10199999999999999</c:v>
                </c:pt>
                <c:pt idx="103">
                  <c:v>0.10299999999999999</c:v>
                </c:pt>
                <c:pt idx="104">
                  <c:v>0.104</c:v>
                </c:pt>
                <c:pt idx="105">
                  <c:v>0.105</c:v>
                </c:pt>
                <c:pt idx="106">
                  <c:v>0.106</c:v>
                </c:pt>
                <c:pt idx="107">
                  <c:v>0.107</c:v>
                </c:pt>
                <c:pt idx="108">
                  <c:v>0.108</c:v>
                </c:pt>
                <c:pt idx="109">
                  <c:v>0.109</c:v>
                </c:pt>
                <c:pt idx="110">
                  <c:v>0.11</c:v>
                </c:pt>
                <c:pt idx="111">
                  <c:v>0.111</c:v>
                </c:pt>
                <c:pt idx="112">
                  <c:v>0.112</c:v>
                </c:pt>
                <c:pt idx="113">
                  <c:v>0.113</c:v>
                </c:pt>
                <c:pt idx="114">
                  <c:v>0.114</c:v>
                </c:pt>
                <c:pt idx="115">
                  <c:v>0.115</c:v>
                </c:pt>
                <c:pt idx="116">
                  <c:v>0.11600000000000001</c:v>
                </c:pt>
                <c:pt idx="117">
                  <c:v>0.11700000000000001</c:v>
                </c:pt>
                <c:pt idx="118">
                  <c:v>0.11799999999999999</c:v>
                </c:pt>
                <c:pt idx="119">
                  <c:v>0.11899999999999999</c:v>
                </c:pt>
                <c:pt idx="120">
                  <c:v>0.12</c:v>
                </c:pt>
                <c:pt idx="121">
                  <c:v>0.121</c:v>
                </c:pt>
                <c:pt idx="122">
                  <c:v>0.122</c:v>
                </c:pt>
                <c:pt idx="123">
                  <c:v>0.123</c:v>
                </c:pt>
                <c:pt idx="124">
                  <c:v>0.124</c:v>
                </c:pt>
                <c:pt idx="125">
                  <c:v>0.125</c:v>
                </c:pt>
                <c:pt idx="126">
                  <c:v>0.126</c:v>
                </c:pt>
                <c:pt idx="127">
                  <c:v>0.127</c:v>
                </c:pt>
                <c:pt idx="128">
                  <c:v>0.128</c:v>
                </c:pt>
                <c:pt idx="129">
                  <c:v>0.129</c:v>
                </c:pt>
                <c:pt idx="130">
                  <c:v>0.13</c:v>
                </c:pt>
                <c:pt idx="131">
                  <c:v>0.13100000000000001</c:v>
                </c:pt>
                <c:pt idx="132">
                  <c:v>0.13200000000000001</c:v>
                </c:pt>
                <c:pt idx="133">
                  <c:v>0.13300000000000001</c:v>
                </c:pt>
                <c:pt idx="134">
                  <c:v>0.13400000000000001</c:v>
                </c:pt>
                <c:pt idx="135">
                  <c:v>0.13500000000000001</c:v>
                </c:pt>
                <c:pt idx="136">
                  <c:v>0.13600000000000001</c:v>
                </c:pt>
                <c:pt idx="137">
                  <c:v>0.13700000000000001</c:v>
                </c:pt>
                <c:pt idx="138">
                  <c:v>0.13800000000000001</c:v>
                </c:pt>
                <c:pt idx="139">
                  <c:v>0.13900000000000001</c:v>
                </c:pt>
                <c:pt idx="140">
                  <c:v>0.14000000000000001</c:v>
                </c:pt>
                <c:pt idx="141">
                  <c:v>0.14099999999999999</c:v>
                </c:pt>
                <c:pt idx="142">
                  <c:v>0.14199999999999999</c:v>
                </c:pt>
                <c:pt idx="143">
                  <c:v>0.14299999999999999</c:v>
                </c:pt>
                <c:pt idx="144">
                  <c:v>0.14399999999999999</c:v>
                </c:pt>
                <c:pt idx="145">
                  <c:v>0.14499999999999999</c:v>
                </c:pt>
                <c:pt idx="146">
                  <c:v>0.14599999999999999</c:v>
                </c:pt>
                <c:pt idx="147">
                  <c:v>0.14699999999999999</c:v>
                </c:pt>
                <c:pt idx="148">
                  <c:v>0.14799999999999999</c:v>
                </c:pt>
                <c:pt idx="149">
                  <c:v>0.14899999999999999</c:v>
                </c:pt>
                <c:pt idx="150">
                  <c:v>0.15</c:v>
                </c:pt>
                <c:pt idx="151">
                  <c:v>0.151</c:v>
                </c:pt>
                <c:pt idx="152">
                  <c:v>0.152</c:v>
                </c:pt>
                <c:pt idx="153">
                  <c:v>0.153</c:v>
                </c:pt>
                <c:pt idx="154">
                  <c:v>0.154</c:v>
                </c:pt>
                <c:pt idx="155">
                  <c:v>0.155</c:v>
                </c:pt>
                <c:pt idx="156">
                  <c:v>0.156</c:v>
                </c:pt>
                <c:pt idx="157">
                  <c:v>0.157</c:v>
                </c:pt>
                <c:pt idx="158">
                  <c:v>0.158</c:v>
                </c:pt>
                <c:pt idx="159">
                  <c:v>0.159</c:v>
                </c:pt>
                <c:pt idx="160">
                  <c:v>0.16</c:v>
                </c:pt>
                <c:pt idx="161">
                  <c:v>0.161</c:v>
                </c:pt>
                <c:pt idx="162">
                  <c:v>0.16200000000000001</c:v>
                </c:pt>
                <c:pt idx="163">
                  <c:v>0.16300000000000001</c:v>
                </c:pt>
                <c:pt idx="164">
                  <c:v>0.16400000000000001</c:v>
                </c:pt>
                <c:pt idx="165">
                  <c:v>0.16500000000000001</c:v>
                </c:pt>
                <c:pt idx="166">
                  <c:v>0.16600000000000001</c:v>
                </c:pt>
                <c:pt idx="167">
                  <c:v>0.16700000000000001</c:v>
                </c:pt>
                <c:pt idx="168">
                  <c:v>0.16800000000000001</c:v>
                </c:pt>
                <c:pt idx="169">
                  <c:v>0.16900000000000001</c:v>
                </c:pt>
                <c:pt idx="170">
                  <c:v>0.17</c:v>
                </c:pt>
                <c:pt idx="171">
                  <c:v>0.17100000000000001</c:v>
                </c:pt>
                <c:pt idx="172">
                  <c:v>0.17199999999999999</c:v>
                </c:pt>
                <c:pt idx="173">
                  <c:v>0.17299999999999999</c:v>
                </c:pt>
                <c:pt idx="174">
                  <c:v>0.17399999999999999</c:v>
                </c:pt>
                <c:pt idx="175">
                  <c:v>0.17499999999999999</c:v>
                </c:pt>
                <c:pt idx="176">
                  <c:v>0.17599999999999999</c:v>
                </c:pt>
                <c:pt idx="177">
                  <c:v>0.17699999999999999</c:v>
                </c:pt>
                <c:pt idx="178">
                  <c:v>0.17799999999999999</c:v>
                </c:pt>
                <c:pt idx="179">
                  <c:v>0.17899999999999999</c:v>
                </c:pt>
                <c:pt idx="180">
                  <c:v>0.18</c:v>
                </c:pt>
                <c:pt idx="181">
                  <c:v>0.18099999999999999</c:v>
                </c:pt>
                <c:pt idx="182">
                  <c:v>0.182</c:v>
                </c:pt>
                <c:pt idx="183">
                  <c:v>0.183</c:v>
                </c:pt>
                <c:pt idx="184">
                  <c:v>0.184</c:v>
                </c:pt>
                <c:pt idx="185">
                  <c:v>0.185</c:v>
                </c:pt>
                <c:pt idx="186">
                  <c:v>0.186</c:v>
                </c:pt>
                <c:pt idx="187">
                  <c:v>0.187</c:v>
                </c:pt>
                <c:pt idx="188">
                  <c:v>0.188</c:v>
                </c:pt>
                <c:pt idx="189">
                  <c:v>0.189</c:v>
                </c:pt>
                <c:pt idx="190">
                  <c:v>0.19</c:v>
                </c:pt>
                <c:pt idx="191">
                  <c:v>0.191</c:v>
                </c:pt>
                <c:pt idx="192">
                  <c:v>0.192</c:v>
                </c:pt>
                <c:pt idx="193">
                  <c:v>0.193</c:v>
                </c:pt>
                <c:pt idx="194">
                  <c:v>0.19400000000000001</c:v>
                </c:pt>
                <c:pt idx="195">
                  <c:v>0.19500000000000001</c:v>
                </c:pt>
                <c:pt idx="196">
                  <c:v>0.19600000000000001</c:v>
                </c:pt>
                <c:pt idx="197">
                  <c:v>0.19700000000000001</c:v>
                </c:pt>
                <c:pt idx="198">
                  <c:v>0.19800000000000001</c:v>
                </c:pt>
                <c:pt idx="199">
                  <c:v>0.19900000000000001</c:v>
                </c:pt>
                <c:pt idx="200">
                  <c:v>0.2</c:v>
                </c:pt>
                <c:pt idx="201">
                  <c:v>0.20100000000000001</c:v>
                </c:pt>
                <c:pt idx="202">
                  <c:v>0.20200000000000001</c:v>
                </c:pt>
                <c:pt idx="203">
                  <c:v>0.20300000000000001</c:v>
                </c:pt>
                <c:pt idx="204">
                  <c:v>0.20399999999999999</c:v>
                </c:pt>
                <c:pt idx="205">
                  <c:v>0.20499999999999999</c:v>
                </c:pt>
                <c:pt idx="206">
                  <c:v>0.20599999999999999</c:v>
                </c:pt>
                <c:pt idx="207">
                  <c:v>0.20699999999999999</c:v>
                </c:pt>
                <c:pt idx="208">
                  <c:v>0.20799999999999999</c:v>
                </c:pt>
                <c:pt idx="209">
                  <c:v>0.20899999999999999</c:v>
                </c:pt>
                <c:pt idx="210">
                  <c:v>0.21</c:v>
                </c:pt>
                <c:pt idx="211">
                  <c:v>0.21099999999999999</c:v>
                </c:pt>
                <c:pt idx="212">
                  <c:v>0.21199999999999999</c:v>
                </c:pt>
                <c:pt idx="213">
                  <c:v>0.21299999999999999</c:v>
                </c:pt>
                <c:pt idx="214">
                  <c:v>0.214</c:v>
                </c:pt>
                <c:pt idx="215">
                  <c:v>0.215</c:v>
                </c:pt>
                <c:pt idx="216">
                  <c:v>0.216</c:v>
                </c:pt>
                <c:pt idx="217">
                  <c:v>0.217</c:v>
                </c:pt>
                <c:pt idx="218">
                  <c:v>0.218</c:v>
                </c:pt>
                <c:pt idx="219">
                  <c:v>0.219</c:v>
                </c:pt>
                <c:pt idx="220">
                  <c:v>0.22</c:v>
                </c:pt>
                <c:pt idx="221">
                  <c:v>0.221</c:v>
                </c:pt>
                <c:pt idx="222">
                  <c:v>0.222</c:v>
                </c:pt>
                <c:pt idx="223">
                  <c:v>0.223</c:v>
                </c:pt>
                <c:pt idx="224">
                  <c:v>0.224</c:v>
                </c:pt>
                <c:pt idx="225">
                  <c:v>0.22500000000000001</c:v>
                </c:pt>
                <c:pt idx="226">
                  <c:v>0.22600000000000001</c:v>
                </c:pt>
                <c:pt idx="227">
                  <c:v>0.22700000000000001</c:v>
                </c:pt>
                <c:pt idx="228">
                  <c:v>0.22800000000000001</c:v>
                </c:pt>
                <c:pt idx="229">
                  <c:v>0.22900000000000001</c:v>
                </c:pt>
                <c:pt idx="230">
                  <c:v>0.23</c:v>
                </c:pt>
                <c:pt idx="231">
                  <c:v>0.23100000000000001</c:v>
                </c:pt>
                <c:pt idx="232">
                  <c:v>0.23200000000000001</c:v>
                </c:pt>
                <c:pt idx="233">
                  <c:v>0.23300000000000001</c:v>
                </c:pt>
                <c:pt idx="234">
                  <c:v>0.23400000000000001</c:v>
                </c:pt>
                <c:pt idx="235">
                  <c:v>0.23499999999999999</c:v>
                </c:pt>
                <c:pt idx="236">
                  <c:v>0.23599999999999999</c:v>
                </c:pt>
                <c:pt idx="237">
                  <c:v>0.23699999999999999</c:v>
                </c:pt>
                <c:pt idx="238">
                  <c:v>0.23799999999999999</c:v>
                </c:pt>
                <c:pt idx="239">
                  <c:v>0.23899999999999999</c:v>
                </c:pt>
                <c:pt idx="240">
                  <c:v>0.24</c:v>
                </c:pt>
                <c:pt idx="241">
                  <c:v>0.24099999999999999</c:v>
                </c:pt>
                <c:pt idx="242">
                  <c:v>0.24199999999999999</c:v>
                </c:pt>
                <c:pt idx="243">
                  <c:v>0.24299999999999999</c:v>
                </c:pt>
                <c:pt idx="244">
                  <c:v>0.24399999999999999</c:v>
                </c:pt>
                <c:pt idx="245">
                  <c:v>0.245</c:v>
                </c:pt>
                <c:pt idx="246">
                  <c:v>0.246</c:v>
                </c:pt>
                <c:pt idx="247">
                  <c:v>0.247</c:v>
                </c:pt>
                <c:pt idx="248">
                  <c:v>0.248</c:v>
                </c:pt>
                <c:pt idx="249">
                  <c:v>0.249</c:v>
                </c:pt>
                <c:pt idx="250">
                  <c:v>0.25</c:v>
                </c:pt>
                <c:pt idx="251">
                  <c:v>0.251</c:v>
                </c:pt>
                <c:pt idx="252">
                  <c:v>0.252</c:v>
                </c:pt>
                <c:pt idx="253">
                  <c:v>0.253</c:v>
                </c:pt>
                <c:pt idx="254">
                  <c:v>0.254</c:v>
                </c:pt>
                <c:pt idx="255">
                  <c:v>0.255</c:v>
                </c:pt>
                <c:pt idx="256">
                  <c:v>0.25600000000000001</c:v>
                </c:pt>
                <c:pt idx="257">
                  <c:v>0.25700000000000001</c:v>
                </c:pt>
                <c:pt idx="258">
                  <c:v>0.25800000000000001</c:v>
                </c:pt>
                <c:pt idx="259">
                  <c:v>0.25900000000000001</c:v>
                </c:pt>
                <c:pt idx="260">
                  <c:v>0.26</c:v>
                </c:pt>
                <c:pt idx="261">
                  <c:v>0.26100000000000001</c:v>
                </c:pt>
                <c:pt idx="262">
                  <c:v>0.26200000000000001</c:v>
                </c:pt>
                <c:pt idx="263">
                  <c:v>0.26300000000000001</c:v>
                </c:pt>
                <c:pt idx="264">
                  <c:v>0.26400000000000001</c:v>
                </c:pt>
                <c:pt idx="265">
                  <c:v>0.26500000000000001</c:v>
                </c:pt>
                <c:pt idx="266">
                  <c:v>0.26600000000000001</c:v>
                </c:pt>
                <c:pt idx="267">
                  <c:v>0.26700000000000002</c:v>
                </c:pt>
                <c:pt idx="268">
                  <c:v>0.26800000000000002</c:v>
                </c:pt>
                <c:pt idx="269">
                  <c:v>0.26900000000000002</c:v>
                </c:pt>
                <c:pt idx="270">
                  <c:v>0.27</c:v>
                </c:pt>
                <c:pt idx="271">
                  <c:v>0.27100000000000002</c:v>
                </c:pt>
                <c:pt idx="272">
                  <c:v>0.27200000000000002</c:v>
                </c:pt>
                <c:pt idx="273">
                  <c:v>0.27300000000000002</c:v>
                </c:pt>
                <c:pt idx="274">
                  <c:v>0.27400000000000002</c:v>
                </c:pt>
                <c:pt idx="275">
                  <c:v>0.27500000000000002</c:v>
                </c:pt>
                <c:pt idx="276">
                  <c:v>0.27600000000000002</c:v>
                </c:pt>
                <c:pt idx="277">
                  <c:v>0.27700000000000002</c:v>
                </c:pt>
                <c:pt idx="278">
                  <c:v>0.27800000000000002</c:v>
                </c:pt>
                <c:pt idx="279">
                  <c:v>0.27900000000000003</c:v>
                </c:pt>
                <c:pt idx="280">
                  <c:v>0.28000000000000003</c:v>
                </c:pt>
                <c:pt idx="281">
                  <c:v>0.28100000000000003</c:v>
                </c:pt>
                <c:pt idx="282">
                  <c:v>0.28199999999999997</c:v>
                </c:pt>
                <c:pt idx="283">
                  <c:v>0.28299999999999997</c:v>
                </c:pt>
                <c:pt idx="284">
                  <c:v>0.28399999999999997</c:v>
                </c:pt>
                <c:pt idx="285">
                  <c:v>0.28499999999999998</c:v>
                </c:pt>
                <c:pt idx="286">
                  <c:v>0.28599999999999998</c:v>
                </c:pt>
                <c:pt idx="287">
                  <c:v>0.28699999999999998</c:v>
                </c:pt>
                <c:pt idx="288">
                  <c:v>0.28799999999999998</c:v>
                </c:pt>
                <c:pt idx="289">
                  <c:v>0.28899999999999998</c:v>
                </c:pt>
                <c:pt idx="290">
                  <c:v>0.28999999999999998</c:v>
                </c:pt>
                <c:pt idx="291">
                  <c:v>0.29099999999999998</c:v>
                </c:pt>
                <c:pt idx="292">
                  <c:v>0.29199999999999998</c:v>
                </c:pt>
                <c:pt idx="293">
                  <c:v>0.29299999999999998</c:v>
                </c:pt>
                <c:pt idx="294">
                  <c:v>0.29399999999999998</c:v>
                </c:pt>
                <c:pt idx="295">
                  <c:v>0.29499999999999998</c:v>
                </c:pt>
                <c:pt idx="296">
                  <c:v>0.29599999999999999</c:v>
                </c:pt>
                <c:pt idx="297">
                  <c:v>0.29699999999999999</c:v>
                </c:pt>
                <c:pt idx="298">
                  <c:v>0.29799999999999999</c:v>
                </c:pt>
                <c:pt idx="299">
                  <c:v>0.29899999999999999</c:v>
                </c:pt>
                <c:pt idx="300">
                  <c:v>0.3</c:v>
                </c:pt>
                <c:pt idx="301">
                  <c:v>0.30099999999999999</c:v>
                </c:pt>
                <c:pt idx="302">
                  <c:v>0.30199999999999999</c:v>
                </c:pt>
                <c:pt idx="303">
                  <c:v>0.30299999999999999</c:v>
                </c:pt>
                <c:pt idx="304">
                  <c:v>0.30399999999999999</c:v>
                </c:pt>
                <c:pt idx="305">
                  <c:v>0.30499999999999999</c:v>
                </c:pt>
                <c:pt idx="306">
                  <c:v>0.30599999999999999</c:v>
                </c:pt>
                <c:pt idx="307">
                  <c:v>0.307</c:v>
                </c:pt>
                <c:pt idx="308">
                  <c:v>0.308</c:v>
                </c:pt>
                <c:pt idx="309">
                  <c:v>0.309</c:v>
                </c:pt>
                <c:pt idx="310">
                  <c:v>0.31</c:v>
                </c:pt>
                <c:pt idx="311">
                  <c:v>0.311</c:v>
                </c:pt>
                <c:pt idx="312">
                  <c:v>0.312</c:v>
                </c:pt>
                <c:pt idx="313">
                  <c:v>0.313</c:v>
                </c:pt>
                <c:pt idx="314">
                  <c:v>0.314</c:v>
                </c:pt>
                <c:pt idx="315">
                  <c:v>0.315</c:v>
                </c:pt>
                <c:pt idx="316">
                  <c:v>0.316</c:v>
                </c:pt>
                <c:pt idx="317">
                  <c:v>0.317</c:v>
                </c:pt>
                <c:pt idx="318">
                  <c:v>0.318</c:v>
                </c:pt>
                <c:pt idx="319">
                  <c:v>0.31900000000000001</c:v>
                </c:pt>
                <c:pt idx="320">
                  <c:v>0.32</c:v>
                </c:pt>
                <c:pt idx="321">
                  <c:v>0.32100000000000001</c:v>
                </c:pt>
                <c:pt idx="322">
                  <c:v>0.32200000000000001</c:v>
                </c:pt>
                <c:pt idx="323">
                  <c:v>0.32300000000000001</c:v>
                </c:pt>
                <c:pt idx="324">
                  <c:v>0.32400000000000001</c:v>
                </c:pt>
                <c:pt idx="325">
                  <c:v>0.32500000000000001</c:v>
                </c:pt>
                <c:pt idx="326">
                  <c:v>0.32600000000000001</c:v>
                </c:pt>
                <c:pt idx="327">
                  <c:v>0.32700000000000001</c:v>
                </c:pt>
                <c:pt idx="328">
                  <c:v>0.32800000000000001</c:v>
                </c:pt>
                <c:pt idx="329">
                  <c:v>0.32900000000000001</c:v>
                </c:pt>
                <c:pt idx="330">
                  <c:v>0.33</c:v>
                </c:pt>
                <c:pt idx="331">
                  <c:v>0.33100000000000002</c:v>
                </c:pt>
                <c:pt idx="332">
                  <c:v>0.33200000000000002</c:v>
                </c:pt>
                <c:pt idx="333">
                  <c:v>0.33300000000000002</c:v>
                </c:pt>
                <c:pt idx="334">
                  <c:v>0.33400000000000002</c:v>
                </c:pt>
                <c:pt idx="335">
                  <c:v>0.33500000000000002</c:v>
                </c:pt>
                <c:pt idx="336">
                  <c:v>0.33600000000000002</c:v>
                </c:pt>
                <c:pt idx="337">
                  <c:v>0.33700000000000002</c:v>
                </c:pt>
                <c:pt idx="338">
                  <c:v>0.33800000000000002</c:v>
                </c:pt>
                <c:pt idx="339">
                  <c:v>0.33900000000000002</c:v>
                </c:pt>
                <c:pt idx="340">
                  <c:v>0.34</c:v>
                </c:pt>
                <c:pt idx="341">
                  <c:v>0.34100000000000003</c:v>
                </c:pt>
                <c:pt idx="342">
                  <c:v>0.34200000000000003</c:v>
                </c:pt>
                <c:pt idx="343">
                  <c:v>0.34300000000000003</c:v>
                </c:pt>
                <c:pt idx="344">
                  <c:v>0.34399999999999997</c:v>
                </c:pt>
                <c:pt idx="345">
                  <c:v>0.34499999999999997</c:v>
                </c:pt>
                <c:pt idx="346">
                  <c:v>0.34599999999999997</c:v>
                </c:pt>
                <c:pt idx="347">
                  <c:v>0.34699999999999998</c:v>
                </c:pt>
                <c:pt idx="348">
                  <c:v>0.34799999999999998</c:v>
                </c:pt>
                <c:pt idx="349">
                  <c:v>0.34899999999999998</c:v>
                </c:pt>
                <c:pt idx="350">
                  <c:v>0.35</c:v>
                </c:pt>
                <c:pt idx="351">
                  <c:v>0.35099999999999998</c:v>
                </c:pt>
                <c:pt idx="352">
                  <c:v>0.35199999999999998</c:v>
                </c:pt>
                <c:pt idx="353">
                  <c:v>0.35299999999999998</c:v>
                </c:pt>
                <c:pt idx="354">
                  <c:v>0.35399999999999998</c:v>
                </c:pt>
                <c:pt idx="355">
                  <c:v>0.35499999999999998</c:v>
                </c:pt>
                <c:pt idx="356">
                  <c:v>0.35599999999999998</c:v>
                </c:pt>
                <c:pt idx="357">
                  <c:v>0.35699999999999998</c:v>
                </c:pt>
                <c:pt idx="358">
                  <c:v>0.35799999999999998</c:v>
                </c:pt>
                <c:pt idx="359">
                  <c:v>0.35899999999999999</c:v>
                </c:pt>
                <c:pt idx="360">
                  <c:v>0.36</c:v>
                </c:pt>
                <c:pt idx="361">
                  <c:v>0.36099999999999999</c:v>
                </c:pt>
                <c:pt idx="362">
                  <c:v>0.36199999999999999</c:v>
                </c:pt>
                <c:pt idx="363">
                  <c:v>0.36299999999999999</c:v>
                </c:pt>
                <c:pt idx="364">
                  <c:v>0.36399999999999999</c:v>
                </c:pt>
                <c:pt idx="365">
                  <c:v>0.36499999999999999</c:v>
                </c:pt>
                <c:pt idx="366">
                  <c:v>0.36599999999999999</c:v>
                </c:pt>
                <c:pt idx="367">
                  <c:v>0.36699999999999999</c:v>
                </c:pt>
                <c:pt idx="368">
                  <c:v>0.36799999999999999</c:v>
                </c:pt>
                <c:pt idx="369">
                  <c:v>0.36899999999999999</c:v>
                </c:pt>
                <c:pt idx="370">
                  <c:v>0.37</c:v>
                </c:pt>
                <c:pt idx="371">
                  <c:v>0.371</c:v>
                </c:pt>
                <c:pt idx="372">
                  <c:v>0.372</c:v>
                </c:pt>
                <c:pt idx="373">
                  <c:v>0.373</c:v>
                </c:pt>
                <c:pt idx="374">
                  <c:v>0.374</c:v>
                </c:pt>
                <c:pt idx="375">
                  <c:v>0.375</c:v>
                </c:pt>
                <c:pt idx="376">
                  <c:v>0.376</c:v>
                </c:pt>
                <c:pt idx="377">
                  <c:v>0.377</c:v>
                </c:pt>
                <c:pt idx="378">
                  <c:v>0.378</c:v>
                </c:pt>
                <c:pt idx="379">
                  <c:v>0.379</c:v>
                </c:pt>
                <c:pt idx="380">
                  <c:v>0.38</c:v>
                </c:pt>
                <c:pt idx="381">
                  <c:v>0.38100000000000001</c:v>
                </c:pt>
                <c:pt idx="382">
                  <c:v>0.38200000000000001</c:v>
                </c:pt>
                <c:pt idx="383">
                  <c:v>0.38300000000000001</c:v>
                </c:pt>
                <c:pt idx="384">
                  <c:v>0.38400000000000001</c:v>
                </c:pt>
                <c:pt idx="385">
                  <c:v>0.38500000000000001</c:v>
                </c:pt>
                <c:pt idx="386">
                  <c:v>0.38600000000000001</c:v>
                </c:pt>
                <c:pt idx="387">
                  <c:v>0.38700000000000001</c:v>
                </c:pt>
                <c:pt idx="388">
                  <c:v>0.38800000000000001</c:v>
                </c:pt>
                <c:pt idx="389">
                  <c:v>0.38900000000000001</c:v>
                </c:pt>
                <c:pt idx="390">
                  <c:v>0.39</c:v>
                </c:pt>
                <c:pt idx="391">
                  <c:v>0.39100000000000001</c:v>
                </c:pt>
                <c:pt idx="392">
                  <c:v>0.39200000000000002</c:v>
                </c:pt>
                <c:pt idx="393">
                  <c:v>0.39300000000000002</c:v>
                </c:pt>
                <c:pt idx="394">
                  <c:v>0.39400000000000002</c:v>
                </c:pt>
                <c:pt idx="395">
                  <c:v>0.39500000000000002</c:v>
                </c:pt>
                <c:pt idx="396">
                  <c:v>0.39600000000000002</c:v>
                </c:pt>
                <c:pt idx="397">
                  <c:v>0.39700000000000002</c:v>
                </c:pt>
                <c:pt idx="398">
                  <c:v>0.39800000000000002</c:v>
                </c:pt>
                <c:pt idx="399">
                  <c:v>0.39900000000000002</c:v>
                </c:pt>
                <c:pt idx="400">
                  <c:v>0.4</c:v>
                </c:pt>
                <c:pt idx="401">
                  <c:v>0.40100000000000002</c:v>
                </c:pt>
                <c:pt idx="402">
                  <c:v>0.40200000000000002</c:v>
                </c:pt>
                <c:pt idx="403">
                  <c:v>0.40300000000000002</c:v>
                </c:pt>
                <c:pt idx="404">
                  <c:v>0.40400000000000003</c:v>
                </c:pt>
                <c:pt idx="405">
                  <c:v>0.40500000000000003</c:v>
                </c:pt>
                <c:pt idx="406">
                  <c:v>0.40600000000000003</c:v>
                </c:pt>
                <c:pt idx="407">
                  <c:v>0.40699999999999997</c:v>
                </c:pt>
                <c:pt idx="408">
                  <c:v>0.40799999999999997</c:v>
                </c:pt>
                <c:pt idx="409">
                  <c:v>0.40899999999999997</c:v>
                </c:pt>
                <c:pt idx="410">
                  <c:v>0.41</c:v>
                </c:pt>
                <c:pt idx="411">
                  <c:v>0.41099999999999998</c:v>
                </c:pt>
                <c:pt idx="412">
                  <c:v>0.41199999999999998</c:v>
                </c:pt>
                <c:pt idx="413">
                  <c:v>0.41299999999999998</c:v>
                </c:pt>
                <c:pt idx="414">
                  <c:v>0.41399999999999998</c:v>
                </c:pt>
                <c:pt idx="415">
                  <c:v>0.41499999999999998</c:v>
                </c:pt>
                <c:pt idx="416">
                  <c:v>0.41599999999999998</c:v>
                </c:pt>
                <c:pt idx="417">
                  <c:v>0.41699999999999998</c:v>
                </c:pt>
                <c:pt idx="418">
                  <c:v>0.41799999999999998</c:v>
                </c:pt>
                <c:pt idx="419">
                  <c:v>0.41899999999999998</c:v>
                </c:pt>
                <c:pt idx="420">
                  <c:v>0.42</c:v>
                </c:pt>
                <c:pt idx="421">
                  <c:v>0.42099999999999999</c:v>
                </c:pt>
                <c:pt idx="422">
                  <c:v>0.42199999999999999</c:v>
                </c:pt>
                <c:pt idx="423">
                  <c:v>0.42299999999999999</c:v>
                </c:pt>
                <c:pt idx="424">
                  <c:v>0.42399999999999999</c:v>
                </c:pt>
                <c:pt idx="425">
                  <c:v>0.42499999999999999</c:v>
                </c:pt>
                <c:pt idx="426">
                  <c:v>0.42599999999999999</c:v>
                </c:pt>
                <c:pt idx="427">
                  <c:v>0.42699999999999999</c:v>
                </c:pt>
                <c:pt idx="428">
                  <c:v>0.42799999999999999</c:v>
                </c:pt>
                <c:pt idx="429">
                  <c:v>0.42899999999999999</c:v>
                </c:pt>
                <c:pt idx="430">
                  <c:v>0.43</c:v>
                </c:pt>
                <c:pt idx="431">
                  <c:v>0.43099999999999999</c:v>
                </c:pt>
                <c:pt idx="432">
                  <c:v>0.432</c:v>
                </c:pt>
                <c:pt idx="433">
                  <c:v>0.433</c:v>
                </c:pt>
                <c:pt idx="434">
                  <c:v>0.434</c:v>
                </c:pt>
                <c:pt idx="435">
                  <c:v>0.435</c:v>
                </c:pt>
                <c:pt idx="436">
                  <c:v>0.436</c:v>
                </c:pt>
                <c:pt idx="437">
                  <c:v>0.437</c:v>
                </c:pt>
                <c:pt idx="438">
                  <c:v>0.438</c:v>
                </c:pt>
                <c:pt idx="439">
                  <c:v>0.439</c:v>
                </c:pt>
                <c:pt idx="440">
                  <c:v>0.44</c:v>
                </c:pt>
                <c:pt idx="441">
                  <c:v>0.441</c:v>
                </c:pt>
                <c:pt idx="442">
                  <c:v>0.442</c:v>
                </c:pt>
                <c:pt idx="443">
                  <c:v>0.443</c:v>
                </c:pt>
                <c:pt idx="444">
                  <c:v>0.44400000000000001</c:v>
                </c:pt>
                <c:pt idx="445">
                  <c:v>0.44500000000000001</c:v>
                </c:pt>
                <c:pt idx="446">
                  <c:v>0.44600000000000001</c:v>
                </c:pt>
                <c:pt idx="447">
                  <c:v>0.44700000000000001</c:v>
                </c:pt>
                <c:pt idx="448">
                  <c:v>0.44800000000000001</c:v>
                </c:pt>
                <c:pt idx="449">
                  <c:v>0.44900000000000001</c:v>
                </c:pt>
                <c:pt idx="450">
                  <c:v>0.45</c:v>
                </c:pt>
                <c:pt idx="451">
                  <c:v>0.45100000000000001</c:v>
                </c:pt>
                <c:pt idx="452">
                  <c:v>0.45200000000000001</c:v>
                </c:pt>
                <c:pt idx="453">
                  <c:v>0.45300000000000001</c:v>
                </c:pt>
                <c:pt idx="454">
                  <c:v>0.45400000000000001</c:v>
                </c:pt>
                <c:pt idx="455">
                  <c:v>0.45500000000000002</c:v>
                </c:pt>
                <c:pt idx="456">
                  <c:v>0.45600000000000002</c:v>
                </c:pt>
                <c:pt idx="457">
                  <c:v>0.45700000000000002</c:v>
                </c:pt>
                <c:pt idx="458">
                  <c:v>0.45800000000000002</c:v>
                </c:pt>
                <c:pt idx="459">
                  <c:v>0.45900000000000002</c:v>
                </c:pt>
                <c:pt idx="460">
                  <c:v>0.46</c:v>
                </c:pt>
                <c:pt idx="461">
                  <c:v>0.46100000000000002</c:v>
                </c:pt>
                <c:pt idx="462">
                  <c:v>0.46200000000000002</c:v>
                </c:pt>
                <c:pt idx="463">
                  <c:v>0.46300000000000002</c:v>
                </c:pt>
                <c:pt idx="464">
                  <c:v>0.46400000000000002</c:v>
                </c:pt>
                <c:pt idx="465">
                  <c:v>0.46500000000000002</c:v>
                </c:pt>
                <c:pt idx="466">
                  <c:v>0.46600000000000003</c:v>
                </c:pt>
                <c:pt idx="467">
                  <c:v>0.46700000000000003</c:v>
                </c:pt>
                <c:pt idx="468">
                  <c:v>0.46800000000000003</c:v>
                </c:pt>
                <c:pt idx="469">
                  <c:v>0.46899999999999997</c:v>
                </c:pt>
                <c:pt idx="470">
                  <c:v>0.47</c:v>
                </c:pt>
                <c:pt idx="471">
                  <c:v>0.47099999999999997</c:v>
                </c:pt>
                <c:pt idx="472">
                  <c:v>0.47199999999999998</c:v>
                </c:pt>
                <c:pt idx="473">
                  <c:v>0.47299999999999998</c:v>
                </c:pt>
                <c:pt idx="474">
                  <c:v>0.47399999999999998</c:v>
                </c:pt>
                <c:pt idx="475">
                  <c:v>0.47499999999999998</c:v>
                </c:pt>
                <c:pt idx="476">
                  <c:v>0.47599999999999998</c:v>
                </c:pt>
                <c:pt idx="477">
                  <c:v>0.47699999999999998</c:v>
                </c:pt>
                <c:pt idx="478">
                  <c:v>0.47799999999999998</c:v>
                </c:pt>
                <c:pt idx="479">
                  <c:v>0.47899999999999998</c:v>
                </c:pt>
                <c:pt idx="480">
                  <c:v>0.48</c:v>
                </c:pt>
                <c:pt idx="481">
                  <c:v>0.48099999999999998</c:v>
                </c:pt>
                <c:pt idx="482">
                  <c:v>0.48199999999999998</c:v>
                </c:pt>
                <c:pt idx="483">
                  <c:v>0.48299999999999998</c:v>
                </c:pt>
                <c:pt idx="484">
                  <c:v>0.48399999999999999</c:v>
                </c:pt>
                <c:pt idx="485">
                  <c:v>0.48499999999999999</c:v>
                </c:pt>
                <c:pt idx="486">
                  <c:v>0.48599999999999999</c:v>
                </c:pt>
                <c:pt idx="487">
                  <c:v>0.48699999999999999</c:v>
                </c:pt>
                <c:pt idx="488">
                  <c:v>0.48799999999999999</c:v>
                </c:pt>
                <c:pt idx="489">
                  <c:v>0.48899999999999999</c:v>
                </c:pt>
                <c:pt idx="490">
                  <c:v>0.49</c:v>
                </c:pt>
                <c:pt idx="491">
                  <c:v>0.49099999999999999</c:v>
                </c:pt>
                <c:pt idx="492">
                  <c:v>0.49199999999999999</c:v>
                </c:pt>
                <c:pt idx="493">
                  <c:v>0.49299999999999999</c:v>
                </c:pt>
                <c:pt idx="494">
                  <c:v>0.49399999999999999</c:v>
                </c:pt>
                <c:pt idx="495">
                  <c:v>0.495</c:v>
                </c:pt>
                <c:pt idx="496">
                  <c:v>0.496</c:v>
                </c:pt>
                <c:pt idx="497">
                  <c:v>0.497</c:v>
                </c:pt>
                <c:pt idx="498">
                  <c:v>0.498</c:v>
                </c:pt>
                <c:pt idx="499">
                  <c:v>0.499</c:v>
                </c:pt>
                <c:pt idx="500">
                  <c:v>0.5</c:v>
                </c:pt>
                <c:pt idx="501">
                  <c:v>0.501</c:v>
                </c:pt>
                <c:pt idx="502">
                  <c:v>0.502</c:v>
                </c:pt>
                <c:pt idx="503">
                  <c:v>0.503</c:v>
                </c:pt>
                <c:pt idx="504">
                  <c:v>0.504</c:v>
                </c:pt>
                <c:pt idx="505">
                  <c:v>0.505</c:v>
                </c:pt>
                <c:pt idx="506">
                  <c:v>0.50600000000000001</c:v>
                </c:pt>
                <c:pt idx="507">
                  <c:v>0.50700000000000001</c:v>
                </c:pt>
                <c:pt idx="508">
                  <c:v>0.50800000000000001</c:v>
                </c:pt>
                <c:pt idx="509">
                  <c:v>0.50900000000000001</c:v>
                </c:pt>
                <c:pt idx="510">
                  <c:v>0.51</c:v>
                </c:pt>
                <c:pt idx="511">
                  <c:v>0.51100000000000001</c:v>
                </c:pt>
                <c:pt idx="512">
                  <c:v>0.51200000000000001</c:v>
                </c:pt>
                <c:pt idx="513">
                  <c:v>0.51300000000000001</c:v>
                </c:pt>
                <c:pt idx="514">
                  <c:v>0.51400000000000001</c:v>
                </c:pt>
                <c:pt idx="515">
                  <c:v>0.51500000000000001</c:v>
                </c:pt>
                <c:pt idx="516">
                  <c:v>0.51600000000000001</c:v>
                </c:pt>
                <c:pt idx="517">
                  <c:v>0.51700000000000002</c:v>
                </c:pt>
                <c:pt idx="518">
                  <c:v>0.51800000000000002</c:v>
                </c:pt>
                <c:pt idx="519">
                  <c:v>0.51900000000000002</c:v>
                </c:pt>
                <c:pt idx="520">
                  <c:v>0.52</c:v>
                </c:pt>
                <c:pt idx="521">
                  <c:v>0.52100000000000002</c:v>
                </c:pt>
                <c:pt idx="522">
                  <c:v>0.52200000000000002</c:v>
                </c:pt>
                <c:pt idx="523">
                  <c:v>0.52300000000000002</c:v>
                </c:pt>
                <c:pt idx="524">
                  <c:v>0.52400000000000002</c:v>
                </c:pt>
                <c:pt idx="525">
                  <c:v>0.52500000000000002</c:v>
                </c:pt>
                <c:pt idx="526">
                  <c:v>0.52600000000000002</c:v>
                </c:pt>
                <c:pt idx="527">
                  <c:v>0.52700000000000002</c:v>
                </c:pt>
                <c:pt idx="528">
                  <c:v>0.52800000000000002</c:v>
                </c:pt>
                <c:pt idx="529">
                  <c:v>0.52900000000000003</c:v>
                </c:pt>
                <c:pt idx="530">
                  <c:v>0.53</c:v>
                </c:pt>
                <c:pt idx="531">
                  <c:v>0.53100000000000003</c:v>
                </c:pt>
                <c:pt idx="532">
                  <c:v>0.53200000000000003</c:v>
                </c:pt>
                <c:pt idx="533">
                  <c:v>0.53300000000000003</c:v>
                </c:pt>
                <c:pt idx="534">
                  <c:v>0.53400000000000003</c:v>
                </c:pt>
                <c:pt idx="535">
                  <c:v>0.53500000000000003</c:v>
                </c:pt>
                <c:pt idx="536">
                  <c:v>0.53600000000000003</c:v>
                </c:pt>
                <c:pt idx="537">
                  <c:v>0.53700000000000003</c:v>
                </c:pt>
                <c:pt idx="538">
                  <c:v>0.53800000000000003</c:v>
                </c:pt>
                <c:pt idx="539">
                  <c:v>0.53900000000000003</c:v>
                </c:pt>
                <c:pt idx="540">
                  <c:v>0.54</c:v>
                </c:pt>
                <c:pt idx="541">
                  <c:v>0.54100000000000004</c:v>
                </c:pt>
                <c:pt idx="542">
                  <c:v>0.54200000000000004</c:v>
                </c:pt>
                <c:pt idx="543">
                  <c:v>0.54300000000000004</c:v>
                </c:pt>
                <c:pt idx="544">
                  <c:v>0.54400000000000004</c:v>
                </c:pt>
                <c:pt idx="545">
                  <c:v>0.54500000000000004</c:v>
                </c:pt>
                <c:pt idx="546">
                  <c:v>0.54600000000000004</c:v>
                </c:pt>
                <c:pt idx="547">
                  <c:v>0.54700000000000004</c:v>
                </c:pt>
                <c:pt idx="548">
                  <c:v>0.54800000000000004</c:v>
                </c:pt>
                <c:pt idx="549">
                  <c:v>0.54900000000000004</c:v>
                </c:pt>
                <c:pt idx="550">
                  <c:v>0.55000000000000004</c:v>
                </c:pt>
                <c:pt idx="551">
                  <c:v>0.55100000000000005</c:v>
                </c:pt>
                <c:pt idx="552">
                  <c:v>0.55200000000000005</c:v>
                </c:pt>
                <c:pt idx="553">
                  <c:v>0.55300000000000005</c:v>
                </c:pt>
                <c:pt idx="554">
                  <c:v>0.55400000000000005</c:v>
                </c:pt>
                <c:pt idx="555">
                  <c:v>0.55500000000000005</c:v>
                </c:pt>
                <c:pt idx="556">
                  <c:v>0.55600000000000005</c:v>
                </c:pt>
                <c:pt idx="557">
                  <c:v>0.55700000000000005</c:v>
                </c:pt>
                <c:pt idx="558">
                  <c:v>0.55800000000000005</c:v>
                </c:pt>
                <c:pt idx="559">
                  <c:v>0.55900000000000005</c:v>
                </c:pt>
                <c:pt idx="560">
                  <c:v>0.56000000000000005</c:v>
                </c:pt>
                <c:pt idx="561">
                  <c:v>0.56100000000000005</c:v>
                </c:pt>
                <c:pt idx="562">
                  <c:v>0.56200000000000006</c:v>
                </c:pt>
                <c:pt idx="563">
                  <c:v>0.56299999999999994</c:v>
                </c:pt>
                <c:pt idx="564">
                  <c:v>0.56399999999999995</c:v>
                </c:pt>
                <c:pt idx="565">
                  <c:v>0.56499999999999995</c:v>
                </c:pt>
                <c:pt idx="566">
                  <c:v>0.56599999999999995</c:v>
                </c:pt>
                <c:pt idx="567">
                  <c:v>0.56699999999999995</c:v>
                </c:pt>
                <c:pt idx="568">
                  <c:v>0.56799999999999995</c:v>
                </c:pt>
                <c:pt idx="569">
                  <c:v>0.56899999999999995</c:v>
                </c:pt>
                <c:pt idx="570">
                  <c:v>0.56999999999999995</c:v>
                </c:pt>
                <c:pt idx="571">
                  <c:v>0.57099999999999995</c:v>
                </c:pt>
                <c:pt idx="572">
                  <c:v>0.57199999999999995</c:v>
                </c:pt>
                <c:pt idx="573">
                  <c:v>0.57299999999999995</c:v>
                </c:pt>
                <c:pt idx="574">
                  <c:v>0.57399999999999995</c:v>
                </c:pt>
                <c:pt idx="575">
                  <c:v>0.57499999999999996</c:v>
                </c:pt>
                <c:pt idx="576">
                  <c:v>0.57599999999999996</c:v>
                </c:pt>
                <c:pt idx="577">
                  <c:v>0.57699999999999996</c:v>
                </c:pt>
                <c:pt idx="578">
                  <c:v>0.57799999999999996</c:v>
                </c:pt>
                <c:pt idx="579">
                  <c:v>0.57899999999999996</c:v>
                </c:pt>
                <c:pt idx="580">
                  <c:v>0.57999999999999996</c:v>
                </c:pt>
                <c:pt idx="581">
                  <c:v>0.58099999999999996</c:v>
                </c:pt>
                <c:pt idx="582">
                  <c:v>0.58199999999999996</c:v>
                </c:pt>
                <c:pt idx="583">
                  <c:v>0.58299999999999996</c:v>
                </c:pt>
                <c:pt idx="584">
                  <c:v>0.58399999999999996</c:v>
                </c:pt>
                <c:pt idx="585">
                  <c:v>0.58499999999999996</c:v>
                </c:pt>
                <c:pt idx="586">
                  <c:v>0.58599999999999997</c:v>
                </c:pt>
                <c:pt idx="587">
                  <c:v>0.58699999999999997</c:v>
                </c:pt>
                <c:pt idx="588">
                  <c:v>0.58799999999999997</c:v>
                </c:pt>
                <c:pt idx="589">
                  <c:v>0.58899999999999997</c:v>
                </c:pt>
                <c:pt idx="590">
                  <c:v>0.59</c:v>
                </c:pt>
                <c:pt idx="591">
                  <c:v>0.59099999999999997</c:v>
                </c:pt>
                <c:pt idx="592">
                  <c:v>0.59199999999999997</c:v>
                </c:pt>
                <c:pt idx="593">
                  <c:v>0.59299999999999997</c:v>
                </c:pt>
                <c:pt idx="594">
                  <c:v>0.59399999999999997</c:v>
                </c:pt>
                <c:pt idx="595">
                  <c:v>0.59499999999999997</c:v>
                </c:pt>
                <c:pt idx="596">
                  <c:v>0.59599999999999997</c:v>
                </c:pt>
                <c:pt idx="597">
                  <c:v>0.59699999999999998</c:v>
                </c:pt>
                <c:pt idx="598">
                  <c:v>0.59799999999999998</c:v>
                </c:pt>
                <c:pt idx="599">
                  <c:v>0.59899999999999998</c:v>
                </c:pt>
                <c:pt idx="600">
                  <c:v>0.6</c:v>
                </c:pt>
                <c:pt idx="601">
                  <c:v>0.60099999999999998</c:v>
                </c:pt>
                <c:pt idx="602">
                  <c:v>0.60199999999999998</c:v>
                </c:pt>
                <c:pt idx="603">
                  <c:v>0.60299999999999998</c:v>
                </c:pt>
                <c:pt idx="604">
                  <c:v>0.60399999999999998</c:v>
                </c:pt>
                <c:pt idx="605">
                  <c:v>0.60499999999999998</c:v>
                </c:pt>
                <c:pt idx="606">
                  <c:v>0.60599999999999998</c:v>
                </c:pt>
                <c:pt idx="607">
                  <c:v>0.60699999999999998</c:v>
                </c:pt>
                <c:pt idx="608">
                  <c:v>0.60799999999999998</c:v>
                </c:pt>
                <c:pt idx="609">
                  <c:v>0.60899999999999999</c:v>
                </c:pt>
                <c:pt idx="610">
                  <c:v>0.61</c:v>
                </c:pt>
                <c:pt idx="611">
                  <c:v>0.61099999999999999</c:v>
                </c:pt>
                <c:pt idx="612">
                  <c:v>0.61199999999999999</c:v>
                </c:pt>
                <c:pt idx="613">
                  <c:v>0.61299999999999999</c:v>
                </c:pt>
                <c:pt idx="614">
                  <c:v>0.61399999999999999</c:v>
                </c:pt>
                <c:pt idx="615">
                  <c:v>0.61499999999999999</c:v>
                </c:pt>
                <c:pt idx="616">
                  <c:v>0.61599999999999999</c:v>
                </c:pt>
                <c:pt idx="617">
                  <c:v>0.61699999999999999</c:v>
                </c:pt>
                <c:pt idx="618">
                  <c:v>0.61799999999999999</c:v>
                </c:pt>
                <c:pt idx="619">
                  <c:v>0.61899999999999999</c:v>
                </c:pt>
                <c:pt idx="620">
                  <c:v>0.62</c:v>
                </c:pt>
                <c:pt idx="621">
                  <c:v>0.621</c:v>
                </c:pt>
                <c:pt idx="622">
                  <c:v>0.622</c:v>
                </c:pt>
                <c:pt idx="623">
                  <c:v>0.623</c:v>
                </c:pt>
                <c:pt idx="624">
                  <c:v>0.624</c:v>
                </c:pt>
                <c:pt idx="625">
                  <c:v>0.625</c:v>
                </c:pt>
                <c:pt idx="626">
                  <c:v>0.626</c:v>
                </c:pt>
                <c:pt idx="627">
                  <c:v>0.627</c:v>
                </c:pt>
                <c:pt idx="628">
                  <c:v>0.628</c:v>
                </c:pt>
                <c:pt idx="629">
                  <c:v>0.629</c:v>
                </c:pt>
                <c:pt idx="630">
                  <c:v>0.63</c:v>
                </c:pt>
                <c:pt idx="631">
                  <c:v>0.63100000000000001</c:v>
                </c:pt>
                <c:pt idx="632">
                  <c:v>0.63200000000000001</c:v>
                </c:pt>
                <c:pt idx="633">
                  <c:v>0.63300000000000001</c:v>
                </c:pt>
                <c:pt idx="634">
                  <c:v>0.63400000000000001</c:v>
                </c:pt>
                <c:pt idx="635">
                  <c:v>0.63500000000000001</c:v>
                </c:pt>
                <c:pt idx="636">
                  <c:v>0.63600000000000001</c:v>
                </c:pt>
                <c:pt idx="637">
                  <c:v>0.63700000000000001</c:v>
                </c:pt>
                <c:pt idx="638">
                  <c:v>0.63800000000000001</c:v>
                </c:pt>
                <c:pt idx="639">
                  <c:v>0.63900000000000001</c:v>
                </c:pt>
                <c:pt idx="640">
                  <c:v>0.64</c:v>
                </c:pt>
                <c:pt idx="641">
                  <c:v>0.64100000000000001</c:v>
                </c:pt>
                <c:pt idx="642">
                  <c:v>0.64200000000000002</c:v>
                </c:pt>
                <c:pt idx="643">
                  <c:v>0.64300000000000002</c:v>
                </c:pt>
                <c:pt idx="644">
                  <c:v>0.64400000000000002</c:v>
                </c:pt>
                <c:pt idx="645">
                  <c:v>0.64500000000000002</c:v>
                </c:pt>
                <c:pt idx="646">
                  <c:v>0.64600000000000002</c:v>
                </c:pt>
                <c:pt idx="647">
                  <c:v>0.64700000000000002</c:v>
                </c:pt>
                <c:pt idx="648">
                  <c:v>0.64800000000000002</c:v>
                </c:pt>
                <c:pt idx="649">
                  <c:v>0.64900000000000002</c:v>
                </c:pt>
                <c:pt idx="650">
                  <c:v>0.65</c:v>
                </c:pt>
                <c:pt idx="651">
                  <c:v>0.65100000000000002</c:v>
                </c:pt>
                <c:pt idx="652">
                  <c:v>0.65200000000000002</c:v>
                </c:pt>
                <c:pt idx="653">
                  <c:v>0.65300000000000002</c:v>
                </c:pt>
                <c:pt idx="654">
                  <c:v>0.65400000000000003</c:v>
                </c:pt>
                <c:pt idx="655">
                  <c:v>0.65500000000000003</c:v>
                </c:pt>
                <c:pt idx="656">
                  <c:v>0.65600000000000003</c:v>
                </c:pt>
                <c:pt idx="657">
                  <c:v>0.65700000000000003</c:v>
                </c:pt>
                <c:pt idx="658">
                  <c:v>0.65800000000000003</c:v>
                </c:pt>
                <c:pt idx="659">
                  <c:v>0.65900000000000003</c:v>
                </c:pt>
                <c:pt idx="660">
                  <c:v>0.66</c:v>
                </c:pt>
                <c:pt idx="661">
                  <c:v>0.66100000000000003</c:v>
                </c:pt>
                <c:pt idx="662">
                  <c:v>0.66200000000000003</c:v>
                </c:pt>
                <c:pt idx="663">
                  <c:v>0.66300000000000003</c:v>
                </c:pt>
                <c:pt idx="664">
                  <c:v>0.66400000000000003</c:v>
                </c:pt>
                <c:pt idx="665">
                  <c:v>0.66500000000000004</c:v>
                </c:pt>
                <c:pt idx="666">
                  <c:v>0.66600000000000004</c:v>
                </c:pt>
                <c:pt idx="667">
                  <c:v>0.66700000000000004</c:v>
                </c:pt>
                <c:pt idx="668">
                  <c:v>0.66800000000000004</c:v>
                </c:pt>
                <c:pt idx="669">
                  <c:v>0.66900000000000004</c:v>
                </c:pt>
                <c:pt idx="670">
                  <c:v>0.67</c:v>
                </c:pt>
                <c:pt idx="671">
                  <c:v>0.67100000000000004</c:v>
                </c:pt>
                <c:pt idx="672">
                  <c:v>0.67200000000000004</c:v>
                </c:pt>
                <c:pt idx="673">
                  <c:v>0.67300000000000004</c:v>
                </c:pt>
                <c:pt idx="674">
                  <c:v>0.67400000000000004</c:v>
                </c:pt>
                <c:pt idx="675">
                  <c:v>0.67500000000000004</c:v>
                </c:pt>
                <c:pt idx="676">
                  <c:v>0.67600000000000005</c:v>
                </c:pt>
                <c:pt idx="677">
                  <c:v>0.67700000000000005</c:v>
                </c:pt>
                <c:pt idx="678">
                  <c:v>0.67800000000000005</c:v>
                </c:pt>
                <c:pt idx="679">
                  <c:v>0.67900000000000005</c:v>
                </c:pt>
                <c:pt idx="680">
                  <c:v>0.68</c:v>
                </c:pt>
                <c:pt idx="681">
                  <c:v>0.68100000000000005</c:v>
                </c:pt>
                <c:pt idx="682">
                  <c:v>0.68200000000000005</c:v>
                </c:pt>
                <c:pt idx="683">
                  <c:v>0.68300000000000005</c:v>
                </c:pt>
                <c:pt idx="684">
                  <c:v>0.68400000000000005</c:v>
                </c:pt>
                <c:pt idx="685">
                  <c:v>0.68500000000000005</c:v>
                </c:pt>
                <c:pt idx="686">
                  <c:v>0.68600000000000005</c:v>
                </c:pt>
                <c:pt idx="687">
                  <c:v>0.68700000000000006</c:v>
                </c:pt>
                <c:pt idx="688">
                  <c:v>0.68799999999999994</c:v>
                </c:pt>
                <c:pt idx="689">
                  <c:v>0.68899999999999995</c:v>
                </c:pt>
                <c:pt idx="690">
                  <c:v>0.69</c:v>
                </c:pt>
                <c:pt idx="691">
                  <c:v>0.69099999999999995</c:v>
                </c:pt>
                <c:pt idx="692">
                  <c:v>0.69199999999999995</c:v>
                </c:pt>
                <c:pt idx="693">
                  <c:v>0.69299999999999995</c:v>
                </c:pt>
                <c:pt idx="694">
                  <c:v>0.69399999999999995</c:v>
                </c:pt>
                <c:pt idx="695">
                  <c:v>0.69499999999999995</c:v>
                </c:pt>
                <c:pt idx="696">
                  <c:v>0.69599999999999995</c:v>
                </c:pt>
                <c:pt idx="697">
                  <c:v>0.69699999999999995</c:v>
                </c:pt>
                <c:pt idx="698">
                  <c:v>0.69799999999999995</c:v>
                </c:pt>
                <c:pt idx="699">
                  <c:v>0.69899999999999995</c:v>
                </c:pt>
                <c:pt idx="700">
                  <c:v>0.7</c:v>
                </c:pt>
                <c:pt idx="701">
                  <c:v>0.70099999999999996</c:v>
                </c:pt>
                <c:pt idx="702">
                  <c:v>0.70199999999999996</c:v>
                </c:pt>
                <c:pt idx="703">
                  <c:v>0.70299999999999996</c:v>
                </c:pt>
                <c:pt idx="704">
                  <c:v>0.70399999999999996</c:v>
                </c:pt>
                <c:pt idx="705">
                  <c:v>0.70499999999999996</c:v>
                </c:pt>
                <c:pt idx="706">
                  <c:v>0.70599999999999996</c:v>
                </c:pt>
                <c:pt idx="707">
                  <c:v>0.70699999999999996</c:v>
                </c:pt>
                <c:pt idx="708">
                  <c:v>0.70799999999999996</c:v>
                </c:pt>
                <c:pt idx="709">
                  <c:v>0.70899999999999996</c:v>
                </c:pt>
                <c:pt idx="710">
                  <c:v>0.71</c:v>
                </c:pt>
                <c:pt idx="711">
                  <c:v>0.71099999999999997</c:v>
                </c:pt>
                <c:pt idx="712">
                  <c:v>0.71199999999999997</c:v>
                </c:pt>
                <c:pt idx="713">
                  <c:v>0.71299999999999997</c:v>
                </c:pt>
                <c:pt idx="714">
                  <c:v>0.71399999999999997</c:v>
                </c:pt>
                <c:pt idx="715">
                  <c:v>0.71499999999999997</c:v>
                </c:pt>
                <c:pt idx="716">
                  <c:v>0.71599999999999997</c:v>
                </c:pt>
                <c:pt idx="717">
                  <c:v>0.71699999999999997</c:v>
                </c:pt>
                <c:pt idx="718">
                  <c:v>0.71799999999999997</c:v>
                </c:pt>
                <c:pt idx="719">
                  <c:v>0.71899999999999997</c:v>
                </c:pt>
                <c:pt idx="720">
                  <c:v>0.72</c:v>
                </c:pt>
                <c:pt idx="721">
                  <c:v>0.72099999999999997</c:v>
                </c:pt>
                <c:pt idx="722">
                  <c:v>0.72199999999999998</c:v>
                </c:pt>
                <c:pt idx="723">
                  <c:v>0.72299999999999998</c:v>
                </c:pt>
                <c:pt idx="724">
                  <c:v>0.72399999999999998</c:v>
                </c:pt>
                <c:pt idx="725">
                  <c:v>0.72499999999999998</c:v>
                </c:pt>
                <c:pt idx="726">
                  <c:v>0.72599999999999998</c:v>
                </c:pt>
                <c:pt idx="727">
                  <c:v>0.72699999999999998</c:v>
                </c:pt>
                <c:pt idx="728">
                  <c:v>0.72799999999999998</c:v>
                </c:pt>
                <c:pt idx="729">
                  <c:v>0.72899999999999998</c:v>
                </c:pt>
                <c:pt idx="730">
                  <c:v>0.73</c:v>
                </c:pt>
                <c:pt idx="731">
                  <c:v>0.73099999999999998</c:v>
                </c:pt>
                <c:pt idx="732">
                  <c:v>0.73199999999999998</c:v>
                </c:pt>
                <c:pt idx="733">
                  <c:v>0.73299999999999998</c:v>
                </c:pt>
                <c:pt idx="734">
                  <c:v>0.73399999999999999</c:v>
                </c:pt>
                <c:pt idx="735">
                  <c:v>0.73499999999999999</c:v>
                </c:pt>
                <c:pt idx="736">
                  <c:v>0.73599999999999999</c:v>
                </c:pt>
                <c:pt idx="737">
                  <c:v>0.73699999999999999</c:v>
                </c:pt>
                <c:pt idx="738">
                  <c:v>0.73799999999999999</c:v>
                </c:pt>
                <c:pt idx="739">
                  <c:v>0.73899999999999999</c:v>
                </c:pt>
                <c:pt idx="740">
                  <c:v>0.74</c:v>
                </c:pt>
                <c:pt idx="741">
                  <c:v>0.74099999999999999</c:v>
                </c:pt>
                <c:pt idx="742">
                  <c:v>0.74199999999999999</c:v>
                </c:pt>
                <c:pt idx="743">
                  <c:v>0.74299999999999999</c:v>
                </c:pt>
                <c:pt idx="744">
                  <c:v>0.74399999999999999</c:v>
                </c:pt>
                <c:pt idx="745">
                  <c:v>0.745</c:v>
                </c:pt>
                <c:pt idx="746">
                  <c:v>0.746</c:v>
                </c:pt>
                <c:pt idx="747">
                  <c:v>0.747</c:v>
                </c:pt>
                <c:pt idx="748">
                  <c:v>0.748</c:v>
                </c:pt>
                <c:pt idx="749">
                  <c:v>0.749</c:v>
                </c:pt>
                <c:pt idx="750">
                  <c:v>0.75</c:v>
                </c:pt>
                <c:pt idx="751">
                  <c:v>0.751</c:v>
                </c:pt>
                <c:pt idx="752">
                  <c:v>0.752</c:v>
                </c:pt>
                <c:pt idx="753">
                  <c:v>0.753</c:v>
                </c:pt>
                <c:pt idx="754">
                  <c:v>0.754</c:v>
                </c:pt>
                <c:pt idx="755">
                  <c:v>0.755</c:v>
                </c:pt>
                <c:pt idx="756">
                  <c:v>0.75600000000000001</c:v>
                </c:pt>
                <c:pt idx="757">
                  <c:v>0.75700000000000001</c:v>
                </c:pt>
                <c:pt idx="758">
                  <c:v>0.75800000000000001</c:v>
                </c:pt>
                <c:pt idx="759">
                  <c:v>0.75900000000000001</c:v>
                </c:pt>
                <c:pt idx="760">
                  <c:v>0.76</c:v>
                </c:pt>
                <c:pt idx="761">
                  <c:v>0.76100000000000001</c:v>
                </c:pt>
                <c:pt idx="762">
                  <c:v>0.76200000000000001</c:v>
                </c:pt>
                <c:pt idx="763">
                  <c:v>0.76300000000000001</c:v>
                </c:pt>
                <c:pt idx="764">
                  <c:v>0.76400000000000001</c:v>
                </c:pt>
                <c:pt idx="765">
                  <c:v>0.76500000000000001</c:v>
                </c:pt>
                <c:pt idx="766">
                  <c:v>0.76600000000000001</c:v>
                </c:pt>
                <c:pt idx="767">
                  <c:v>0.76700000000000002</c:v>
                </c:pt>
                <c:pt idx="768">
                  <c:v>0.76800000000000002</c:v>
                </c:pt>
                <c:pt idx="769">
                  <c:v>0.76900000000000002</c:v>
                </c:pt>
                <c:pt idx="770">
                  <c:v>0.77</c:v>
                </c:pt>
                <c:pt idx="771">
                  <c:v>0.77100000000000002</c:v>
                </c:pt>
                <c:pt idx="772">
                  <c:v>0.77200000000000002</c:v>
                </c:pt>
                <c:pt idx="773">
                  <c:v>0.77300000000000002</c:v>
                </c:pt>
                <c:pt idx="774">
                  <c:v>0.77400000000000002</c:v>
                </c:pt>
                <c:pt idx="775">
                  <c:v>0.77500000000000002</c:v>
                </c:pt>
                <c:pt idx="776">
                  <c:v>0.77600000000000002</c:v>
                </c:pt>
                <c:pt idx="777">
                  <c:v>0.77700000000000002</c:v>
                </c:pt>
                <c:pt idx="778">
                  <c:v>0.77800000000000002</c:v>
                </c:pt>
                <c:pt idx="779">
                  <c:v>0.77900000000000003</c:v>
                </c:pt>
                <c:pt idx="780">
                  <c:v>0.78</c:v>
                </c:pt>
                <c:pt idx="781">
                  <c:v>0.78100000000000003</c:v>
                </c:pt>
                <c:pt idx="782">
                  <c:v>0.78200000000000003</c:v>
                </c:pt>
                <c:pt idx="783">
                  <c:v>0.78300000000000003</c:v>
                </c:pt>
                <c:pt idx="784">
                  <c:v>0.78400000000000003</c:v>
                </c:pt>
                <c:pt idx="785">
                  <c:v>0.78500000000000003</c:v>
                </c:pt>
                <c:pt idx="786">
                  <c:v>0.78600000000000003</c:v>
                </c:pt>
                <c:pt idx="787">
                  <c:v>0.78700000000000003</c:v>
                </c:pt>
                <c:pt idx="788">
                  <c:v>0.78800000000000003</c:v>
                </c:pt>
                <c:pt idx="789">
                  <c:v>0.78900000000000003</c:v>
                </c:pt>
                <c:pt idx="790">
                  <c:v>0.79</c:v>
                </c:pt>
                <c:pt idx="791">
                  <c:v>0.79100000000000004</c:v>
                </c:pt>
                <c:pt idx="792">
                  <c:v>0.79200000000000004</c:v>
                </c:pt>
                <c:pt idx="793">
                  <c:v>0.79300000000000004</c:v>
                </c:pt>
                <c:pt idx="794">
                  <c:v>0.79400000000000004</c:v>
                </c:pt>
                <c:pt idx="795">
                  <c:v>0.79500000000000004</c:v>
                </c:pt>
                <c:pt idx="796">
                  <c:v>0.79600000000000004</c:v>
                </c:pt>
                <c:pt idx="797">
                  <c:v>0.79700000000000004</c:v>
                </c:pt>
                <c:pt idx="798">
                  <c:v>0.79800000000000004</c:v>
                </c:pt>
                <c:pt idx="799">
                  <c:v>0.79900000000000004</c:v>
                </c:pt>
                <c:pt idx="800">
                  <c:v>0.8</c:v>
                </c:pt>
                <c:pt idx="801">
                  <c:v>0.80100000000000005</c:v>
                </c:pt>
                <c:pt idx="802">
                  <c:v>0.80200000000000005</c:v>
                </c:pt>
                <c:pt idx="803">
                  <c:v>0.80300000000000005</c:v>
                </c:pt>
                <c:pt idx="804">
                  <c:v>0.80400000000000005</c:v>
                </c:pt>
                <c:pt idx="805">
                  <c:v>0.80500000000000005</c:v>
                </c:pt>
                <c:pt idx="806">
                  <c:v>0.80600000000000005</c:v>
                </c:pt>
                <c:pt idx="807">
                  <c:v>0.80700000000000005</c:v>
                </c:pt>
                <c:pt idx="808">
                  <c:v>0.80800000000000005</c:v>
                </c:pt>
                <c:pt idx="809">
                  <c:v>0.80900000000000005</c:v>
                </c:pt>
                <c:pt idx="810">
                  <c:v>0.81</c:v>
                </c:pt>
                <c:pt idx="811">
                  <c:v>0.81100000000000005</c:v>
                </c:pt>
                <c:pt idx="812">
                  <c:v>0.81200000000000006</c:v>
                </c:pt>
                <c:pt idx="813">
                  <c:v>0.81299999999999994</c:v>
                </c:pt>
                <c:pt idx="814">
                  <c:v>0.81399999999999995</c:v>
                </c:pt>
                <c:pt idx="815">
                  <c:v>0.81499999999999995</c:v>
                </c:pt>
                <c:pt idx="816">
                  <c:v>0.81599999999999995</c:v>
                </c:pt>
                <c:pt idx="817">
                  <c:v>0.81699999999999995</c:v>
                </c:pt>
                <c:pt idx="818">
                  <c:v>0.81799999999999995</c:v>
                </c:pt>
                <c:pt idx="819">
                  <c:v>0.81899999999999995</c:v>
                </c:pt>
                <c:pt idx="820">
                  <c:v>0.82</c:v>
                </c:pt>
                <c:pt idx="821">
                  <c:v>0.82099999999999995</c:v>
                </c:pt>
                <c:pt idx="822">
                  <c:v>0.82199999999999995</c:v>
                </c:pt>
                <c:pt idx="823">
                  <c:v>0.82299999999999995</c:v>
                </c:pt>
                <c:pt idx="824">
                  <c:v>0.82399999999999995</c:v>
                </c:pt>
                <c:pt idx="825">
                  <c:v>0.82499999999999996</c:v>
                </c:pt>
                <c:pt idx="826">
                  <c:v>0.82599999999999996</c:v>
                </c:pt>
                <c:pt idx="827">
                  <c:v>0.82699999999999996</c:v>
                </c:pt>
                <c:pt idx="828">
                  <c:v>0.82799999999999996</c:v>
                </c:pt>
                <c:pt idx="829">
                  <c:v>0.82899999999999996</c:v>
                </c:pt>
                <c:pt idx="830">
                  <c:v>0.83</c:v>
                </c:pt>
                <c:pt idx="831">
                  <c:v>0.83099999999999996</c:v>
                </c:pt>
                <c:pt idx="832">
                  <c:v>0.83199999999999996</c:v>
                </c:pt>
                <c:pt idx="833">
                  <c:v>0.83299999999999996</c:v>
                </c:pt>
                <c:pt idx="834">
                  <c:v>0.83399999999999996</c:v>
                </c:pt>
                <c:pt idx="835">
                  <c:v>0.83499999999999996</c:v>
                </c:pt>
                <c:pt idx="836">
                  <c:v>0.83599999999999997</c:v>
                </c:pt>
                <c:pt idx="837">
                  <c:v>0.83699999999999997</c:v>
                </c:pt>
                <c:pt idx="838">
                  <c:v>0.83799999999999997</c:v>
                </c:pt>
                <c:pt idx="839">
                  <c:v>0.83899999999999997</c:v>
                </c:pt>
                <c:pt idx="840">
                  <c:v>0.84</c:v>
                </c:pt>
                <c:pt idx="841">
                  <c:v>0.84099999999999997</c:v>
                </c:pt>
                <c:pt idx="842">
                  <c:v>0.84199999999999997</c:v>
                </c:pt>
                <c:pt idx="843">
                  <c:v>0.84299999999999997</c:v>
                </c:pt>
                <c:pt idx="844">
                  <c:v>0.84399999999999997</c:v>
                </c:pt>
                <c:pt idx="845">
                  <c:v>0.84499999999999997</c:v>
                </c:pt>
                <c:pt idx="846">
                  <c:v>0.84599999999999997</c:v>
                </c:pt>
                <c:pt idx="847">
                  <c:v>0.84699999999999998</c:v>
                </c:pt>
                <c:pt idx="848">
                  <c:v>0.84799999999999998</c:v>
                </c:pt>
                <c:pt idx="849">
                  <c:v>0.84899999999999998</c:v>
                </c:pt>
                <c:pt idx="850">
                  <c:v>0.85</c:v>
                </c:pt>
                <c:pt idx="851">
                  <c:v>0.85099999999999998</c:v>
                </c:pt>
                <c:pt idx="852">
                  <c:v>0.85199999999999998</c:v>
                </c:pt>
                <c:pt idx="853">
                  <c:v>0.85299999999999998</c:v>
                </c:pt>
                <c:pt idx="854">
                  <c:v>0.85399999999999998</c:v>
                </c:pt>
                <c:pt idx="855">
                  <c:v>0.85499999999999998</c:v>
                </c:pt>
                <c:pt idx="856">
                  <c:v>0.85599999999999998</c:v>
                </c:pt>
                <c:pt idx="857">
                  <c:v>0.85699999999999998</c:v>
                </c:pt>
                <c:pt idx="858">
                  <c:v>0.85799999999999998</c:v>
                </c:pt>
                <c:pt idx="859">
                  <c:v>0.85899999999999999</c:v>
                </c:pt>
                <c:pt idx="860">
                  <c:v>0.86</c:v>
                </c:pt>
                <c:pt idx="861">
                  <c:v>0.86099999999999999</c:v>
                </c:pt>
                <c:pt idx="862">
                  <c:v>0.86199999999999999</c:v>
                </c:pt>
                <c:pt idx="863">
                  <c:v>0.86299999999999999</c:v>
                </c:pt>
                <c:pt idx="864">
                  <c:v>0.86399999999999999</c:v>
                </c:pt>
                <c:pt idx="865">
                  <c:v>0.86499999999999999</c:v>
                </c:pt>
                <c:pt idx="866">
                  <c:v>0.86599999999999999</c:v>
                </c:pt>
                <c:pt idx="867">
                  <c:v>0.86699999999999999</c:v>
                </c:pt>
                <c:pt idx="868">
                  <c:v>0.86799999999999999</c:v>
                </c:pt>
                <c:pt idx="869">
                  <c:v>0.86899999999999999</c:v>
                </c:pt>
                <c:pt idx="870">
                  <c:v>0.87</c:v>
                </c:pt>
                <c:pt idx="871">
                  <c:v>0.871</c:v>
                </c:pt>
                <c:pt idx="872">
                  <c:v>0.872</c:v>
                </c:pt>
                <c:pt idx="873">
                  <c:v>0.873</c:v>
                </c:pt>
                <c:pt idx="874">
                  <c:v>0.874</c:v>
                </c:pt>
                <c:pt idx="875">
                  <c:v>0.875</c:v>
                </c:pt>
                <c:pt idx="876">
                  <c:v>0.876</c:v>
                </c:pt>
                <c:pt idx="877">
                  <c:v>0.877</c:v>
                </c:pt>
                <c:pt idx="878">
                  <c:v>0.878</c:v>
                </c:pt>
                <c:pt idx="879">
                  <c:v>0.879</c:v>
                </c:pt>
                <c:pt idx="880">
                  <c:v>0.88</c:v>
                </c:pt>
                <c:pt idx="881">
                  <c:v>0.88100000000000001</c:v>
                </c:pt>
                <c:pt idx="882">
                  <c:v>0.88200000000000001</c:v>
                </c:pt>
                <c:pt idx="883">
                  <c:v>0.88300000000000001</c:v>
                </c:pt>
                <c:pt idx="884">
                  <c:v>0.88400000000000001</c:v>
                </c:pt>
                <c:pt idx="885">
                  <c:v>0.88500000000000001</c:v>
                </c:pt>
                <c:pt idx="886">
                  <c:v>0.88600000000000001</c:v>
                </c:pt>
                <c:pt idx="887">
                  <c:v>0.88700000000000001</c:v>
                </c:pt>
                <c:pt idx="888">
                  <c:v>0.88800000000000001</c:v>
                </c:pt>
                <c:pt idx="889">
                  <c:v>0.88900000000000001</c:v>
                </c:pt>
                <c:pt idx="890">
                  <c:v>0.89</c:v>
                </c:pt>
                <c:pt idx="891">
                  <c:v>0.89100000000000001</c:v>
                </c:pt>
                <c:pt idx="892">
                  <c:v>0.89200000000000002</c:v>
                </c:pt>
                <c:pt idx="893">
                  <c:v>0.89300000000000002</c:v>
                </c:pt>
                <c:pt idx="894">
                  <c:v>0.89400000000000002</c:v>
                </c:pt>
                <c:pt idx="895">
                  <c:v>0.89500000000000002</c:v>
                </c:pt>
                <c:pt idx="896">
                  <c:v>0.89600000000000002</c:v>
                </c:pt>
                <c:pt idx="897">
                  <c:v>0.89700000000000002</c:v>
                </c:pt>
                <c:pt idx="898">
                  <c:v>0.89800000000000002</c:v>
                </c:pt>
                <c:pt idx="899">
                  <c:v>0.89900000000000002</c:v>
                </c:pt>
                <c:pt idx="900">
                  <c:v>0.9</c:v>
                </c:pt>
                <c:pt idx="901">
                  <c:v>0.90100000000000002</c:v>
                </c:pt>
                <c:pt idx="902">
                  <c:v>0.90200000000000002</c:v>
                </c:pt>
                <c:pt idx="903">
                  <c:v>0.90300000000000002</c:v>
                </c:pt>
                <c:pt idx="904">
                  <c:v>0.90400000000000003</c:v>
                </c:pt>
                <c:pt idx="905">
                  <c:v>0.90500000000000003</c:v>
                </c:pt>
                <c:pt idx="906">
                  <c:v>0.90600000000000003</c:v>
                </c:pt>
                <c:pt idx="907">
                  <c:v>0.90700000000000003</c:v>
                </c:pt>
                <c:pt idx="908">
                  <c:v>0.90800000000000003</c:v>
                </c:pt>
                <c:pt idx="909">
                  <c:v>0.90900000000000003</c:v>
                </c:pt>
                <c:pt idx="910">
                  <c:v>0.91</c:v>
                </c:pt>
                <c:pt idx="911">
                  <c:v>0.91100000000000003</c:v>
                </c:pt>
                <c:pt idx="912">
                  <c:v>0.91200000000000003</c:v>
                </c:pt>
                <c:pt idx="913">
                  <c:v>0.91300000000000003</c:v>
                </c:pt>
                <c:pt idx="914">
                  <c:v>0.91400000000000003</c:v>
                </c:pt>
                <c:pt idx="915">
                  <c:v>0.91500000000000004</c:v>
                </c:pt>
                <c:pt idx="916">
                  <c:v>0.91600000000000004</c:v>
                </c:pt>
                <c:pt idx="917">
                  <c:v>0.91700000000000004</c:v>
                </c:pt>
                <c:pt idx="918">
                  <c:v>0.91800000000000004</c:v>
                </c:pt>
                <c:pt idx="919">
                  <c:v>0.91900000000000004</c:v>
                </c:pt>
                <c:pt idx="920">
                  <c:v>0.92</c:v>
                </c:pt>
                <c:pt idx="921">
                  <c:v>0.92100000000000004</c:v>
                </c:pt>
                <c:pt idx="922">
                  <c:v>0.92200000000000004</c:v>
                </c:pt>
                <c:pt idx="923">
                  <c:v>0.92300000000000004</c:v>
                </c:pt>
                <c:pt idx="924">
                  <c:v>0.92400000000000004</c:v>
                </c:pt>
                <c:pt idx="925">
                  <c:v>0.92500000000000004</c:v>
                </c:pt>
                <c:pt idx="926">
                  <c:v>0.92600000000000005</c:v>
                </c:pt>
                <c:pt idx="927">
                  <c:v>0.92700000000000005</c:v>
                </c:pt>
                <c:pt idx="928">
                  <c:v>0.92800000000000005</c:v>
                </c:pt>
                <c:pt idx="929">
                  <c:v>0.92900000000000005</c:v>
                </c:pt>
                <c:pt idx="930">
                  <c:v>0.93</c:v>
                </c:pt>
                <c:pt idx="931">
                  <c:v>0.93100000000000005</c:v>
                </c:pt>
                <c:pt idx="932">
                  <c:v>0.93200000000000005</c:v>
                </c:pt>
                <c:pt idx="933">
                  <c:v>0.93300000000000005</c:v>
                </c:pt>
                <c:pt idx="934">
                  <c:v>0.93400000000000005</c:v>
                </c:pt>
                <c:pt idx="935">
                  <c:v>0.93500000000000005</c:v>
                </c:pt>
                <c:pt idx="936">
                  <c:v>0.93600000000000005</c:v>
                </c:pt>
                <c:pt idx="937">
                  <c:v>0.93700000000000006</c:v>
                </c:pt>
                <c:pt idx="938">
                  <c:v>0.93799999999999994</c:v>
                </c:pt>
                <c:pt idx="939">
                  <c:v>0.93899999999999995</c:v>
                </c:pt>
                <c:pt idx="940">
                  <c:v>0.94</c:v>
                </c:pt>
                <c:pt idx="941">
                  <c:v>0.94099999999999995</c:v>
                </c:pt>
                <c:pt idx="942">
                  <c:v>0.94199999999999995</c:v>
                </c:pt>
                <c:pt idx="943">
                  <c:v>0.94299999999999995</c:v>
                </c:pt>
                <c:pt idx="944">
                  <c:v>0.94399999999999995</c:v>
                </c:pt>
                <c:pt idx="945">
                  <c:v>0.94499999999999995</c:v>
                </c:pt>
                <c:pt idx="946">
                  <c:v>0.94599999999999995</c:v>
                </c:pt>
                <c:pt idx="947">
                  <c:v>0.94699999999999995</c:v>
                </c:pt>
                <c:pt idx="948">
                  <c:v>0.94799999999999995</c:v>
                </c:pt>
                <c:pt idx="949">
                  <c:v>0.94899999999999995</c:v>
                </c:pt>
                <c:pt idx="950">
                  <c:v>0.95</c:v>
                </c:pt>
                <c:pt idx="951">
                  <c:v>0.95099999999999996</c:v>
                </c:pt>
                <c:pt idx="952">
                  <c:v>0.95199999999999996</c:v>
                </c:pt>
                <c:pt idx="953">
                  <c:v>0.95299999999999996</c:v>
                </c:pt>
                <c:pt idx="954">
                  <c:v>0.95399999999999996</c:v>
                </c:pt>
                <c:pt idx="955">
                  <c:v>0.95499999999999996</c:v>
                </c:pt>
                <c:pt idx="956">
                  <c:v>0.95599999999999996</c:v>
                </c:pt>
                <c:pt idx="957">
                  <c:v>0.95699999999999996</c:v>
                </c:pt>
                <c:pt idx="958">
                  <c:v>0.95799999999999996</c:v>
                </c:pt>
                <c:pt idx="959">
                  <c:v>0.95899999999999996</c:v>
                </c:pt>
                <c:pt idx="960">
                  <c:v>0.96</c:v>
                </c:pt>
                <c:pt idx="961">
                  <c:v>0.96099999999999997</c:v>
                </c:pt>
                <c:pt idx="962">
                  <c:v>0.96199999999999997</c:v>
                </c:pt>
                <c:pt idx="963">
                  <c:v>0.96299999999999997</c:v>
                </c:pt>
                <c:pt idx="964">
                  <c:v>0.96399999999999997</c:v>
                </c:pt>
                <c:pt idx="965">
                  <c:v>0.96499999999999997</c:v>
                </c:pt>
                <c:pt idx="966">
                  <c:v>0.96599999999999997</c:v>
                </c:pt>
                <c:pt idx="967">
                  <c:v>0.96699999999999997</c:v>
                </c:pt>
                <c:pt idx="968">
                  <c:v>0.96799999999999997</c:v>
                </c:pt>
                <c:pt idx="969">
                  <c:v>0.96899999999999997</c:v>
                </c:pt>
                <c:pt idx="970">
                  <c:v>0.97</c:v>
                </c:pt>
                <c:pt idx="971">
                  <c:v>0.97099999999999997</c:v>
                </c:pt>
                <c:pt idx="972">
                  <c:v>0.97199999999999998</c:v>
                </c:pt>
                <c:pt idx="973">
                  <c:v>0.97299999999999998</c:v>
                </c:pt>
                <c:pt idx="974">
                  <c:v>0.97399999999999998</c:v>
                </c:pt>
                <c:pt idx="975">
                  <c:v>0.97499999999999998</c:v>
                </c:pt>
                <c:pt idx="976">
                  <c:v>0.97599999999999998</c:v>
                </c:pt>
                <c:pt idx="977">
                  <c:v>0.97699999999999998</c:v>
                </c:pt>
                <c:pt idx="978">
                  <c:v>0.97799999999999998</c:v>
                </c:pt>
                <c:pt idx="979">
                  <c:v>0.97899999999999998</c:v>
                </c:pt>
                <c:pt idx="980">
                  <c:v>0.98</c:v>
                </c:pt>
                <c:pt idx="981">
                  <c:v>0.98099999999999998</c:v>
                </c:pt>
                <c:pt idx="982">
                  <c:v>0.98199999999999998</c:v>
                </c:pt>
                <c:pt idx="983">
                  <c:v>0.98299999999999998</c:v>
                </c:pt>
                <c:pt idx="984">
                  <c:v>0.98399999999999999</c:v>
                </c:pt>
                <c:pt idx="985">
                  <c:v>0.98499999999999999</c:v>
                </c:pt>
                <c:pt idx="986">
                  <c:v>0.98599999999999999</c:v>
                </c:pt>
                <c:pt idx="987">
                  <c:v>0.98699999999999999</c:v>
                </c:pt>
                <c:pt idx="988">
                  <c:v>0.98799999999999999</c:v>
                </c:pt>
                <c:pt idx="989">
                  <c:v>0.98899999999999999</c:v>
                </c:pt>
                <c:pt idx="990">
                  <c:v>0.99</c:v>
                </c:pt>
                <c:pt idx="991">
                  <c:v>0.99099999999999999</c:v>
                </c:pt>
                <c:pt idx="992">
                  <c:v>0.99199999999999999</c:v>
                </c:pt>
                <c:pt idx="993">
                  <c:v>0.99299999999999999</c:v>
                </c:pt>
                <c:pt idx="994">
                  <c:v>0.99399999999999999</c:v>
                </c:pt>
                <c:pt idx="995">
                  <c:v>0.995</c:v>
                </c:pt>
                <c:pt idx="996">
                  <c:v>0.996</c:v>
                </c:pt>
                <c:pt idx="997">
                  <c:v>0.997</c:v>
                </c:pt>
                <c:pt idx="998">
                  <c:v>0.998</c:v>
                </c:pt>
                <c:pt idx="999">
                  <c:v>0.999</c:v>
                </c:pt>
                <c:pt idx="1000">
                  <c:v>1</c:v>
                </c:pt>
              </c:numCache>
            </c:numRef>
          </c:xVal>
          <c:yVal>
            <c:numRef>
              <c:f>Vigas!$X$4:$X$1004</c:f>
              <c:numCache>
                <c:formatCode>0.00</c:formatCode>
                <c:ptCount val="1001"/>
                <c:pt idx="0">
                  <c:v>999</c:v>
                </c:pt>
                <c:pt idx="1">
                  <c:v>166666.66666666666</c:v>
                </c:pt>
                <c:pt idx="2">
                  <c:v>83333.333333333328</c:v>
                </c:pt>
                <c:pt idx="3">
                  <c:v>55555.555555555569</c:v>
                </c:pt>
                <c:pt idx="4">
                  <c:v>41666.666666666664</c:v>
                </c:pt>
                <c:pt idx="5">
                  <c:v>33333.333333333336</c:v>
                </c:pt>
                <c:pt idx="6">
                  <c:v>27777.777777777785</c:v>
                </c:pt>
                <c:pt idx="7">
                  <c:v>23809.523809523809</c:v>
                </c:pt>
                <c:pt idx="8">
                  <c:v>20833.333333333332</c:v>
                </c:pt>
                <c:pt idx="9">
                  <c:v>18518.518518518522</c:v>
                </c:pt>
                <c:pt idx="10">
                  <c:v>16666.666666666668</c:v>
                </c:pt>
                <c:pt idx="11">
                  <c:v>15151.515151515156</c:v>
                </c:pt>
                <c:pt idx="12">
                  <c:v>13888.888888888892</c:v>
                </c:pt>
                <c:pt idx="13">
                  <c:v>12820.512820512822</c:v>
                </c:pt>
                <c:pt idx="14">
                  <c:v>11904.761904761905</c:v>
                </c:pt>
                <c:pt idx="15">
                  <c:v>11111.111111111113</c:v>
                </c:pt>
                <c:pt idx="16">
                  <c:v>10416.666666666666</c:v>
                </c:pt>
                <c:pt idx="17">
                  <c:v>9803.9215686274529</c:v>
                </c:pt>
                <c:pt idx="18">
                  <c:v>9259.2592592592609</c:v>
                </c:pt>
                <c:pt idx="19">
                  <c:v>8771.9298245614045</c:v>
                </c:pt>
                <c:pt idx="20">
                  <c:v>8333.3333333333339</c:v>
                </c:pt>
                <c:pt idx="21">
                  <c:v>7936.5079365079373</c:v>
                </c:pt>
                <c:pt idx="22">
                  <c:v>7575.7575757575778</c:v>
                </c:pt>
                <c:pt idx="23">
                  <c:v>7246.3768115942048</c:v>
                </c:pt>
                <c:pt idx="24">
                  <c:v>6944.4444444444462</c:v>
                </c:pt>
                <c:pt idx="25">
                  <c:v>6666.6666666666679</c:v>
                </c:pt>
                <c:pt idx="26">
                  <c:v>6410.2564102564111</c:v>
                </c:pt>
                <c:pt idx="27">
                  <c:v>6172.8395061728406</c:v>
                </c:pt>
                <c:pt idx="28">
                  <c:v>5952.3809523809523</c:v>
                </c:pt>
                <c:pt idx="29">
                  <c:v>5747.1264367816102</c:v>
                </c:pt>
                <c:pt idx="30">
                  <c:v>5555.5555555555566</c:v>
                </c:pt>
                <c:pt idx="31">
                  <c:v>5376.344086021506</c:v>
                </c:pt>
                <c:pt idx="32">
                  <c:v>5208.333333333333</c:v>
                </c:pt>
                <c:pt idx="33">
                  <c:v>5050.5050505050513</c:v>
                </c:pt>
                <c:pt idx="34">
                  <c:v>4901.9607843137264</c:v>
                </c:pt>
                <c:pt idx="35">
                  <c:v>4761.9047619047615</c:v>
                </c:pt>
                <c:pt idx="36">
                  <c:v>4629.6296296296305</c:v>
                </c:pt>
                <c:pt idx="37">
                  <c:v>4504.5045045045053</c:v>
                </c:pt>
                <c:pt idx="38">
                  <c:v>4385.9649122807023</c:v>
                </c:pt>
                <c:pt idx="39">
                  <c:v>4273.5042735042744</c:v>
                </c:pt>
                <c:pt idx="40">
                  <c:v>4166.666666666667</c:v>
                </c:pt>
                <c:pt idx="41">
                  <c:v>4065.040650406504</c:v>
                </c:pt>
                <c:pt idx="42">
                  <c:v>3968.2539682539687</c:v>
                </c:pt>
                <c:pt idx="43">
                  <c:v>3875.9689922480629</c:v>
                </c:pt>
                <c:pt idx="44">
                  <c:v>3787.8787878787889</c:v>
                </c:pt>
                <c:pt idx="45">
                  <c:v>3703.7037037037044</c:v>
                </c:pt>
                <c:pt idx="46">
                  <c:v>3623.1884057971024</c:v>
                </c:pt>
                <c:pt idx="47">
                  <c:v>3546.0992907801424</c:v>
                </c:pt>
                <c:pt idx="48">
                  <c:v>3472.2222222222231</c:v>
                </c:pt>
                <c:pt idx="49">
                  <c:v>3401.3605442176877</c:v>
                </c:pt>
                <c:pt idx="50">
                  <c:v>3333.3333333333339</c:v>
                </c:pt>
                <c:pt idx="51">
                  <c:v>3267.9738562091516</c:v>
                </c:pt>
                <c:pt idx="52">
                  <c:v>3205.1282051282055</c:v>
                </c:pt>
                <c:pt idx="53">
                  <c:v>3144.6540880503148</c:v>
                </c:pt>
                <c:pt idx="54">
                  <c:v>3086.4197530864203</c:v>
                </c:pt>
                <c:pt idx="55">
                  <c:v>3030.3030303030305</c:v>
                </c:pt>
                <c:pt idx="56">
                  <c:v>2976.1904761904761</c:v>
                </c:pt>
                <c:pt idx="57">
                  <c:v>2923.9766081871344</c:v>
                </c:pt>
                <c:pt idx="58">
                  <c:v>2873.5632183908051</c:v>
                </c:pt>
                <c:pt idx="59">
                  <c:v>2824.8587570621476</c:v>
                </c:pt>
                <c:pt idx="60">
                  <c:v>2777.7777777777783</c:v>
                </c:pt>
                <c:pt idx="61">
                  <c:v>2732.2404371584703</c:v>
                </c:pt>
                <c:pt idx="62">
                  <c:v>2688.172043010753</c:v>
                </c:pt>
                <c:pt idx="63">
                  <c:v>2645.5026455026459</c:v>
                </c:pt>
                <c:pt idx="64">
                  <c:v>2604.1666666666665</c:v>
                </c:pt>
                <c:pt idx="65">
                  <c:v>2564.102564102564</c:v>
                </c:pt>
                <c:pt idx="66">
                  <c:v>2525.2525252525256</c:v>
                </c:pt>
                <c:pt idx="67">
                  <c:v>2487.5621890547268</c:v>
                </c:pt>
                <c:pt idx="68">
                  <c:v>2450.9803921568632</c:v>
                </c:pt>
                <c:pt idx="69">
                  <c:v>2415.4589371980678</c:v>
                </c:pt>
                <c:pt idx="70">
                  <c:v>2380.9523809523807</c:v>
                </c:pt>
                <c:pt idx="71">
                  <c:v>2347.4178403755873</c:v>
                </c:pt>
                <c:pt idx="72">
                  <c:v>2314.8148148148152</c:v>
                </c:pt>
                <c:pt idx="73">
                  <c:v>2283.1050228310505</c:v>
                </c:pt>
                <c:pt idx="74">
                  <c:v>2252.2522522522527</c:v>
                </c:pt>
                <c:pt idx="75">
                  <c:v>2222.2222222222226</c:v>
                </c:pt>
                <c:pt idx="76">
                  <c:v>2192.9824561403511</c:v>
                </c:pt>
                <c:pt idx="77">
                  <c:v>2164.5021645021652</c:v>
                </c:pt>
                <c:pt idx="78">
                  <c:v>2136.7521367521372</c:v>
                </c:pt>
                <c:pt idx="79">
                  <c:v>2109.7046413502112</c:v>
                </c:pt>
                <c:pt idx="80">
                  <c:v>2083.3333333333335</c:v>
                </c:pt>
                <c:pt idx="81">
                  <c:v>2057.6131687242801</c:v>
                </c:pt>
                <c:pt idx="82">
                  <c:v>2032.520325203252</c:v>
                </c:pt>
                <c:pt idx="83">
                  <c:v>2008.0321285140565</c:v>
                </c:pt>
                <c:pt idx="84">
                  <c:v>1984.1269841269843</c:v>
                </c:pt>
                <c:pt idx="85">
                  <c:v>1960.7843137254904</c:v>
                </c:pt>
                <c:pt idx="86">
                  <c:v>1937.9844961240315</c:v>
                </c:pt>
                <c:pt idx="87">
                  <c:v>1915.7088122605367</c:v>
                </c:pt>
                <c:pt idx="88">
                  <c:v>1893.9393939393944</c:v>
                </c:pt>
                <c:pt idx="89">
                  <c:v>1872.659176029963</c:v>
                </c:pt>
                <c:pt idx="90">
                  <c:v>1851.8518518518522</c:v>
                </c:pt>
                <c:pt idx="91">
                  <c:v>1831.5018315018319</c:v>
                </c:pt>
                <c:pt idx="92">
                  <c:v>1811.5942028985512</c:v>
                </c:pt>
                <c:pt idx="93">
                  <c:v>1792.1146953405018</c:v>
                </c:pt>
                <c:pt idx="94">
                  <c:v>1773.0496453900712</c:v>
                </c:pt>
                <c:pt idx="95">
                  <c:v>1754.385964912281</c:v>
                </c:pt>
                <c:pt idx="96">
                  <c:v>1736.1111111111115</c:v>
                </c:pt>
                <c:pt idx="97">
                  <c:v>1718.2130584192439</c:v>
                </c:pt>
                <c:pt idx="98">
                  <c:v>1700.6802721088438</c:v>
                </c:pt>
                <c:pt idx="99">
                  <c:v>1683.5016835016838</c:v>
                </c:pt>
                <c:pt idx="100">
                  <c:v>1666.666666666667</c:v>
                </c:pt>
                <c:pt idx="101">
                  <c:v>1650.1650165016504</c:v>
                </c:pt>
                <c:pt idx="102">
                  <c:v>1633.9869281045758</c:v>
                </c:pt>
                <c:pt idx="103">
                  <c:v>1618.1229773462787</c:v>
                </c:pt>
                <c:pt idx="104">
                  <c:v>1602.5641025641028</c:v>
                </c:pt>
                <c:pt idx="105">
                  <c:v>1587.3015873015877</c:v>
                </c:pt>
                <c:pt idx="106">
                  <c:v>1572.3270440251574</c:v>
                </c:pt>
                <c:pt idx="107">
                  <c:v>1557.6323987538944</c:v>
                </c:pt>
                <c:pt idx="108">
                  <c:v>1543.2098765432102</c:v>
                </c:pt>
                <c:pt idx="109">
                  <c:v>1529.0519877675845</c:v>
                </c:pt>
                <c:pt idx="110">
                  <c:v>1515.1515151515152</c:v>
                </c:pt>
                <c:pt idx="111">
                  <c:v>1501.5015015015015</c:v>
                </c:pt>
                <c:pt idx="112">
                  <c:v>1488.0952380952381</c:v>
                </c:pt>
                <c:pt idx="113">
                  <c:v>1474.9262536873157</c:v>
                </c:pt>
                <c:pt idx="114">
                  <c:v>1461.9883040935672</c:v>
                </c:pt>
                <c:pt idx="115">
                  <c:v>1449.2753623188407</c:v>
                </c:pt>
                <c:pt idx="116">
                  <c:v>1436.7816091954026</c:v>
                </c:pt>
                <c:pt idx="117">
                  <c:v>1424.5014245014247</c:v>
                </c:pt>
                <c:pt idx="118">
                  <c:v>1412.4293785310738</c:v>
                </c:pt>
                <c:pt idx="119">
                  <c:v>1400.5602240896362</c:v>
                </c:pt>
                <c:pt idx="120">
                  <c:v>1388.8888888888891</c:v>
                </c:pt>
                <c:pt idx="121">
                  <c:v>1377.4104683195594</c:v>
                </c:pt>
                <c:pt idx="122">
                  <c:v>1366.1202185792351</c:v>
                </c:pt>
                <c:pt idx="123">
                  <c:v>1355.0135501355016</c:v>
                </c:pt>
                <c:pt idx="124">
                  <c:v>1344.0860215053765</c:v>
                </c:pt>
                <c:pt idx="125">
                  <c:v>1333.3333333333335</c:v>
                </c:pt>
                <c:pt idx="126">
                  <c:v>1322.751322751323</c:v>
                </c:pt>
                <c:pt idx="127">
                  <c:v>1312.3359580052495</c:v>
                </c:pt>
                <c:pt idx="128">
                  <c:v>1302.0833333333333</c:v>
                </c:pt>
                <c:pt idx="129">
                  <c:v>1291.9896640826873</c:v>
                </c:pt>
                <c:pt idx="130">
                  <c:v>1282.051282051282</c:v>
                </c:pt>
                <c:pt idx="131">
                  <c:v>1272.2646310432569</c:v>
                </c:pt>
                <c:pt idx="132">
                  <c:v>1262.6262626262628</c:v>
                </c:pt>
                <c:pt idx="133">
                  <c:v>1253.1328320802006</c:v>
                </c:pt>
                <c:pt idx="134">
                  <c:v>1243.7810945273634</c:v>
                </c:pt>
                <c:pt idx="135">
                  <c:v>1234.5679012345681</c:v>
                </c:pt>
                <c:pt idx="136">
                  <c:v>1225.4901960784316</c:v>
                </c:pt>
                <c:pt idx="137">
                  <c:v>1216.5450121654501</c:v>
                </c:pt>
                <c:pt idx="138">
                  <c:v>1207.7294685990339</c:v>
                </c:pt>
                <c:pt idx="139">
                  <c:v>1199.0407673860911</c:v>
                </c:pt>
                <c:pt idx="140">
                  <c:v>1190.4761904761904</c:v>
                </c:pt>
                <c:pt idx="141">
                  <c:v>1182.0330969267143</c:v>
                </c:pt>
                <c:pt idx="142">
                  <c:v>1173.7089201877936</c:v>
                </c:pt>
                <c:pt idx="143">
                  <c:v>1165.5011655011658</c:v>
                </c:pt>
                <c:pt idx="144">
                  <c:v>1157.4074074074076</c:v>
                </c:pt>
                <c:pt idx="145">
                  <c:v>1149.4252873563221</c:v>
                </c:pt>
                <c:pt idx="146">
                  <c:v>1141.5525114155253</c:v>
                </c:pt>
                <c:pt idx="147">
                  <c:v>1133.7868480725624</c:v>
                </c:pt>
                <c:pt idx="148">
                  <c:v>1126.1261261261263</c:v>
                </c:pt>
                <c:pt idx="149">
                  <c:v>1118.5682326621925</c:v>
                </c:pt>
                <c:pt idx="150">
                  <c:v>1111.1111111111113</c:v>
                </c:pt>
                <c:pt idx="151">
                  <c:v>1103.7527593818986</c:v>
                </c:pt>
                <c:pt idx="152">
                  <c:v>1096.4912280701756</c:v>
                </c:pt>
                <c:pt idx="153">
                  <c:v>1089.3246187363836</c:v>
                </c:pt>
                <c:pt idx="154">
                  <c:v>1082.2510822510826</c:v>
                </c:pt>
                <c:pt idx="155">
                  <c:v>1075.2688172043013</c:v>
                </c:pt>
                <c:pt idx="156">
                  <c:v>1068.3760683760686</c:v>
                </c:pt>
                <c:pt idx="157">
                  <c:v>1061.571125265393</c:v>
                </c:pt>
                <c:pt idx="158">
                  <c:v>1054.8523206751056</c:v>
                </c:pt>
                <c:pt idx="159">
                  <c:v>1048.2180293501049</c:v>
                </c:pt>
                <c:pt idx="160">
                  <c:v>1041.6666666666667</c:v>
                </c:pt>
                <c:pt idx="161">
                  <c:v>1035.1966873706006</c:v>
                </c:pt>
                <c:pt idx="162">
                  <c:v>1028.80658436214</c:v>
                </c:pt>
                <c:pt idx="163">
                  <c:v>1022.4948875255624</c:v>
                </c:pt>
                <c:pt idx="164">
                  <c:v>1016.260162601626</c:v>
                </c:pt>
                <c:pt idx="165">
                  <c:v>1010.10101010101</c:v>
                </c:pt>
                <c:pt idx="166">
                  <c:v>1004.0160642570282</c:v>
                </c:pt>
                <c:pt idx="167">
                  <c:v>998.00399201596815</c:v>
                </c:pt>
                <c:pt idx="168">
                  <c:v>992.06349206349216</c:v>
                </c:pt>
                <c:pt idx="169">
                  <c:v>986.19329388560175</c:v>
                </c:pt>
                <c:pt idx="170">
                  <c:v>980.3921568627452</c:v>
                </c:pt>
                <c:pt idx="171">
                  <c:v>974.65886939571158</c:v>
                </c:pt>
                <c:pt idx="172">
                  <c:v>968.99224806201573</c:v>
                </c:pt>
                <c:pt idx="173">
                  <c:v>963.39113680154151</c:v>
                </c:pt>
                <c:pt idx="174">
                  <c:v>957.85440613026833</c:v>
                </c:pt>
                <c:pt idx="175">
                  <c:v>952.38095238095264</c:v>
                </c:pt>
                <c:pt idx="176">
                  <c:v>946.96969696969722</c:v>
                </c:pt>
                <c:pt idx="177">
                  <c:v>941.61958568738248</c:v>
                </c:pt>
                <c:pt idx="178">
                  <c:v>936.32958801498148</c:v>
                </c:pt>
                <c:pt idx="179">
                  <c:v>931.09869646182517</c:v>
                </c:pt>
                <c:pt idx="180">
                  <c:v>925.92592592592609</c:v>
                </c:pt>
                <c:pt idx="181">
                  <c:v>920.81031307550666</c:v>
                </c:pt>
                <c:pt idx="182">
                  <c:v>915.75091575091596</c:v>
                </c:pt>
                <c:pt idx="183">
                  <c:v>910.74681238615688</c:v>
                </c:pt>
                <c:pt idx="184">
                  <c:v>905.7971014492756</c:v>
                </c:pt>
                <c:pt idx="185">
                  <c:v>900.90090090090087</c:v>
                </c:pt>
                <c:pt idx="186">
                  <c:v>896.05734767025092</c:v>
                </c:pt>
                <c:pt idx="187">
                  <c:v>891.26559714795007</c:v>
                </c:pt>
                <c:pt idx="188">
                  <c:v>886.5248226950356</c:v>
                </c:pt>
                <c:pt idx="189">
                  <c:v>881.83421516754868</c:v>
                </c:pt>
                <c:pt idx="190">
                  <c:v>877.1929824561405</c:v>
                </c:pt>
                <c:pt idx="191">
                  <c:v>872.6003490401398</c:v>
                </c:pt>
                <c:pt idx="192">
                  <c:v>868.05555555555577</c:v>
                </c:pt>
                <c:pt idx="193">
                  <c:v>863.55785837651138</c:v>
                </c:pt>
                <c:pt idx="194">
                  <c:v>859.10652920962195</c:v>
                </c:pt>
                <c:pt idx="195">
                  <c:v>854.70085470085473</c:v>
                </c:pt>
                <c:pt idx="196">
                  <c:v>850.34013605442192</c:v>
                </c:pt>
                <c:pt idx="197">
                  <c:v>846.02368866328277</c:v>
                </c:pt>
                <c:pt idx="198">
                  <c:v>841.75084175084191</c:v>
                </c:pt>
                <c:pt idx="199">
                  <c:v>837.52093802345075</c:v>
                </c:pt>
                <c:pt idx="200">
                  <c:v>833.33333333333348</c:v>
                </c:pt>
                <c:pt idx="201">
                  <c:v>829.18739635157567</c:v>
                </c:pt>
                <c:pt idx="202">
                  <c:v>825.08250825082519</c:v>
                </c:pt>
                <c:pt idx="203">
                  <c:v>821.01806239737277</c:v>
                </c:pt>
                <c:pt idx="204">
                  <c:v>816.99346405228789</c:v>
                </c:pt>
                <c:pt idx="205">
                  <c:v>813.00813008130092</c:v>
                </c:pt>
                <c:pt idx="206">
                  <c:v>809.06148867313937</c:v>
                </c:pt>
                <c:pt idx="207">
                  <c:v>805.15297906602268</c:v>
                </c:pt>
                <c:pt idx="208">
                  <c:v>801.28205128205138</c:v>
                </c:pt>
                <c:pt idx="209">
                  <c:v>797.44816586921866</c:v>
                </c:pt>
                <c:pt idx="210">
                  <c:v>793.65079365079384</c:v>
                </c:pt>
                <c:pt idx="211">
                  <c:v>789.88941548183266</c:v>
                </c:pt>
                <c:pt idx="212">
                  <c:v>786.16352201257871</c:v>
                </c:pt>
                <c:pt idx="213">
                  <c:v>782.47261345852905</c:v>
                </c:pt>
                <c:pt idx="214">
                  <c:v>778.81619937694722</c:v>
                </c:pt>
                <c:pt idx="215">
                  <c:v>775.19379844961259</c:v>
                </c:pt>
                <c:pt idx="216">
                  <c:v>771.60493827160508</c:v>
                </c:pt>
                <c:pt idx="217">
                  <c:v>768.04915514592949</c:v>
                </c:pt>
                <c:pt idx="218">
                  <c:v>764.52599388379224</c:v>
                </c:pt>
                <c:pt idx="219">
                  <c:v>761.03500761035025</c:v>
                </c:pt>
                <c:pt idx="220">
                  <c:v>757.57575757575762</c:v>
                </c:pt>
                <c:pt idx="221">
                  <c:v>754.14781297134243</c:v>
                </c:pt>
                <c:pt idx="222">
                  <c:v>750.75075075075074</c:v>
                </c:pt>
                <c:pt idx="223">
                  <c:v>747.38415545590431</c:v>
                </c:pt>
                <c:pt idx="224">
                  <c:v>744.04761904761904</c:v>
                </c:pt>
                <c:pt idx="225">
                  <c:v>740.74074074074076</c:v>
                </c:pt>
                <c:pt idx="226">
                  <c:v>737.46312684365785</c:v>
                </c:pt>
                <c:pt idx="227">
                  <c:v>734.2143906020558</c:v>
                </c:pt>
                <c:pt idx="228">
                  <c:v>730.9941520467836</c:v>
                </c:pt>
                <c:pt idx="229">
                  <c:v>727.80203784570608</c:v>
                </c:pt>
                <c:pt idx="230">
                  <c:v>724.63768115942037</c:v>
                </c:pt>
                <c:pt idx="231">
                  <c:v>721.50072150072162</c:v>
                </c:pt>
                <c:pt idx="232">
                  <c:v>718.39080459770128</c:v>
                </c:pt>
                <c:pt idx="233">
                  <c:v>715.3075822603721</c:v>
                </c:pt>
                <c:pt idx="234">
                  <c:v>712.25071225071235</c:v>
                </c:pt>
                <c:pt idx="235">
                  <c:v>709.21985815602852</c:v>
                </c:pt>
                <c:pt idx="236">
                  <c:v>706.21468926553689</c:v>
                </c:pt>
                <c:pt idx="237">
                  <c:v>703.23488045007048</c:v>
                </c:pt>
                <c:pt idx="238">
                  <c:v>700.28011204481811</c:v>
                </c:pt>
                <c:pt idx="239">
                  <c:v>697.3500697350072</c:v>
                </c:pt>
                <c:pt idx="240">
                  <c:v>694.44444444444457</c:v>
                </c:pt>
                <c:pt idx="241">
                  <c:v>691.5629322268328</c:v>
                </c:pt>
                <c:pt idx="242">
                  <c:v>688.70523415977971</c:v>
                </c:pt>
                <c:pt idx="243">
                  <c:v>685.87105624142669</c:v>
                </c:pt>
                <c:pt idx="244">
                  <c:v>683.06010928961757</c:v>
                </c:pt>
                <c:pt idx="245">
                  <c:v>680.27210884353747</c:v>
                </c:pt>
                <c:pt idx="246">
                  <c:v>677.50677506775082</c:v>
                </c:pt>
                <c:pt idx="247">
                  <c:v>674.76383265856964</c:v>
                </c:pt>
                <c:pt idx="248">
                  <c:v>672.04301075268825</c:v>
                </c:pt>
                <c:pt idx="249">
                  <c:v>669.34404283801882</c:v>
                </c:pt>
                <c:pt idx="250">
                  <c:v>666.66666666666674</c:v>
                </c:pt>
                <c:pt idx="251">
                  <c:v>664.01062416998684</c:v>
                </c:pt>
                <c:pt idx="252">
                  <c:v>661.37566137566148</c:v>
                </c:pt>
                <c:pt idx="253">
                  <c:v>658.76152832674586</c:v>
                </c:pt>
                <c:pt idx="254">
                  <c:v>656.16797900262475</c:v>
                </c:pt>
                <c:pt idx="255">
                  <c:v>653.59477124183002</c:v>
                </c:pt>
                <c:pt idx="256">
                  <c:v>651.04166666666663</c:v>
                </c:pt>
                <c:pt idx="257">
                  <c:v>648.50843060959789</c:v>
                </c:pt>
                <c:pt idx="258">
                  <c:v>645.99483204134367</c:v>
                </c:pt>
                <c:pt idx="259">
                  <c:v>643.50064350064349</c:v>
                </c:pt>
                <c:pt idx="260">
                  <c:v>641.02564102564099</c:v>
                </c:pt>
                <c:pt idx="261">
                  <c:v>638.56960408684552</c:v>
                </c:pt>
                <c:pt idx="262">
                  <c:v>636.13231552162847</c:v>
                </c:pt>
                <c:pt idx="263">
                  <c:v>633.71356147021561</c:v>
                </c:pt>
                <c:pt idx="264">
                  <c:v>631.31313131313141</c:v>
                </c:pt>
                <c:pt idx="265">
                  <c:v>628.93081761006295</c:v>
                </c:pt>
                <c:pt idx="266">
                  <c:v>626.56641604010031</c:v>
                </c:pt>
                <c:pt idx="267">
                  <c:v>624.21972534332099</c:v>
                </c:pt>
                <c:pt idx="268">
                  <c:v>621.8905472636817</c:v>
                </c:pt>
                <c:pt idx="269">
                  <c:v>619.5786864931847</c:v>
                </c:pt>
                <c:pt idx="270">
                  <c:v>617.28395061728406</c:v>
                </c:pt>
                <c:pt idx="271">
                  <c:v>615.00615006150065</c:v>
                </c:pt>
                <c:pt idx="272">
                  <c:v>612.7450980392158</c:v>
                </c:pt>
                <c:pt idx="273">
                  <c:v>610.50061050061049</c:v>
                </c:pt>
                <c:pt idx="274">
                  <c:v>608.27250608272504</c:v>
                </c:pt>
                <c:pt idx="275">
                  <c:v>606.06060606060601</c:v>
                </c:pt>
                <c:pt idx="276">
                  <c:v>603.86473429951695</c:v>
                </c:pt>
                <c:pt idx="277">
                  <c:v>601.68471720818286</c:v>
                </c:pt>
                <c:pt idx="278">
                  <c:v>599.52038369304557</c:v>
                </c:pt>
                <c:pt idx="279">
                  <c:v>597.37156511350065</c:v>
                </c:pt>
                <c:pt idx="280">
                  <c:v>595.23809523809518</c:v>
                </c:pt>
                <c:pt idx="281">
                  <c:v>593.1198102016607</c:v>
                </c:pt>
                <c:pt idx="282">
                  <c:v>591.01654846335714</c:v>
                </c:pt>
                <c:pt idx="283">
                  <c:v>588.9281507656068</c:v>
                </c:pt>
                <c:pt idx="284">
                  <c:v>586.85446009389682</c:v>
                </c:pt>
                <c:pt idx="285">
                  <c:v>584.79532163742704</c:v>
                </c:pt>
                <c:pt idx="286">
                  <c:v>582.75058275058291</c:v>
                </c:pt>
                <c:pt idx="287">
                  <c:v>580.72009291521499</c:v>
                </c:pt>
                <c:pt idx="288">
                  <c:v>578.70370370370381</c:v>
                </c:pt>
                <c:pt idx="289">
                  <c:v>576.7012687427914</c:v>
                </c:pt>
                <c:pt idx="290">
                  <c:v>574.71264367816104</c:v>
                </c:pt>
                <c:pt idx="291">
                  <c:v>572.73768613974812</c:v>
                </c:pt>
                <c:pt idx="292">
                  <c:v>570.77625570776263</c:v>
                </c:pt>
                <c:pt idx="293">
                  <c:v>568.82821387940851</c:v>
                </c:pt>
                <c:pt idx="294">
                  <c:v>566.8934240362812</c:v>
                </c:pt>
                <c:pt idx="295">
                  <c:v>564.9717514124294</c:v>
                </c:pt>
                <c:pt idx="296">
                  <c:v>563.06306306306317</c:v>
                </c:pt>
                <c:pt idx="297">
                  <c:v>561.16722783389457</c:v>
                </c:pt>
                <c:pt idx="298">
                  <c:v>559.28411633109624</c:v>
                </c:pt>
                <c:pt idx="299">
                  <c:v>557.41360089186185</c:v>
                </c:pt>
                <c:pt idx="300">
                  <c:v>555.55555555555566</c:v>
                </c:pt>
                <c:pt idx="301">
                  <c:v>553.7098560354375</c:v>
                </c:pt>
                <c:pt idx="302">
                  <c:v>551.87637969094931</c:v>
                </c:pt>
                <c:pt idx="303">
                  <c:v>550.05500550055012</c:v>
                </c:pt>
                <c:pt idx="304">
                  <c:v>548.24561403508778</c:v>
                </c:pt>
                <c:pt idx="305">
                  <c:v>546.44808743169403</c:v>
                </c:pt>
                <c:pt idx="306">
                  <c:v>544.66230936819181</c:v>
                </c:pt>
                <c:pt idx="307">
                  <c:v>542.88816503800228</c:v>
                </c:pt>
                <c:pt idx="308">
                  <c:v>541.1255411255413</c:v>
                </c:pt>
                <c:pt idx="309">
                  <c:v>539.37432578209291</c:v>
                </c:pt>
                <c:pt idx="310">
                  <c:v>537.63440860215064</c:v>
                </c:pt>
                <c:pt idx="311">
                  <c:v>535.9056806002144</c:v>
                </c:pt>
                <c:pt idx="312">
                  <c:v>534.18803418803429</c:v>
                </c:pt>
                <c:pt idx="313">
                  <c:v>532.48136315228976</c:v>
                </c:pt>
                <c:pt idx="314">
                  <c:v>530.7855626326965</c:v>
                </c:pt>
                <c:pt idx="315">
                  <c:v>529.10052910052912</c:v>
                </c:pt>
                <c:pt idx="316">
                  <c:v>527.4261603375528</c:v>
                </c:pt>
                <c:pt idx="317">
                  <c:v>525.76235541535232</c:v>
                </c:pt>
                <c:pt idx="318">
                  <c:v>524.10901467505244</c:v>
                </c:pt>
                <c:pt idx="319">
                  <c:v>522.4660397074191</c:v>
                </c:pt>
                <c:pt idx="320">
                  <c:v>520.83333333333337</c:v>
                </c:pt>
                <c:pt idx="321">
                  <c:v>519.21079958463145</c:v>
                </c:pt>
                <c:pt idx="322">
                  <c:v>517.59834368530028</c:v>
                </c:pt>
                <c:pt idx="323">
                  <c:v>515.99587203302383</c:v>
                </c:pt>
                <c:pt idx="324">
                  <c:v>514.40329218107001</c:v>
                </c:pt>
                <c:pt idx="325">
                  <c:v>512.82051282051282</c:v>
                </c:pt>
                <c:pt idx="326">
                  <c:v>511.24744376278119</c:v>
                </c:pt>
                <c:pt idx="327">
                  <c:v>509.68399592252803</c:v>
                </c:pt>
                <c:pt idx="328">
                  <c:v>508.130081300813</c:v>
                </c:pt>
                <c:pt idx="329">
                  <c:v>506.5856129685917</c:v>
                </c:pt>
                <c:pt idx="330">
                  <c:v>505.05050505050502</c:v>
                </c:pt>
                <c:pt idx="331">
                  <c:v>503.52467270896273</c:v>
                </c:pt>
                <c:pt idx="332">
                  <c:v>502.00803212851412</c:v>
                </c:pt>
                <c:pt idx="333">
                  <c:v>500.50050050050055</c:v>
                </c:pt>
                <c:pt idx="334">
                  <c:v>499.00199600798408</c:v>
                </c:pt>
                <c:pt idx="335">
                  <c:v>497.51243781094536</c:v>
                </c:pt>
                <c:pt idx="336">
                  <c:v>496.03174603174608</c:v>
                </c:pt>
                <c:pt idx="337">
                  <c:v>494.55984174085069</c:v>
                </c:pt>
                <c:pt idx="338">
                  <c:v>493.09664694280087</c:v>
                </c:pt>
                <c:pt idx="339">
                  <c:v>491.64208456243858</c:v>
                </c:pt>
                <c:pt idx="340">
                  <c:v>490.1960784313726</c:v>
                </c:pt>
                <c:pt idx="341">
                  <c:v>488.75855327468236</c:v>
                </c:pt>
                <c:pt idx="342">
                  <c:v>487.32943469785579</c:v>
                </c:pt>
                <c:pt idx="343">
                  <c:v>485.90864917395527</c:v>
                </c:pt>
                <c:pt idx="344">
                  <c:v>484.49612403100787</c:v>
                </c:pt>
                <c:pt idx="345">
                  <c:v>483.0917874396136</c:v>
                </c:pt>
                <c:pt idx="346">
                  <c:v>481.69556840077075</c:v>
                </c:pt>
                <c:pt idx="347">
                  <c:v>480.30739673390974</c:v>
                </c:pt>
                <c:pt idx="348">
                  <c:v>478.92720306513417</c:v>
                </c:pt>
                <c:pt idx="349">
                  <c:v>477.55491881566388</c:v>
                </c:pt>
                <c:pt idx="350">
                  <c:v>476.19047619047632</c:v>
                </c:pt>
                <c:pt idx="351">
                  <c:v>474.83380816714163</c:v>
                </c:pt>
                <c:pt idx="352">
                  <c:v>473.48484848484861</c:v>
                </c:pt>
                <c:pt idx="353">
                  <c:v>472.1435316336167</c:v>
                </c:pt>
                <c:pt idx="354">
                  <c:v>470.80979284369124</c:v>
                </c:pt>
                <c:pt idx="355">
                  <c:v>469.48356807511749</c:v>
                </c:pt>
                <c:pt idx="356">
                  <c:v>468.16479400749074</c:v>
                </c:pt>
                <c:pt idx="357">
                  <c:v>466.85340802987872</c:v>
                </c:pt>
                <c:pt idx="358">
                  <c:v>465.54934823091259</c:v>
                </c:pt>
                <c:pt idx="359">
                  <c:v>464.25255338904373</c:v>
                </c:pt>
                <c:pt idx="360">
                  <c:v>462.96296296296305</c:v>
                </c:pt>
                <c:pt idx="361">
                  <c:v>461.68051708217922</c:v>
                </c:pt>
                <c:pt idx="362">
                  <c:v>460.40515653775333</c:v>
                </c:pt>
                <c:pt idx="363">
                  <c:v>459.13682277318651</c:v>
                </c:pt>
                <c:pt idx="364">
                  <c:v>457.87545787545798</c:v>
                </c:pt>
                <c:pt idx="365">
                  <c:v>456.62100456621016</c:v>
                </c:pt>
                <c:pt idx="366">
                  <c:v>455.37340619307844</c:v>
                </c:pt>
                <c:pt idx="367">
                  <c:v>454.13260672116269</c:v>
                </c:pt>
                <c:pt idx="368">
                  <c:v>452.8985507246378</c:v>
                </c:pt>
                <c:pt idx="369">
                  <c:v>451.67118337850053</c:v>
                </c:pt>
                <c:pt idx="370">
                  <c:v>450.45045045045043</c:v>
                </c:pt>
                <c:pt idx="371">
                  <c:v>449.23629829290206</c:v>
                </c:pt>
                <c:pt idx="372">
                  <c:v>448.02867383512546</c:v>
                </c:pt>
                <c:pt idx="373">
                  <c:v>446.82752457551385</c:v>
                </c:pt>
                <c:pt idx="374">
                  <c:v>445.63279857397504</c:v>
                </c:pt>
                <c:pt idx="375">
                  <c:v>444.44444444444451</c:v>
                </c:pt>
                <c:pt idx="376">
                  <c:v>443.2624113475178</c:v>
                </c:pt>
                <c:pt idx="377">
                  <c:v>442.0866489832008</c:v>
                </c:pt>
                <c:pt idx="378">
                  <c:v>440.91710758377434</c:v>
                </c:pt>
                <c:pt idx="379">
                  <c:v>439.7537379067723</c:v>
                </c:pt>
                <c:pt idx="380">
                  <c:v>438.59649122807025</c:v>
                </c:pt>
                <c:pt idx="381">
                  <c:v>437.44531933508318</c:v>
                </c:pt>
                <c:pt idx="382">
                  <c:v>436.3001745200699</c:v>
                </c:pt>
                <c:pt idx="383">
                  <c:v>435.16100957354229</c:v>
                </c:pt>
                <c:pt idx="384">
                  <c:v>434.02777777777789</c:v>
                </c:pt>
                <c:pt idx="385">
                  <c:v>432.90043290043297</c:v>
                </c:pt>
                <c:pt idx="386">
                  <c:v>431.77892918825569</c:v>
                </c:pt>
                <c:pt idx="387">
                  <c:v>430.66322136089576</c:v>
                </c:pt>
                <c:pt idx="388">
                  <c:v>429.55326460481098</c:v>
                </c:pt>
                <c:pt idx="389">
                  <c:v>428.44901456726649</c:v>
                </c:pt>
                <c:pt idx="390">
                  <c:v>427.35042735042737</c:v>
                </c:pt>
                <c:pt idx="391">
                  <c:v>426.25745950554136</c:v>
                </c:pt>
                <c:pt idx="392">
                  <c:v>425.17006802721096</c:v>
                </c:pt>
                <c:pt idx="393">
                  <c:v>424.08821034775235</c:v>
                </c:pt>
                <c:pt idx="394">
                  <c:v>423.01184433164138</c:v>
                </c:pt>
                <c:pt idx="395">
                  <c:v>421.94092827004221</c:v>
                </c:pt>
                <c:pt idx="396">
                  <c:v>420.87542087542096</c:v>
                </c:pt>
                <c:pt idx="397">
                  <c:v>419.81528127623847</c:v>
                </c:pt>
                <c:pt idx="398">
                  <c:v>418.76046901172538</c:v>
                </c:pt>
                <c:pt idx="399">
                  <c:v>417.7109440267335</c:v>
                </c:pt>
                <c:pt idx="400">
                  <c:v>416.66666666666674</c:v>
                </c:pt>
                <c:pt idx="401">
                  <c:v>415.62759767248548</c:v>
                </c:pt>
                <c:pt idx="402">
                  <c:v>414.59369817578784</c:v>
                </c:pt>
                <c:pt idx="403">
                  <c:v>413.56492969396197</c:v>
                </c:pt>
                <c:pt idx="404">
                  <c:v>412.54125412541259</c:v>
                </c:pt>
                <c:pt idx="405">
                  <c:v>411.52263374485597</c:v>
                </c:pt>
                <c:pt idx="406">
                  <c:v>410.50903119868639</c:v>
                </c:pt>
                <c:pt idx="407">
                  <c:v>409.5004095004096</c:v>
                </c:pt>
                <c:pt idx="408">
                  <c:v>408.49673202614395</c:v>
                </c:pt>
                <c:pt idx="409">
                  <c:v>407.49796251018751</c:v>
                </c:pt>
                <c:pt idx="410">
                  <c:v>406.50406504065046</c:v>
                </c:pt>
                <c:pt idx="411">
                  <c:v>405.51500405515014</c:v>
                </c:pt>
                <c:pt idx="412">
                  <c:v>404.53074433656968</c:v>
                </c:pt>
                <c:pt idx="413">
                  <c:v>403.55125100887818</c:v>
                </c:pt>
                <c:pt idx="414">
                  <c:v>402.57648953301134</c:v>
                </c:pt>
                <c:pt idx="415">
                  <c:v>401.60642570281129</c:v>
                </c:pt>
                <c:pt idx="416">
                  <c:v>400.64102564102569</c:v>
                </c:pt>
                <c:pt idx="417">
                  <c:v>399.68025579536379</c:v>
                </c:pt>
                <c:pt idx="418">
                  <c:v>398.72408293460933</c:v>
                </c:pt>
                <c:pt idx="419">
                  <c:v>397.77247414478927</c:v>
                </c:pt>
                <c:pt idx="420">
                  <c:v>396.82539682539692</c:v>
                </c:pt>
                <c:pt idx="421">
                  <c:v>395.88281868566912</c:v>
                </c:pt>
                <c:pt idx="422">
                  <c:v>394.94470774091633</c:v>
                </c:pt>
                <c:pt idx="423">
                  <c:v>394.01103230890465</c:v>
                </c:pt>
                <c:pt idx="424">
                  <c:v>393.08176100628936</c:v>
                </c:pt>
                <c:pt idx="425">
                  <c:v>392.15686274509807</c:v>
                </c:pt>
                <c:pt idx="426">
                  <c:v>391.23630672926453</c:v>
                </c:pt>
                <c:pt idx="427">
                  <c:v>390.32006245120999</c:v>
                </c:pt>
                <c:pt idx="428">
                  <c:v>389.40809968847361</c:v>
                </c:pt>
                <c:pt idx="429">
                  <c:v>388.50038850038851</c:v>
                </c:pt>
                <c:pt idx="430">
                  <c:v>387.59689922480629</c:v>
                </c:pt>
                <c:pt idx="431">
                  <c:v>386.69760247486465</c:v>
                </c:pt>
                <c:pt idx="432">
                  <c:v>385.80246913580254</c:v>
                </c:pt>
                <c:pt idx="433">
                  <c:v>384.91147036181684</c:v>
                </c:pt>
                <c:pt idx="434">
                  <c:v>384.02457757296474</c:v>
                </c:pt>
                <c:pt idx="435">
                  <c:v>383.14176245210734</c:v>
                </c:pt>
                <c:pt idx="436">
                  <c:v>382.26299694189612</c:v>
                </c:pt>
                <c:pt idx="437">
                  <c:v>381.38825324180021</c:v>
                </c:pt>
                <c:pt idx="438">
                  <c:v>380.51750380517512</c:v>
                </c:pt>
                <c:pt idx="439">
                  <c:v>379.65072133637062</c:v>
                </c:pt>
                <c:pt idx="440">
                  <c:v>378.78787878787881</c:v>
                </c:pt>
                <c:pt idx="441">
                  <c:v>377.92894935752088</c:v>
                </c:pt>
                <c:pt idx="442">
                  <c:v>377.07390648567122</c:v>
                </c:pt>
                <c:pt idx="443">
                  <c:v>376.22272385252074</c:v>
                </c:pt>
                <c:pt idx="444">
                  <c:v>375.37537537537537</c:v>
                </c:pt>
                <c:pt idx="445">
                  <c:v>374.53183520599259</c:v>
                </c:pt>
                <c:pt idx="446">
                  <c:v>373.69207772795215</c:v>
                </c:pt>
                <c:pt idx="447">
                  <c:v>372.8560775540642</c:v>
                </c:pt>
                <c:pt idx="448">
                  <c:v>372.02380952380952</c:v>
                </c:pt>
                <c:pt idx="449">
                  <c:v>371.19524870081671</c:v>
                </c:pt>
                <c:pt idx="450">
                  <c:v>370.37037037037038</c:v>
                </c:pt>
                <c:pt idx="451">
                  <c:v>369.54915003695498</c:v>
                </c:pt>
                <c:pt idx="452">
                  <c:v>368.73156342182892</c:v>
                </c:pt>
                <c:pt idx="453">
                  <c:v>367.91758646063289</c:v>
                </c:pt>
                <c:pt idx="454">
                  <c:v>367.1071953010279</c:v>
                </c:pt>
                <c:pt idx="455">
                  <c:v>366.30036630036636</c:v>
                </c:pt>
                <c:pt idx="456">
                  <c:v>365.4970760233918</c:v>
                </c:pt>
                <c:pt idx="457">
                  <c:v>364.69730123997084</c:v>
                </c:pt>
                <c:pt idx="458">
                  <c:v>363.90101892285304</c:v>
                </c:pt>
                <c:pt idx="459">
                  <c:v>363.10820624546113</c:v>
                </c:pt>
                <c:pt idx="460">
                  <c:v>362.31884057971018</c:v>
                </c:pt>
                <c:pt idx="461">
                  <c:v>361.53289949385396</c:v>
                </c:pt>
                <c:pt idx="462">
                  <c:v>360.75036075036081</c:v>
                </c:pt>
                <c:pt idx="463">
                  <c:v>359.97120230381569</c:v>
                </c:pt>
                <c:pt idx="464">
                  <c:v>359.19540229885064</c:v>
                </c:pt>
                <c:pt idx="465">
                  <c:v>358.42293906810033</c:v>
                </c:pt>
                <c:pt idx="466">
                  <c:v>357.65379113018605</c:v>
                </c:pt>
                <c:pt idx="467">
                  <c:v>356.88793718772308</c:v>
                </c:pt>
                <c:pt idx="468">
                  <c:v>356.12535612535618</c:v>
                </c:pt>
                <c:pt idx="469">
                  <c:v>355.3660270078181</c:v>
                </c:pt>
                <c:pt idx="470">
                  <c:v>354.60992907801426</c:v>
                </c:pt>
                <c:pt idx="471">
                  <c:v>353.85704175513098</c:v>
                </c:pt>
                <c:pt idx="472">
                  <c:v>353.10734463276845</c:v>
                </c:pt>
                <c:pt idx="473">
                  <c:v>352.36081747709659</c:v>
                </c:pt>
                <c:pt idx="474">
                  <c:v>351.61744022503524</c:v>
                </c:pt>
                <c:pt idx="475">
                  <c:v>350.87719298245622</c:v>
                </c:pt>
                <c:pt idx="476">
                  <c:v>350.14005602240906</c:v>
                </c:pt>
                <c:pt idx="477">
                  <c:v>349.40600978336835</c:v>
                </c:pt>
                <c:pt idx="478">
                  <c:v>348.6750348675036</c:v>
                </c:pt>
                <c:pt idx="479">
                  <c:v>347.94711203897015</c:v>
                </c:pt>
                <c:pt idx="480">
                  <c:v>347.22222222222229</c:v>
                </c:pt>
                <c:pt idx="481">
                  <c:v>346.50034650034655</c:v>
                </c:pt>
                <c:pt idx="482">
                  <c:v>345.7814661134164</c:v>
                </c:pt>
                <c:pt idx="483">
                  <c:v>345.06556245686687</c:v>
                </c:pt>
                <c:pt idx="484">
                  <c:v>344.35261707988985</c:v>
                </c:pt>
                <c:pt idx="485">
                  <c:v>343.64261168384883</c:v>
                </c:pt>
                <c:pt idx="486">
                  <c:v>342.93552812071334</c:v>
                </c:pt>
                <c:pt idx="487">
                  <c:v>342.23134839151271</c:v>
                </c:pt>
                <c:pt idx="488">
                  <c:v>341.53005464480879</c:v>
                </c:pt>
                <c:pt idx="489">
                  <c:v>340.83162917518752</c:v>
                </c:pt>
                <c:pt idx="490">
                  <c:v>340.13605442176873</c:v>
                </c:pt>
                <c:pt idx="491">
                  <c:v>339.4433129667346</c:v>
                </c:pt>
                <c:pt idx="492">
                  <c:v>338.75338753387541</c:v>
                </c:pt>
                <c:pt idx="493">
                  <c:v>338.0662609871535</c:v>
                </c:pt>
                <c:pt idx="494">
                  <c:v>337.38191632928482</c:v>
                </c:pt>
                <c:pt idx="495">
                  <c:v>336.70033670033672</c:v>
                </c:pt>
                <c:pt idx="496">
                  <c:v>336.02150537634412</c:v>
                </c:pt>
                <c:pt idx="497">
                  <c:v>335.34540576794097</c:v>
                </c:pt>
                <c:pt idx="498">
                  <c:v>334.67202141900941</c:v>
                </c:pt>
                <c:pt idx="499">
                  <c:v>334.001336005344</c:v>
                </c:pt>
                <c:pt idx="500">
                  <c:v>333.33333333333337</c:v>
                </c:pt>
                <c:pt idx="501">
                  <c:v>334.001336005344</c:v>
                </c:pt>
                <c:pt idx="502">
                  <c:v>334.67202141900941</c:v>
                </c:pt>
                <c:pt idx="503">
                  <c:v>335.34540576794097</c:v>
                </c:pt>
                <c:pt idx="504">
                  <c:v>336.02150537634412</c:v>
                </c:pt>
                <c:pt idx="505">
                  <c:v>336.70033670033672</c:v>
                </c:pt>
                <c:pt idx="506">
                  <c:v>337.38191632928482</c:v>
                </c:pt>
                <c:pt idx="507">
                  <c:v>338.0662609871535</c:v>
                </c:pt>
                <c:pt idx="508">
                  <c:v>338.75338753387541</c:v>
                </c:pt>
                <c:pt idx="509">
                  <c:v>339.4433129667346</c:v>
                </c:pt>
                <c:pt idx="510">
                  <c:v>340.13605442176873</c:v>
                </c:pt>
                <c:pt idx="511">
                  <c:v>340.83162917518752</c:v>
                </c:pt>
                <c:pt idx="512">
                  <c:v>341.53005464480879</c:v>
                </c:pt>
                <c:pt idx="513">
                  <c:v>342.23134839151271</c:v>
                </c:pt>
                <c:pt idx="514">
                  <c:v>342.93552812071334</c:v>
                </c:pt>
                <c:pt idx="515">
                  <c:v>343.64261168384883</c:v>
                </c:pt>
                <c:pt idx="516">
                  <c:v>344.35261707988985</c:v>
                </c:pt>
                <c:pt idx="517">
                  <c:v>345.06556245686687</c:v>
                </c:pt>
                <c:pt idx="518">
                  <c:v>345.7814661134164</c:v>
                </c:pt>
                <c:pt idx="519">
                  <c:v>346.50034650034655</c:v>
                </c:pt>
                <c:pt idx="520">
                  <c:v>347.22222222222229</c:v>
                </c:pt>
                <c:pt idx="521">
                  <c:v>347.94711203897015</c:v>
                </c:pt>
                <c:pt idx="522">
                  <c:v>348.6750348675036</c:v>
                </c:pt>
                <c:pt idx="523">
                  <c:v>349.40600978336835</c:v>
                </c:pt>
                <c:pt idx="524">
                  <c:v>350.14005602240906</c:v>
                </c:pt>
                <c:pt idx="525">
                  <c:v>350.87719298245622</c:v>
                </c:pt>
                <c:pt idx="526">
                  <c:v>351.61744022503524</c:v>
                </c:pt>
                <c:pt idx="527">
                  <c:v>352.36081747709659</c:v>
                </c:pt>
                <c:pt idx="528">
                  <c:v>353.10734463276845</c:v>
                </c:pt>
                <c:pt idx="529">
                  <c:v>353.85704175513098</c:v>
                </c:pt>
                <c:pt idx="530">
                  <c:v>354.60992907801426</c:v>
                </c:pt>
                <c:pt idx="531">
                  <c:v>355.3660270078181</c:v>
                </c:pt>
                <c:pt idx="532">
                  <c:v>356.12535612535618</c:v>
                </c:pt>
                <c:pt idx="533">
                  <c:v>356.88793718772314</c:v>
                </c:pt>
                <c:pt idx="534">
                  <c:v>357.65379113018605</c:v>
                </c:pt>
                <c:pt idx="535">
                  <c:v>358.42293906810039</c:v>
                </c:pt>
                <c:pt idx="536">
                  <c:v>359.19540229885064</c:v>
                </c:pt>
                <c:pt idx="537">
                  <c:v>359.97120230381574</c:v>
                </c:pt>
                <c:pt idx="538">
                  <c:v>360.75036075036081</c:v>
                </c:pt>
                <c:pt idx="539">
                  <c:v>361.53289949385402</c:v>
                </c:pt>
                <c:pt idx="540">
                  <c:v>362.31884057971018</c:v>
                </c:pt>
                <c:pt idx="541">
                  <c:v>363.10820624546125</c:v>
                </c:pt>
                <c:pt idx="542">
                  <c:v>363.90101892285304</c:v>
                </c:pt>
                <c:pt idx="543">
                  <c:v>364.69730123997095</c:v>
                </c:pt>
                <c:pt idx="544">
                  <c:v>365.49707602339186</c:v>
                </c:pt>
                <c:pt idx="545">
                  <c:v>366.30036630036642</c:v>
                </c:pt>
                <c:pt idx="546">
                  <c:v>367.10719530102796</c:v>
                </c:pt>
                <c:pt idx="547">
                  <c:v>367.91758646063295</c:v>
                </c:pt>
                <c:pt idx="548">
                  <c:v>368.73156342182898</c:v>
                </c:pt>
                <c:pt idx="549">
                  <c:v>369.54915003695504</c:v>
                </c:pt>
                <c:pt idx="550">
                  <c:v>370.37037037037044</c:v>
                </c:pt>
                <c:pt idx="551">
                  <c:v>371.19524870081671</c:v>
                </c:pt>
                <c:pt idx="552">
                  <c:v>372.02380952380958</c:v>
                </c:pt>
                <c:pt idx="553">
                  <c:v>372.8560775540642</c:v>
                </c:pt>
                <c:pt idx="554">
                  <c:v>373.69207772795221</c:v>
                </c:pt>
                <c:pt idx="555">
                  <c:v>374.53183520599259</c:v>
                </c:pt>
                <c:pt idx="556">
                  <c:v>375.37537537537543</c:v>
                </c:pt>
                <c:pt idx="557">
                  <c:v>376.22272385252074</c:v>
                </c:pt>
                <c:pt idx="558">
                  <c:v>377.07390648567133</c:v>
                </c:pt>
                <c:pt idx="559">
                  <c:v>377.92894935752088</c:v>
                </c:pt>
                <c:pt idx="560">
                  <c:v>378.78787878787892</c:v>
                </c:pt>
                <c:pt idx="561">
                  <c:v>379.65072133637062</c:v>
                </c:pt>
                <c:pt idx="562">
                  <c:v>380.51750380517518</c:v>
                </c:pt>
                <c:pt idx="563">
                  <c:v>381.38825324180016</c:v>
                </c:pt>
                <c:pt idx="564">
                  <c:v>382.26299694189595</c:v>
                </c:pt>
                <c:pt idx="565">
                  <c:v>383.14176245210729</c:v>
                </c:pt>
                <c:pt idx="566">
                  <c:v>384.02457757296469</c:v>
                </c:pt>
                <c:pt idx="567">
                  <c:v>384.91147036181678</c:v>
                </c:pt>
                <c:pt idx="568">
                  <c:v>385.80246913580248</c:v>
                </c:pt>
                <c:pt idx="569">
                  <c:v>386.69760247486465</c:v>
                </c:pt>
                <c:pt idx="570">
                  <c:v>387.59689922480618</c:v>
                </c:pt>
                <c:pt idx="571">
                  <c:v>388.50038850038851</c:v>
                </c:pt>
                <c:pt idx="572">
                  <c:v>389.4080996884735</c:v>
                </c:pt>
                <c:pt idx="573">
                  <c:v>390.32006245120999</c:v>
                </c:pt>
                <c:pt idx="574">
                  <c:v>391.23630672926447</c:v>
                </c:pt>
                <c:pt idx="575">
                  <c:v>392.15686274509807</c:v>
                </c:pt>
                <c:pt idx="576">
                  <c:v>393.0817610062893</c:v>
                </c:pt>
                <c:pt idx="577">
                  <c:v>394.01103230890465</c:v>
                </c:pt>
                <c:pt idx="578">
                  <c:v>394.94470774091627</c:v>
                </c:pt>
                <c:pt idx="579">
                  <c:v>395.88281868566912</c:v>
                </c:pt>
                <c:pt idx="580">
                  <c:v>396.82539682539681</c:v>
                </c:pt>
                <c:pt idx="581">
                  <c:v>397.77247414478927</c:v>
                </c:pt>
                <c:pt idx="582">
                  <c:v>398.72408293460927</c:v>
                </c:pt>
                <c:pt idx="583">
                  <c:v>399.68025579536379</c:v>
                </c:pt>
                <c:pt idx="584">
                  <c:v>400.64102564102564</c:v>
                </c:pt>
                <c:pt idx="585">
                  <c:v>401.60642570281129</c:v>
                </c:pt>
                <c:pt idx="586">
                  <c:v>402.57648953301128</c:v>
                </c:pt>
                <c:pt idx="587">
                  <c:v>403.55125100887818</c:v>
                </c:pt>
                <c:pt idx="588">
                  <c:v>404.53074433656957</c:v>
                </c:pt>
                <c:pt idx="589">
                  <c:v>405.51500405515003</c:v>
                </c:pt>
                <c:pt idx="590">
                  <c:v>406.5040650406504</c:v>
                </c:pt>
                <c:pt idx="591">
                  <c:v>407.49796251018745</c:v>
                </c:pt>
                <c:pt idx="592">
                  <c:v>408.49673202614377</c:v>
                </c:pt>
                <c:pt idx="593">
                  <c:v>409.50040950040949</c:v>
                </c:pt>
                <c:pt idx="594">
                  <c:v>410.50903119868639</c:v>
                </c:pt>
                <c:pt idx="595">
                  <c:v>411.52263374485597</c:v>
                </c:pt>
                <c:pt idx="596">
                  <c:v>412.54125412541259</c:v>
                </c:pt>
                <c:pt idx="597">
                  <c:v>413.56492969396197</c:v>
                </c:pt>
                <c:pt idx="598">
                  <c:v>414.59369817578784</c:v>
                </c:pt>
                <c:pt idx="599">
                  <c:v>415.62759767248548</c:v>
                </c:pt>
                <c:pt idx="600">
                  <c:v>416.66666666666674</c:v>
                </c:pt>
                <c:pt idx="601">
                  <c:v>417.7109440267335</c:v>
                </c:pt>
                <c:pt idx="602">
                  <c:v>418.76046901172538</c:v>
                </c:pt>
                <c:pt idx="603">
                  <c:v>419.81528127623847</c:v>
                </c:pt>
                <c:pt idx="604">
                  <c:v>420.87542087542096</c:v>
                </c:pt>
                <c:pt idx="605">
                  <c:v>421.94092827004221</c:v>
                </c:pt>
                <c:pt idx="606">
                  <c:v>423.01184433164138</c:v>
                </c:pt>
                <c:pt idx="607">
                  <c:v>424.08821034775235</c:v>
                </c:pt>
                <c:pt idx="608">
                  <c:v>425.17006802721096</c:v>
                </c:pt>
                <c:pt idx="609">
                  <c:v>426.25745950554136</c:v>
                </c:pt>
                <c:pt idx="610">
                  <c:v>427.35042735042737</c:v>
                </c:pt>
                <c:pt idx="611">
                  <c:v>428.44901456726649</c:v>
                </c:pt>
                <c:pt idx="612">
                  <c:v>429.55326460481098</c:v>
                </c:pt>
                <c:pt idx="613">
                  <c:v>430.66322136089576</c:v>
                </c:pt>
                <c:pt idx="614">
                  <c:v>431.77892918825569</c:v>
                </c:pt>
                <c:pt idx="615">
                  <c:v>432.90043290043297</c:v>
                </c:pt>
                <c:pt idx="616">
                  <c:v>434.02777777777789</c:v>
                </c:pt>
                <c:pt idx="617">
                  <c:v>435.16100957354229</c:v>
                </c:pt>
                <c:pt idx="618">
                  <c:v>436.3001745200699</c:v>
                </c:pt>
                <c:pt idx="619">
                  <c:v>437.44531933508318</c:v>
                </c:pt>
                <c:pt idx="620">
                  <c:v>438.59649122807025</c:v>
                </c:pt>
                <c:pt idx="621">
                  <c:v>439.7537379067723</c:v>
                </c:pt>
                <c:pt idx="622">
                  <c:v>440.91710758377434</c:v>
                </c:pt>
                <c:pt idx="623">
                  <c:v>442.0866489832008</c:v>
                </c:pt>
                <c:pt idx="624">
                  <c:v>443.2624113475178</c:v>
                </c:pt>
                <c:pt idx="625">
                  <c:v>444.44444444444451</c:v>
                </c:pt>
                <c:pt idx="626">
                  <c:v>445.63279857397504</c:v>
                </c:pt>
                <c:pt idx="627">
                  <c:v>446.82752457551385</c:v>
                </c:pt>
                <c:pt idx="628">
                  <c:v>448.02867383512546</c:v>
                </c:pt>
                <c:pt idx="629">
                  <c:v>449.23629829290206</c:v>
                </c:pt>
                <c:pt idx="630">
                  <c:v>450.45045045045043</c:v>
                </c:pt>
                <c:pt idx="631">
                  <c:v>451.67118337850053</c:v>
                </c:pt>
                <c:pt idx="632">
                  <c:v>452.8985507246378</c:v>
                </c:pt>
                <c:pt idx="633">
                  <c:v>454.13260672116269</c:v>
                </c:pt>
                <c:pt idx="634">
                  <c:v>455.37340619307844</c:v>
                </c:pt>
                <c:pt idx="635">
                  <c:v>456.62100456621016</c:v>
                </c:pt>
                <c:pt idx="636">
                  <c:v>457.87545787545798</c:v>
                </c:pt>
                <c:pt idx="637">
                  <c:v>459.13682277318651</c:v>
                </c:pt>
                <c:pt idx="638">
                  <c:v>460.40515653775333</c:v>
                </c:pt>
                <c:pt idx="639">
                  <c:v>461.68051708217922</c:v>
                </c:pt>
                <c:pt idx="640">
                  <c:v>462.96296296296305</c:v>
                </c:pt>
                <c:pt idx="641">
                  <c:v>464.25255338904373</c:v>
                </c:pt>
                <c:pt idx="642">
                  <c:v>465.54934823091259</c:v>
                </c:pt>
                <c:pt idx="643">
                  <c:v>466.85340802987872</c:v>
                </c:pt>
                <c:pt idx="644">
                  <c:v>468.16479400749074</c:v>
                </c:pt>
                <c:pt idx="645">
                  <c:v>469.48356807511749</c:v>
                </c:pt>
                <c:pt idx="646">
                  <c:v>470.80979284369124</c:v>
                </c:pt>
                <c:pt idx="647">
                  <c:v>472.1435316336167</c:v>
                </c:pt>
                <c:pt idx="648">
                  <c:v>473.48484848484861</c:v>
                </c:pt>
                <c:pt idx="649">
                  <c:v>474.83380816714163</c:v>
                </c:pt>
                <c:pt idx="650">
                  <c:v>476.19047619047632</c:v>
                </c:pt>
                <c:pt idx="651">
                  <c:v>477.55491881566388</c:v>
                </c:pt>
                <c:pt idx="652">
                  <c:v>478.92720306513417</c:v>
                </c:pt>
                <c:pt idx="653">
                  <c:v>480.30739673390974</c:v>
                </c:pt>
                <c:pt idx="654">
                  <c:v>481.69556840077075</c:v>
                </c:pt>
                <c:pt idx="655">
                  <c:v>483.0917874396136</c:v>
                </c:pt>
                <c:pt idx="656">
                  <c:v>484.49612403100787</c:v>
                </c:pt>
                <c:pt idx="657">
                  <c:v>485.90864917395538</c:v>
                </c:pt>
                <c:pt idx="658">
                  <c:v>487.32943469785585</c:v>
                </c:pt>
                <c:pt idx="659">
                  <c:v>488.75855327468241</c:v>
                </c:pt>
                <c:pt idx="660">
                  <c:v>490.19607843137265</c:v>
                </c:pt>
                <c:pt idx="661">
                  <c:v>491.64208456243864</c:v>
                </c:pt>
                <c:pt idx="662">
                  <c:v>493.09664694280093</c:v>
                </c:pt>
                <c:pt idx="663">
                  <c:v>494.55984174085074</c:v>
                </c:pt>
                <c:pt idx="664">
                  <c:v>496.03174603174614</c:v>
                </c:pt>
                <c:pt idx="665">
                  <c:v>497.51243781094541</c:v>
                </c:pt>
                <c:pt idx="666">
                  <c:v>499.00199600798413</c:v>
                </c:pt>
                <c:pt idx="667">
                  <c:v>500.50050050050061</c:v>
                </c:pt>
                <c:pt idx="668">
                  <c:v>502.00803212851417</c:v>
                </c:pt>
                <c:pt idx="669">
                  <c:v>503.52467270896284</c:v>
                </c:pt>
                <c:pt idx="670">
                  <c:v>505.05050505050519</c:v>
                </c:pt>
                <c:pt idx="671">
                  <c:v>506.58561296859182</c:v>
                </c:pt>
                <c:pt idx="672">
                  <c:v>508.13008130081317</c:v>
                </c:pt>
                <c:pt idx="673">
                  <c:v>509.6839959225282</c:v>
                </c:pt>
                <c:pt idx="674">
                  <c:v>511.24744376278136</c:v>
                </c:pt>
                <c:pt idx="675">
                  <c:v>512.82051282051304</c:v>
                </c:pt>
                <c:pt idx="676">
                  <c:v>514.40329218107013</c:v>
                </c:pt>
                <c:pt idx="677">
                  <c:v>515.99587203302383</c:v>
                </c:pt>
                <c:pt idx="678">
                  <c:v>517.59834368530028</c:v>
                </c:pt>
                <c:pt idx="679">
                  <c:v>519.21079958463145</c:v>
                </c:pt>
                <c:pt idx="680">
                  <c:v>520.83333333333348</c:v>
                </c:pt>
                <c:pt idx="681">
                  <c:v>522.4660397074191</c:v>
                </c:pt>
                <c:pt idx="682">
                  <c:v>524.10901467505255</c:v>
                </c:pt>
                <c:pt idx="683">
                  <c:v>525.76235541535243</c:v>
                </c:pt>
                <c:pt idx="684">
                  <c:v>527.42616033755291</c:v>
                </c:pt>
                <c:pt idx="685">
                  <c:v>529.10052910052923</c:v>
                </c:pt>
                <c:pt idx="686">
                  <c:v>530.7855626326965</c:v>
                </c:pt>
                <c:pt idx="687">
                  <c:v>532.48136315228976</c:v>
                </c:pt>
                <c:pt idx="688">
                  <c:v>534.18803418803407</c:v>
                </c:pt>
                <c:pt idx="689">
                  <c:v>535.90568060021428</c:v>
                </c:pt>
                <c:pt idx="690">
                  <c:v>537.63440860215042</c:v>
                </c:pt>
                <c:pt idx="691">
                  <c:v>539.37432578209268</c:v>
                </c:pt>
                <c:pt idx="692">
                  <c:v>541.12554112554108</c:v>
                </c:pt>
                <c:pt idx="693">
                  <c:v>542.88816503800206</c:v>
                </c:pt>
                <c:pt idx="694">
                  <c:v>544.6623093681917</c:v>
                </c:pt>
                <c:pt idx="695">
                  <c:v>546.44808743169403</c:v>
                </c:pt>
                <c:pt idx="696">
                  <c:v>548.24561403508767</c:v>
                </c:pt>
                <c:pt idx="697">
                  <c:v>550.05500550055001</c:v>
                </c:pt>
                <c:pt idx="698">
                  <c:v>551.87637969094919</c:v>
                </c:pt>
                <c:pt idx="699">
                  <c:v>553.70985603543738</c:v>
                </c:pt>
                <c:pt idx="700">
                  <c:v>555.55555555555554</c:v>
                </c:pt>
                <c:pt idx="701">
                  <c:v>557.41360089186173</c:v>
                </c:pt>
                <c:pt idx="702">
                  <c:v>559.28411633109624</c:v>
                </c:pt>
                <c:pt idx="703">
                  <c:v>561.16722783389446</c:v>
                </c:pt>
                <c:pt idx="704">
                  <c:v>563.06306306306305</c:v>
                </c:pt>
                <c:pt idx="705">
                  <c:v>564.9717514124294</c:v>
                </c:pt>
                <c:pt idx="706">
                  <c:v>566.8934240362812</c:v>
                </c:pt>
                <c:pt idx="707">
                  <c:v>568.82821387940839</c:v>
                </c:pt>
                <c:pt idx="708">
                  <c:v>570.77625570776252</c:v>
                </c:pt>
                <c:pt idx="709">
                  <c:v>572.73768613974801</c:v>
                </c:pt>
                <c:pt idx="710">
                  <c:v>574.71264367816093</c:v>
                </c:pt>
                <c:pt idx="711">
                  <c:v>576.70126874279129</c:v>
                </c:pt>
                <c:pt idx="712">
                  <c:v>578.70370370370381</c:v>
                </c:pt>
                <c:pt idx="713">
                  <c:v>580.72009291521488</c:v>
                </c:pt>
                <c:pt idx="714">
                  <c:v>582.75058275058279</c:v>
                </c:pt>
                <c:pt idx="715">
                  <c:v>584.79532163742692</c:v>
                </c:pt>
                <c:pt idx="716">
                  <c:v>586.85446009389671</c:v>
                </c:pt>
                <c:pt idx="717">
                  <c:v>588.92815076560657</c:v>
                </c:pt>
                <c:pt idx="718">
                  <c:v>591.01654846335703</c:v>
                </c:pt>
                <c:pt idx="719">
                  <c:v>593.1198102016607</c:v>
                </c:pt>
                <c:pt idx="720">
                  <c:v>595.23809523809518</c:v>
                </c:pt>
                <c:pt idx="721">
                  <c:v>597.37156511350065</c:v>
                </c:pt>
                <c:pt idx="722">
                  <c:v>599.52038369304557</c:v>
                </c:pt>
                <c:pt idx="723">
                  <c:v>601.68471720818286</c:v>
                </c:pt>
                <c:pt idx="724">
                  <c:v>603.86473429951695</c:v>
                </c:pt>
                <c:pt idx="725">
                  <c:v>606.06060606060601</c:v>
                </c:pt>
                <c:pt idx="726">
                  <c:v>608.27250608272504</c:v>
                </c:pt>
                <c:pt idx="727">
                  <c:v>610.50061050061049</c:v>
                </c:pt>
                <c:pt idx="728">
                  <c:v>612.7450980392158</c:v>
                </c:pt>
                <c:pt idx="729">
                  <c:v>615.00615006150065</c:v>
                </c:pt>
                <c:pt idx="730">
                  <c:v>617.28395061728406</c:v>
                </c:pt>
                <c:pt idx="731">
                  <c:v>619.5786864931847</c:v>
                </c:pt>
                <c:pt idx="732">
                  <c:v>621.8905472636817</c:v>
                </c:pt>
                <c:pt idx="733">
                  <c:v>624.21972534332099</c:v>
                </c:pt>
                <c:pt idx="734">
                  <c:v>626.56641604010031</c:v>
                </c:pt>
                <c:pt idx="735">
                  <c:v>628.93081761006295</c:v>
                </c:pt>
                <c:pt idx="736">
                  <c:v>631.31313131313141</c:v>
                </c:pt>
                <c:pt idx="737">
                  <c:v>633.71356147021561</c:v>
                </c:pt>
                <c:pt idx="738">
                  <c:v>636.13231552162847</c:v>
                </c:pt>
                <c:pt idx="739">
                  <c:v>638.56960408684552</c:v>
                </c:pt>
                <c:pt idx="740">
                  <c:v>641.02564102564099</c:v>
                </c:pt>
                <c:pt idx="741">
                  <c:v>643.50064350064349</c:v>
                </c:pt>
                <c:pt idx="742">
                  <c:v>645.99483204134367</c:v>
                </c:pt>
                <c:pt idx="743">
                  <c:v>648.50843060959789</c:v>
                </c:pt>
                <c:pt idx="744">
                  <c:v>651.04166666666663</c:v>
                </c:pt>
                <c:pt idx="745">
                  <c:v>653.59477124183002</c:v>
                </c:pt>
                <c:pt idx="746">
                  <c:v>656.16797900262475</c:v>
                </c:pt>
                <c:pt idx="747">
                  <c:v>658.76152832674586</c:v>
                </c:pt>
                <c:pt idx="748">
                  <c:v>661.37566137566148</c:v>
                </c:pt>
                <c:pt idx="749">
                  <c:v>664.01062416998684</c:v>
                </c:pt>
                <c:pt idx="750">
                  <c:v>666.66666666666674</c:v>
                </c:pt>
                <c:pt idx="751">
                  <c:v>669.34404283801882</c:v>
                </c:pt>
                <c:pt idx="752">
                  <c:v>672.04301075268825</c:v>
                </c:pt>
                <c:pt idx="753">
                  <c:v>674.76383265856964</c:v>
                </c:pt>
                <c:pt idx="754">
                  <c:v>677.50677506775082</c:v>
                </c:pt>
                <c:pt idx="755">
                  <c:v>680.27210884353747</c:v>
                </c:pt>
                <c:pt idx="756">
                  <c:v>683.06010928961757</c:v>
                </c:pt>
                <c:pt idx="757">
                  <c:v>685.87105624142669</c:v>
                </c:pt>
                <c:pt idx="758">
                  <c:v>688.70523415977971</c:v>
                </c:pt>
                <c:pt idx="759">
                  <c:v>691.5629322268328</c:v>
                </c:pt>
                <c:pt idx="760">
                  <c:v>694.44444444444457</c:v>
                </c:pt>
                <c:pt idx="761">
                  <c:v>697.3500697350072</c:v>
                </c:pt>
                <c:pt idx="762">
                  <c:v>700.28011204481811</c:v>
                </c:pt>
                <c:pt idx="763">
                  <c:v>703.23488045007048</c:v>
                </c:pt>
                <c:pt idx="764">
                  <c:v>706.21468926553689</c:v>
                </c:pt>
                <c:pt idx="765">
                  <c:v>709.21985815602852</c:v>
                </c:pt>
                <c:pt idx="766">
                  <c:v>712.25071225071235</c:v>
                </c:pt>
                <c:pt idx="767">
                  <c:v>715.3075822603721</c:v>
                </c:pt>
                <c:pt idx="768">
                  <c:v>718.39080459770128</c:v>
                </c:pt>
                <c:pt idx="769">
                  <c:v>721.50072150072162</c:v>
                </c:pt>
                <c:pt idx="770">
                  <c:v>724.63768115942037</c:v>
                </c:pt>
                <c:pt idx="771">
                  <c:v>727.80203784570608</c:v>
                </c:pt>
                <c:pt idx="772">
                  <c:v>730.99415204678371</c:v>
                </c:pt>
                <c:pt idx="773">
                  <c:v>734.21439060205591</c:v>
                </c:pt>
                <c:pt idx="774">
                  <c:v>737.46312684365796</c:v>
                </c:pt>
                <c:pt idx="775">
                  <c:v>740.74074074074088</c:v>
                </c:pt>
                <c:pt idx="776">
                  <c:v>744.04761904761915</c:v>
                </c:pt>
                <c:pt idx="777">
                  <c:v>747.38415545590442</c:v>
                </c:pt>
                <c:pt idx="778">
                  <c:v>750.75075075075085</c:v>
                </c:pt>
                <c:pt idx="779">
                  <c:v>754.14781297134266</c:v>
                </c:pt>
                <c:pt idx="780">
                  <c:v>757.57575757575785</c:v>
                </c:pt>
                <c:pt idx="781">
                  <c:v>761.03500761035036</c:v>
                </c:pt>
                <c:pt idx="782">
                  <c:v>764.52599388379235</c:v>
                </c:pt>
                <c:pt idx="783">
                  <c:v>768.0491551459296</c:v>
                </c:pt>
                <c:pt idx="784">
                  <c:v>771.60493827160519</c:v>
                </c:pt>
                <c:pt idx="785">
                  <c:v>775.1937984496127</c:v>
                </c:pt>
                <c:pt idx="786">
                  <c:v>778.81619937694734</c:v>
                </c:pt>
                <c:pt idx="787">
                  <c:v>782.47261345852928</c:v>
                </c:pt>
                <c:pt idx="788">
                  <c:v>786.16352201257871</c:v>
                </c:pt>
                <c:pt idx="789">
                  <c:v>789.88941548183266</c:v>
                </c:pt>
                <c:pt idx="790">
                  <c:v>793.65079365079384</c:v>
                </c:pt>
                <c:pt idx="791">
                  <c:v>797.44816586921866</c:v>
                </c:pt>
                <c:pt idx="792">
                  <c:v>801.28205128205138</c:v>
                </c:pt>
                <c:pt idx="793">
                  <c:v>805.15297906602268</c:v>
                </c:pt>
                <c:pt idx="794">
                  <c:v>809.06148867313937</c:v>
                </c:pt>
                <c:pt idx="795">
                  <c:v>813.00813008130092</c:v>
                </c:pt>
                <c:pt idx="796">
                  <c:v>816.99346405228789</c:v>
                </c:pt>
                <c:pt idx="797">
                  <c:v>821.018062397373</c:v>
                </c:pt>
                <c:pt idx="798">
                  <c:v>825.08250825082541</c:v>
                </c:pt>
                <c:pt idx="799">
                  <c:v>829.18739635157579</c:v>
                </c:pt>
                <c:pt idx="800">
                  <c:v>833.33333333333371</c:v>
                </c:pt>
                <c:pt idx="801">
                  <c:v>837.52093802345087</c:v>
                </c:pt>
                <c:pt idx="802">
                  <c:v>841.75084175084203</c:v>
                </c:pt>
                <c:pt idx="803">
                  <c:v>846.02368866328288</c:v>
                </c:pt>
                <c:pt idx="804">
                  <c:v>850.34013605442215</c:v>
                </c:pt>
                <c:pt idx="805">
                  <c:v>854.70085470085507</c:v>
                </c:pt>
                <c:pt idx="806">
                  <c:v>859.10652920962229</c:v>
                </c:pt>
                <c:pt idx="807">
                  <c:v>863.5578583765116</c:v>
                </c:pt>
                <c:pt idx="808">
                  <c:v>868.05555555555588</c:v>
                </c:pt>
                <c:pt idx="809">
                  <c:v>872.60034904013992</c:v>
                </c:pt>
                <c:pt idx="810">
                  <c:v>877.19298245614073</c:v>
                </c:pt>
                <c:pt idx="811">
                  <c:v>881.8342151675489</c:v>
                </c:pt>
                <c:pt idx="812">
                  <c:v>886.52482269503582</c:v>
                </c:pt>
                <c:pt idx="813">
                  <c:v>891.26559714794985</c:v>
                </c:pt>
                <c:pt idx="814">
                  <c:v>896.05734767025069</c:v>
                </c:pt>
                <c:pt idx="815">
                  <c:v>900.90090090090075</c:v>
                </c:pt>
                <c:pt idx="816">
                  <c:v>905.79710144927515</c:v>
                </c:pt>
                <c:pt idx="817">
                  <c:v>910.74681238615642</c:v>
                </c:pt>
                <c:pt idx="818">
                  <c:v>915.75091575091574</c:v>
                </c:pt>
                <c:pt idx="819">
                  <c:v>920.8103130755062</c:v>
                </c:pt>
                <c:pt idx="820">
                  <c:v>925.92592592592575</c:v>
                </c:pt>
                <c:pt idx="821">
                  <c:v>931.09869646182472</c:v>
                </c:pt>
                <c:pt idx="822">
                  <c:v>936.32958801498103</c:v>
                </c:pt>
                <c:pt idx="823">
                  <c:v>941.61958568738214</c:v>
                </c:pt>
                <c:pt idx="824">
                  <c:v>946.96969696969677</c:v>
                </c:pt>
                <c:pt idx="825">
                  <c:v>952.38095238095218</c:v>
                </c:pt>
                <c:pt idx="826">
                  <c:v>957.8544061302681</c:v>
                </c:pt>
                <c:pt idx="827">
                  <c:v>963.39113680154128</c:v>
                </c:pt>
                <c:pt idx="828">
                  <c:v>968.99224806201539</c:v>
                </c:pt>
                <c:pt idx="829">
                  <c:v>974.65886939571135</c:v>
                </c:pt>
                <c:pt idx="830">
                  <c:v>980.39215686274508</c:v>
                </c:pt>
                <c:pt idx="831">
                  <c:v>986.19329388560152</c:v>
                </c:pt>
                <c:pt idx="832">
                  <c:v>992.06349206349194</c:v>
                </c:pt>
                <c:pt idx="833">
                  <c:v>998.00399201596792</c:v>
                </c:pt>
                <c:pt idx="834">
                  <c:v>1004.016064257028</c:v>
                </c:pt>
                <c:pt idx="835">
                  <c:v>1010.1010101010099</c:v>
                </c:pt>
                <c:pt idx="836">
                  <c:v>1016.2601626016259</c:v>
                </c:pt>
                <c:pt idx="837">
                  <c:v>1022.4948875255623</c:v>
                </c:pt>
                <c:pt idx="838">
                  <c:v>1028.8065843621398</c:v>
                </c:pt>
                <c:pt idx="839">
                  <c:v>1035.1966873706003</c:v>
                </c:pt>
                <c:pt idx="840">
                  <c:v>1041.6666666666667</c:v>
                </c:pt>
                <c:pt idx="841">
                  <c:v>1048.2180293501049</c:v>
                </c:pt>
                <c:pt idx="842">
                  <c:v>1054.8523206751054</c:v>
                </c:pt>
                <c:pt idx="843">
                  <c:v>1061.5711252653928</c:v>
                </c:pt>
                <c:pt idx="844">
                  <c:v>1068.3760683760681</c:v>
                </c:pt>
                <c:pt idx="845">
                  <c:v>1075.2688172043008</c:v>
                </c:pt>
                <c:pt idx="846">
                  <c:v>1082.2510822510822</c:v>
                </c:pt>
                <c:pt idx="847">
                  <c:v>1089.3246187363834</c:v>
                </c:pt>
                <c:pt idx="848">
                  <c:v>1096.4912280701753</c:v>
                </c:pt>
                <c:pt idx="849">
                  <c:v>1103.7527593818984</c:v>
                </c:pt>
                <c:pt idx="850">
                  <c:v>1111.1111111111111</c:v>
                </c:pt>
                <c:pt idx="851">
                  <c:v>1118.5682326621925</c:v>
                </c:pt>
                <c:pt idx="852">
                  <c:v>1126.1261261261261</c:v>
                </c:pt>
                <c:pt idx="853">
                  <c:v>1133.7868480725624</c:v>
                </c:pt>
                <c:pt idx="854">
                  <c:v>1141.552511415525</c:v>
                </c:pt>
                <c:pt idx="855">
                  <c:v>1149.4252873563219</c:v>
                </c:pt>
                <c:pt idx="856">
                  <c:v>1157.4074074074076</c:v>
                </c:pt>
                <c:pt idx="857">
                  <c:v>1165.5011655011656</c:v>
                </c:pt>
                <c:pt idx="858">
                  <c:v>1173.7089201877934</c:v>
                </c:pt>
                <c:pt idx="859">
                  <c:v>1182.0330969267141</c:v>
                </c:pt>
                <c:pt idx="860">
                  <c:v>1190.4761904761904</c:v>
                </c:pt>
                <c:pt idx="861">
                  <c:v>1199.0407673860911</c:v>
                </c:pt>
                <c:pt idx="862">
                  <c:v>1207.7294685990339</c:v>
                </c:pt>
                <c:pt idx="863">
                  <c:v>1216.5450121654501</c:v>
                </c:pt>
                <c:pt idx="864">
                  <c:v>1225.4901960784316</c:v>
                </c:pt>
                <c:pt idx="865">
                  <c:v>1234.5679012345681</c:v>
                </c:pt>
                <c:pt idx="866">
                  <c:v>1243.7810945273634</c:v>
                </c:pt>
                <c:pt idx="867">
                  <c:v>1253.1328320802006</c:v>
                </c:pt>
                <c:pt idx="868">
                  <c:v>1262.6262626262628</c:v>
                </c:pt>
                <c:pt idx="869">
                  <c:v>1272.2646310432569</c:v>
                </c:pt>
                <c:pt idx="870">
                  <c:v>1282.051282051282</c:v>
                </c:pt>
                <c:pt idx="871">
                  <c:v>1291.9896640826873</c:v>
                </c:pt>
                <c:pt idx="872">
                  <c:v>1302.0833333333333</c:v>
                </c:pt>
                <c:pt idx="873">
                  <c:v>1312.3359580052495</c:v>
                </c:pt>
                <c:pt idx="874">
                  <c:v>1322.751322751323</c:v>
                </c:pt>
                <c:pt idx="875">
                  <c:v>1333.3333333333335</c:v>
                </c:pt>
                <c:pt idx="876">
                  <c:v>1344.0860215053765</c:v>
                </c:pt>
                <c:pt idx="877">
                  <c:v>1355.0135501355016</c:v>
                </c:pt>
                <c:pt idx="878">
                  <c:v>1366.1202185792351</c:v>
                </c:pt>
                <c:pt idx="879">
                  <c:v>1377.4104683195594</c:v>
                </c:pt>
                <c:pt idx="880">
                  <c:v>1388.8888888888891</c:v>
                </c:pt>
                <c:pt idx="881">
                  <c:v>1400.5602240896362</c:v>
                </c:pt>
                <c:pt idx="882">
                  <c:v>1412.4293785310738</c:v>
                </c:pt>
                <c:pt idx="883">
                  <c:v>1424.5014245014247</c:v>
                </c:pt>
                <c:pt idx="884">
                  <c:v>1436.7816091954026</c:v>
                </c:pt>
                <c:pt idx="885">
                  <c:v>1449.2753623188407</c:v>
                </c:pt>
                <c:pt idx="886">
                  <c:v>1461.9883040935674</c:v>
                </c:pt>
                <c:pt idx="887">
                  <c:v>1474.9262536873159</c:v>
                </c:pt>
                <c:pt idx="888">
                  <c:v>1488.0952380952383</c:v>
                </c:pt>
                <c:pt idx="889">
                  <c:v>1501.5015015015017</c:v>
                </c:pt>
                <c:pt idx="890">
                  <c:v>1515.1515151515157</c:v>
                </c:pt>
                <c:pt idx="891">
                  <c:v>1529.0519877675847</c:v>
                </c:pt>
                <c:pt idx="892">
                  <c:v>1543.2098765432104</c:v>
                </c:pt>
                <c:pt idx="893">
                  <c:v>1557.6323987538947</c:v>
                </c:pt>
                <c:pt idx="894">
                  <c:v>1572.3270440251574</c:v>
                </c:pt>
                <c:pt idx="895">
                  <c:v>1587.3015873015877</c:v>
                </c:pt>
                <c:pt idx="896">
                  <c:v>1602.5641025641028</c:v>
                </c:pt>
                <c:pt idx="897">
                  <c:v>1618.1229773462787</c:v>
                </c:pt>
                <c:pt idx="898">
                  <c:v>1633.9869281045758</c:v>
                </c:pt>
                <c:pt idx="899">
                  <c:v>1650.1650165016508</c:v>
                </c:pt>
                <c:pt idx="900">
                  <c:v>1666.6666666666674</c:v>
                </c:pt>
                <c:pt idx="901">
                  <c:v>1683.5016835016841</c:v>
                </c:pt>
                <c:pt idx="902">
                  <c:v>1700.6802721088443</c:v>
                </c:pt>
                <c:pt idx="903">
                  <c:v>1718.2130584192446</c:v>
                </c:pt>
                <c:pt idx="904">
                  <c:v>1736.1111111111118</c:v>
                </c:pt>
                <c:pt idx="905">
                  <c:v>1754.3859649122815</c:v>
                </c:pt>
                <c:pt idx="906">
                  <c:v>1773.0496453900716</c:v>
                </c:pt>
                <c:pt idx="907">
                  <c:v>1792.1146953405025</c:v>
                </c:pt>
                <c:pt idx="908">
                  <c:v>1811.5942028985514</c:v>
                </c:pt>
                <c:pt idx="909">
                  <c:v>1831.5018315018324</c:v>
                </c:pt>
                <c:pt idx="910">
                  <c:v>1851.8518518518526</c:v>
                </c:pt>
                <c:pt idx="911">
                  <c:v>1872.6591760299634</c:v>
                </c:pt>
                <c:pt idx="912">
                  <c:v>1893.9393939393947</c:v>
                </c:pt>
                <c:pt idx="913">
                  <c:v>1915.7088122605376</c:v>
                </c:pt>
                <c:pt idx="914">
                  <c:v>1937.9844961240321</c:v>
                </c:pt>
                <c:pt idx="915">
                  <c:v>1960.7843137254913</c:v>
                </c:pt>
                <c:pt idx="916">
                  <c:v>1984.1269841269852</c:v>
                </c:pt>
                <c:pt idx="917">
                  <c:v>2008.0321285140574</c:v>
                </c:pt>
                <c:pt idx="918">
                  <c:v>2032.5203252032532</c:v>
                </c:pt>
                <c:pt idx="919">
                  <c:v>2057.613168724281</c:v>
                </c:pt>
                <c:pt idx="920">
                  <c:v>2083.3333333333344</c:v>
                </c:pt>
                <c:pt idx="921">
                  <c:v>2109.7046413502126</c:v>
                </c:pt>
                <c:pt idx="922">
                  <c:v>2136.7521367521385</c:v>
                </c:pt>
                <c:pt idx="923">
                  <c:v>2164.5021645021657</c:v>
                </c:pt>
                <c:pt idx="924">
                  <c:v>2192.9824561403525</c:v>
                </c:pt>
                <c:pt idx="925">
                  <c:v>2222.2222222222235</c:v>
                </c:pt>
                <c:pt idx="926">
                  <c:v>2252.252252252254</c:v>
                </c:pt>
                <c:pt idx="927">
                  <c:v>2283.1050228310519</c:v>
                </c:pt>
                <c:pt idx="928">
                  <c:v>2314.8148148148166</c:v>
                </c:pt>
                <c:pt idx="929">
                  <c:v>2347.4178403755886</c:v>
                </c:pt>
                <c:pt idx="930">
                  <c:v>2380.952380952383</c:v>
                </c:pt>
                <c:pt idx="931">
                  <c:v>2415.4589371980696</c:v>
                </c:pt>
                <c:pt idx="932">
                  <c:v>2450.980392156865</c:v>
                </c:pt>
                <c:pt idx="933">
                  <c:v>2487.5621890547286</c:v>
                </c:pt>
                <c:pt idx="934">
                  <c:v>2525.2525252525279</c:v>
                </c:pt>
                <c:pt idx="935">
                  <c:v>2564.1025641025667</c:v>
                </c:pt>
                <c:pt idx="936">
                  <c:v>2604.1666666666692</c:v>
                </c:pt>
                <c:pt idx="937">
                  <c:v>2645.5026455026477</c:v>
                </c:pt>
                <c:pt idx="938">
                  <c:v>2688.1720430107507</c:v>
                </c:pt>
                <c:pt idx="939">
                  <c:v>2732.240437158468</c:v>
                </c:pt>
                <c:pt idx="940">
                  <c:v>2777.7777777777756</c:v>
                </c:pt>
                <c:pt idx="941">
                  <c:v>2824.8587570621444</c:v>
                </c:pt>
                <c:pt idx="942">
                  <c:v>2873.5632183908024</c:v>
                </c:pt>
                <c:pt idx="943">
                  <c:v>2923.9766081871321</c:v>
                </c:pt>
                <c:pt idx="944">
                  <c:v>2976.1904761904743</c:v>
                </c:pt>
                <c:pt idx="945">
                  <c:v>3030.3030303030282</c:v>
                </c:pt>
                <c:pt idx="946">
                  <c:v>3086.4197530864176</c:v>
                </c:pt>
                <c:pt idx="947">
                  <c:v>3144.6540880503117</c:v>
                </c:pt>
                <c:pt idx="948">
                  <c:v>3205.1282051282028</c:v>
                </c:pt>
                <c:pt idx="949">
                  <c:v>3267.9738562091479</c:v>
                </c:pt>
                <c:pt idx="950">
                  <c:v>3333.3333333333308</c:v>
                </c:pt>
                <c:pt idx="951">
                  <c:v>3401.3605442176845</c:v>
                </c:pt>
                <c:pt idx="952">
                  <c:v>3472.2222222222194</c:v>
                </c:pt>
                <c:pt idx="953">
                  <c:v>3546.0992907801387</c:v>
                </c:pt>
                <c:pt idx="954">
                  <c:v>3623.1884057970992</c:v>
                </c:pt>
                <c:pt idx="955">
                  <c:v>3703.7037037037003</c:v>
                </c:pt>
                <c:pt idx="956">
                  <c:v>3787.8787878787853</c:v>
                </c:pt>
                <c:pt idx="957">
                  <c:v>3875.9689922480593</c:v>
                </c:pt>
                <c:pt idx="958">
                  <c:v>3968.253968253965</c:v>
                </c:pt>
                <c:pt idx="959">
                  <c:v>4065.0406504065013</c:v>
                </c:pt>
                <c:pt idx="960">
                  <c:v>4166.6666666666633</c:v>
                </c:pt>
                <c:pt idx="961">
                  <c:v>4273.5042735042698</c:v>
                </c:pt>
                <c:pt idx="962">
                  <c:v>4385.9649122806986</c:v>
                </c:pt>
                <c:pt idx="963">
                  <c:v>4504.5045045045017</c:v>
                </c:pt>
                <c:pt idx="964">
                  <c:v>4629.6296296296259</c:v>
                </c:pt>
                <c:pt idx="965">
                  <c:v>4761.9047619047578</c:v>
                </c:pt>
                <c:pt idx="966">
                  <c:v>4901.9607843137219</c:v>
                </c:pt>
                <c:pt idx="967">
                  <c:v>5050.5050505050458</c:v>
                </c:pt>
                <c:pt idx="968">
                  <c:v>5208.3333333333294</c:v>
                </c:pt>
                <c:pt idx="969">
                  <c:v>5376.3440860215014</c:v>
                </c:pt>
                <c:pt idx="970">
                  <c:v>5555.5555555555511</c:v>
                </c:pt>
                <c:pt idx="971">
                  <c:v>5747.1264367816048</c:v>
                </c:pt>
                <c:pt idx="972">
                  <c:v>5952.3809523809487</c:v>
                </c:pt>
                <c:pt idx="973">
                  <c:v>6172.8395061728352</c:v>
                </c:pt>
                <c:pt idx="974">
                  <c:v>6410.2564102564056</c:v>
                </c:pt>
                <c:pt idx="975">
                  <c:v>6666.6666666666615</c:v>
                </c:pt>
                <c:pt idx="976">
                  <c:v>6944.4444444444389</c:v>
                </c:pt>
                <c:pt idx="977">
                  <c:v>7246.3768115941984</c:v>
                </c:pt>
                <c:pt idx="978">
                  <c:v>7575.7575757575705</c:v>
                </c:pt>
                <c:pt idx="979">
                  <c:v>7936.50793650793</c:v>
                </c:pt>
                <c:pt idx="980">
                  <c:v>8333.3333333333267</c:v>
                </c:pt>
                <c:pt idx="981">
                  <c:v>8771.9298245613973</c:v>
                </c:pt>
                <c:pt idx="982">
                  <c:v>9259.2592592592518</c:v>
                </c:pt>
                <c:pt idx="983">
                  <c:v>9803.9215686274438</c:v>
                </c:pt>
                <c:pt idx="984">
                  <c:v>10416.666666666659</c:v>
                </c:pt>
                <c:pt idx="985">
                  <c:v>11111.111111111102</c:v>
                </c:pt>
                <c:pt idx="986">
                  <c:v>11904.761904761897</c:v>
                </c:pt>
                <c:pt idx="987">
                  <c:v>12820.512820512811</c:v>
                </c:pt>
                <c:pt idx="988">
                  <c:v>13888.888888888878</c:v>
                </c:pt>
                <c:pt idx="989">
                  <c:v>15151.515151515141</c:v>
                </c:pt>
                <c:pt idx="990">
                  <c:v>16666.666666666653</c:v>
                </c:pt>
                <c:pt idx="991">
                  <c:v>18518.518518518504</c:v>
                </c:pt>
                <c:pt idx="992">
                  <c:v>20833.333333333318</c:v>
                </c:pt>
                <c:pt idx="993">
                  <c:v>23809.523809523795</c:v>
                </c:pt>
                <c:pt idx="994">
                  <c:v>27777.777777777756</c:v>
                </c:pt>
                <c:pt idx="995">
                  <c:v>33333.333333333307</c:v>
                </c:pt>
                <c:pt idx="996">
                  <c:v>41666.666666666635</c:v>
                </c:pt>
                <c:pt idx="997">
                  <c:v>55555.555555555511</c:v>
                </c:pt>
                <c:pt idx="998">
                  <c:v>83333.33333333327</c:v>
                </c:pt>
                <c:pt idx="999">
                  <c:v>166666.66666666654</c:v>
                </c:pt>
                <c:pt idx="1000">
                  <c:v>999</c:v>
                </c:pt>
              </c:numCache>
            </c:numRef>
          </c:yVal>
          <c:smooth val="1"/>
          <c:extLst>
            <c:ext xmlns:c16="http://schemas.microsoft.com/office/drawing/2014/chart" uri="{C3380CC4-5D6E-409C-BE32-E72D297353CC}">
              <c16:uniqueId val="{00000000-0276-47C9-AFA5-6D8053FF29EA}"/>
            </c:ext>
          </c:extLst>
        </c:ser>
        <c:ser>
          <c:idx val="1"/>
          <c:order val="1"/>
          <c:tx>
            <c:v>RF Flexión No Lineal</c:v>
          </c:tx>
          <c:marker>
            <c:symbol val="none"/>
          </c:marker>
          <c:xVal>
            <c:numRef>
              <c:f>Vigas!$AJ$4:$AJ$1004</c:f>
              <c:numCache>
                <c:formatCode>#,##0.000" m"</c:formatCode>
                <c:ptCount val="1001"/>
                <c:pt idx="0">
                  <c:v>0</c:v>
                </c:pt>
                <c:pt idx="1">
                  <c:v>1E-3</c:v>
                </c:pt>
                <c:pt idx="2">
                  <c:v>2E-3</c:v>
                </c:pt>
                <c:pt idx="3">
                  <c:v>3.0000000000000001E-3</c:v>
                </c:pt>
                <c:pt idx="4">
                  <c:v>4.0000000000000001E-3</c:v>
                </c:pt>
                <c:pt idx="5">
                  <c:v>5.0000000000000001E-3</c:v>
                </c:pt>
                <c:pt idx="6">
                  <c:v>6.0000000000000001E-3</c:v>
                </c:pt>
                <c:pt idx="7">
                  <c:v>7.0000000000000001E-3</c:v>
                </c:pt>
                <c:pt idx="8">
                  <c:v>8.0000000000000002E-3</c:v>
                </c:pt>
                <c:pt idx="9">
                  <c:v>8.9999999999999993E-3</c:v>
                </c:pt>
                <c:pt idx="10">
                  <c:v>0.01</c:v>
                </c:pt>
                <c:pt idx="11">
                  <c:v>1.0999999999999999E-2</c:v>
                </c:pt>
                <c:pt idx="12">
                  <c:v>1.2E-2</c:v>
                </c:pt>
                <c:pt idx="13">
                  <c:v>1.2999999999999999E-2</c:v>
                </c:pt>
                <c:pt idx="14">
                  <c:v>1.4E-2</c:v>
                </c:pt>
                <c:pt idx="15">
                  <c:v>1.4999999999999999E-2</c:v>
                </c:pt>
                <c:pt idx="16">
                  <c:v>1.6E-2</c:v>
                </c:pt>
                <c:pt idx="17">
                  <c:v>1.7000000000000001E-2</c:v>
                </c:pt>
                <c:pt idx="18">
                  <c:v>1.7999999999999999E-2</c:v>
                </c:pt>
                <c:pt idx="19">
                  <c:v>1.9E-2</c:v>
                </c:pt>
                <c:pt idx="20">
                  <c:v>0.02</c:v>
                </c:pt>
                <c:pt idx="21">
                  <c:v>2.1000000000000001E-2</c:v>
                </c:pt>
                <c:pt idx="22">
                  <c:v>2.1999999999999999E-2</c:v>
                </c:pt>
                <c:pt idx="23">
                  <c:v>2.3E-2</c:v>
                </c:pt>
                <c:pt idx="24">
                  <c:v>2.4E-2</c:v>
                </c:pt>
                <c:pt idx="25">
                  <c:v>2.5000000000000001E-2</c:v>
                </c:pt>
                <c:pt idx="26">
                  <c:v>2.5999999999999999E-2</c:v>
                </c:pt>
                <c:pt idx="27">
                  <c:v>2.7E-2</c:v>
                </c:pt>
                <c:pt idx="28">
                  <c:v>2.8000000000000001E-2</c:v>
                </c:pt>
                <c:pt idx="29">
                  <c:v>2.9000000000000001E-2</c:v>
                </c:pt>
                <c:pt idx="30">
                  <c:v>0.03</c:v>
                </c:pt>
                <c:pt idx="31">
                  <c:v>3.1E-2</c:v>
                </c:pt>
                <c:pt idx="32">
                  <c:v>3.2000000000000001E-2</c:v>
                </c:pt>
                <c:pt idx="33">
                  <c:v>3.3000000000000002E-2</c:v>
                </c:pt>
                <c:pt idx="34">
                  <c:v>3.4000000000000002E-2</c:v>
                </c:pt>
                <c:pt idx="35">
                  <c:v>3.5000000000000003E-2</c:v>
                </c:pt>
                <c:pt idx="36">
                  <c:v>3.5999999999999997E-2</c:v>
                </c:pt>
                <c:pt idx="37">
                  <c:v>3.6999999999999998E-2</c:v>
                </c:pt>
                <c:pt idx="38">
                  <c:v>3.7999999999999999E-2</c:v>
                </c:pt>
                <c:pt idx="39">
                  <c:v>3.9E-2</c:v>
                </c:pt>
                <c:pt idx="40">
                  <c:v>0.04</c:v>
                </c:pt>
                <c:pt idx="41">
                  <c:v>4.1000000000000002E-2</c:v>
                </c:pt>
                <c:pt idx="42">
                  <c:v>4.2000000000000003E-2</c:v>
                </c:pt>
                <c:pt idx="43">
                  <c:v>4.2999999999999997E-2</c:v>
                </c:pt>
                <c:pt idx="44">
                  <c:v>4.3999999999999997E-2</c:v>
                </c:pt>
                <c:pt idx="45">
                  <c:v>4.4999999999999998E-2</c:v>
                </c:pt>
                <c:pt idx="46">
                  <c:v>4.5999999999999999E-2</c:v>
                </c:pt>
                <c:pt idx="47">
                  <c:v>4.7E-2</c:v>
                </c:pt>
                <c:pt idx="48">
                  <c:v>4.8000000000000001E-2</c:v>
                </c:pt>
                <c:pt idx="49">
                  <c:v>4.9000000000000002E-2</c:v>
                </c:pt>
                <c:pt idx="50">
                  <c:v>0.05</c:v>
                </c:pt>
                <c:pt idx="51">
                  <c:v>5.0999999999999997E-2</c:v>
                </c:pt>
                <c:pt idx="52">
                  <c:v>5.1999999999999998E-2</c:v>
                </c:pt>
                <c:pt idx="53">
                  <c:v>5.2999999999999999E-2</c:v>
                </c:pt>
                <c:pt idx="54">
                  <c:v>5.3999999999999999E-2</c:v>
                </c:pt>
                <c:pt idx="55">
                  <c:v>5.5E-2</c:v>
                </c:pt>
                <c:pt idx="56">
                  <c:v>5.6000000000000001E-2</c:v>
                </c:pt>
                <c:pt idx="57">
                  <c:v>5.7000000000000002E-2</c:v>
                </c:pt>
                <c:pt idx="58">
                  <c:v>5.8000000000000003E-2</c:v>
                </c:pt>
                <c:pt idx="59">
                  <c:v>5.8999999999999997E-2</c:v>
                </c:pt>
                <c:pt idx="60">
                  <c:v>0.06</c:v>
                </c:pt>
                <c:pt idx="61">
                  <c:v>6.0999999999999999E-2</c:v>
                </c:pt>
                <c:pt idx="62">
                  <c:v>6.2E-2</c:v>
                </c:pt>
                <c:pt idx="63">
                  <c:v>6.3E-2</c:v>
                </c:pt>
                <c:pt idx="64">
                  <c:v>6.4000000000000001E-2</c:v>
                </c:pt>
                <c:pt idx="65">
                  <c:v>6.5000000000000002E-2</c:v>
                </c:pt>
                <c:pt idx="66">
                  <c:v>6.6000000000000003E-2</c:v>
                </c:pt>
                <c:pt idx="67">
                  <c:v>6.7000000000000004E-2</c:v>
                </c:pt>
                <c:pt idx="68">
                  <c:v>6.8000000000000005E-2</c:v>
                </c:pt>
                <c:pt idx="69">
                  <c:v>6.9000000000000006E-2</c:v>
                </c:pt>
                <c:pt idx="70">
                  <c:v>7.0000000000000007E-2</c:v>
                </c:pt>
                <c:pt idx="71">
                  <c:v>7.0999999999999994E-2</c:v>
                </c:pt>
                <c:pt idx="72">
                  <c:v>7.1999999999999995E-2</c:v>
                </c:pt>
                <c:pt idx="73">
                  <c:v>7.2999999999999995E-2</c:v>
                </c:pt>
                <c:pt idx="74">
                  <c:v>7.3999999999999996E-2</c:v>
                </c:pt>
                <c:pt idx="75">
                  <c:v>7.4999999999999997E-2</c:v>
                </c:pt>
                <c:pt idx="76">
                  <c:v>7.5999999999999998E-2</c:v>
                </c:pt>
                <c:pt idx="77">
                  <c:v>7.6999999999999999E-2</c:v>
                </c:pt>
                <c:pt idx="78">
                  <c:v>7.8E-2</c:v>
                </c:pt>
                <c:pt idx="79">
                  <c:v>7.9000000000000001E-2</c:v>
                </c:pt>
                <c:pt idx="80">
                  <c:v>0.08</c:v>
                </c:pt>
                <c:pt idx="81">
                  <c:v>8.1000000000000003E-2</c:v>
                </c:pt>
                <c:pt idx="82">
                  <c:v>8.2000000000000003E-2</c:v>
                </c:pt>
                <c:pt idx="83">
                  <c:v>8.3000000000000004E-2</c:v>
                </c:pt>
                <c:pt idx="84">
                  <c:v>8.4000000000000005E-2</c:v>
                </c:pt>
                <c:pt idx="85">
                  <c:v>8.5000000000000006E-2</c:v>
                </c:pt>
                <c:pt idx="86">
                  <c:v>8.5999999999999993E-2</c:v>
                </c:pt>
                <c:pt idx="87">
                  <c:v>8.6999999999999994E-2</c:v>
                </c:pt>
                <c:pt idx="88">
                  <c:v>8.7999999999999995E-2</c:v>
                </c:pt>
                <c:pt idx="89">
                  <c:v>8.8999999999999996E-2</c:v>
                </c:pt>
                <c:pt idx="90">
                  <c:v>0.09</c:v>
                </c:pt>
                <c:pt idx="91">
                  <c:v>9.0999999999999998E-2</c:v>
                </c:pt>
                <c:pt idx="92">
                  <c:v>9.1999999999999998E-2</c:v>
                </c:pt>
                <c:pt idx="93">
                  <c:v>9.2999999999999999E-2</c:v>
                </c:pt>
                <c:pt idx="94">
                  <c:v>9.4E-2</c:v>
                </c:pt>
                <c:pt idx="95">
                  <c:v>9.5000000000000001E-2</c:v>
                </c:pt>
                <c:pt idx="96">
                  <c:v>9.6000000000000002E-2</c:v>
                </c:pt>
                <c:pt idx="97">
                  <c:v>9.7000000000000003E-2</c:v>
                </c:pt>
                <c:pt idx="98">
                  <c:v>9.8000000000000004E-2</c:v>
                </c:pt>
                <c:pt idx="99">
                  <c:v>9.9000000000000005E-2</c:v>
                </c:pt>
                <c:pt idx="100">
                  <c:v>0.1</c:v>
                </c:pt>
                <c:pt idx="101">
                  <c:v>0.10100000000000001</c:v>
                </c:pt>
                <c:pt idx="102">
                  <c:v>0.10199999999999999</c:v>
                </c:pt>
                <c:pt idx="103">
                  <c:v>0.10299999999999999</c:v>
                </c:pt>
                <c:pt idx="104">
                  <c:v>0.104</c:v>
                </c:pt>
                <c:pt idx="105">
                  <c:v>0.105</c:v>
                </c:pt>
                <c:pt idx="106">
                  <c:v>0.106</c:v>
                </c:pt>
                <c:pt idx="107">
                  <c:v>0.107</c:v>
                </c:pt>
                <c:pt idx="108">
                  <c:v>0.108</c:v>
                </c:pt>
                <c:pt idx="109">
                  <c:v>0.109</c:v>
                </c:pt>
                <c:pt idx="110">
                  <c:v>0.11</c:v>
                </c:pt>
                <c:pt idx="111">
                  <c:v>0.111</c:v>
                </c:pt>
                <c:pt idx="112">
                  <c:v>0.112</c:v>
                </c:pt>
                <c:pt idx="113">
                  <c:v>0.113</c:v>
                </c:pt>
                <c:pt idx="114">
                  <c:v>0.114</c:v>
                </c:pt>
                <c:pt idx="115">
                  <c:v>0.115</c:v>
                </c:pt>
                <c:pt idx="116">
                  <c:v>0.11600000000000001</c:v>
                </c:pt>
                <c:pt idx="117">
                  <c:v>0.11700000000000001</c:v>
                </c:pt>
                <c:pt idx="118">
                  <c:v>0.11799999999999999</c:v>
                </c:pt>
                <c:pt idx="119">
                  <c:v>0.11899999999999999</c:v>
                </c:pt>
                <c:pt idx="120">
                  <c:v>0.12</c:v>
                </c:pt>
                <c:pt idx="121">
                  <c:v>0.121</c:v>
                </c:pt>
                <c:pt idx="122">
                  <c:v>0.122</c:v>
                </c:pt>
                <c:pt idx="123">
                  <c:v>0.123</c:v>
                </c:pt>
                <c:pt idx="124">
                  <c:v>0.124</c:v>
                </c:pt>
                <c:pt idx="125">
                  <c:v>0.125</c:v>
                </c:pt>
                <c:pt idx="126">
                  <c:v>0.126</c:v>
                </c:pt>
                <c:pt idx="127">
                  <c:v>0.127</c:v>
                </c:pt>
                <c:pt idx="128">
                  <c:v>0.128</c:v>
                </c:pt>
                <c:pt idx="129">
                  <c:v>0.129</c:v>
                </c:pt>
                <c:pt idx="130">
                  <c:v>0.13</c:v>
                </c:pt>
                <c:pt idx="131">
                  <c:v>0.13100000000000001</c:v>
                </c:pt>
                <c:pt idx="132">
                  <c:v>0.13200000000000001</c:v>
                </c:pt>
                <c:pt idx="133">
                  <c:v>0.13300000000000001</c:v>
                </c:pt>
                <c:pt idx="134">
                  <c:v>0.13400000000000001</c:v>
                </c:pt>
                <c:pt idx="135">
                  <c:v>0.13500000000000001</c:v>
                </c:pt>
                <c:pt idx="136">
                  <c:v>0.13600000000000001</c:v>
                </c:pt>
                <c:pt idx="137">
                  <c:v>0.13700000000000001</c:v>
                </c:pt>
                <c:pt idx="138">
                  <c:v>0.13800000000000001</c:v>
                </c:pt>
                <c:pt idx="139">
                  <c:v>0.13900000000000001</c:v>
                </c:pt>
                <c:pt idx="140">
                  <c:v>0.14000000000000001</c:v>
                </c:pt>
                <c:pt idx="141">
                  <c:v>0.14099999999999999</c:v>
                </c:pt>
                <c:pt idx="142">
                  <c:v>0.14199999999999999</c:v>
                </c:pt>
                <c:pt idx="143">
                  <c:v>0.14299999999999999</c:v>
                </c:pt>
                <c:pt idx="144">
                  <c:v>0.14399999999999999</c:v>
                </c:pt>
                <c:pt idx="145">
                  <c:v>0.14499999999999999</c:v>
                </c:pt>
                <c:pt idx="146">
                  <c:v>0.14599999999999999</c:v>
                </c:pt>
                <c:pt idx="147">
                  <c:v>0.14699999999999999</c:v>
                </c:pt>
                <c:pt idx="148">
                  <c:v>0.14799999999999999</c:v>
                </c:pt>
                <c:pt idx="149">
                  <c:v>0.14899999999999999</c:v>
                </c:pt>
                <c:pt idx="150">
                  <c:v>0.15</c:v>
                </c:pt>
                <c:pt idx="151">
                  <c:v>0.151</c:v>
                </c:pt>
                <c:pt idx="152">
                  <c:v>0.152</c:v>
                </c:pt>
                <c:pt idx="153">
                  <c:v>0.153</c:v>
                </c:pt>
                <c:pt idx="154">
                  <c:v>0.154</c:v>
                </c:pt>
                <c:pt idx="155">
                  <c:v>0.155</c:v>
                </c:pt>
                <c:pt idx="156">
                  <c:v>0.156</c:v>
                </c:pt>
                <c:pt idx="157">
                  <c:v>0.157</c:v>
                </c:pt>
                <c:pt idx="158">
                  <c:v>0.158</c:v>
                </c:pt>
                <c:pt idx="159">
                  <c:v>0.159</c:v>
                </c:pt>
                <c:pt idx="160">
                  <c:v>0.16</c:v>
                </c:pt>
                <c:pt idx="161">
                  <c:v>0.161</c:v>
                </c:pt>
                <c:pt idx="162">
                  <c:v>0.16200000000000001</c:v>
                </c:pt>
                <c:pt idx="163">
                  <c:v>0.16300000000000001</c:v>
                </c:pt>
                <c:pt idx="164">
                  <c:v>0.16400000000000001</c:v>
                </c:pt>
                <c:pt idx="165">
                  <c:v>0.16500000000000001</c:v>
                </c:pt>
                <c:pt idx="166">
                  <c:v>0.16600000000000001</c:v>
                </c:pt>
                <c:pt idx="167">
                  <c:v>0.16700000000000001</c:v>
                </c:pt>
                <c:pt idx="168">
                  <c:v>0.16800000000000001</c:v>
                </c:pt>
                <c:pt idx="169">
                  <c:v>0.16900000000000001</c:v>
                </c:pt>
                <c:pt idx="170">
                  <c:v>0.17</c:v>
                </c:pt>
                <c:pt idx="171">
                  <c:v>0.17100000000000001</c:v>
                </c:pt>
                <c:pt idx="172">
                  <c:v>0.17199999999999999</c:v>
                </c:pt>
                <c:pt idx="173">
                  <c:v>0.17299999999999999</c:v>
                </c:pt>
                <c:pt idx="174">
                  <c:v>0.17399999999999999</c:v>
                </c:pt>
                <c:pt idx="175">
                  <c:v>0.17499999999999999</c:v>
                </c:pt>
                <c:pt idx="176">
                  <c:v>0.17599999999999999</c:v>
                </c:pt>
                <c:pt idx="177">
                  <c:v>0.17699999999999999</c:v>
                </c:pt>
                <c:pt idx="178">
                  <c:v>0.17799999999999999</c:v>
                </c:pt>
                <c:pt idx="179">
                  <c:v>0.17899999999999999</c:v>
                </c:pt>
                <c:pt idx="180">
                  <c:v>0.18</c:v>
                </c:pt>
                <c:pt idx="181">
                  <c:v>0.18099999999999999</c:v>
                </c:pt>
                <c:pt idx="182">
                  <c:v>0.182</c:v>
                </c:pt>
                <c:pt idx="183">
                  <c:v>0.183</c:v>
                </c:pt>
                <c:pt idx="184">
                  <c:v>0.184</c:v>
                </c:pt>
                <c:pt idx="185">
                  <c:v>0.185</c:v>
                </c:pt>
                <c:pt idx="186">
                  <c:v>0.186</c:v>
                </c:pt>
                <c:pt idx="187">
                  <c:v>0.187</c:v>
                </c:pt>
                <c:pt idx="188">
                  <c:v>0.188</c:v>
                </c:pt>
                <c:pt idx="189">
                  <c:v>0.189</c:v>
                </c:pt>
                <c:pt idx="190">
                  <c:v>0.19</c:v>
                </c:pt>
                <c:pt idx="191">
                  <c:v>0.191</c:v>
                </c:pt>
                <c:pt idx="192">
                  <c:v>0.192</c:v>
                </c:pt>
                <c:pt idx="193">
                  <c:v>0.193</c:v>
                </c:pt>
                <c:pt idx="194">
                  <c:v>0.19400000000000001</c:v>
                </c:pt>
                <c:pt idx="195">
                  <c:v>0.19500000000000001</c:v>
                </c:pt>
                <c:pt idx="196">
                  <c:v>0.19600000000000001</c:v>
                </c:pt>
                <c:pt idx="197">
                  <c:v>0.19700000000000001</c:v>
                </c:pt>
                <c:pt idx="198">
                  <c:v>0.19800000000000001</c:v>
                </c:pt>
                <c:pt idx="199">
                  <c:v>0.19900000000000001</c:v>
                </c:pt>
                <c:pt idx="200">
                  <c:v>0.2</c:v>
                </c:pt>
                <c:pt idx="201">
                  <c:v>0.20100000000000001</c:v>
                </c:pt>
                <c:pt idx="202">
                  <c:v>0.20200000000000001</c:v>
                </c:pt>
                <c:pt idx="203">
                  <c:v>0.20300000000000001</c:v>
                </c:pt>
                <c:pt idx="204">
                  <c:v>0.20399999999999999</c:v>
                </c:pt>
                <c:pt idx="205">
                  <c:v>0.20499999999999999</c:v>
                </c:pt>
                <c:pt idx="206">
                  <c:v>0.20599999999999999</c:v>
                </c:pt>
                <c:pt idx="207">
                  <c:v>0.20699999999999999</c:v>
                </c:pt>
                <c:pt idx="208">
                  <c:v>0.20799999999999999</c:v>
                </c:pt>
                <c:pt idx="209">
                  <c:v>0.20899999999999999</c:v>
                </c:pt>
                <c:pt idx="210">
                  <c:v>0.21</c:v>
                </c:pt>
                <c:pt idx="211">
                  <c:v>0.21099999999999999</c:v>
                </c:pt>
                <c:pt idx="212">
                  <c:v>0.21199999999999999</c:v>
                </c:pt>
                <c:pt idx="213">
                  <c:v>0.21299999999999999</c:v>
                </c:pt>
                <c:pt idx="214">
                  <c:v>0.214</c:v>
                </c:pt>
                <c:pt idx="215">
                  <c:v>0.215</c:v>
                </c:pt>
                <c:pt idx="216">
                  <c:v>0.216</c:v>
                </c:pt>
                <c:pt idx="217">
                  <c:v>0.217</c:v>
                </c:pt>
                <c:pt idx="218">
                  <c:v>0.218</c:v>
                </c:pt>
                <c:pt idx="219">
                  <c:v>0.219</c:v>
                </c:pt>
                <c:pt idx="220">
                  <c:v>0.22</c:v>
                </c:pt>
                <c:pt idx="221">
                  <c:v>0.221</c:v>
                </c:pt>
                <c:pt idx="222">
                  <c:v>0.222</c:v>
                </c:pt>
                <c:pt idx="223">
                  <c:v>0.223</c:v>
                </c:pt>
                <c:pt idx="224">
                  <c:v>0.224</c:v>
                </c:pt>
                <c:pt idx="225">
                  <c:v>0.22500000000000001</c:v>
                </c:pt>
                <c:pt idx="226">
                  <c:v>0.22600000000000001</c:v>
                </c:pt>
                <c:pt idx="227">
                  <c:v>0.22700000000000001</c:v>
                </c:pt>
                <c:pt idx="228">
                  <c:v>0.22800000000000001</c:v>
                </c:pt>
                <c:pt idx="229">
                  <c:v>0.22900000000000001</c:v>
                </c:pt>
                <c:pt idx="230">
                  <c:v>0.23</c:v>
                </c:pt>
                <c:pt idx="231">
                  <c:v>0.23100000000000001</c:v>
                </c:pt>
                <c:pt idx="232">
                  <c:v>0.23200000000000001</c:v>
                </c:pt>
                <c:pt idx="233">
                  <c:v>0.23300000000000001</c:v>
                </c:pt>
                <c:pt idx="234">
                  <c:v>0.23400000000000001</c:v>
                </c:pt>
                <c:pt idx="235">
                  <c:v>0.23499999999999999</c:v>
                </c:pt>
                <c:pt idx="236">
                  <c:v>0.23599999999999999</c:v>
                </c:pt>
                <c:pt idx="237">
                  <c:v>0.23699999999999999</c:v>
                </c:pt>
                <c:pt idx="238">
                  <c:v>0.23799999999999999</c:v>
                </c:pt>
                <c:pt idx="239">
                  <c:v>0.23899999999999999</c:v>
                </c:pt>
                <c:pt idx="240">
                  <c:v>0.24</c:v>
                </c:pt>
                <c:pt idx="241">
                  <c:v>0.24099999999999999</c:v>
                </c:pt>
                <c:pt idx="242">
                  <c:v>0.24199999999999999</c:v>
                </c:pt>
                <c:pt idx="243">
                  <c:v>0.24299999999999999</c:v>
                </c:pt>
                <c:pt idx="244">
                  <c:v>0.24399999999999999</c:v>
                </c:pt>
                <c:pt idx="245">
                  <c:v>0.245</c:v>
                </c:pt>
                <c:pt idx="246">
                  <c:v>0.246</c:v>
                </c:pt>
                <c:pt idx="247">
                  <c:v>0.247</c:v>
                </c:pt>
                <c:pt idx="248">
                  <c:v>0.248</c:v>
                </c:pt>
                <c:pt idx="249">
                  <c:v>0.249</c:v>
                </c:pt>
                <c:pt idx="250">
                  <c:v>0.25</c:v>
                </c:pt>
                <c:pt idx="251">
                  <c:v>0.251</c:v>
                </c:pt>
                <c:pt idx="252">
                  <c:v>0.252</c:v>
                </c:pt>
                <c:pt idx="253">
                  <c:v>0.253</c:v>
                </c:pt>
                <c:pt idx="254">
                  <c:v>0.254</c:v>
                </c:pt>
                <c:pt idx="255">
                  <c:v>0.255</c:v>
                </c:pt>
                <c:pt idx="256">
                  <c:v>0.25600000000000001</c:v>
                </c:pt>
                <c:pt idx="257">
                  <c:v>0.25700000000000001</c:v>
                </c:pt>
                <c:pt idx="258">
                  <c:v>0.25800000000000001</c:v>
                </c:pt>
                <c:pt idx="259">
                  <c:v>0.25900000000000001</c:v>
                </c:pt>
                <c:pt idx="260">
                  <c:v>0.26</c:v>
                </c:pt>
                <c:pt idx="261">
                  <c:v>0.26100000000000001</c:v>
                </c:pt>
                <c:pt idx="262">
                  <c:v>0.26200000000000001</c:v>
                </c:pt>
                <c:pt idx="263">
                  <c:v>0.26300000000000001</c:v>
                </c:pt>
                <c:pt idx="264">
                  <c:v>0.26400000000000001</c:v>
                </c:pt>
                <c:pt idx="265">
                  <c:v>0.26500000000000001</c:v>
                </c:pt>
                <c:pt idx="266">
                  <c:v>0.26600000000000001</c:v>
                </c:pt>
                <c:pt idx="267">
                  <c:v>0.26700000000000002</c:v>
                </c:pt>
                <c:pt idx="268">
                  <c:v>0.26800000000000002</c:v>
                </c:pt>
                <c:pt idx="269">
                  <c:v>0.26900000000000002</c:v>
                </c:pt>
                <c:pt idx="270">
                  <c:v>0.27</c:v>
                </c:pt>
                <c:pt idx="271">
                  <c:v>0.27100000000000002</c:v>
                </c:pt>
                <c:pt idx="272">
                  <c:v>0.27200000000000002</c:v>
                </c:pt>
                <c:pt idx="273">
                  <c:v>0.27300000000000002</c:v>
                </c:pt>
                <c:pt idx="274">
                  <c:v>0.27400000000000002</c:v>
                </c:pt>
                <c:pt idx="275">
                  <c:v>0.27500000000000002</c:v>
                </c:pt>
                <c:pt idx="276">
                  <c:v>0.27600000000000002</c:v>
                </c:pt>
                <c:pt idx="277">
                  <c:v>0.27700000000000002</c:v>
                </c:pt>
                <c:pt idx="278">
                  <c:v>0.27800000000000002</c:v>
                </c:pt>
                <c:pt idx="279">
                  <c:v>0.27900000000000003</c:v>
                </c:pt>
                <c:pt idx="280">
                  <c:v>0.28000000000000003</c:v>
                </c:pt>
                <c:pt idx="281">
                  <c:v>0.28100000000000003</c:v>
                </c:pt>
                <c:pt idx="282">
                  <c:v>0.28199999999999997</c:v>
                </c:pt>
                <c:pt idx="283">
                  <c:v>0.28299999999999997</c:v>
                </c:pt>
                <c:pt idx="284">
                  <c:v>0.28399999999999997</c:v>
                </c:pt>
                <c:pt idx="285">
                  <c:v>0.28499999999999998</c:v>
                </c:pt>
                <c:pt idx="286">
                  <c:v>0.28599999999999998</c:v>
                </c:pt>
                <c:pt idx="287">
                  <c:v>0.28699999999999998</c:v>
                </c:pt>
                <c:pt idx="288">
                  <c:v>0.28799999999999998</c:v>
                </c:pt>
                <c:pt idx="289">
                  <c:v>0.28899999999999998</c:v>
                </c:pt>
                <c:pt idx="290">
                  <c:v>0.28999999999999998</c:v>
                </c:pt>
                <c:pt idx="291">
                  <c:v>0.29099999999999998</c:v>
                </c:pt>
                <c:pt idx="292">
                  <c:v>0.29199999999999998</c:v>
                </c:pt>
                <c:pt idx="293">
                  <c:v>0.29299999999999998</c:v>
                </c:pt>
                <c:pt idx="294">
                  <c:v>0.29399999999999998</c:v>
                </c:pt>
                <c:pt idx="295">
                  <c:v>0.29499999999999998</c:v>
                </c:pt>
                <c:pt idx="296">
                  <c:v>0.29599999999999999</c:v>
                </c:pt>
                <c:pt idx="297">
                  <c:v>0.29699999999999999</c:v>
                </c:pt>
                <c:pt idx="298">
                  <c:v>0.29799999999999999</c:v>
                </c:pt>
                <c:pt idx="299">
                  <c:v>0.29899999999999999</c:v>
                </c:pt>
                <c:pt idx="300">
                  <c:v>0.3</c:v>
                </c:pt>
                <c:pt idx="301">
                  <c:v>0.30099999999999999</c:v>
                </c:pt>
                <c:pt idx="302">
                  <c:v>0.30199999999999999</c:v>
                </c:pt>
                <c:pt idx="303">
                  <c:v>0.30299999999999999</c:v>
                </c:pt>
                <c:pt idx="304">
                  <c:v>0.30399999999999999</c:v>
                </c:pt>
                <c:pt idx="305">
                  <c:v>0.30499999999999999</c:v>
                </c:pt>
                <c:pt idx="306">
                  <c:v>0.30599999999999999</c:v>
                </c:pt>
                <c:pt idx="307">
                  <c:v>0.307</c:v>
                </c:pt>
                <c:pt idx="308">
                  <c:v>0.308</c:v>
                </c:pt>
                <c:pt idx="309">
                  <c:v>0.309</c:v>
                </c:pt>
                <c:pt idx="310">
                  <c:v>0.31</c:v>
                </c:pt>
                <c:pt idx="311">
                  <c:v>0.311</c:v>
                </c:pt>
                <c:pt idx="312">
                  <c:v>0.312</c:v>
                </c:pt>
                <c:pt idx="313">
                  <c:v>0.313</c:v>
                </c:pt>
                <c:pt idx="314">
                  <c:v>0.314</c:v>
                </c:pt>
                <c:pt idx="315">
                  <c:v>0.315</c:v>
                </c:pt>
                <c:pt idx="316">
                  <c:v>0.316</c:v>
                </c:pt>
                <c:pt idx="317">
                  <c:v>0.317</c:v>
                </c:pt>
                <c:pt idx="318">
                  <c:v>0.318</c:v>
                </c:pt>
                <c:pt idx="319">
                  <c:v>0.31900000000000001</c:v>
                </c:pt>
                <c:pt idx="320">
                  <c:v>0.32</c:v>
                </c:pt>
                <c:pt idx="321">
                  <c:v>0.32100000000000001</c:v>
                </c:pt>
                <c:pt idx="322">
                  <c:v>0.32200000000000001</c:v>
                </c:pt>
                <c:pt idx="323">
                  <c:v>0.32300000000000001</c:v>
                </c:pt>
                <c:pt idx="324">
                  <c:v>0.32400000000000001</c:v>
                </c:pt>
                <c:pt idx="325">
                  <c:v>0.32500000000000001</c:v>
                </c:pt>
                <c:pt idx="326">
                  <c:v>0.32600000000000001</c:v>
                </c:pt>
                <c:pt idx="327">
                  <c:v>0.32700000000000001</c:v>
                </c:pt>
                <c:pt idx="328">
                  <c:v>0.32800000000000001</c:v>
                </c:pt>
                <c:pt idx="329">
                  <c:v>0.32900000000000001</c:v>
                </c:pt>
                <c:pt idx="330">
                  <c:v>0.33</c:v>
                </c:pt>
                <c:pt idx="331">
                  <c:v>0.33100000000000002</c:v>
                </c:pt>
                <c:pt idx="332">
                  <c:v>0.33200000000000002</c:v>
                </c:pt>
                <c:pt idx="333">
                  <c:v>0.33300000000000002</c:v>
                </c:pt>
                <c:pt idx="334">
                  <c:v>0.33400000000000002</c:v>
                </c:pt>
                <c:pt idx="335">
                  <c:v>0.33500000000000002</c:v>
                </c:pt>
                <c:pt idx="336">
                  <c:v>0.33600000000000002</c:v>
                </c:pt>
                <c:pt idx="337">
                  <c:v>0.33700000000000002</c:v>
                </c:pt>
                <c:pt idx="338">
                  <c:v>0.33800000000000002</c:v>
                </c:pt>
                <c:pt idx="339">
                  <c:v>0.33900000000000002</c:v>
                </c:pt>
                <c:pt idx="340">
                  <c:v>0.34</c:v>
                </c:pt>
                <c:pt idx="341">
                  <c:v>0.34100000000000003</c:v>
                </c:pt>
                <c:pt idx="342">
                  <c:v>0.34200000000000003</c:v>
                </c:pt>
                <c:pt idx="343">
                  <c:v>0.34300000000000003</c:v>
                </c:pt>
                <c:pt idx="344">
                  <c:v>0.34399999999999997</c:v>
                </c:pt>
                <c:pt idx="345">
                  <c:v>0.34499999999999997</c:v>
                </c:pt>
                <c:pt idx="346">
                  <c:v>0.34599999999999997</c:v>
                </c:pt>
                <c:pt idx="347">
                  <c:v>0.34699999999999998</c:v>
                </c:pt>
                <c:pt idx="348">
                  <c:v>0.34799999999999998</c:v>
                </c:pt>
                <c:pt idx="349">
                  <c:v>0.34899999999999998</c:v>
                </c:pt>
                <c:pt idx="350">
                  <c:v>0.35</c:v>
                </c:pt>
                <c:pt idx="351">
                  <c:v>0.35099999999999998</c:v>
                </c:pt>
                <c:pt idx="352">
                  <c:v>0.35199999999999998</c:v>
                </c:pt>
                <c:pt idx="353">
                  <c:v>0.35299999999999998</c:v>
                </c:pt>
                <c:pt idx="354">
                  <c:v>0.35399999999999998</c:v>
                </c:pt>
                <c:pt idx="355">
                  <c:v>0.35499999999999998</c:v>
                </c:pt>
                <c:pt idx="356">
                  <c:v>0.35599999999999998</c:v>
                </c:pt>
                <c:pt idx="357">
                  <c:v>0.35699999999999998</c:v>
                </c:pt>
                <c:pt idx="358">
                  <c:v>0.35799999999999998</c:v>
                </c:pt>
                <c:pt idx="359">
                  <c:v>0.35899999999999999</c:v>
                </c:pt>
                <c:pt idx="360">
                  <c:v>0.36</c:v>
                </c:pt>
                <c:pt idx="361">
                  <c:v>0.36099999999999999</c:v>
                </c:pt>
                <c:pt idx="362">
                  <c:v>0.36199999999999999</c:v>
                </c:pt>
                <c:pt idx="363">
                  <c:v>0.36299999999999999</c:v>
                </c:pt>
                <c:pt idx="364">
                  <c:v>0.36399999999999999</c:v>
                </c:pt>
                <c:pt idx="365">
                  <c:v>0.36499999999999999</c:v>
                </c:pt>
                <c:pt idx="366">
                  <c:v>0.36599999999999999</c:v>
                </c:pt>
                <c:pt idx="367">
                  <c:v>0.36699999999999999</c:v>
                </c:pt>
                <c:pt idx="368">
                  <c:v>0.36799999999999999</c:v>
                </c:pt>
                <c:pt idx="369">
                  <c:v>0.36899999999999999</c:v>
                </c:pt>
                <c:pt idx="370">
                  <c:v>0.37</c:v>
                </c:pt>
                <c:pt idx="371">
                  <c:v>0.371</c:v>
                </c:pt>
                <c:pt idx="372">
                  <c:v>0.372</c:v>
                </c:pt>
                <c:pt idx="373">
                  <c:v>0.373</c:v>
                </c:pt>
                <c:pt idx="374">
                  <c:v>0.374</c:v>
                </c:pt>
                <c:pt idx="375">
                  <c:v>0.375</c:v>
                </c:pt>
                <c:pt idx="376">
                  <c:v>0.376</c:v>
                </c:pt>
                <c:pt idx="377">
                  <c:v>0.377</c:v>
                </c:pt>
                <c:pt idx="378">
                  <c:v>0.378</c:v>
                </c:pt>
                <c:pt idx="379">
                  <c:v>0.379</c:v>
                </c:pt>
                <c:pt idx="380">
                  <c:v>0.38</c:v>
                </c:pt>
                <c:pt idx="381">
                  <c:v>0.38100000000000001</c:v>
                </c:pt>
                <c:pt idx="382">
                  <c:v>0.38200000000000001</c:v>
                </c:pt>
                <c:pt idx="383">
                  <c:v>0.38300000000000001</c:v>
                </c:pt>
                <c:pt idx="384">
                  <c:v>0.38400000000000001</c:v>
                </c:pt>
                <c:pt idx="385">
                  <c:v>0.38500000000000001</c:v>
                </c:pt>
                <c:pt idx="386">
                  <c:v>0.38600000000000001</c:v>
                </c:pt>
                <c:pt idx="387">
                  <c:v>0.38700000000000001</c:v>
                </c:pt>
                <c:pt idx="388">
                  <c:v>0.38800000000000001</c:v>
                </c:pt>
                <c:pt idx="389">
                  <c:v>0.38900000000000001</c:v>
                </c:pt>
                <c:pt idx="390">
                  <c:v>0.39</c:v>
                </c:pt>
                <c:pt idx="391">
                  <c:v>0.39100000000000001</c:v>
                </c:pt>
                <c:pt idx="392">
                  <c:v>0.39200000000000002</c:v>
                </c:pt>
                <c:pt idx="393">
                  <c:v>0.39300000000000002</c:v>
                </c:pt>
                <c:pt idx="394">
                  <c:v>0.39400000000000002</c:v>
                </c:pt>
                <c:pt idx="395">
                  <c:v>0.39500000000000002</c:v>
                </c:pt>
                <c:pt idx="396">
                  <c:v>0.39600000000000002</c:v>
                </c:pt>
                <c:pt idx="397">
                  <c:v>0.39700000000000002</c:v>
                </c:pt>
                <c:pt idx="398">
                  <c:v>0.39800000000000002</c:v>
                </c:pt>
                <c:pt idx="399">
                  <c:v>0.39900000000000002</c:v>
                </c:pt>
                <c:pt idx="400">
                  <c:v>0.4</c:v>
                </c:pt>
                <c:pt idx="401">
                  <c:v>0.40100000000000002</c:v>
                </c:pt>
                <c:pt idx="402">
                  <c:v>0.40200000000000002</c:v>
                </c:pt>
                <c:pt idx="403">
                  <c:v>0.40300000000000002</c:v>
                </c:pt>
                <c:pt idx="404">
                  <c:v>0.40400000000000003</c:v>
                </c:pt>
                <c:pt idx="405">
                  <c:v>0.40500000000000003</c:v>
                </c:pt>
                <c:pt idx="406">
                  <c:v>0.40600000000000003</c:v>
                </c:pt>
                <c:pt idx="407">
                  <c:v>0.40699999999999997</c:v>
                </c:pt>
                <c:pt idx="408">
                  <c:v>0.40799999999999997</c:v>
                </c:pt>
                <c:pt idx="409">
                  <c:v>0.40899999999999997</c:v>
                </c:pt>
                <c:pt idx="410">
                  <c:v>0.41</c:v>
                </c:pt>
                <c:pt idx="411">
                  <c:v>0.41099999999999998</c:v>
                </c:pt>
                <c:pt idx="412">
                  <c:v>0.41199999999999998</c:v>
                </c:pt>
                <c:pt idx="413">
                  <c:v>0.41299999999999998</c:v>
                </c:pt>
                <c:pt idx="414">
                  <c:v>0.41399999999999998</c:v>
                </c:pt>
                <c:pt idx="415">
                  <c:v>0.41499999999999998</c:v>
                </c:pt>
                <c:pt idx="416">
                  <c:v>0.41599999999999998</c:v>
                </c:pt>
                <c:pt idx="417">
                  <c:v>0.41699999999999998</c:v>
                </c:pt>
                <c:pt idx="418">
                  <c:v>0.41799999999999998</c:v>
                </c:pt>
                <c:pt idx="419">
                  <c:v>0.41899999999999998</c:v>
                </c:pt>
                <c:pt idx="420">
                  <c:v>0.42</c:v>
                </c:pt>
                <c:pt idx="421">
                  <c:v>0.42099999999999999</c:v>
                </c:pt>
                <c:pt idx="422">
                  <c:v>0.42199999999999999</c:v>
                </c:pt>
                <c:pt idx="423">
                  <c:v>0.42299999999999999</c:v>
                </c:pt>
                <c:pt idx="424">
                  <c:v>0.42399999999999999</c:v>
                </c:pt>
                <c:pt idx="425">
                  <c:v>0.42499999999999999</c:v>
                </c:pt>
                <c:pt idx="426">
                  <c:v>0.42599999999999999</c:v>
                </c:pt>
                <c:pt idx="427">
                  <c:v>0.42699999999999999</c:v>
                </c:pt>
                <c:pt idx="428">
                  <c:v>0.42799999999999999</c:v>
                </c:pt>
                <c:pt idx="429">
                  <c:v>0.42899999999999999</c:v>
                </c:pt>
                <c:pt idx="430">
                  <c:v>0.43</c:v>
                </c:pt>
                <c:pt idx="431">
                  <c:v>0.43099999999999999</c:v>
                </c:pt>
                <c:pt idx="432">
                  <c:v>0.432</c:v>
                </c:pt>
                <c:pt idx="433">
                  <c:v>0.433</c:v>
                </c:pt>
                <c:pt idx="434">
                  <c:v>0.434</c:v>
                </c:pt>
                <c:pt idx="435">
                  <c:v>0.435</c:v>
                </c:pt>
                <c:pt idx="436">
                  <c:v>0.436</c:v>
                </c:pt>
                <c:pt idx="437">
                  <c:v>0.437</c:v>
                </c:pt>
                <c:pt idx="438">
                  <c:v>0.438</c:v>
                </c:pt>
                <c:pt idx="439">
                  <c:v>0.439</c:v>
                </c:pt>
                <c:pt idx="440">
                  <c:v>0.44</c:v>
                </c:pt>
                <c:pt idx="441">
                  <c:v>0.441</c:v>
                </c:pt>
                <c:pt idx="442">
                  <c:v>0.442</c:v>
                </c:pt>
                <c:pt idx="443">
                  <c:v>0.443</c:v>
                </c:pt>
                <c:pt idx="444">
                  <c:v>0.44400000000000001</c:v>
                </c:pt>
                <c:pt idx="445">
                  <c:v>0.44500000000000001</c:v>
                </c:pt>
                <c:pt idx="446">
                  <c:v>0.44600000000000001</c:v>
                </c:pt>
                <c:pt idx="447">
                  <c:v>0.44700000000000001</c:v>
                </c:pt>
                <c:pt idx="448">
                  <c:v>0.44800000000000001</c:v>
                </c:pt>
                <c:pt idx="449">
                  <c:v>0.44900000000000001</c:v>
                </c:pt>
                <c:pt idx="450">
                  <c:v>0.45</c:v>
                </c:pt>
                <c:pt idx="451">
                  <c:v>0.45100000000000001</c:v>
                </c:pt>
                <c:pt idx="452">
                  <c:v>0.45200000000000001</c:v>
                </c:pt>
                <c:pt idx="453">
                  <c:v>0.45300000000000001</c:v>
                </c:pt>
                <c:pt idx="454">
                  <c:v>0.45400000000000001</c:v>
                </c:pt>
                <c:pt idx="455">
                  <c:v>0.45500000000000002</c:v>
                </c:pt>
                <c:pt idx="456">
                  <c:v>0.45600000000000002</c:v>
                </c:pt>
                <c:pt idx="457">
                  <c:v>0.45700000000000002</c:v>
                </c:pt>
                <c:pt idx="458">
                  <c:v>0.45800000000000002</c:v>
                </c:pt>
                <c:pt idx="459">
                  <c:v>0.45900000000000002</c:v>
                </c:pt>
                <c:pt idx="460">
                  <c:v>0.46</c:v>
                </c:pt>
                <c:pt idx="461">
                  <c:v>0.46100000000000002</c:v>
                </c:pt>
                <c:pt idx="462">
                  <c:v>0.46200000000000002</c:v>
                </c:pt>
                <c:pt idx="463">
                  <c:v>0.46300000000000002</c:v>
                </c:pt>
                <c:pt idx="464">
                  <c:v>0.46400000000000002</c:v>
                </c:pt>
                <c:pt idx="465">
                  <c:v>0.46500000000000002</c:v>
                </c:pt>
                <c:pt idx="466">
                  <c:v>0.46600000000000003</c:v>
                </c:pt>
                <c:pt idx="467">
                  <c:v>0.46700000000000003</c:v>
                </c:pt>
                <c:pt idx="468">
                  <c:v>0.46800000000000003</c:v>
                </c:pt>
                <c:pt idx="469">
                  <c:v>0.46899999999999997</c:v>
                </c:pt>
                <c:pt idx="470">
                  <c:v>0.47</c:v>
                </c:pt>
                <c:pt idx="471">
                  <c:v>0.47099999999999997</c:v>
                </c:pt>
                <c:pt idx="472">
                  <c:v>0.47199999999999998</c:v>
                </c:pt>
                <c:pt idx="473">
                  <c:v>0.47299999999999998</c:v>
                </c:pt>
                <c:pt idx="474">
                  <c:v>0.47399999999999998</c:v>
                </c:pt>
                <c:pt idx="475">
                  <c:v>0.47499999999999998</c:v>
                </c:pt>
                <c:pt idx="476">
                  <c:v>0.47599999999999998</c:v>
                </c:pt>
                <c:pt idx="477">
                  <c:v>0.47699999999999998</c:v>
                </c:pt>
                <c:pt idx="478">
                  <c:v>0.47799999999999998</c:v>
                </c:pt>
                <c:pt idx="479">
                  <c:v>0.47899999999999998</c:v>
                </c:pt>
                <c:pt idx="480">
                  <c:v>0.48</c:v>
                </c:pt>
                <c:pt idx="481">
                  <c:v>0.48099999999999998</c:v>
                </c:pt>
                <c:pt idx="482">
                  <c:v>0.48199999999999998</c:v>
                </c:pt>
                <c:pt idx="483">
                  <c:v>0.48299999999999998</c:v>
                </c:pt>
                <c:pt idx="484">
                  <c:v>0.48399999999999999</c:v>
                </c:pt>
                <c:pt idx="485">
                  <c:v>0.48499999999999999</c:v>
                </c:pt>
                <c:pt idx="486">
                  <c:v>0.48599999999999999</c:v>
                </c:pt>
                <c:pt idx="487">
                  <c:v>0.48699999999999999</c:v>
                </c:pt>
                <c:pt idx="488">
                  <c:v>0.48799999999999999</c:v>
                </c:pt>
                <c:pt idx="489">
                  <c:v>0.48899999999999999</c:v>
                </c:pt>
                <c:pt idx="490">
                  <c:v>0.49</c:v>
                </c:pt>
                <c:pt idx="491">
                  <c:v>0.49099999999999999</c:v>
                </c:pt>
                <c:pt idx="492">
                  <c:v>0.49199999999999999</c:v>
                </c:pt>
                <c:pt idx="493">
                  <c:v>0.49299999999999999</c:v>
                </c:pt>
                <c:pt idx="494">
                  <c:v>0.49399999999999999</c:v>
                </c:pt>
                <c:pt idx="495">
                  <c:v>0.495</c:v>
                </c:pt>
                <c:pt idx="496">
                  <c:v>0.496</c:v>
                </c:pt>
                <c:pt idx="497">
                  <c:v>0.497</c:v>
                </c:pt>
                <c:pt idx="498">
                  <c:v>0.498</c:v>
                </c:pt>
                <c:pt idx="499">
                  <c:v>0.499</c:v>
                </c:pt>
                <c:pt idx="500">
                  <c:v>0.5</c:v>
                </c:pt>
                <c:pt idx="501">
                  <c:v>0.501</c:v>
                </c:pt>
                <c:pt idx="502">
                  <c:v>0.502</c:v>
                </c:pt>
                <c:pt idx="503">
                  <c:v>0.503</c:v>
                </c:pt>
                <c:pt idx="504">
                  <c:v>0.504</c:v>
                </c:pt>
                <c:pt idx="505">
                  <c:v>0.505</c:v>
                </c:pt>
                <c:pt idx="506">
                  <c:v>0.50600000000000001</c:v>
                </c:pt>
                <c:pt idx="507">
                  <c:v>0.50700000000000001</c:v>
                </c:pt>
                <c:pt idx="508">
                  <c:v>0.50800000000000001</c:v>
                </c:pt>
                <c:pt idx="509">
                  <c:v>0.50900000000000001</c:v>
                </c:pt>
                <c:pt idx="510">
                  <c:v>0.51</c:v>
                </c:pt>
                <c:pt idx="511">
                  <c:v>0.51100000000000001</c:v>
                </c:pt>
                <c:pt idx="512">
                  <c:v>0.51200000000000001</c:v>
                </c:pt>
                <c:pt idx="513">
                  <c:v>0.51300000000000001</c:v>
                </c:pt>
                <c:pt idx="514">
                  <c:v>0.51400000000000001</c:v>
                </c:pt>
                <c:pt idx="515">
                  <c:v>0.51500000000000001</c:v>
                </c:pt>
                <c:pt idx="516">
                  <c:v>0.51600000000000001</c:v>
                </c:pt>
                <c:pt idx="517">
                  <c:v>0.51700000000000002</c:v>
                </c:pt>
                <c:pt idx="518">
                  <c:v>0.51800000000000002</c:v>
                </c:pt>
                <c:pt idx="519">
                  <c:v>0.51900000000000002</c:v>
                </c:pt>
                <c:pt idx="520">
                  <c:v>0.52</c:v>
                </c:pt>
                <c:pt idx="521">
                  <c:v>0.52100000000000002</c:v>
                </c:pt>
                <c:pt idx="522">
                  <c:v>0.52200000000000002</c:v>
                </c:pt>
                <c:pt idx="523">
                  <c:v>0.52300000000000002</c:v>
                </c:pt>
                <c:pt idx="524">
                  <c:v>0.52400000000000002</c:v>
                </c:pt>
                <c:pt idx="525">
                  <c:v>0.52500000000000002</c:v>
                </c:pt>
                <c:pt idx="526">
                  <c:v>0.52600000000000002</c:v>
                </c:pt>
                <c:pt idx="527">
                  <c:v>0.52700000000000002</c:v>
                </c:pt>
                <c:pt idx="528">
                  <c:v>0.52800000000000002</c:v>
                </c:pt>
                <c:pt idx="529">
                  <c:v>0.52900000000000003</c:v>
                </c:pt>
                <c:pt idx="530">
                  <c:v>0.53</c:v>
                </c:pt>
                <c:pt idx="531">
                  <c:v>0.53100000000000003</c:v>
                </c:pt>
                <c:pt idx="532">
                  <c:v>0.53200000000000003</c:v>
                </c:pt>
                <c:pt idx="533">
                  <c:v>0.53300000000000003</c:v>
                </c:pt>
                <c:pt idx="534">
                  <c:v>0.53400000000000003</c:v>
                </c:pt>
                <c:pt idx="535">
                  <c:v>0.53500000000000003</c:v>
                </c:pt>
                <c:pt idx="536">
                  <c:v>0.53600000000000003</c:v>
                </c:pt>
                <c:pt idx="537">
                  <c:v>0.53700000000000003</c:v>
                </c:pt>
                <c:pt idx="538">
                  <c:v>0.53800000000000003</c:v>
                </c:pt>
                <c:pt idx="539">
                  <c:v>0.53900000000000003</c:v>
                </c:pt>
                <c:pt idx="540">
                  <c:v>0.54</c:v>
                </c:pt>
                <c:pt idx="541">
                  <c:v>0.54100000000000004</c:v>
                </c:pt>
                <c:pt idx="542">
                  <c:v>0.54200000000000004</c:v>
                </c:pt>
                <c:pt idx="543">
                  <c:v>0.54300000000000004</c:v>
                </c:pt>
                <c:pt idx="544">
                  <c:v>0.54400000000000004</c:v>
                </c:pt>
                <c:pt idx="545">
                  <c:v>0.54500000000000004</c:v>
                </c:pt>
                <c:pt idx="546">
                  <c:v>0.54600000000000004</c:v>
                </c:pt>
                <c:pt idx="547">
                  <c:v>0.54700000000000004</c:v>
                </c:pt>
                <c:pt idx="548">
                  <c:v>0.54800000000000004</c:v>
                </c:pt>
                <c:pt idx="549">
                  <c:v>0.54900000000000004</c:v>
                </c:pt>
                <c:pt idx="550">
                  <c:v>0.55000000000000004</c:v>
                </c:pt>
                <c:pt idx="551">
                  <c:v>0.55100000000000005</c:v>
                </c:pt>
                <c:pt idx="552">
                  <c:v>0.55200000000000005</c:v>
                </c:pt>
                <c:pt idx="553">
                  <c:v>0.55300000000000005</c:v>
                </c:pt>
                <c:pt idx="554">
                  <c:v>0.55400000000000005</c:v>
                </c:pt>
                <c:pt idx="555">
                  <c:v>0.55500000000000005</c:v>
                </c:pt>
                <c:pt idx="556">
                  <c:v>0.55600000000000005</c:v>
                </c:pt>
                <c:pt idx="557">
                  <c:v>0.55700000000000005</c:v>
                </c:pt>
                <c:pt idx="558">
                  <c:v>0.55800000000000005</c:v>
                </c:pt>
                <c:pt idx="559">
                  <c:v>0.55900000000000005</c:v>
                </c:pt>
                <c:pt idx="560">
                  <c:v>0.56000000000000005</c:v>
                </c:pt>
                <c:pt idx="561">
                  <c:v>0.56100000000000005</c:v>
                </c:pt>
                <c:pt idx="562">
                  <c:v>0.56200000000000006</c:v>
                </c:pt>
                <c:pt idx="563">
                  <c:v>0.56299999999999994</c:v>
                </c:pt>
                <c:pt idx="564">
                  <c:v>0.56399999999999995</c:v>
                </c:pt>
                <c:pt idx="565">
                  <c:v>0.56499999999999995</c:v>
                </c:pt>
                <c:pt idx="566">
                  <c:v>0.56599999999999995</c:v>
                </c:pt>
                <c:pt idx="567">
                  <c:v>0.56699999999999995</c:v>
                </c:pt>
                <c:pt idx="568">
                  <c:v>0.56799999999999995</c:v>
                </c:pt>
                <c:pt idx="569">
                  <c:v>0.56899999999999995</c:v>
                </c:pt>
                <c:pt idx="570">
                  <c:v>0.56999999999999995</c:v>
                </c:pt>
                <c:pt idx="571">
                  <c:v>0.57099999999999995</c:v>
                </c:pt>
                <c:pt idx="572">
                  <c:v>0.57199999999999995</c:v>
                </c:pt>
                <c:pt idx="573">
                  <c:v>0.57299999999999995</c:v>
                </c:pt>
                <c:pt idx="574">
                  <c:v>0.57399999999999995</c:v>
                </c:pt>
                <c:pt idx="575">
                  <c:v>0.57499999999999996</c:v>
                </c:pt>
                <c:pt idx="576">
                  <c:v>0.57599999999999996</c:v>
                </c:pt>
                <c:pt idx="577">
                  <c:v>0.57699999999999996</c:v>
                </c:pt>
                <c:pt idx="578">
                  <c:v>0.57799999999999996</c:v>
                </c:pt>
                <c:pt idx="579">
                  <c:v>0.57899999999999996</c:v>
                </c:pt>
                <c:pt idx="580">
                  <c:v>0.57999999999999996</c:v>
                </c:pt>
                <c:pt idx="581">
                  <c:v>0.58099999999999996</c:v>
                </c:pt>
                <c:pt idx="582">
                  <c:v>0.58199999999999996</c:v>
                </c:pt>
                <c:pt idx="583">
                  <c:v>0.58299999999999996</c:v>
                </c:pt>
                <c:pt idx="584">
                  <c:v>0.58399999999999996</c:v>
                </c:pt>
                <c:pt idx="585">
                  <c:v>0.58499999999999996</c:v>
                </c:pt>
                <c:pt idx="586">
                  <c:v>0.58599999999999997</c:v>
                </c:pt>
                <c:pt idx="587">
                  <c:v>0.58699999999999997</c:v>
                </c:pt>
                <c:pt idx="588">
                  <c:v>0.58799999999999997</c:v>
                </c:pt>
                <c:pt idx="589">
                  <c:v>0.58899999999999997</c:v>
                </c:pt>
                <c:pt idx="590">
                  <c:v>0.59</c:v>
                </c:pt>
                <c:pt idx="591">
                  <c:v>0.59099999999999997</c:v>
                </c:pt>
                <c:pt idx="592">
                  <c:v>0.59199999999999997</c:v>
                </c:pt>
                <c:pt idx="593">
                  <c:v>0.59299999999999997</c:v>
                </c:pt>
                <c:pt idx="594">
                  <c:v>0.59399999999999997</c:v>
                </c:pt>
                <c:pt idx="595">
                  <c:v>0.59499999999999997</c:v>
                </c:pt>
                <c:pt idx="596">
                  <c:v>0.59599999999999997</c:v>
                </c:pt>
                <c:pt idx="597">
                  <c:v>0.59699999999999998</c:v>
                </c:pt>
                <c:pt idx="598">
                  <c:v>0.59799999999999998</c:v>
                </c:pt>
                <c:pt idx="599">
                  <c:v>0.59899999999999998</c:v>
                </c:pt>
                <c:pt idx="600">
                  <c:v>0.6</c:v>
                </c:pt>
                <c:pt idx="601">
                  <c:v>0.60099999999999998</c:v>
                </c:pt>
                <c:pt idx="602">
                  <c:v>0.60199999999999998</c:v>
                </c:pt>
                <c:pt idx="603">
                  <c:v>0.60299999999999998</c:v>
                </c:pt>
                <c:pt idx="604">
                  <c:v>0.60399999999999998</c:v>
                </c:pt>
                <c:pt idx="605">
                  <c:v>0.60499999999999998</c:v>
                </c:pt>
                <c:pt idx="606">
                  <c:v>0.60599999999999998</c:v>
                </c:pt>
                <c:pt idx="607">
                  <c:v>0.60699999999999998</c:v>
                </c:pt>
                <c:pt idx="608">
                  <c:v>0.60799999999999998</c:v>
                </c:pt>
                <c:pt idx="609">
                  <c:v>0.60899999999999999</c:v>
                </c:pt>
                <c:pt idx="610">
                  <c:v>0.61</c:v>
                </c:pt>
                <c:pt idx="611">
                  <c:v>0.61099999999999999</c:v>
                </c:pt>
                <c:pt idx="612">
                  <c:v>0.61199999999999999</c:v>
                </c:pt>
                <c:pt idx="613">
                  <c:v>0.61299999999999999</c:v>
                </c:pt>
                <c:pt idx="614">
                  <c:v>0.61399999999999999</c:v>
                </c:pt>
                <c:pt idx="615">
                  <c:v>0.61499999999999999</c:v>
                </c:pt>
                <c:pt idx="616">
                  <c:v>0.61599999999999999</c:v>
                </c:pt>
                <c:pt idx="617">
                  <c:v>0.61699999999999999</c:v>
                </c:pt>
                <c:pt idx="618">
                  <c:v>0.61799999999999999</c:v>
                </c:pt>
                <c:pt idx="619">
                  <c:v>0.61899999999999999</c:v>
                </c:pt>
                <c:pt idx="620">
                  <c:v>0.62</c:v>
                </c:pt>
                <c:pt idx="621">
                  <c:v>0.621</c:v>
                </c:pt>
                <c:pt idx="622">
                  <c:v>0.622</c:v>
                </c:pt>
                <c:pt idx="623">
                  <c:v>0.623</c:v>
                </c:pt>
                <c:pt idx="624">
                  <c:v>0.624</c:v>
                </c:pt>
                <c:pt idx="625">
                  <c:v>0.625</c:v>
                </c:pt>
                <c:pt idx="626">
                  <c:v>0.626</c:v>
                </c:pt>
                <c:pt idx="627">
                  <c:v>0.627</c:v>
                </c:pt>
                <c:pt idx="628">
                  <c:v>0.628</c:v>
                </c:pt>
                <c:pt idx="629">
                  <c:v>0.629</c:v>
                </c:pt>
                <c:pt idx="630">
                  <c:v>0.63</c:v>
                </c:pt>
                <c:pt idx="631">
                  <c:v>0.63100000000000001</c:v>
                </c:pt>
                <c:pt idx="632">
                  <c:v>0.63200000000000001</c:v>
                </c:pt>
                <c:pt idx="633">
                  <c:v>0.63300000000000001</c:v>
                </c:pt>
                <c:pt idx="634">
                  <c:v>0.63400000000000001</c:v>
                </c:pt>
                <c:pt idx="635">
                  <c:v>0.63500000000000001</c:v>
                </c:pt>
                <c:pt idx="636">
                  <c:v>0.63600000000000001</c:v>
                </c:pt>
                <c:pt idx="637">
                  <c:v>0.63700000000000001</c:v>
                </c:pt>
                <c:pt idx="638">
                  <c:v>0.63800000000000001</c:v>
                </c:pt>
                <c:pt idx="639">
                  <c:v>0.63900000000000001</c:v>
                </c:pt>
                <c:pt idx="640">
                  <c:v>0.64</c:v>
                </c:pt>
                <c:pt idx="641">
                  <c:v>0.64100000000000001</c:v>
                </c:pt>
                <c:pt idx="642">
                  <c:v>0.64200000000000002</c:v>
                </c:pt>
                <c:pt idx="643">
                  <c:v>0.64300000000000002</c:v>
                </c:pt>
                <c:pt idx="644">
                  <c:v>0.64400000000000002</c:v>
                </c:pt>
                <c:pt idx="645">
                  <c:v>0.64500000000000002</c:v>
                </c:pt>
                <c:pt idx="646">
                  <c:v>0.64600000000000002</c:v>
                </c:pt>
                <c:pt idx="647">
                  <c:v>0.64700000000000002</c:v>
                </c:pt>
                <c:pt idx="648">
                  <c:v>0.64800000000000002</c:v>
                </c:pt>
                <c:pt idx="649">
                  <c:v>0.64900000000000002</c:v>
                </c:pt>
                <c:pt idx="650">
                  <c:v>0.65</c:v>
                </c:pt>
                <c:pt idx="651">
                  <c:v>0.65100000000000002</c:v>
                </c:pt>
                <c:pt idx="652">
                  <c:v>0.65200000000000002</c:v>
                </c:pt>
                <c:pt idx="653">
                  <c:v>0.65300000000000002</c:v>
                </c:pt>
                <c:pt idx="654">
                  <c:v>0.65400000000000003</c:v>
                </c:pt>
                <c:pt idx="655">
                  <c:v>0.65500000000000003</c:v>
                </c:pt>
                <c:pt idx="656">
                  <c:v>0.65600000000000003</c:v>
                </c:pt>
                <c:pt idx="657">
                  <c:v>0.65700000000000003</c:v>
                </c:pt>
                <c:pt idx="658">
                  <c:v>0.65800000000000003</c:v>
                </c:pt>
                <c:pt idx="659">
                  <c:v>0.65900000000000003</c:v>
                </c:pt>
                <c:pt idx="660">
                  <c:v>0.66</c:v>
                </c:pt>
                <c:pt idx="661">
                  <c:v>0.66100000000000003</c:v>
                </c:pt>
                <c:pt idx="662">
                  <c:v>0.66200000000000003</c:v>
                </c:pt>
                <c:pt idx="663">
                  <c:v>0.66300000000000003</c:v>
                </c:pt>
                <c:pt idx="664">
                  <c:v>0.66400000000000003</c:v>
                </c:pt>
                <c:pt idx="665">
                  <c:v>0.66500000000000004</c:v>
                </c:pt>
                <c:pt idx="666">
                  <c:v>0.66600000000000004</c:v>
                </c:pt>
                <c:pt idx="667">
                  <c:v>0.66700000000000004</c:v>
                </c:pt>
                <c:pt idx="668">
                  <c:v>0.66800000000000004</c:v>
                </c:pt>
                <c:pt idx="669">
                  <c:v>0.66900000000000004</c:v>
                </c:pt>
                <c:pt idx="670">
                  <c:v>0.67</c:v>
                </c:pt>
                <c:pt idx="671">
                  <c:v>0.67100000000000004</c:v>
                </c:pt>
                <c:pt idx="672">
                  <c:v>0.67200000000000004</c:v>
                </c:pt>
                <c:pt idx="673">
                  <c:v>0.67300000000000004</c:v>
                </c:pt>
                <c:pt idx="674">
                  <c:v>0.67400000000000004</c:v>
                </c:pt>
                <c:pt idx="675">
                  <c:v>0.67500000000000004</c:v>
                </c:pt>
                <c:pt idx="676">
                  <c:v>0.67600000000000005</c:v>
                </c:pt>
                <c:pt idx="677">
                  <c:v>0.67700000000000005</c:v>
                </c:pt>
                <c:pt idx="678">
                  <c:v>0.67800000000000005</c:v>
                </c:pt>
                <c:pt idx="679">
                  <c:v>0.67900000000000005</c:v>
                </c:pt>
                <c:pt idx="680">
                  <c:v>0.68</c:v>
                </c:pt>
                <c:pt idx="681">
                  <c:v>0.68100000000000005</c:v>
                </c:pt>
                <c:pt idx="682">
                  <c:v>0.68200000000000005</c:v>
                </c:pt>
                <c:pt idx="683">
                  <c:v>0.68300000000000005</c:v>
                </c:pt>
                <c:pt idx="684">
                  <c:v>0.68400000000000005</c:v>
                </c:pt>
                <c:pt idx="685">
                  <c:v>0.68500000000000005</c:v>
                </c:pt>
                <c:pt idx="686">
                  <c:v>0.68600000000000005</c:v>
                </c:pt>
                <c:pt idx="687">
                  <c:v>0.68700000000000006</c:v>
                </c:pt>
                <c:pt idx="688">
                  <c:v>0.68799999999999994</c:v>
                </c:pt>
                <c:pt idx="689">
                  <c:v>0.68899999999999995</c:v>
                </c:pt>
                <c:pt idx="690">
                  <c:v>0.69</c:v>
                </c:pt>
                <c:pt idx="691">
                  <c:v>0.69099999999999995</c:v>
                </c:pt>
                <c:pt idx="692">
                  <c:v>0.69199999999999995</c:v>
                </c:pt>
                <c:pt idx="693">
                  <c:v>0.69299999999999995</c:v>
                </c:pt>
                <c:pt idx="694">
                  <c:v>0.69399999999999995</c:v>
                </c:pt>
                <c:pt idx="695">
                  <c:v>0.69499999999999995</c:v>
                </c:pt>
                <c:pt idx="696">
                  <c:v>0.69599999999999995</c:v>
                </c:pt>
                <c:pt idx="697">
                  <c:v>0.69699999999999995</c:v>
                </c:pt>
                <c:pt idx="698">
                  <c:v>0.69799999999999995</c:v>
                </c:pt>
                <c:pt idx="699">
                  <c:v>0.69899999999999995</c:v>
                </c:pt>
                <c:pt idx="700">
                  <c:v>0.7</c:v>
                </c:pt>
                <c:pt idx="701">
                  <c:v>0.70099999999999996</c:v>
                </c:pt>
                <c:pt idx="702">
                  <c:v>0.70199999999999996</c:v>
                </c:pt>
                <c:pt idx="703">
                  <c:v>0.70299999999999996</c:v>
                </c:pt>
                <c:pt idx="704">
                  <c:v>0.70399999999999996</c:v>
                </c:pt>
                <c:pt idx="705">
                  <c:v>0.70499999999999996</c:v>
                </c:pt>
                <c:pt idx="706">
                  <c:v>0.70599999999999996</c:v>
                </c:pt>
                <c:pt idx="707">
                  <c:v>0.70699999999999996</c:v>
                </c:pt>
                <c:pt idx="708">
                  <c:v>0.70799999999999996</c:v>
                </c:pt>
                <c:pt idx="709">
                  <c:v>0.70899999999999996</c:v>
                </c:pt>
                <c:pt idx="710">
                  <c:v>0.71</c:v>
                </c:pt>
                <c:pt idx="711">
                  <c:v>0.71099999999999997</c:v>
                </c:pt>
                <c:pt idx="712">
                  <c:v>0.71199999999999997</c:v>
                </c:pt>
                <c:pt idx="713">
                  <c:v>0.71299999999999997</c:v>
                </c:pt>
                <c:pt idx="714">
                  <c:v>0.71399999999999997</c:v>
                </c:pt>
                <c:pt idx="715">
                  <c:v>0.71499999999999997</c:v>
                </c:pt>
                <c:pt idx="716">
                  <c:v>0.71599999999999997</c:v>
                </c:pt>
                <c:pt idx="717">
                  <c:v>0.71699999999999997</c:v>
                </c:pt>
                <c:pt idx="718">
                  <c:v>0.71799999999999997</c:v>
                </c:pt>
                <c:pt idx="719">
                  <c:v>0.71899999999999997</c:v>
                </c:pt>
                <c:pt idx="720">
                  <c:v>0.72</c:v>
                </c:pt>
                <c:pt idx="721">
                  <c:v>0.72099999999999997</c:v>
                </c:pt>
                <c:pt idx="722">
                  <c:v>0.72199999999999998</c:v>
                </c:pt>
                <c:pt idx="723">
                  <c:v>0.72299999999999998</c:v>
                </c:pt>
                <c:pt idx="724">
                  <c:v>0.72399999999999998</c:v>
                </c:pt>
                <c:pt idx="725">
                  <c:v>0.72499999999999998</c:v>
                </c:pt>
                <c:pt idx="726">
                  <c:v>0.72599999999999998</c:v>
                </c:pt>
                <c:pt idx="727">
                  <c:v>0.72699999999999998</c:v>
                </c:pt>
                <c:pt idx="728">
                  <c:v>0.72799999999999998</c:v>
                </c:pt>
                <c:pt idx="729">
                  <c:v>0.72899999999999998</c:v>
                </c:pt>
                <c:pt idx="730">
                  <c:v>0.73</c:v>
                </c:pt>
                <c:pt idx="731">
                  <c:v>0.73099999999999998</c:v>
                </c:pt>
                <c:pt idx="732">
                  <c:v>0.73199999999999998</c:v>
                </c:pt>
                <c:pt idx="733">
                  <c:v>0.73299999999999998</c:v>
                </c:pt>
                <c:pt idx="734">
                  <c:v>0.73399999999999999</c:v>
                </c:pt>
                <c:pt idx="735">
                  <c:v>0.73499999999999999</c:v>
                </c:pt>
                <c:pt idx="736">
                  <c:v>0.73599999999999999</c:v>
                </c:pt>
                <c:pt idx="737">
                  <c:v>0.73699999999999999</c:v>
                </c:pt>
                <c:pt idx="738">
                  <c:v>0.73799999999999999</c:v>
                </c:pt>
                <c:pt idx="739">
                  <c:v>0.73899999999999999</c:v>
                </c:pt>
                <c:pt idx="740">
                  <c:v>0.74</c:v>
                </c:pt>
                <c:pt idx="741">
                  <c:v>0.74099999999999999</c:v>
                </c:pt>
                <c:pt idx="742">
                  <c:v>0.74199999999999999</c:v>
                </c:pt>
                <c:pt idx="743">
                  <c:v>0.74299999999999999</c:v>
                </c:pt>
                <c:pt idx="744">
                  <c:v>0.74399999999999999</c:v>
                </c:pt>
                <c:pt idx="745">
                  <c:v>0.745</c:v>
                </c:pt>
                <c:pt idx="746">
                  <c:v>0.746</c:v>
                </c:pt>
                <c:pt idx="747">
                  <c:v>0.747</c:v>
                </c:pt>
                <c:pt idx="748">
                  <c:v>0.748</c:v>
                </c:pt>
                <c:pt idx="749">
                  <c:v>0.749</c:v>
                </c:pt>
                <c:pt idx="750">
                  <c:v>0.75</c:v>
                </c:pt>
                <c:pt idx="751">
                  <c:v>0.751</c:v>
                </c:pt>
                <c:pt idx="752">
                  <c:v>0.752</c:v>
                </c:pt>
                <c:pt idx="753">
                  <c:v>0.753</c:v>
                </c:pt>
                <c:pt idx="754">
                  <c:v>0.754</c:v>
                </c:pt>
                <c:pt idx="755">
                  <c:v>0.755</c:v>
                </c:pt>
                <c:pt idx="756">
                  <c:v>0.75600000000000001</c:v>
                </c:pt>
                <c:pt idx="757">
                  <c:v>0.75700000000000001</c:v>
                </c:pt>
                <c:pt idx="758">
                  <c:v>0.75800000000000001</c:v>
                </c:pt>
                <c:pt idx="759">
                  <c:v>0.75900000000000001</c:v>
                </c:pt>
                <c:pt idx="760">
                  <c:v>0.76</c:v>
                </c:pt>
                <c:pt idx="761">
                  <c:v>0.76100000000000001</c:v>
                </c:pt>
                <c:pt idx="762">
                  <c:v>0.76200000000000001</c:v>
                </c:pt>
                <c:pt idx="763">
                  <c:v>0.76300000000000001</c:v>
                </c:pt>
                <c:pt idx="764">
                  <c:v>0.76400000000000001</c:v>
                </c:pt>
                <c:pt idx="765">
                  <c:v>0.76500000000000001</c:v>
                </c:pt>
                <c:pt idx="766">
                  <c:v>0.76600000000000001</c:v>
                </c:pt>
                <c:pt idx="767">
                  <c:v>0.76700000000000002</c:v>
                </c:pt>
                <c:pt idx="768">
                  <c:v>0.76800000000000002</c:v>
                </c:pt>
                <c:pt idx="769">
                  <c:v>0.76900000000000002</c:v>
                </c:pt>
                <c:pt idx="770">
                  <c:v>0.77</c:v>
                </c:pt>
                <c:pt idx="771">
                  <c:v>0.77100000000000002</c:v>
                </c:pt>
                <c:pt idx="772">
                  <c:v>0.77200000000000002</c:v>
                </c:pt>
                <c:pt idx="773">
                  <c:v>0.77300000000000002</c:v>
                </c:pt>
                <c:pt idx="774">
                  <c:v>0.77400000000000002</c:v>
                </c:pt>
                <c:pt idx="775">
                  <c:v>0.77500000000000002</c:v>
                </c:pt>
                <c:pt idx="776">
                  <c:v>0.77600000000000002</c:v>
                </c:pt>
                <c:pt idx="777">
                  <c:v>0.77700000000000002</c:v>
                </c:pt>
                <c:pt idx="778">
                  <c:v>0.77800000000000002</c:v>
                </c:pt>
                <c:pt idx="779">
                  <c:v>0.77900000000000003</c:v>
                </c:pt>
                <c:pt idx="780">
                  <c:v>0.78</c:v>
                </c:pt>
                <c:pt idx="781">
                  <c:v>0.78100000000000003</c:v>
                </c:pt>
                <c:pt idx="782">
                  <c:v>0.78200000000000003</c:v>
                </c:pt>
                <c:pt idx="783">
                  <c:v>0.78300000000000003</c:v>
                </c:pt>
                <c:pt idx="784">
                  <c:v>0.78400000000000003</c:v>
                </c:pt>
                <c:pt idx="785">
                  <c:v>0.78500000000000003</c:v>
                </c:pt>
                <c:pt idx="786">
                  <c:v>0.78600000000000003</c:v>
                </c:pt>
                <c:pt idx="787">
                  <c:v>0.78700000000000003</c:v>
                </c:pt>
                <c:pt idx="788">
                  <c:v>0.78800000000000003</c:v>
                </c:pt>
                <c:pt idx="789">
                  <c:v>0.78900000000000003</c:v>
                </c:pt>
                <c:pt idx="790">
                  <c:v>0.79</c:v>
                </c:pt>
                <c:pt idx="791">
                  <c:v>0.79100000000000004</c:v>
                </c:pt>
                <c:pt idx="792">
                  <c:v>0.79200000000000004</c:v>
                </c:pt>
                <c:pt idx="793">
                  <c:v>0.79300000000000004</c:v>
                </c:pt>
                <c:pt idx="794">
                  <c:v>0.79400000000000004</c:v>
                </c:pt>
                <c:pt idx="795">
                  <c:v>0.79500000000000004</c:v>
                </c:pt>
                <c:pt idx="796">
                  <c:v>0.79600000000000004</c:v>
                </c:pt>
                <c:pt idx="797">
                  <c:v>0.79700000000000004</c:v>
                </c:pt>
                <c:pt idx="798">
                  <c:v>0.79800000000000004</c:v>
                </c:pt>
                <c:pt idx="799">
                  <c:v>0.79900000000000004</c:v>
                </c:pt>
                <c:pt idx="800">
                  <c:v>0.8</c:v>
                </c:pt>
                <c:pt idx="801">
                  <c:v>0.80100000000000005</c:v>
                </c:pt>
                <c:pt idx="802">
                  <c:v>0.80200000000000005</c:v>
                </c:pt>
                <c:pt idx="803">
                  <c:v>0.80300000000000005</c:v>
                </c:pt>
                <c:pt idx="804">
                  <c:v>0.80400000000000005</c:v>
                </c:pt>
                <c:pt idx="805">
                  <c:v>0.80500000000000005</c:v>
                </c:pt>
                <c:pt idx="806">
                  <c:v>0.80600000000000005</c:v>
                </c:pt>
                <c:pt idx="807">
                  <c:v>0.80700000000000005</c:v>
                </c:pt>
                <c:pt idx="808">
                  <c:v>0.80800000000000005</c:v>
                </c:pt>
                <c:pt idx="809">
                  <c:v>0.80900000000000005</c:v>
                </c:pt>
                <c:pt idx="810">
                  <c:v>0.81</c:v>
                </c:pt>
                <c:pt idx="811">
                  <c:v>0.81100000000000005</c:v>
                </c:pt>
                <c:pt idx="812">
                  <c:v>0.81200000000000006</c:v>
                </c:pt>
                <c:pt idx="813">
                  <c:v>0.81299999999999994</c:v>
                </c:pt>
                <c:pt idx="814">
                  <c:v>0.81399999999999995</c:v>
                </c:pt>
                <c:pt idx="815">
                  <c:v>0.81499999999999995</c:v>
                </c:pt>
                <c:pt idx="816">
                  <c:v>0.81599999999999995</c:v>
                </c:pt>
                <c:pt idx="817">
                  <c:v>0.81699999999999995</c:v>
                </c:pt>
                <c:pt idx="818">
                  <c:v>0.81799999999999995</c:v>
                </c:pt>
                <c:pt idx="819">
                  <c:v>0.81899999999999995</c:v>
                </c:pt>
                <c:pt idx="820">
                  <c:v>0.82</c:v>
                </c:pt>
                <c:pt idx="821">
                  <c:v>0.82099999999999995</c:v>
                </c:pt>
                <c:pt idx="822">
                  <c:v>0.82199999999999995</c:v>
                </c:pt>
                <c:pt idx="823">
                  <c:v>0.82299999999999995</c:v>
                </c:pt>
                <c:pt idx="824">
                  <c:v>0.82399999999999995</c:v>
                </c:pt>
                <c:pt idx="825">
                  <c:v>0.82499999999999996</c:v>
                </c:pt>
                <c:pt idx="826">
                  <c:v>0.82599999999999996</c:v>
                </c:pt>
                <c:pt idx="827">
                  <c:v>0.82699999999999996</c:v>
                </c:pt>
                <c:pt idx="828">
                  <c:v>0.82799999999999996</c:v>
                </c:pt>
                <c:pt idx="829">
                  <c:v>0.82899999999999996</c:v>
                </c:pt>
                <c:pt idx="830">
                  <c:v>0.83</c:v>
                </c:pt>
                <c:pt idx="831">
                  <c:v>0.83099999999999996</c:v>
                </c:pt>
                <c:pt idx="832">
                  <c:v>0.83199999999999996</c:v>
                </c:pt>
                <c:pt idx="833">
                  <c:v>0.83299999999999996</c:v>
                </c:pt>
                <c:pt idx="834">
                  <c:v>0.83399999999999996</c:v>
                </c:pt>
                <c:pt idx="835">
                  <c:v>0.83499999999999996</c:v>
                </c:pt>
                <c:pt idx="836">
                  <c:v>0.83599999999999997</c:v>
                </c:pt>
                <c:pt idx="837">
                  <c:v>0.83699999999999997</c:v>
                </c:pt>
                <c:pt idx="838">
                  <c:v>0.83799999999999997</c:v>
                </c:pt>
                <c:pt idx="839">
                  <c:v>0.83899999999999997</c:v>
                </c:pt>
                <c:pt idx="840">
                  <c:v>0.84</c:v>
                </c:pt>
                <c:pt idx="841">
                  <c:v>0.84099999999999997</c:v>
                </c:pt>
                <c:pt idx="842">
                  <c:v>0.84199999999999997</c:v>
                </c:pt>
                <c:pt idx="843">
                  <c:v>0.84299999999999997</c:v>
                </c:pt>
                <c:pt idx="844">
                  <c:v>0.84399999999999997</c:v>
                </c:pt>
                <c:pt idx="845">
                  <c:v>0.84499999999999997</c:v>
                </c:pt>
                <c:pt idx="846">
                  <c:v>0.84599999999999997</c:v>
                </c:pt>
                <c:pt idx="847">
                  <c:v>0.84699999999999998</c:v>
                </c:pt>
                <c:pt idx="848">
                  <c:v>0.84799999999999998</c:v>
                </c:pt>
                <c:pt idx="849">
                  <c:v>0.84899999999999998</c:v>
                </c:pt>
                <c:pt idx="850">
                  <c:v>0.85</c:v>
                </c:pt>
                <c:pt idx="851">
                  <c:v>0.85099999999999998</c:v>
                </c:pt>
                <c:pt idx="852">
                  <c:v>0.85199999999999998</c:v>
                </c:pt>
                <c:pt idx="853">
                  <c:v>0.85299999999999998</c:v>
                </c:pt>
                <c:pt idx="854">
                  <c:v>0.85399999999999998</c:v>
                </c:pt>
                <c:pt idx="855">
                  <c:v>0.85499999999999998</c:v>
                </c:pt>
                <c:pt idx="856">
                  <c:v>0.85599999999999998</c:v>
                </c:pt>
                <c:pt idx="857">
                  <c:v>0.85699999999999998</c:v>
                </c:pt>
                <c:pt idx="858">
                  <c:v>0.85799999999999998</c:v>
                </c:pt>
                <c:pt idx="859">
                  <c:v>0.85899999999999999</c:v>
                </c:pt>
                <c:pt idx="860">
                  <c:v>0.86</c:v>
                </c:pt>
                <c:pt idx="861">
                  <c:v>0.86099999999999999</c:v>
                </c:pt>
                <c:pt idx="862">
                  <c:v>0.86199999999999999</c:v>
                </c:pt>
                <c:pt idx="863">
                  <c:v>0.86299999999999999</c:v>
                </c:pt>
                <c:pt idx="864">
                  <c:v>0.86399999999999999</c:v>
                </c:pt>
                <c:pt idx="865">
                  <c:v>0.86499999999999999</c:v>
                </c:pt>
                <c:pt idx="866">
                  <c:v>0.86599999999999999</c:v>
                </c:pt>
                <c:pt idx="867">
                  <c:v>0.86699999999999999</c:v>
                </c:pt>
                <c:pt idx="868">
                  <c:v>0.86799999999999999</c:v>
                </c:pt>
                <c:pt idx="869">
                  <c:v>0.86899999999999999</c:v>
                </c:pt>
                <c:pt idx="870">
                  <c:v>0.87</c:v>
                </c:pt>
                <c:pt idx="871">
                  <c:v>0.871</c:v>
                </c:pt>
                <c:pt idx="872">
                  <c:v>0.872</c:v>
                </c:pt>
                <c:pt idx="873">
                  <c:v>0.873</c:v>
                </c:pt>
                <c:pt idx="874">
                  <c:v>0.874</c:v>
                </c:pt>
                <c:pt idx="875">
                  <c:v>0.875</c:v>
                </c:pt>
                <c:pt idx="876">
                  <c:v>0.876</c:v>
                </c:pt>
                <c:pt idx="877">
                  <c:v>0.877</c:v>
                </c:pt>
                <c:pt idx="878">
                  <c:v>0.878</c:v>
                </c:pt>
                <c:pt idx="879">
                  <c:v>0.879</c:v>
                </c:pt>
                <c:pt idx="880">
                  <c:v>0.88</c:v>
                </c:pt>
                <c:pt idx="881">
                  <c:v>0.88100000000000001</c:v>
                </c:pt>
                <c:pt idx="882">
                  <c:v>0.88200000000000001</c:v>
                </c:pt>
                <c:pt idx="883">
                  <c:v>0.88300000000000001</c:v>
                </c:pt>
                <c:pt idx="884">
                  <c:v>0.88400000000000001</c:v>
                </c:pt>
                <c:pt idx="885">
                  <c:v>0.88500000000000001</c:v>
                </c:pt>
                <c:pt idx="886">
                  <c:v>0.88600000000000001</c:v>
                </c:pt>
                <c:pt idx="887">
                  <c:v>0.88700000000000001</c:v>
                </c:pt>
                <c:pt idx="888">
                  <c:v>0.88800000000000001</c:v>
                </c:pt>
                <c:pt idx="889">
                  <c:v>0.88900000000000001</c:v>
                </c:pt>
                <c:pt idx="890">
                  <c:v>0.89</c:v>
                </c:pt>
                <c:pt idx="891">
                  <c:v>0.89100000000000001</c:v>
                </c:pt>
                <c:pt idx="892">
                  <c:v>0.89200000000000002</c:v>
                </c:pt>
                <c:pt idx="893">
                  <c:v>0.89300000000000002</c:v>
                </c:pt>
                <c:pt idx="894">
                  <c:v>0.89400000000000002</c:v>
                </c:pt>
                <c:pt idx="895">
                  <c:v>0.89500000000000002</c:v>
                </c:pt>
                <c:pt idx="896">
                  <c:v>0.89600000000000002</c:v>
                </c:pt>
                <c:pt idx="897">
                  <c:v>0.89700000000000002</c:v>
                </c:pt>
                <c:pt idx="898">
                  <c:v>0.89800000000000002</c:v>
                </c:pt>
                <c:pt idx="899">
                  <c:v>0.89900000000000002</c:v>
                </c:pt>
                <c:pt idx="900">
                  <c:v>0.9</c:v>
                </c:pt>
                <c:pt idx="901">
                  <c:v>0.90100000000000002</c:v>
                </c:pt>
                <c:pt idx="902">
                  <c:v>0.90200000000000002</c:v>
                </c:pt>
                <c:pt idx="903">
                  <c:v>0.90300000000000002</c:v>
                </c:pt>
                <c:pt idx="904">
                  <c:v>0.90400000000000003</c:v>
                </c:pt>
                <c:pt idx="905">
                  <c:v>0.90500000000000003</c:v>
                </c:pt>
                <c:pt idx="906">
                  <c:v>0.90600000000000003</c:v>
                </c:pt>
                <c:pt idx="907">
                  <c:v>0.90700000000000003</c:v>
                </c:pt>
                <c:pt idx="908">
                  <c:v>0.90800000000000003</c:v>
                </c:pt>
                <c:pt idx="909">
                  <c:v>0.90900000000000003</c:v>
                </c:pt>
                <c:pt idx="910">
                  <c:v>0.91</c:v>
                </c:pt>
                <c:pt idx="911">
                  <c:v>0.91100000000000003</c:v>
                </c:pt>
                <c:pt idx="912">
                  <c:v>0.91200000000000003</c:v>
                </c:pt>
                <c:pt idx="913">
                  <c:v>0.91300000000000003</c:v>
                </c:pt>
                <c:pt idx="914">
                  <c:v>0.91400000000000003</c:v>
                </c:pt>
                <c:pt idx="915">
                  <c:v>0.91500000000000004</c:v>
                </c:pt>
                <c:pt idx="916">
                  <c:v>0.91600000000000004</c:v>
                </c:pt>
                <c:pt idx="917">
                  <c:v>0.91700000000000004</c:v>
                </c:pt>
                <c:pt idx="918">
                  <c:v>0.91800000000000004</c:v>
                </c:pt>
                <c:pt idx="919">
                  <c:v>0.91900000000000004</c:v>
                </c:pt>
                <c:pt idx="920">
                  <c:v>0.92</c:v>
                </c:pt>
                <c:pt idx="921">
                  <c:v>0.92100000000000004</c:v>
                </c:pt>
                <c:pt idx="922">
                  <c:v>0.92200000000000004</c:v>
                </c:pt>
                <c:pt idx="923">
                  <c:v>0.92300000000000004</c:v>
                </c:pt>
                <c:pt idx="924">
                  <c:v>0.92400000000000004</c:v>
                </c:pt>
                <c:pt idx="925">
                  <c:v>0.92500000000000004</c:v>
                </c:pt>
                <c:pt idx="926">
                  <c:v>0.92600000000000005</c:v>
                </c:pt>
                <c:pt idx="927">
                  <c:v>0.92700000000000005</c:v>
                </c:pt>
                <c:pt idx="928">
                  <c:v>0.92800000000000005</c:v>
                </c:pt>
                <c:pt idx="929">
                  <c:v>0.92900000000000005</c:v>
                </c:pt>
                <c:pt idx="930">
                  <c:v>0.93</c:v>
                </c:pt>
                <c:pt idx="931">
                  <c:v>0.93100000000000005</c:v>
                </c:pt>
                <c:pt idx="932">
                  <c:v>0.93200000000000005</c:v>
                </c:pt>
                <c:pt idx="933">
                  <c:v>0.93300000000000005</c:v>
                </c:pt>
                <c:pt idx="934">
                  <c:v>0.93400000000000005</c:v>
                </c:pt>
                <c:pt idx="935">
                  <c:v>0.93500000000000005</c:v>
                </c:pt>
                <c:pt idx="936">
                  <c:v>0.93600000000000005</c:v>
                </c:pt>
                <c:pt idx="937">
                  <c:v>0.93700000000000006</c:v>
                </c:pt>
                <c:pt idx="938">
                  <c:v>0.93799999999999994</c:v>
                </c:pt>
                <c:pt idx="939">
                  <c:v>0.93899999999999995</c:v>
                </c:pt>
                <c:pt idx="940">
                  <c:v>0.94</c:v>
                </c:pt>
                <c:pt idx="941">
                  <c:v>0.94099999999999995</c:v>
                </c:pt>
                <c:pt idx="942">
                  <c:v>0.94199999999999995</c:v>
                </c:pt>
                <c:pt idx="943">
                  <c:v>0.94299999999999995</c:v>
                </c:pt>
                <c:pt idx="944">
                  <c:v>0.94399999999999995</c:v>
                </c:pt>
                <c:pt idx="945">
                  <c:v>0.94499999999999995</c:v>
                </c:pt>
                <c:pt idx="946">
                  <c:v>0.94599999999999995</c:v>
                </c:pt>
                <c:pt idx="947">
                  <c:v>0.94699999999999995</c:v>
                </c:pt>
                <c:pt idx="948">
                  <c:v>0.94799999999999995</c:v>
                </c:pt>
                <c:pt idx="949">
                  <c:v>0.94899999999999995</c:v>
                </c:pt>
                <c:pt idx="950">
                  <c:v>0.95</c:v>
                </c:pt>
                <c:pt idx="951">
                  <c:v>0.95099999999999996</c:v>
                </c:pt>
                <c:pt idx="952">
                  <c:v>0.95199999999999996</c:v>
                </c:pt>
                <c:pt idx="953">
                  <c:v>0.95299999999999996</c:v>
                </c:pt>
                <c:pt idx="954">
                  <c:v>0.95399999999999996</c:v>
                </c:pt>
                <c:pt idx="955">
                  <c:v>0.95499999999999996</c:v>
                </c:pt>
                <c:pt idx="956">
                  <c:v>0.95599999999999996</c:v>
                </c:pt>
                <c:pt idx="957">
                  <c:v>0.95699999999999996</c:v>
                </c:pt>
                <c:pt idx="958">
                  <c:v>0.95799999999999996</c:v>
                </c:pt>
                <c:pt idx="959">
                  <c:v>0.95899999999999996</c:v>
                </c:pt>
                <c:pt idx="960">
                  <c:v>0.96</c:v>
                </c:pt>
                <c:pt idx="961">
                  <c:v>0.96099999999999997</c:v>
                </c:pt>
                <c:pt idx="962">
                  <c:v>0.96199999999999997</c:v>
                </c:pt>
                <c:pt idx="963">
                  <c:v>0.96299999999999997</c:v>
                </c:pt>
                <c:pt idx="964">
                  <c:v>0.96399999999999997</c:v>
                </c:pt>
                <c:pt idx="965">
                  <c:v>0.96499999999999997</c:v>
                </c:pt>
                <c:pt idx="966">
                  <c:v>0.96599999999999997</c:v>
                </c:pt>
                <c:pt idx="967">
                  <c:v>0.96699999999999997</c:v>
                </c:pt>
                <c:pt idx="968">
                  <c:v>0.96799999999999997</c:v>
                </c:pt>
                <c:pt idx="969">
                  <c:v>0.96899999999999997</c:v>
                </c:pt>
                <c:pt idx="970">
                  <c:v>0.97</c:v>
                </c:pt>
                <c:pt idx="971">
                  <c:v>0.97099999999999997</c:v>
                </c:pt>
                <c:pt idx="972">
                  <c:v>0.97199999999999998</c:v>
                </c:pt>
                <c:pt idx="973">
                  <c:v>0.97299999999999998</c:v>
                </c:pt>
                <c:pt idx="974">
                  <c:v>0.97399999999999998</c:v>
                </c:pt>
                <c:pt idx="975">
                  <c:v>0.97499999999999998</c:v>
                </c:pt>
                <c:pt idx="976">
                  <c:v>0.97599999999999998</c:v>
                </c:pt>
                <c:pt idx="977">
                  <c:v>0.97699999999999998</c:v>
                </c:pt>
                <c:pt idx="978">
                  <c:v>0.97799999999999998</c:v>
                </c:pt>
                <c:pt idx="979">
                  <c:v>0.97899999999999998</c:v>
                </c:pt>
                <c:pt idx="980">
                  <c:v>0.98</c:v>
                </c:pt>
                <c:pt idx="981">
                  <c:v>0.98099999999999998</c:v>
                </c:pt>
                <c:pt idx="982">
                  <c:v>0.98199999999999998</c:v>
                </c:pt>
                <c:pt idx="983">
                  <c:v>0.98299999999999998</c:v>
                </c:pt>
                <c:pt idx="984">
                  <c:v>0.98399999999999999</c:v>
                </c:pt>
                <c:pt idx="985">
                  <c:v>0.98499999999999999</c:v>
                </c:pt>
                <c:pt idx="986">
                  <c:v>0.98599999999999999</c:v>
                </c:pt>
                <c:pt idx="987">
                  <c:v>0.98699999999999999</c:v>
                </c:pt>
                <c:pt idx="988">
                  <c:v>0.98799999999999999</c:v>
                </c:pt>
                <c:pt idx="989">
                  <c:v>0.98899999999999999</c:v>
                </c:pt>
                <c:pt idx="990">
                  <c:v>0.99</c:v>
                </c:pt>
                <c:pt idx="991">
                  <c:v>0.99099999999999999</c:v>
                </c:pt>
                <c:pt idx="992">
                  <c:v>0.99199999999999999</c:v>
                </c:pt>
                <c:pt idx="993">
                  <c:v>0.99299999999999999</c:v>
                </c:pt>
                <c:pt idx="994">
                  <c:v>0.99399999999999999</c:v>
                </c:pt>
                <c:pt idx="995">
                  <c:v>0.995</c:v>
                </c:pt>
                <c:pt idx="996">
                  <c:v>0.996</c:v>
                </c:pt>
                <c:pt idx="997">
                  <c:v>0.997</c:v>
                </c:pt>
                <c:pt idx="998">
                  <c:v>0.998</c:v>
                </c:pt>
                <c:pt idx="999">
                  <c:v>0.999</c:v>
                </c:pt>
                <c:pt idx="1000">
                  <c:v>1</c:v>
                </c:pt>
              </c:numCache>
            </c:numRef>
          </c:xVal>
          <c:yVal>
            <c:numRef>
              <c:f>Vigas!$AT$4:$AT$1004</c:f>
              <c:numCache>
                <c:formatCode>0.00</c:formatCode>
                <c:ptCount val="1001"/>
                <c:pt idx="0">
                  <c:v>999</c:v>
                </c:pt>
                <c:pt idx="1">
                  <c:v>999</c:v>
                </c:pt>
                <c:pt idx="2">
                  <c:v>999</c:v>
                </c:pt>
                <c:pt idx="3">
                  <c:v>999</c:v>
                </c:pt>
                <c:pt idx="4">
                  <c:v>999</c:v>
                </c:pt>
                <c:pt idx="5">
                  <c:v>999</c:v>
                </c:pt>
                <c:pt idx="6">
                  <c:v>999</c:v>
                </c:pt>
                <c:pt idx="7">
                  <c:v>999</c:v>
                </c:pt>
                <c:pt idx="8">
                  <c:v>999</c:v>
                </c:pt>
                <c:pt idx="9">
                  <c:v>999</c:v>
                </c:pt>
                <c:pt idx="10">
                  <c:v>999</c:v>
                </c:pt>
                <c:pt idx="11">
                  <c:v>999</c:v>
                </c:pt>
                <c:pt idx="12">
                  <c:v>999</c:v>
                </c:pt>
                <c:pt idx="13">
                  <c:v>999</c:v>
                </c:pt>
                <c:pt idx="14">
                  <c:v>999</c:v>
                </c:pt>
                <c:pt idx="15">
                  <c:v>999</c:v>
                </c:pt>
                <c:pt idx="16">
                  <c:v>999</c:v>
                </c:pt>
                <c:pt idx="17">
                  <c:v>999</c:v>
                </c:pt>
                <c:pt idx="18">
                  <c:v>999</c:v>
                </c:pt>
                <c:pt idx="19">
                  <c:v>999</c:v>
                </c:pt>
                <c:pt idx="20">
                  <c:v>999</c:v>
                </c:pt>
                <c:pt idx="21">
                  <c:v>999</c:v>
                </c:pt>
                <c:pt idx="22">
                  <c:v>999</c:v>
                </c:pt>
                <c:pt idx="23">
                  <c:v>999</c:v>
                </c:pt>
                <c:pt idx="24">
                  <c:v>999</c:v>
                </c:pt>
                <c:pt idx="25">
                  <c:v>999</c:v>
                </c:pt>
                <c:pt idx="26">
                  <c:v>999</c:v>
                </c:pt>
                <c:pt idx="27">
                  <c:v>999</c:v>
                </c:pt>
                <c:pt idx="28">
                  <c:v>999</c:v>
                </c:pt>
                <c:pt idx="29">
                  <c:v>999</c:v>
                </c:pt>
                <c:pt idx="30">
                  <c:v>999</c:v>
                </c:pt>
                <c:pt idx="31">
                  <c:v>999</c:v>
                </c:pt>
                <c:pt idx="32">
                  <c:v>999</c:v>
                </c:pt>
                <c:pt idx="33">
                  <c:v>999</c:v>
                </c:pt>
                <c:pt idx="34">
                  <c:v>999</c:v>
                </c:pt>
                <c:pt idx="35">
                  <c:v>999</c:v>
                </c:pt>
                <c:pt idx="36">
                  <c:v>999</c:v>
                </c:pt>
                <c:pt idx="37">
                  <c:v>999</c:v>
                </c:pt>
                <c:pt idx="38">
                  <c:v>999</c:v>
                </c:pt>
                <c:pt idx="39">
                  <c:v>999</c:v>
                </c:pt>
                <c:pt idx="40">
                  <c:v>999</c:v>
                </c:pt>
                <c:pt idx="41">
                  <c:v>999</c:v>
                </c:pt>
                <c:pt idx="42">
                  <c:v>999</c:v>
                </c:pt>
                <c:pt idx="43">
                  <c:v>999</c:v>
                </c:pt>
                <c:pt idx="44">
                  <c:v>999</c:v>
                </c:pt>
                <c:pt idx="45">
                  <c:v>999</c:v>
                </c:pt>
                <c:pt idx="46">
                  <c:v>999</c:v>
                </c:pt>
                <c:pt idx="47">
                  <c:v>999</c:v>
                </c:pt>
                <c:pt idx="48">
                  <c:v>999</c:v>
                </c:pt>
                <c:pt idx="49">
                  <c:v>999</c:v>
                </c:pt>
                <c:pt idx="50">
                  <c:v>999</c:v>
                </c:pt>
                <c:pt idx="51">
                  <c:v>999</c:v>
                </c:pt>
                <c:pt idx="52">
                  <c:v>999</c:v>
                </c:pt>
                <c:pt idx="53">
                  <c:v>999</c:v>
                </c:pt>
                <c:pt idx="54">
                  <c:v>999</c:v>
                </c:pt>
                <c:pt idx="55">
                  <c:v>999</c:v>
                </c:pt>
                <c:pt idx="56">
                  <c:v>999</c:v>
                </c:pt>
                <c:pt idx="57">
                  <c:v>999</c:v>
                </c:pt>
                <c:pt idx="58">
                  <c:v>999</c:v>
                </c:pt>
                <c:pt idx="59">
                  <c:v>999</c:v>
                </c:pt>
                <c:pt idx="60">
                  <c:v>999</c:v>
                </c:pt>
                <c:pt idx="61">
                  <c:v>999</c:v>
                </c:pt>
                <c:pt idx="62">
                  <c:v>999</c:v>
                </c:pt>
                <c:pt idx="63">
                  <c:v>999</c:v>
                </c:pt>
                <c:pt idx="64">
                  <c:v>999</c:v>
                </c:pt>
                <c:pt idx="65">
                  <c:v>999</c:v>
                </c:pt>
                <c:pt idx="66">
                  <c:v>999</c:v>
                </c:pt>
                <c:pt idx="67">
                  <c:v>999</c:v>
                </c:pt>
                <c:pt idx="68">
                  <c:v>999</c:v>
                </c:pt>
                <c:pt idx="69">
                  <c:v>999</c:v>
                </c:pt>
                <c:pt idx="70">
                  <c:v>999</c:v>
                </c:pt>
                <c:pt idx="71">
                  <c:v>999</c:v>
                </c:pt>
                <c:pt idx="72">
                  <c:v>999</c:v>
                </c:pt>
                <c:pt idx="73">
                  <c:v>999</c:v>
                </c:pt>
                <c:pt idx="74">
                  <c:v>999</c:v>
                </c:pt>
                <c:pt idx="75">
                  <c:v>999</c:v>
                </c:pt>
                <c:pt idx="76">
                  <c:v>999</c:v>
                </c:pt>
                <c:pt idx="77">
                  <c:v>999</c:v>
                </c:pt>
                <c:pt idx="78">
                  <c:v>999</c:v>
                </c:pt>
                <c:pt idx="79">
                  <c:v>999</c:v>
                </c:pt>
                <c:pt idx="80">
                  <c:v>999</c:v>
                </c:pt>
                <c:pt idx="81">
                  <c:v>999</c:v>
                </c:pt>
                <c:pt idx="82">
                  <c:v>999</c:v>
                </c:pt>
                <c:pt idx="83">
                  <c:v>999</c:v>
                </c:pt>
                <c:pt idx="84">
                  <c:v>999</c:v>
                </c:pt>
                <c:pt idx="85">
                  <c:v>999</c:v>
                </c:pt>
                <c:pt idx="86">
                  <c:v>999</c:v>
                </c:pt>
                <c:pt idx="87">
                  <c:v>999</c:v>
                </c:pt>
                <c:pt idx="88">
                  <c:v>999</c:v>
                </c:pt>
                <c:pt idx="89">
                  <c:v>999</c:v>
                </c:pt>
                <c:pt idx="90">
                  <c:v>999</c:v>
                </c:pt>
                <c:pt idx="91">
                  <c:v>999</c:v>
                </c:pt>
                <c:pt idx="92">
                  <c:v>999</c:v>
                </c:pt>
                <c:pt idx="93">
                  <c:v>999</c:v>
                </c:pt>
                <c:pt idx="94">
                  <c:v>999</c:v>
                </c:pt>
                <c:pt idx="95">
                  <c:v>999</c:v>
                </c:pt>
                <c:pt idx="96">
                  <c:v>999</c:v>
                </c:pt>
                <c:pt idx="97">
                  <c:v>999</c:v>
                </c:pt>
                <c:pt idx="98">
                  <c:v>999</c:v>
                </c:pt>
                <c:pt idx="99">
                  <c:v>999</c:v>
                </c:pt>
                <c:pt idx="100">
                  <c:v>999</c:v>
                </c:pt>
                <c:pt idx="101">
                  <c:v>999</c:v>
                </c:pt>
                <c:pt idx="102">
                  <c:v>999</c:v>
                </c:pt>
                <c:pt idx="103">
                  <c:v>999</c:v>
                </c:pt>
                <c:pt idx="104">
                  <c:v>999</c:v>
                </c:pt>
                <c:pt idx="105">
                  <c:v>999</c:v>
                </c:pt>
                <c:pt idx="106">
                  <c:v>999</c:v>
                </c:pt>
                <c:pt idx="107">
                  <c:v>999</c:v>
                </c:pt>
                <c:pt idx="108">
                  <c:v>999</c:v>
                </c:pt>
                <c:pt idx="109">
                  <c:v>999</c:v>
                </c:pt>
                <c:pt idx="110">
                  <c:v>999</c:v>
                </c:pt>
                <c:pt idx="111">
                  <c:v>999</c:v>
                </c:pt>
                <c:pt idx="112">
                  <c:v>999</c:v>
                </c:pt>
                <c:pt idx="113">
                  <c:v>999</c:v>
                </c:pt>
                <c:pt idx="114">
                  <c:v>999</c:v>
                </c:pt>
                <c:pt idx="115">
                  <c:v>999</c:v>
                </c:pt>
                <c:pt idx="116">
                  <c:v>999</c:v>
                </c:pt>
                <c:pt idx="117">
                  <c:v>999</c:v>
                </c:pt>
                <c:pt idx="118">
                  <c:v>999</c:v>
                </c:pt>
                <c:pt idx="119">
                  <c:v>999</c:v>
                </c:pt>
                <c:pt idx="120">
                  <c:v>999</c:v>
                </c:pt>
                <c:pt idx="121">
                  <c:v>999</c:v>
                </c:pt>
                <c:pt idx="122">
                  <c:v>999</c:v>
                </c:pt>
                <c:pt idx="123">
                  <c:v>999</c:v>
                </c:pt>
                <c:pt idx="124">
                  <c:v>999</c:v>
                </c:pt>
                <c:pt idx="125">
                  <c:v>999</c:v>
                </c:pt>
                <c:pt idx="126">
                  <c:v>999</c:v>
                </c:pt>
                <c:pt idx="127">
                  <c:v>999</c:v>
                </c:pt>
                <c:pt idx="128">
                  <c:v>999</c:v>
                </c:pt>
                <c:pt idx="129">
                  <c:v>999</c:v>
                </c:pt>
                <c:pt idx="130">
                  <c:v>999</c:v>
                </c:pt>
                <c:pt idx="131">
                  <c:v>999</c:v>
                </c:pt>
                <c:pt idx="132">
                  <c:v>999</c:v>
                </c:pt>
                <c:pt idx="133">
                  <c:v>999</c:v>
                </c:pt>
                <c:pt idx="134">
                  <c:v>999</c:v>
                </c:pt>
                <c:pt idx="135">
                  <c:v>999</c:v>
                </c:pt>
                <c:pt idx="136">
                  <c:v>999</c:v>
                </c:pt>
                <c:pt idx="137">
                  <c:v>999</c:v>
                </c:pt>
                <c:pt idx="138">
                  <c:v>999</c:v>
                </c:pt>
                <c:pt idx="139">
                  <c:v>999</c:v>
                </c:pt>
                <c:pt idx="140">
                  <c:v>999</c:v>
                </c:pt>
                <c:pt idx="141">
                  <c:v>999</c:v>
                </c:pt>
                <c:pt idx="142">
                  <c:v>999</c:v>
                </c:pt>
                <c:pt idx="143">
                  <c:v>999</c:v>
                </c:pt>
                <c:pt idx="144">
                  <c:v>999</c:v>
                </c:pt>
                <c:pt idx="145">
                  <c:v>999</c:v>
                </c:pt>
                <c:pt idx="146">
                  <c:v>999</c:v>
                </c:pt>
                <c:pt idx="147">
                  <c:v>999</c:v>
                </c:pt>
                <c:pt idx="148">
                  <c:v>999</c:v>
                </c:pt>
                <c:pt idx="149">
                  <c:v>999</c:v>
                </c:pt>
                <c:pt idx="150">
                  <c:v>999</c:v>
                </c:pt>
                <c:pt idx="151">
                  <c:v>999</c:v>
                </c:pt>
                <c:pt idx="152">
                  <c:v>999</c:v>
                </c:pt>
                <c:pt idx="153">
                  <c:v>999</c:v>
                </c:pt>
                <c:pt idx="154">
                  <c:v>999</c:v>
                </c:pt>
                <c:pt idx="155">
                  <c:v>999</c:v>
                </c:pt>
                <c:pt idx="156">
                  <c:v>999</c:v>
                </c:pt>
                <c:pt idx="157">
                  <c:v>999</c:v>
                </c:pt>
                <c:pt idx="158">
                  <c:v>999</c:v>
                </c:pt>
                <c:pt idx="159">
                  <c:v>999</c:v>
                </c:pt>
                <c:pt idx="160">
                  <c:v>999</c:v>
                </c:pt>
                <c:pt idx="161">
                  <c:v>999</c:v>
                </c:pt>
                <c:pt idx="162">
                  <c:v>999</c:v>
                </c:pt>
                <c:pt idx="163">
                  <c:v>999</c:v>
                </c:pt>
                <c:pt idx="164">
                  <c:v>999</c:v>
                </c:pt>
                <c:pt idx="165">
                  <c:v>999</c:v>
                </c:pt>
                <c:pt idx="166">
                  <c:v>999</c:v>
                </c:pt>
                <c:pt idx="167">
                  <c:v>999</c:v>
                </c:pt>
                <c:pt idx="168">
                  <c:v>999</c:v>
                </c:pt>
                <c:pt idx="169">
                  <c:v>999</c:v>
                </c:pt>
                <c:pt idx="170">
                  <c:v>999</c:v>
                </c:pt>
                <c:pt idx="171">
                  <c:v>999</c:v>
                </c:pt>
                <c:pt idx="172">
                  <c:v>999</c:v>
                </c:pt>
                <c:pt idx="173">
                  <c:v>999</c:v>
                </c:pt>
                <c:pt idx="174">
                  <c:v>999</c:v>
                </c:pt>
                <c:pt idx="175">
                  <c:v>999</c:v>
                </c:pt>
                <c:pt idx="176">
                  <c:v>999</c:v>
                </c:pt>
                <c:pt idx="177">
                  <c:v>999</c:v>
                </c:pt>
                <c:pt idx="178">
                  <c:v>999</c:v>
                </c:pt>
                <c:pt idx="179">
                  <c:v>999</c:v>
                </c:pt>
                <c:pt idx="180">
                  <c:v>999</c:v>
                </c:pt>
                <c:pt idx="181">
                  <c:v>999</c:v>
                </c:pt>
                <c:pt idx="182">
                  <c:v>999</c:v>
                </c:pt>
                <c:pt idx="183">
                  <c:v>999</c:v>
                </c:pt>
                <c:pt idx="184">
                  <c:v>999</c:v>
                </c:pt>
                <c:pt idx="185">
                  <c:v>999</c:v>
                </c:pt>
                <c:pt idx="186">
                  <c:v>999</c:v>
                </c:pt>
                <c:pt idx="187">
                  <c:v>999</c:v>
                </c:pt>
                <c:pt idx="188">
                  <c:v>999</c:v>
                </c:pt>
                <c:pt idx="189">
                  <c:v>999</c:v>
                </c:pt>
                <c:pt idx="190">
                  <c:v>999</c:v>
                </c:pt>
                <c:pt idx="191">
                  <c:v>999</c:v>
                </c:pt>
                <c:pt idx="192">
                  <c:v>999</c:v>
                </c:pt>
                <c:pt idx="193">
                  <c:v>999</c:v>
                </c:pt>
                <c:pt idx="194">
                  <c:v>999</c:v>
                </c:pt>
                <c:pt idx="195">
                  <c:v>999</c:v>
                </c:pt>
                <c:pt idx="196">
                  <c:v>999</c:v>
                </c:pt>
                <c:pt idx="197">
                  <c:v>999</c:v>
                </c:pt>
                <c:pt idx="198">
                  <c:v>999</c:v>
                </c:pt>
                <c:pt idx="199">
                  <c:v>999</c:v>
                </c:pt>
                <c:pt idx="200">
                  <c:v>999</c:v>
                </c:pt>
                <c:pt idx="201">
                  <c:v>999</c:v>
                </c:pt>
                <c:pt idx="202">
                  <c:v>999</c:v>
                </c:pt>
                <c:pt idx="203">
                  <c:v>999</c:v>
                </c:pt>
                <c:pt idx="204">
                  <c:v>999</c:v>
                </c:pt>
                <c:pt idx="205">
                  <c:v>999</c:v>
                </c:pt>
                <c:pt idx="206">
                  <c:v>999</c:v>
                </c:pt>
                <c:pt idx="207">
                  <c:v>999</c:v>
                </c:pt>
                <c:pt idx="208">
                  <c:v>999</c:v>
                </c:pt>
                <c:pt idx="209">
                  <c:v>999</c:v>
                </c:pt>
                <c:pt idx="210">
                  <c:v>999</c:v>
                </c:pt>
                <c:pt idx="211">
                  <c:v>999</c:v>
                </c:pt>
                <c:pt idx="212">
                  <c:v>999</c:v>
                </c:pt>
                <c:pt idx="213">
                  <c:v>999</c:v>
                </c:pt>
                <c:pt idx="214">
                  <c:v>999</c:v>
                </c:pt>
                <c:pt idx="215">
                  <c:v>999</c:v>
                </c:pt>
                <c:pt idx="216">
                  <c:v>999</c:v>
                </c:pt>
                <c:pt idx="217">
                  <c:v>999</c:v>
                </c:pt>
                <c:pt idx="218">
                  <c:v>999</c:v>
                </c:pt>
                <c:pt idx="219">
                  <c:v>999</c:v>
                </c:pt>
                <c:pt idx="220">
                  <c:v>999</c:v>
                </c:pt>
                <c:pt idx="221">
                  <c:v>999</c:v>
                </c:pt>
                <c:pt idx="222">
                  <c:v>999</c:v>
                </c:pt>
                <c:pt idx="223">
                  <c:v>999</c:v>
                </c:pt>
                <c:pt idx="224">
                  <c:v>999</c:v>
                </c:pt>
                <c:pt idx="225">
                  <c:v>999</c:v>
                </c:pt>
                <c:pt idx="226">
                  <c:v>999</c:v>
                </c:pt>
                <c:pt idx="227">
                  <c:v>999</c:v>
                </c:pt>
                <c:pt idx="228">
                  <c:v>999</c:v>
                </c:pt>
                <c:pt idx="229">
                  <c:v>999</c:v>
                </c:pt>
                <c:pt idx="230">
                  <c:v>999</c:v>
                </c:pt>
                <c:pt idx="231">
                  <c:v>999</c:v>
                </c:pt>
                <c:pt idx="232">
                  <c:v>999</c:v>
                </c:pt>
                <c:pt idx="233">
                  <c:v>999</c:v>
                </c:pt>
                <c:pt idx="234">
                  <c:v>999</c:v>
                </c:pt>
                <c:pt idx="235">
                  <c:v>999</c:v>
                </c:pt>
                <c:pt idx="236">
                  <c:v>999</c:v>
                </c:pt>
                <c:pt idx="237">
                  <c:v>999</c:v>
                </c:pt>
                <c:pt idx="238">
                  <c:v>999</c:v>
                </c:pt>
                <c:pt idx="239">
                  <c:v>999</c:v>
                </c:pt>
                <c:pt idx="240">
                  <c:v>999</c:v>
                </c:pt>
                <c:pt idx="241">
                  <c:v>999</c:v>
                </c:pt>
                <c:pt idx="242">
                  <c:v>999</c:v>
                </c:pt>
                <c:pt idx="243">
                  <c:v>999</c:v>
                </c:pt>
                <c:pt idx="244">
                  <c:v>999</c:v>
                </c:pt>
                <c:pt idx="245">
                  <c:v>999</c:v>
                </c:pt>
                <c:pt idx="246">
                  <c:v>999</c:v>
                </c:pt>
                <c:pt idx="247">
                  <c:v>999</c:v>
                </c:pt>
                <c:pt idx="248">
                  <c:v>999</c:v>
                </c:pt>
                <c:pt idx="249">
                  <c:v>999</c:v>
                </c:pt>
                <c:pt idx="250">
                  <c:v>999</c:v>
                </c:pt>
                <c:pt idx="251">
                  <c:v>999</c:v>
                </c:pt>
                <c:pt idx="252">
                  <c:v>999</c:v>
                </c:pt>
                <c:pt idx="253">
                  <c:v>999</c:v>
                </c:pt>
                <c:pt idx="254">
                  <c:v>999</c:v>
                </c:pt>
                <c:pt idx="255">
                  <c:v>999</c:v>
                </c:pt>
                <c:pt idx="256">
                  <c:v>999</c:v>
                </c:pt>
                <c:pt idx="257">
                  <c:v>999</c:v>
                </c:pt>
                <c:pt idx="258">
                  <c:v>999</c:v>
                </c:pt>
                <c:pt idx="259">
                  <c:v>999</c:v>
                </c:pt>
                <c:pt idx="260">
                  <c:v>999</c:v>
                </c:pt>
                <c:pt idx="261">
                  <c:v>999</c:v>
                </c:pt>
                <c:pt idx="262">
                  <c:v>999</c:v>
                </c:pt>
                <c:pt idx="263">
                  <c:v>999</c:v>
                </c:pt>
                <c:pt idx="264">
                  <c:v>999</c:v>
                </c:pt>
                <c:pt idx="265">
                  <c:v>999</c:v>
                </c:pt>
                <c:pt idx="266">
                  <c:v>999</c:v>
                </c:pt>
                <c:pt idx="267">
                  <c:v>999</c:v>
                </c:pt>
                <c:pt idx="268">
                  <c:v>999</c:v>
                </c:pt>
                <c:pt idx="269">
                  <c:v>999</c:v>
                </c:pt>
                <c:pt idx="270">
                  <c:v>999</c:v>
                </c:pt>
                <c:pt idx="271">
                  <c:v>999</c:v>
                </c:pt>
                <c:pt idx="272">
                  <c:v>999</c:v>
                </c:pt>
                <c:pt idx="273">
                  <c:v>999</c:v>
                </c:pt>
                <c:pt idx="274">
                  <c:v>999</c:v>
                </c:pt>
                <c:pt idx="275">
                  <c:v>999</c:v>
                </c:pt>
                <c:pt idx="276">
                  <c:v>999</c:v>
                </c:pt>
                <c:pt idx="277">
                  <c:v>999</c:v>
                </c:pt>
                <c:pt idx="278">
                  <c:v>999</c:v>
                </c:pt>
                <c:pt idx="279">
                  <c:v>999</c:v>
                </c:pt>
                <c:pt idx="280">
                  <c:v>999</c:v>
                </c:pt>
                <c:pt idx="281">
                  <c:v>999</c:v>
                </c:pt>
                <c:pt idx="282">
                  <c:v>999</c:v>
                </c:pt>
                <c:pt idx="283">
                  <c:v>999</c:v>
                </c:pt>
                <c:pt idx="284">
                  <c:v>999</c:v>
                </c:pt>
                <c:pt idx="285">
                  <c:v>999</c:v>
                </c:pt>
                <c:pt idx="286">
                  <c:v>999</c:v>
                </c:pt>
                <c:pt idx="287">
                  <c:v>999</c:v>
                </c:pt>
                <c:pt idx="288">
                  <c:v>999</c:v>
                </c:pt>
                <c:pt idx="289">
                  <c:v>999</c:v>
                </c:pt>
                <c:pt idx="290">
                  <c:v>999</c:v>
                </c:pt>
                <c:pt idx="291">
                  <c:v>999</c:v>
                </c:pt>
                <c:pt idx="292">
                  <c:v>999</c:v>
                </c:pt>
                <c:pt idx="293">
                  <c:v>999</c:v>
                </c:pt>
                <c:pt idx="294">
                  <c:v>999</c:v>
                </c:pt>
                <c:pt idx="295">
                  <c:v>999</c:v>
                </c:pt>
                <c:pt idx="296">
                  <c:v>999</c:v>
                </c:pt>
                <c:pt idx="297">
                  <c:v>999</c:v>
                </c:pt>
                <c:pt idx="298">
                  <c:v>999</c:v>
                </c:pt>
                <c:pt idx="299">
                  <c:v>999</c:v>
                </c:pt>
                <c:pt idx="300">
                  <c:v>999</c:v>
                </c:pt>
                <c:pt idx="301">
                  <c:v>999</c:v>
                </c:pt>
                <c:pt idx="302">
                  <c:v>999</c:v>
                </c:pt>
                <c:pt idx="303">
                  <c:v>999</c:v>
                </c:pt>
                <c:pt idx="304">
                  <c:v>999</c:v>
                </c:pt>
                <c:pt idx="305">
                  <c:v>999</c:v>
                </c:pt>
                <c:pt idx="306">
                  <c:v>999</c:v>
                </c:pt>
                <c:pt idx="307">
                  <c:v>999</c:v>
                </c:pt>
                <c:pt idx="308">
                  <c:v>999</c:v>
                </c:pt>
                <c:pt idx="309">
                  <c:v>999</c:v>
                </c:pt>
                <c:pt idx="310">
                  <c:v>999</c:v>
                </c:pt>
                <c:pt idx="311">
                  <c:v>999</c:v>
                </c:pt>
                <c:pt idx="312">
                  <c:v>999</c:v>
                </c:pt>
                <c:pt idx="313">
                  <c:v>999</c:v>
                </c:pt>
                <c:pt idx="314">
                  <c:v>999</c:v>
                </c:pt>
                <c:pt idx="315">
                  <c:v>999</c:v>
                </c:pt>
                <c:pt idx="316">
                  <c:v>999</c:v>
                </c:pt>
                <c:pt idx="317">
                  <c:v>999</c:v>
                </c:pt>
                <c:pt idx="318">
                  <c:v>999</c:v>
                </c:pt>
                <c:pt idx="319">
                  <c:v>999</c:v>
                </c:pt>
                <c:pt idx="320">
                  <c:v>999</c:v>
                </c:pt>
                <c:pt idx="321">
                  <c:v>999</c:v>
                </c:pt>
                <c:pt idx="322">
                  <c:v>999</c:v>
                </c:pt>
                <c:pt idx="323">
                  <c:v>999</c:v>
                </c:pt>
                <c:pt idx="324">
                  <c:v>999</c:v>
                </c:pt>
                <c:pt idx="325">
                  <c:v>999</c:v>
                </c:pt>
                <c:pt idx="326">
                  <c:v>999</c:v>
                </c:pt>
                <c:pt idx="327">
                  <c:v>999</c:v>
                </c:pt>
                <c:pt idx="328">
                  <c:v>999</c:v>
                </c:pt>
                <c:pt idx="329">
                  <c:v>999</c:v>
                </c:pt>
                <c:pt idx="330">
                  <c:v>999</c:v>
                </c:pt>
                <c:pt idx="331">
                  <c:v>999</c:v>
                </c:pt>
                <c:pt idx="332">
                  <c:v>999</c:v>
                </c:pt>
                <c:pt idx="333">
                  <c:v>999</c:v>
                </c:pt>
                <c:pt idx="334">
                  <c:v>999</c:v>
                </c:pt>
                <c:pt idx="335">
                  <c:v>999</c:v>
                </c:pt>
                <c:pt idx="336">
                  <c:v>999</c:v>
                </c:pt>
                <c:pt idx="337">
                  <c:v>999</c:v>
                </c:pt>
                <c:pt idx="338">
                  <c:v>999</c:v>
                </c:pt>
                <c:pt idx="339">
                  <c:v>999</c:v>
                </c:pt>
                <c:pt idx="340">
                  <c:v>999</c:v>
                </c:pt>
                <c:pt idx="341">
                  <c:v>999</c:v>
                </c:pt>
                <c:pt idx="342">
                  <c:v>999</c:v>
                </c:pt>
                <c:pt idx="343">
                  <c:v>999</c:v>
                </c:pt>
                <c:pt idx="344">
                  <c:v>999</c:v>
                </c:pt>
                <c:pt idx="345">
                  <c:v>999</c:v>
                </c:pt>
                <c:pt idx="346">
                  <c:v>999</c:v>
                </c:pt>
                <c:pt idx="347">
                  <c:v>999</c:v>
                </c:pt>
                <c:pt idx="348">
                  <c:v>999</c:v>
                </c:pt>
                <c:pt idx="349">
                  <c:v>999</c:v>
                </c:pt>
                <c:pt idx="350">
                  <c:v>999</c:v>
                </c:pt>
                <c:pt idx="351">
                  <c:v>999</c:v>
                </c:pt>
                <c:pt idx="352">
                  <c:v>999</c:v>
                </c:pt>
                <c:pt idx="353">
                  <c:v>999</c:v>
                </c:pt>
                <c:pt idx="354">
                  <c:v>999</c:v>
                </c:pt>
                <c:pt idx="355">
                  <c:v>999</c:v>
                </c:pt>
                <c:pt idx="356">
                  <c:v>999</c:v>
                </c:pt>
                <c:pt idx="357">
                  <c:v>999</c:v>
                </c:pt>
                <c:pt idx="358">
                  <c:v>999</c:v>
                </c:pt>
                <c:pt idx="359">
                  <c:v>999</c:v>
                </c:pt>
                <c:pt idx="360">
                  <c:v>999</c:v>
                </c:pt>
                <c:pt idx="361">
                  <c:v>999</c:v>
                </c:pt>
                <c:pt idx="362">
                  <c:v>999</c:v>
                </c:pt>
                <c:pt idx="363">
                  <c:v>999</c:v>
                </c:pt>
                <c:pt idx="364">
                  <c:v>999</c:v>
                </c:pt>
                <c:pt idx="365">
                  <c:v>999</c:v>
                </c:pt>
                <c:pt idx="366">
                  <c:v>999</c:v>
                </c:pt>
                <c:pt idx="367">
                  <c:v>999</c:v>
                </c:pt>
                <c:pt idx="368">
                  <c:v>999</c:v>
                </c:pt>
                <c:pt idx="369">
                  <c:v>999</c:v>
                </c:pt>
                <c:pt idx="370">
                  <c:v>999</c:v>
                </c:pt>
                <c:pt idx="371">
                  <c:v>999</c:v>
                </c:pt>
                <c:pt idx="372">
                  <c:v>999</c:v>
                </c:pt>
                <c:pt idx="373">
                  <c:v>999</c:v>
                </c:pt>
                <c:pt idx="374">
                  <c:v>999</c:v>
                </c:pt>
                <c:pt idx="375">
                  <c:v>999</c:v>
                </c:pt>
                <c:pt idx="376">
                  <c:v>999</c:v>
                </c:pt>
                <c:pt idx="377">
                  <c:v>999</c:v>
                </c:pt>
                <c:pt idx="378">
                  <c:v>999</c:v>
                </c:pt>
                <c:pt idx="379">
                  <c:v>999</c:v>
                </c:pt>
                <c:pt idx="380">
                  <c:v>999</c:v>
                </c:pt>
                <c:pt idx="381">
                  <c:v>999</c:v>
                </c:pt>
                <c:pt idx="382">
                  <c:v>999</c:v>
                </c:pt>
                <c:pt idx="383">
                  <c:v>999</c:v>
                </c:pt>
                <c:pt idx="384">
                  <c:v>999</c:v>
                </c:pt>
                <c:pt idx="385">
                  <c:v>999</c:v>
                </c:pt>
                <c:pt idx="386">
                  <c:v>999</c:v>
                </c:pt>
                <c:pt idx="387">
                  <c:v>999</c:v>
                </c:pt>
                <c:pt idx="388">
                  <c:v>999</c:v>
                </c:pt>
                <c:pt idx="389">
                  <c:v>999</c:v>
                </c:pt>
                <c:pt idx="390">
                  <c:v>999</c:v>
                </c:pt>
                <c:pt idx="391">
                  <c:v>999</c:v>
                </c:pt>
                <c:pt idx="392">
                  <c:v>999</c:v>
                </c:pt>
                <c:pt idx="393">
                  <c:v>999</c:v>
                </c:pt>
                <c:pt idx="394">
                  <c:v>999</c:v>
                </c:pt>
                <c:pt idx="395">
                  <c:v>999</c:v>
                </c:pt>
                <c:pt idx="396">
                  <c:v>999</c:v>
                </c:pt>
                <c:pt idx="397">
                  <c:v>999</c:v>
                </c:pt>
                <c:pt idx="398">
                  <c:v>999</c:v>
                </c:pt>
                <c:pt idx="399">
                  <c:v>999</c:v>
                </c:pt>
                <c:pt idx="400">
                  <c:v>999</c:v>
                </c:pt>
                <c:pt idx="401">
                  <c:v>999</c:v>
                </c:pt>
                <c:pt idx="402">
                  <c:v>999</c:v>
                </c:pt>
                <c:pt idx="403">
                  <c:v>999</c:v>
                </c:pt>
                <c:pt idx="404">
                  <c:v>999</c:v>
                </c:pt>
                <c:pt idx="405">
                  <c:v>999</c:v>
                </c:pt>
                <c:pt idx="406">
                  <c:v>999</c:v>
                </c:pt>
                <c:pt idx="407">
                  <c:v>999</c:v>
                </c:pt>
                <c:pt idx="408">
                  <c:v>999</c:v>
                </c:pt>
                <c:pt idx="409">
                  <c:v>999</c:v>
                </c:pt>
                <c:pt idx="410">
                  <c:v>999</c:v>
                </c:pt>
                <c:pt idx="411">
                  <c:v>999</c:v>
                </c:pt>
                <c:pt idx="412">
                  <c:v>999</c:v>
                </c:pt>
                <c:pt idx="413">
                  <c:v>999</c:v>
                </c:pt>
                <c:pt idx="414">
                  <c:v>999</c:v>
                </c:pt>
                <c:pt idx="415">
                  <c:v>999</c:v>
                </c:pt>
                <c:pt idx="416">
                  <c:v>999</c:v>
                </c:pt>
                <c:pt idx="417">
                  <c:v>999</c:v>
                </c:pt>
                <c:pt idx="418">
                  <c:v>999</c:v>
                </c:pt>
                <c:pt idx="419">
                  <c:v>999</c:v>
                </c:pt>
                <c:pt idx="420">
                  <c:v>999</c:v>
                </c:pt>
                <c:pt idx="421">
                  <c:v>999</c:v>
                </c:pt>
                <c:pt idx="422">
                  <c:v>999</c:v>
                </c:pt>
                <c:pt idx="423">
                  <c:v>999</c:v>
                </c:pt>
                <c:pt idx="424">
                  <c:v>999</c:v>
                </c:pt>
                <c:pt idx="425">
                  <c:v>999</c:v>
                </c:pt>
                <c:pt idx="426">
                  <c:v>999</c:v>
                </c:pt>
                <c:pt idx="427">
                  <c:v>999</c:v>
                </c:pt>
                <c:pt idx="428">
                  <c:v>999</c:v>
                </c:pt>
                <c:pt idx="429">
                  <c:v>999</c:v>
                </c:pt>
                <c:pt idx="430">
                  <c:v>999</c:v>
                </c:pt>
                <c:pt idx="431">
                  <c:v>999</c:v>
                </c:pt>
                <c:pt idx="432">
                  <c:v>999</c:v>
                </c:pt>
                <c:pt idx="433">
                  <c:v>999</c:v>
                </c:pt>
                <c:pt idx="434">
                  <c:v>999</c:v>
                </c:pt>
                <c:pt idx="435">
                  <c:v>999</c:v>
                </c:pt>
                <c:pt idx="436">
                  <c:v>999</c:v>
                </c:pt>
                <c:pt idx="437">
                  <c:v>999</c:v>
                </c:pt>
                <c:pt idx="438">
                  <c:v>999</c:v>
                </c:pt>
                <c:pt idx="439">
                  <c:v>999</c:v>
                </c:pt>
                <c:pt idx="440">
                  <c:v>999</c:v>
                </c:pt>
                <c:pt idx="441">
                  <c:v>999</c:v>
                </c:pt>
                <c:pt idx="442">
                  <c:v>999</c:v>
                </c:pt>
                <c:pt idx="443">
                  <c:v>999</c:v>
                </c:pt>
                <c:pt idx="444">
                  <c:v>999</c:v>
                </c:pt>
                <c:pt idx="445">
                  <c:v>999</c:v>
                </c:pt>
                <c:pt idx="446">
                  <c:v>999</c:v>
                </c:pt>
                <c:pt idx="447">
                  <c:v>999</c:v>
                </c:pt>
                <c:pt idx="448">
                  <c:v>999</c:v>
                </c:pt>
                <c:pt idx="449">
                  <c:v>999</c:v>
                </c:pt>
                <c:pt idx="450">
                  <c:v>999</c:v>
                </c:pt>
                <c:pt idx="451">
                  <c:v>999</c:v>
                </c:pt>
                <c:pt idx="452">
                  <c:v>999</c:v>
                </c:pt>
                <c:pt idx="453">
                  <c:v>999</c:v>
                </c:pt>
                <c:pt idx="454">
                  <c:v>999</c:v>
                </c:pt>
                <c:pt idx="455">
                  <c:v>999</c:v>
                </c:pt>
                <c:pt idx="456">
                  <c:v>999</c:v>
                </c:pt>
                <c:pt idx="457">
                  <c:v>999</c:v>
                </c:pt>
                <c:pt idx="458">
                  <c:v>999</c:v>
                </c:pt>
                <c:pt idx="459">
                  <c:v>999</c:v>
                </c:pt>
                <c:pt idx="460">
                  <c:v>999</c:v>
                </c:pt>
                <c:pt idx="461">
                  <c:v>999</c:v>
                </c:pt>
                <c:pt idx="462">
                  <c:v>999</c:v>
                </c:pt>
                <c:pt idx="463">
                  <c:v>999</c:v>
                </c:pt>
                <c:pt idx="464">
                  <c:v>999</c:v>
                </c:pt>
                <c:pt idx="465">
                  <c:v>999</c:v>
                </c:pt>
                <c:pt idx="466">
                  <c:v>999</c:v>
                </c:pt>
                <c:pt idx="467">
                  <c:v>999</c:v>
                </c:pt>
                <c:pt idx="468">
                  <c:v>999</c:v>
                </c:pt>
                <c:pt idx="469">
                  <c:v>999</c:v>
                </c:pt>
                <c:pt idx="470">
                  <c:v>999</c:v>
                </c:pt>
                <c:pt idx="471">
                  <c:v>999</c:v>
                </c:pt>
                <c:pt idx="472">
                  <c:v>999</c:v>
                </c:pt>
                <c:pt idx="473">
                  <c:v>999</c:v>
                </c:pt>
                <c:pt idx="474">
                  <c:v>999</c:v>
                </c:pt>
                <c:pt idx="475">
                  <c:v>999</c:v>
                </c:pt>
                <c:pt idx="476">
                  <c:v>999</c:v>
                </c:pt>
                <c:pt idx="477">
                  <c:v>999</c:v>
                </c:pt>
                <c:pt idx="478">
                  <c:v>999</c:v>
                </c:pt>
                <c:pt idx="479">
                  <c:v>999</c:v>
                </c:pt>
                <c:pt idx="480">
                  <c:v>999</c:v>
                </c:pt>
                <c:pt idx="481">
                  <c:v>999</c:v>
                </c:pt>
                <c:pt idx="482">
                  <c:v>999</c:v>
                </c:pt>
                <c:pt idx="483">
                  <c:v>999</c:v>
                </c:pt>
                <c:pt idx="484">
                  <c:v>999</c:v>
                </c:pt>
                <c:pt idx="485">
                  <c:v>999</c:v>
                </c:pt>
                <c:pt idx="486">
                  <c:v>999</c:v>
                </c:pt>
                <c:pt idx="487">
                  <c:v>999</c:v>
                </c:pt>
                <c:pt idx="488">
                  <c:v>999</c:v>
                </c:pt>
                <c:pt idx="489">
                  <c:v>999</c:v>
                </c:pt>
                <c:pt idx="490">
                  <c:v>999</c:v>
                </c:pt>
                <c:pt idx="491">
                  <c:v>999</c:v>
                </c:pt>
                <c:pt idx="492">
                  <c:v>999</c:v>
                </c:pt>
                <c:pt idx="493">
                  <c:v>999</c:v>
                </c:pt>
                <c:pt idx="494">
                  <c:v>999</c:v>
                </c:pt>
                <c:pt idx="495">
                  <c:v>999</c:v>
                </c:pt>
                <c:pt idx="496">
                  <c:v>999</c:v>
                </c:pt>
                <c:pt idx="497">
                  <c:v>999</c:v>
                </c:pt>
                <c:pt idx="498">
                  <c:v>999</c:v>
                </c:pt>
                <c:pt idx="499">
                  <c:v>999</c:v>
                </c:pt>
                <c:pt idx="500">
                  <c:v>999</c:v>
                </c:pt>
                <c:pt idx="501">
                  <c:v>999</c:v>
                </c:pt>
                <c:pt idx="502">
                  <c:v>999</c:v>
                </c:pt>
                <c:pt idx="503">
                  <c:v>999</c:v>
                </c:pt>
                <c:pt idx="504">
                  <c:v>999</c:v>
                </c:pt>
                <c:pt idx="505">
                  <c:v>999</c:v>
                </c:pt>
                <c:pt idx="506">
                  <c:v>999</c:v>
                </c:pt>
                <c:pt idx="507">
                  <c:v>999</c:v>
                </c:pt>
                <c:pt idx="508">
                  <c:v>999</c:v>
                </c:pt>
                <c:pt idx="509">
                  <c:v>999</c:v>
                </c:pt>
                <c:pt idx="510">
                  <c:v>999</c:v>
                </c:pt>
                <c:pt idx="511">
                  <c:v>999</c:v>
                </c:pt>
                <c:pt idx="512">
                  <c:v>999</c:v>
                </c:pt>
                <c:pt idx="513">
                  <c:v>999</c:v>
                </c:pt>
                <c:pt idx="514">
                  <c:v>999</c:v>
                </c:pt>
                <c:pt idx="515">
                  <c:v>999</c:v>
                </c:pt>
                <c:pt idx="516">
                  <c:v>999</c:v>
                </c:pt>
                <c:pt idx="517">
                  <c:v>999</c:v>
                </c:pt>
                <c:pt idx="518">
                  <c:v>999</c:v>
                </c:pt>
                <c:pt idx="519">
                  <c:v>999</c:v>
                </c:pt>
                <c:pt idx="520">
                  <c:v>999</c:v>
                </c:pt>
                <c:pt idx="521">
                  <c:v>999</c:v>
                </c:pt>
                <c:pt idx="522">
                  <c:v>999</c:v>
                </c:pt>
                <c:pt idx="523">
                  <c:v>999</c:v>
                </c:pt>
                <c:pt idx="524">
                  <c:v>999</c:v>
                </c:pt>
                <c:pt idx="525">
                  <c:v>999</c:v>
                </c:pt>
                <c:pt idx="526">
                  <c:v>999</c:v>
                </c:pt>
                <c:pt idx="527">
                  <c:v>999</c:v>
                </c:pt>
                <c:pt idx="528">
                  <c:v>999</c:v>
                </c:pt>
                <c:pt idx="529">
                  <c:v>999</c:v>
                </c:pt>
                <c:pt idx="530">
                  <c:v>999</c:v>
                </c:pt>
                <c:pt idx="531">
                  <c:v>999</c:v>
                </c:pt>
                <c:pt idx="532">
                  <c:v>999</c:v>
                </c:pt>
                <c:pt idx="533">
                  <c:v>999</c:v>
                </c:pt>
                <c:pt idx="534">
                  <c:v>999</c:v>
                </c:pt>
                <c:pt idx="535">
                  <c:v>999</c:v>
                </c:pt>
                <c:pt idx="536">
                  <c:v>999</c:v>
                </c:pt>
                <c:pt idx="537">
                  <c:v>999</c:v>
                </c:pt>
                <c:pt idx="538">
                  <c:v>999</c:v>
                </c:pt>
                <c:pt idx="539">
                  <c:v>999</c:v>
                </c:pt>
                <c:pt idx="540">
                  <c:v>999</c:v>
                </c:pt>
                <c:pt idx="541">
                  <c:v>999</c:v>
                </c:pt>
                <c:pt idx="542">
                  <c:v>999</c:v>
                </c:pt>
                <c:pt idx="543">
                  <c:v>999</c:v>
                </c:pt>
                <c:pt idx="544">
                  <c:v>999</c:v>
                </c:pt>
                <c:pt idx="545">
                  <c:v>999</c:v>
                </c:pt>
                <c:pt idx="546">
                  <c:v>999</c:v>
                </c:pt>
                <c:pt idx="547">
                  <c:v>999</c:v>
                </c:pt>
                <c:pt idx="548">
                  <c:v>999</c:v>
                </c:pt>
                <c:pt idx="549">
                  <c:v>999</c:v>
                </c:pt>
                <c:pt idx="550">
                  <c:v>999</c:v>
                </c:pt>
                <c:pt idx="551">
                  <c:v>999</c:v>
                </c:pt>
                <c:pt idx="552">
                  <c:v>999</c:v>
                </c:pt>
                <c:pt idx="553">
                  <c:v>999</c:v>
                </c:pt>
                <c:pt idx="554">
                  <c:v>999</c:v>
                </c:pt>
                <c:pt idx="555">
                  <c:v>999</c:v>
                </c:pt>
                <c:pt idx="556">
                  <c:v>999</c:v>
                </c:pt>
                <c:pt idx="557">
                  <c:v>999</c:v>
                </c:pt>
                <c:pt idx="558">
                  <c:v>999</c:v>
                </c:pt>
                <c:pt idx="559">
                  <c:v>999</c:v>
                </c:pt>
                <c:pt idx="560">
                  <c:v>999</c:v>
                </c:pt>
                <c:pt idx="561">
                  <c:v>999</c:v>
                </c:pt>
                <c:pt idx="562">
                  <c:v>999</c:v>
                </c:pt>
                <c:pt idx="563">
                  <c:v>999</c:v>
                </c:pt>
                <c:pt idx="564">
                  <c:v>999</c:v>
                </c:pt>
                <c:pt idx="565">
                  <c:v>999</c:v>
                </c:pt>
                <c:pt idx="566">
                  <c:v>999</c:v>
                </c:pt>
                <c:pt idx="567">
                  <c:v>999</c:v>
                </c:pt>
                <c:pt idx="568">
                  <c:v>999</c:v>
                </c:pt>
                <c:pt idx="569">
                  <c:v>999</c:v>
                </c:pt>
                <c:pt idx="570">
                  <c:v>999</c:v>
                </c:pt>
                <c:pt idx="571">
                  <c:v>999</c:v>
                </c:pt>
                <c:pt idx="572">
                  <c:v>999</c:v>
                </c:pt>
                <c:pt idx="573">
                  <c:v>999</c:v>
                </c:pt>
                <c:pt idx="574">
                  <c:v>999</c:v>
                </c:pt>
                <c:pt idx="575">
                  <c:v>999</c:v>
                </c:pt>
                <c:pt idx="576">
                  <c:v>999</c:v>
                </c:pt>
                <c:pt idx="577">
                  <c:v>999</c:v>
                </c:pt>
                <c:pt idx="578">
                  <c:v>999</c:v>
                </c:pt>
                <c:pt idx="579">
                  <c:v>999</c:v>
                </c:pt>
                <c:pt idx="580">
                  <c:v>999</c:v>
                </c:pt>
                <c:pt idx="581">
                  <c:v>999</c:v>
                </c:pt>
                <c:pt idx="582">
                  <c:v>999</c:v>
                </c:pt>
                <c:pt idx="583">
                  <c:v>999</c:v>
                </c:pt>
                <c:pt idx="584">
                  <c:v>999</c:v>
                </c:pt>
                <c:pt idx="585">
                  <c:v>999</c:v>
                </c:pt>
                <c:pt idx="586">
                  <c:v>999</c:v>
                </c:pt>
                <c:pt idx="587">
                  <c:v>999</c:v>
                </c:pt>
                <c:pt idx="588">
                  <c:v>999</c:v>
                </c:pt>
                <c:pt idx="589">
                  <c:v>999</c:v>
                </c:pt>
                <c:pt idx="590">
                  <c:v>999</c:v>
                </c:pt>
                <c:pt idx="591">
                  <c:v>999</c:v>
                </c:pt>
                <c:pt idx="592">
                  <c:v>999</c:v>
                </c:pt>
                <c:pt idx="593">
                  <c:v>999</c:v>
                </c:pt>
                <c:pt idx="594">
                  <c:v>999</c:v>
                </c:pt>
                <c:pt idx="595">
                  <c:v>999</c:v>
                </c:pt>
                <c:pt idx="596">
                  <c:v>999</c:v>
                </c:pt>
                <c:pt idx="597">
                  <c:v>999</c:v>
                </c:pt>
                <c:pt idx="598">
                  <c:v>999</c:v>
                </c:pt>
                <c:pt idx="599">
                  <c:v>999</c:v>
                </c:pt>
                <c:pt idx="600">
                  <c:v>999</c:v>
                </c:pt>
                <c:pt idx="601">
                  <c:v>999</c:v>
                </c:pt>
                <c:pt idx="602">
                  <c:v>999</c:v>
                </c:pt>
                <c:pt idx="603">
                  <c:v>999</c:v>
                </c:pt>
                <c:pt idx="604">
                  <c:v>999</c:v>
                </c:pt>
                <c:pt idx="605">
                  <c:v>999</c:v>
                </c:pt>
                <c:pt idx="606">
                  <c:v>999</c:v>
                </c:pt>
                <c:pt idx="607">
                  <c:v>999</c:v>
                </c:pt>
                <c:pt idx="608">
                  <c:v>999</c:v>
                </c:pt>
                <c:pt idx="609">
                  <c:v>999</c:v>
                </c:pt>
                <c:pt idx="610">
                  <c:v>999</c:v>
                </c:pt>
                <c:pt idx="611">
                  <c:v>999</c:v>
                </c:pt>
                <c:pt idx="612">
                  <c:v>999</c:v>
                </c:pt>
                <c:pt idx="613">
                  <c:v>999</c:v>
                </c:pt>
                <c:pt idx="614">
                  <c:v>999</c:v>
                </c:pt>
                <c:pt idx="615">
                  <c:v>999</c:v>
                </c:pt>
                <c:pt idx="616">
                  <c:v>999</c:v>
                </c:pt>
                <c:pt idx="617">
                  <c:v>999</c:v>
                </c:pt>
                <c:pt idx="618">
                  <c:v>999</c:v>
                </c:pt>
                <c:pt idx="619">
                  <c:v>999</c:v>
                </c:pt>
                <c:pt idx="620">
                  <c:v>999</c:v>
                </c:pt>
                <c:pt idx="621">
                  <c:v>999</c:v>
                </c:pt>
                <c:pt idx="622">
                  <c:v>999</c:v>
                </c:pt>
                <c:pt idx="623">
                  <c:v>999</c:v>
                </c:pt>
                <c:pt idx="624">
                  <c:v>999</c:v>
                </c:pt>
                <c:pt idx="625">
                  <c:v>999</c:v>
                </c:pt>
                <c:pt idx="626">
                  <c:v>999</c:v>
                </c:pt>
                <c:pt idx="627">
                  <c:v>999</c:v>
                </c:pt>
                <c:pt idx="628">
                  <c:v>999</c:v>
                </c:pt>
                <c:pt idx="629">
                  <c:v>999</c:v>
                </c:pt>
                <c:pt idx="630">
                  <c:v>999</c:v>
                </c:pt>
                <c:pt idx="631">
                  <c:v>999</c:v>
                </c:pt>
                <c:pt idx="632">
                  <c:v>999</c:v>
                </c:pt>
                <c:pt idx="633">
                  <c:v>999</c:v>
                </c:pt>
                <c:pt idx="634">
                  <c:v>999</c:v>
                </c:pt>
                <c:pt idx="635">
                  <c:v>999</c:v>
                </c:pt>
                <c:pt idx="636">
                  <c:v>999</c:v>
                </c:pt>
                <c:pt idx="637">
                  <c:v>999</c:v>
                </c:pt>
                <c:pt idx="638">
                  <c:v>999</c:v>
                </c:pt>
                <c:pt idx="639">
                  <c:v>999</c:v>
                </c:pt>
                <c:pt idx="640">
                  <c:v>999</c:v>
                </c:pt>
                <c:pt idx="641">
                  <c:v>999</c:v>
                </c:pt>
                <c:pt idx="642">
                  <c:v>999</c:v>
                </c:pt>
                <c:pt idx="643">
                  <c:v>999</c:v>
                </c:pt>
                <c:pt idx="644">
                  <c:v>999</c:v>
                </c:pt>
                <c:pt idx="645">
                  <c:v>999</c:v>
                </c:pt>
                <c:pt idx="646">
                  <c:v>999</c:v>
                </c:pt>
                <c:pt idx="647">
                  <c:v>999</c:v>
                </c:pt>
                <c:pt idx="648">
                  <c:v>999</c:v>
                </c:pt>
                <c:pt idx="649">
                  <c:v>999</c:v>
                </c:pt>
                <c:pt idx="650">
                  <c:v>999</c:v>
                </c:pt>
                <c:pt idx="651">
                  <c:v>999</c:v>
                </c:pt>
                <c:pt idx="652">
                  <c:v>999</c:v>
                </c:pt>
                <c:pt idx="653">
                  <c:v>999</c:v>
                </c:pt>
                <c:pt idx="654">
                  <c:v>999</c:v>
                </c:pt>
                <c:pt idx="655">
                  <c:v>999</c:v>
                </c:pt>
                <c:pt idx="656">
                  <c:v>999</c:v>
                </c:pt>
                <c:pt idx="657">
                  <c:v>999</c:v>
                </c:pt>
                <c:pt idx="658">
                  <c:v>999</c:v>
                </c:pt>
                <c:pt idx="659">
                  <c:v>999</c:v>
                </c:pt>
                <c:pt idx="660">
                  <c:v>999</c:v>
                </c:pt>
                <c:pt idx="661">
                  <c:v>999</c:v>
                </c:pt>
                <c:pt idx="662">
                  <c:v>999</c:v>
                </c:pt>
                <c:pt idx="663">
                  <c:v>999</c:v>
                </c:pt>
                <c:pt idx="664">
                  <c:v>999</c:v>
                </c:pt>
                <c:pt idx="665">
                  <c:v>999</c:v>
                </c:pt>
                <c:pt idx="666">
                  <c:v>999</c:v>
                </c:pt>
                <c:pt idx="667">
                  <c:v>999</c:v>
                </c:pt>
                <c:pt idx="668">
                  <c:v>999</c:v>
                </c:pt>
                <c:pt idx="669">
                  <c:v>999</c:v>
                </c:pt>
                <c:pt idx="670">
                  <c:v>999</c:v>
                </c:pt>
                <c:pt idx="671">
                  <c:v>999</c:v>
                </c:pt>
                <c:pt idx="672">
                  <c:v>999</c:v>
                </c:pt>
                <c:pt idx="673">
                  <c:v>999</c:v>
                </c:pt>
                <c:pt idx="674">
                  <c:v>999</c:v>
                </c:pt>
                <c:pt idx="675">
                  <c:v>999</c:v>
                </c:pt>
                <c:pt idx="676">
                  <c:v>999</c:v>
                </c:pt>
                <c:pt idx="677">
                  <c:v>999</c:v>
                </c:pt>
                <c:pt idx="678">
                  <c:v>999</c:v>
                </c:pt>
                <c:pt idx="679">
                  <c:v>999</c:v>
                </c:pt>
                <c:pt idx="680">
                  <c:v>999</c:v>
                </c:pt>
                <c:pt idx="681">
                  <c:v>999</c:v>
                </c:pt>
                <c:pt idx="682">
                  <c:v>999</c:v>
                </c:pt>
                <c:pt idx="683">
                  <c:v>999</c:v>
                </c:pt>
                <c:pt idx="684">
                  <c:v>999</c:v>
                </c:pt>
                <c:pt idx="685">
                  <c:v>999</c:v>
                </c:pt>
                <c:pt idx="686">
                  <c:v>999</c:v>
                </c:pt>
                <c:pt idx="687">
                  <c:v>999</c:v>
                </c:pt>
                <c:pt idx="688">
                  <c:v>999</c:v>
                </c:pt>
                <c:pt idx="689">
                  <c:v>999</c:v>
                </c:pt>
                <c:pt idx="690">
                  <c:v>999</c:v>
                </c:pt>
                <c:pt idx="691">
                  <c:v>999</c:v>
                </c:pt>
                <c:pt idx="692">
                  <c:v>999</c:v>
                </c:pt>
                <c:pt idx="693">
                  <c:v>999</c:v>
                </c:pt>
                <c:pt idx="694">
                  <c:v>999</c:v>
                </c:pt>
                <c:pt idx="695">
                  <c:v>999</c:v>
                </c:pt>
                <c:pt idx="696">
                  <c:v>999</c:v>
                </c:pt>
                <c:pt idx="697">
                  <c:v>999</c:v>
                </c:pt>
                <c:pt idx="698">
                  <c:v>999</c:v>
                </c:pt>
                <c:pt idx="699">
                  <c:v>999</c:v>
                </c:pt>
                <c:pt idx="700">
                  <c:v>999</c:v>
                </c:pt>
                <c:pt idx="701">
                  <c:v>999</c:v>
                </c:pt>
                <c:pt idx="702">
                  <c:v>999</c:v>
                </c:pt>
                <c:pt idx="703">
                  <c:v>999</c:v>
                </c:pt>
                <c:pt idx="704">
                  <c:v>999</c:v>
                </c:pt>
                <c:pt idx="705">
                  <c:v>999</c:v>
                </c:pt>
                <c:pt idx="706">
                  <c:v>999</c:v>
                </c:pt>
                <c:pt idx="707">
                  <c:v>999</c:v>
                </c:pt>
                <c:pt idx="708">
                  <c:v>999</c:v>
                </c:pt>
                <c:pt idx="709">
                  <c:v>999</c:v>
                </c:pt>
                <c:pt idx="710">
                  <c:v>999</c:v>
                </c:pt>
                <c:pt idx="711">
                  <c:v>999</c:v>
                </c:pt>
                <c:pt idx="712">
                  <c:v>999</c:v>
                </c:pt>
                <c:pt idx="713">
                  <c:v>999</c:v>
                </c:pt>
                <c:pt idx="714">
                  <c:v>999</c:v>
                </c:pt>
                <c:pt idx="715">
                  <c:v>999</c:v>
                </c:pt>
                <c:pt idx="716">
                  <c:v>999</c:v>
                </c:pt>
                <c:pt idx="717">
                  <c:v>999</c:v>
                </c:pt>
                <c:pt idx="718">
                  <c:v>999</c:v>
                </c:pt>
                <c:pt idx="719">
                  <c:v>999</c:v>
                </c:pt>
                <c:pt idx="720">
                  <c:v>999</c:v>
                </c:pt>
                <c:pt idx="721">
                  <c:v>999</c:v>
                </c:pt>
                <c:pt idx="722">
                  <c:v>999</c:v>
                </c:pt>
                <c:pt idx="723">
                  <c:v>999</c:v>
                </c:pt>
                <c:pt idx="724">
                  <c:v>999</c:v>
                </c:pt>
                <c:pt idx="725">
                  <c:v>999</c:v>
                </c:pt>
                <c:pt idx="726">
                  <c:v>999</c:v>
                </c:pt>
                <c:pt idx="727">
                  <c:v>999</c:v>
                </c:pt>
                <c:pt idx="728">
                  <c:v>999</c:v>
                </c:pt>
                <c:pt idx="729">
                  <c:v>999</c:v>
                </c:pt>
                <c:pt idx="730">
                  <c:v>999</c:v>
                </c:pt>
                <c:pt idx="731">
                  <c:v>999</c:v>
                </c:pt>
                <c:pt idx="732">
                  <c:v>999</c:v>
                </c:pt>
                <c:pt idx="733">
                  <c:v>999</c:v>
                </c:pt>
                <c:pt idx="734">
                  <c:v>999</c:v>
                </c:pt>
                <c:pt idx="735">
                  <c:v>999</c:v>
                </c:pt>
                <c:pt idx="736">
                  <c:v>999</c:v>
                </c:pt>
                <c:pt idx="737">
                  <c:v>999</c:v>
                </c:pt>
                <c:pt idx="738">
                  <c:v>999</c:v>
                </c:pt>
                <c:pt idx="739">
                  <c:v>999</c:v>
                </c:pt>
                <c:pt idx="740">
                  <c:v>999</c:v>
                </c:pt>
                <c:pt idx="741">
                  <c:v>999</c:v>
                </c:pt>
                <c:pt idx="742">
                  <c:v>999</c:v>
                </c:pt>
                <c:pt idx="743">
                  <c:v>999</c:v>
                </c:pt>
                <c:pt idx="744">
                  <c:v>999</c:v>
                </c:pt>
                <c:pt idx="745">
                  <c:v>999</c:v>
                </c:pt>
                <c:pt idx="746">
                  <c:v>999</c:v>
                </c:pt>
                <c:pt idx="747">
                  <c:v>999</c:v>
                </c:pt>
                <c:pt idx="748">
                  <c:v>999</c:v>
                </c:pt>
                <c:pt idx="749">
                  <c:v>999</c:v>
                </c:pt>
                <c:pt idx="750">
                  <c:v>999</c:v>
                </c:pt>
                <c:pt idx="751">
                  <c:v>999</c:v>
                </c:pt>
                <c:pt idx="752">
                  <c:v>999</c:v>
                </c:pt>
                <c:pt idx="753">
                  <c:v>999</c:v>
                </c:pt>
                <c:pt idx="754">
                  <c:v>999</c:v>
                </c:pt>
                <c:pt idx="755">
                  <c:v>999</c:v>
                </c:pt>
                <c:pt idx="756">
                  <c:v>999</c:v>
                </c:pt>
                <c:pt idx="757">
                  <c:v>999</c:v>
                </c:pt>
                <c:pt idx="758">
                  <c:v>999</c:v>
                </c:pt>
                <c:pt idx="759">
                  <c:v>999</c:v>
                </c:pt>
                <c:pt idx="760">
                  <c:v>999</c:v>
                </c:pt>
                <c:pt idx="761">
                  <c:v>999</c:v>
                </c:pt>
                <c:pt idx="762">
                  <c:v>999</c:v>
                </c:pt>
                <c:pt idx="763">
                  <c:v>999</c:v>
                </c:pt>
                <c:pt idx="764">
                  <c:v>999</c:v>
                </c:pt>
                <c:pt idx="765">
                  <c:v>999</c:v>
                </c:pt>
                <c:pt idx="766">
                  <c:v>999</c:v>
                </c:pt>
                <c:pt idx="767">
                  <c:v>999</c:v>
                </c:pt>
                <c:pt idx="768">
                  <c:v>999</c:v>
                </c:pt>
                <c:pt idx="769">
                  <c:v>999</c:v>
                </c:pt>
                <c:pt idx="770">
                  <c:v>999</c:v>
                </c:pt>
                <c:pt idx="771">
                  <c:v>999</c:v>
                </c:pt>
                <c:pt idx="772">
                  <c:v>999</c:v>
                </c:pt>
                <c:pt idx="773">
                  <c:v>999</c:v>
                </c:pt>
                <c:pt idx="774">
                  <c:v>999</c:v>
                </c:pt>
                <c:pt idx="775">
                  <c:v>999</c:v>
                </c:pt>
                <c:pt idx="776">
                  <c:v>999</c:v>
                </c:pt>
                <c:pt idx="777">
                  <c:v>999</c:v>
                </c:pt>
                <c:pt idx="778">
                  <c:v>999</c:v>
                </c:pt>
                <c:pt idx="779">
                  <c:v>999</c:v>
                </c:pt>
                <c:pt idx="780">
                  <c:v>999</c:v>
                </c:pt>
                <c:pt idx="781">
                  <c:v>999</c:v>
                </c:pt>
                <c:pt idx="782">
                  <c:v>999</c:v>
                </c:pt>
                <c:pt idx="783">
                  <c:v>999</c:v>
                </c:pt>
                <c:pt idx="784">
                  <c:v>999</c:v>
                </c:pt>
                <c:pt idx="785">
                  <c:v>999</c:v>
                </c:pt>
                <c:pt idx="786">
                  <c:v>999</c:v>
                </c:pt>
                <c:pt idx="787">
                  <c:v>999</c:v>
                </c:pt>
                <c:pt idx="788">
                  <c:v>999</c:v>
                </c:pt>
                <c:pt idx="789">
                  <c:v>999</c:v>
                </c:pt>
                <c:pt idx="790">
                  <c:v>999</c:v>
                </c:pt>
                <c:pt idx="791">
                  <c:v>999</c:v>
                </c:pt>
                <c:pt idx="792">
                  <c:v>999</c:v>
                </c:pt>
                <c:pt idx="793">
                  <c:v>999</c:v>
                </c:pt>
                <c:pt idx="794">
                  <c:v>999</c:v>
                </c:pt>
                <c:pt idx="795">
                  <c:v>999</c:v>
                </c:pt>
                <c:pt idx="796">
                  <c:v>999</c:v>
                </c:pt>
                <c:pt idx="797">
                  <c:v>999</c:v>
                </c:pt>
                <c:pt idx="798">
                  <c:v>999</c:v>
                </c:pt>
                <c:pt idx="799">
                  <c:v>999</c:v>
                </c:pt>
                <c:pt idx="800">
                  <c:v>999</c:v>
                </c:pt>
                <c:pt idx="801">
                  <c:v>999</c:v>
                </c:pt>
                <c:pt idx="802">
                  <c:v>999</c:v>
                </c:pt>
                <c:pt idx="803">
                  <c:v>999</c:v>
                </c:pt>
                <c:pt idx="804">
                  <c:v>999</c:v>
                </c:pt>
                <c:pt idx="805">
                  <c:v>999</c:v>
                </c:pt>
                <c:pt idx="806">
                  <c:v>999</c:v>
                </c:pt>
                <c:pt idx="807">
                  <c:v>999</c:v>
                </c:pt>
                <c:pt idx="808">
                  <c:v>999</c:v>
                </c:pt>
                <c:pt idx="809">
                  <c:v>999</c:v>
                </c:pt>
                <c:pt idx="810">
                  <c:v>999</c:v>
                </c:pt>
                <c:pt idx="811">
                  <c:v>999</c:v>
                </c:pt>
                <c:pt idx="812">
                  <c:v>999</c:v>
                </c:pt>
                <c:pt idx="813">
                  <c:v>999</c:v>
                </c:pt>
                <c:pt idx="814">
                  <c:v>999</c:v>
                </c:pt>
                <c:pt idx="815">
                  <c:v>999</c:v>
                </c:pt>
                <c:pt idx="816">
                  <c:v>999</c:v>
                </c:pt>
                <c:pt idx="817">
                  <c:v>999</c:v>
                </c:pt>
                <c:pt idx="818">
                  <c:v>999</c:v>
                </c:pt>
                <c:pt idx="819">
                  <c:v>999</c:v>
                </c:pt>
                <c:pt idx="820">
                  <c:v>999</c:v>
                </c:pt>
                <c:pt idx="821">
                  <c:v>999</c:v>
                </c:pt>
                <c:pt idx="822">
                  <c:v>999</c:v>
                </c:pt>
                <c:pt idx="823">
                  <c:v>999</c:v>
                </c:pt>
                <c:pt idx="824">
                  <c:v>999</c:v>
                </c:pt>
                <c:pt idx="825">
                  <c:v>999</c:v>
                </c:pt>
                <c:pt idx="826">
                  <c:v>999</c:v>
                </c:pt>
                <c:pt idx="827">
                  <c:v>999</c:v>
                </c:pt>
                <c:pt idx="828">
                  <c:v>999</c:v>
                </c:pt>
                <c:pt idx="829">
                  <c:v>999</c:v>
                </c:pt>
                <c:pt idx="830">
                  <c:v>999</c:v>
                </c:pt>
                <c:pt idx="831">
                  <c:v>999</c:v>
                </c:pt>
                <c:pt idx="832">
                  <c:v>999</c:v>
                </c:pt>
                <c:pt idx="833">
                  <c:v>999</c:v>
                </c:pt>
                <c:pt idx="834">
                  <c:v>999</c:v>
                </c:pt>
                <c:pt idx="835">
                  <c:v>999</c:v>
                </c:pt>
                <c:pt idx="836">
                  <c:v>999</c:v>
                </c:pt>
                <c:pt idx="837">
                  <c:v>999</c:v>
                </c:pt>
                <c:pt idx="838">
                  <c:v>999</c:v>
                </c:pt>
                <c:pt idx="839">
                  <c:v>999</c:v>
                </c:pt>
                <c:pt idx="840">
                  <c:v>999</c:v>
                </c:pt>
                <c:pt idx="841">
                  <c:v>999</c:v>
                </c:pt>
                <c:pt idx="842">
                  <c:v>999</c:v>
                </c:pt>
                <c:pt idx="843">
                  <c:v>999</c:v>
                </c:pt>
                <c:pt idx="844">
                  <c:v>999</c:v>
                </c:pt>
                <c:pt idx="845">
                  <c:v>999</c:v>
                </c:pt>
                <c:pt idx="846">
                  <c:v>999</c:v>
                </c:pt>
                <c:pt idx="847">
                  <c:v>999</c:v>
                </c:pt>
                <c:pt idx="848">
                  <c:v>999</c:v>
                </c:pt>
                <c:pt idx="849">
                  <c:v>999</c:v>
                </c:pt>
                <c:pt idx="850">
                  <c:v>999</c:v>
                </c:pt>
                <c:pt idx="851">
                  <c:v>999</c:v>
                </c:pt>
                <c:pt idx="852">
                  <c:v>999</c:v>
                </c:pt>
                <c:pt idx="853">
                  <c:v>999</c:v>
                </c:pt>
                <c:pt idx="854">
                  <c:v>999</c:v>
                </c:pt>
                <c:pt idx="855">
                  <c:v>999</c:v>
                </c:pt>
                <c:pt idx="856">
                  <c:v>999</c:v>
                </c:pt>
                <c:pt idx="857">
                  <c:v>999</c:v>
                </c:pt>
                <c:pt idx="858">
                  <c:v>999</c:v>
                </c:pt>
                <c:pt idx="859">
                  <c:v>999</c:v>
                </c:pt>
                <c:pt idx="860">
                  <c:v>999</c:v>
                </c:pt>
                <c:pt idx="861">
                  <c:v>999</c:v>
                </c:pt>
                <c:pt idx="862">
                  <c:v>999</c:v>
                </c:pt>
                <c:pt idx="863">
                  <c:v>999</c:v>
                </c:pt>
                <c:pt idx="864">
                  <c:v>999</c:v>
                </c:pt>
                <c:pt idx="865">
                  <c:v>999</c:v>
                </c:pt>
                <c:pt idx="866">
                  <c:v>999</c:v>
                </c:pt>
                <c:pt idx="867">
                  <c:v>999</c:v>
                </c:pt>
                <c:pt idx="868">
                  <c:v>999</c:v>
                </c:pt>
                <c:pt idx="869">
                  <c:v>999</c:v>
                </c:pt>
                <c:pt idx="870">
                  <c:v>999</c:v>
                </c:pt>
                <c:pt idx="871">
                  <c:v>999</c:v>
                </c:pt>
                <c:pt idx="872">
                  <c:v>999</c:v>
                </c:pt>
                <c:pt idx="873">
                  <c:v>999</c:v>
                </c:pt>
                <c:pt idx="874">
                  <c:v>999</c:v>
                </c:pt>
                <c:pt idx="875">
                  <c:v>999</c:v>
                </c:pt>
                <c:pt idx="876">
                  <c:v>999</c:v>
                </c:pt>
                <c:pt idx="877">
                  <c:v>999</c:v>
                </c:pt>
                <c:pt idx="878">
                  <c:v>999</c:v>
                </c:pt>
                <c:pt idx="879">
                  <c:v>999</c:v>
                </c:pt>
                <c:pt idx="880">
                  <c:v>999</c:v>
                </c:pt>
                <c:pt idx="881">
                  <c:v>999</c:v>
                </c:pt>
                <c:pt idx="882">
                  <c:v>999</c:v>
                </c:pt>
                <c:pt idx="883">
                  <c:v>999</c:v>
                </c:pt>
                <c:pt idx="884">
                  <c:v>999</c:v>
                </c:pt>
                <c:pt idx="885">
                  <c:v>999</c:v>
                </c:pt>
                <c:pt idx="886">
                  <c:v>999</c:v>
                </c:pt>
                <c:pt idx="887">
                  <c:v>999</c:v>
                </c:pt>
                <c:pt idx="888">
                  <c:v>999</c:v>
                </c:pt>
                <c:pt idx="889">
                  <c:v>999</c:v>
                </c:pt>
                <c:pt idx="890">
                  <c:v>999</c:v>
                </c:pt>
                <c:pt idx="891">
                  <c:v>999</c:v>
                </c:pt>
                <c:pt idx="892">
                  <c:v>999</c:v>
                </c:pt>
                <c:pt idx="893">
                  <c:v>999</c:v>
                </c:pt>
                <c:pt idx="894">
                  <c:v>999</c:v>
                </c:pt>
                <c:pt idx="895">
                  <c:v>999</c:v>
                </c:pt>
                <c:pt idx="896">
                  <c:v>999</c:v>
                </c:pt>
                <c:pt idx="897">
                  <c:v>999</c:v>
                </c:pt>
                <c:pt idx="898">
                  <c:v>999</c:v>
                </c:pt>
                <c:pt idx="899">
                  <c:v>999</c:v>
                </c:pt>
                <c:pt idx="900">
                  <c:v>999</c:v>
                </c:pt>
                <c:pt idx="901">
                  <c:v>999</c:v>
                </c:pt>
                <c:pt idx="902">
                  <c:v>999</c:v>
                </c:pt>
                <c:pt idx="903">
                  <c:v>999</c:v>
                </c:pt>
                <c:pt idx="904">
                  <c:v>999</c:v>
                </c:pt>
                <c:pt idx="905">
                  <c:v>999</c:v>
                </c:pt>
                <c:pt idx="906">
                  <c:v>999</c:v>
                </c:pt>
                <c:pt idx="907">
                  <c:v>999</c:v>
                </c:pt>
                <c:pt idx="908">
                  <c:v>999</c:v>
                </c:pt>
                <c:pt idx="909">
                  <c:v>999</c:v>
                </c:pt>
                <c:pt idx="910">
                  <c:v>999</c:v>
                </c:pt>
                <c:pt idx="911">
                  <c:v>999</c:v>
                </c:pt>
                <c:pt idx="912">
                  <c:v>999</c:v>
                </c:pt>
                <c:pt idx="913">
                  <c:v>999</c:v>
                </c:pt>
                <c:pt idx="914">
                  <c:v>999</c:v>
                </c:pt>
                <c:pt idx="915">
                  <c:v>999</c:v>
                </c:pt>
                <c:pt idx="916">
                  <c:v>999</c:v>
                </c:pt>
                <c:pt idx="917">
                  <c:v>999</c:v>
                </c:pt>
                <c:pt idx="918">
                  <c:v>999</c:v>
                </c:pt>
                <c:pt idx="919">
                  <c:v>999</c:v>
                </c:pt>
                <c:pt idx="920">
                  <c:v>999</c:v>
                </c:pt>
                <c:pt idx="921">
                  <c:v>999</c:v>
                </c:pt>
                <c:pt idx="922">
                  <c:v>999</c:v>
                </c:pt>
                <c:pt idx="923">
                  <c:v>999</c:v>
                </c:pt>
                <c:pt idx="924">
                  <c:v>999</c:v>
                </c:pt>
                <c:pt idx="925">
                  <c:v>999</c:v>
                </c:pt>
                <c:pt idx="926">
                  <c:v>999</c:v>
                </c:pt>
                <c:pt idx="927">
                  <c:v>999</c:v>
                </c:pt>
                <c:pt idx="928">
                  <c:v>999</c:v>
                </c:pt>
                <c:pt idx="929">
                  <c:v>999</c:v>
                </c:pt>
                <c:pt idx="930">
                  <c:v>999</c:v>
                </c:pt>
                <c:pt idx="931">
                  <c:v>999</c:v>
                </c:pt>
                <c:pt idx="932">
                  <c:v>999</c:v>
                </c:pt>
                <c:pt idx="933">
                  <c:v>999</c:v>
                </c:pt>
                <c:pt idx="934">
                  <c:v>999</c:v>
                </c:pt>
                <c:pt idx="935">
                  <c:v>999</c:v>
                </c:pt>
                <c:pt idx="936">
                  <c:v>999</c:v>
                </c:pt>
                <c:pt idx="937">
                  <c:v>999</c:v>
                </c:pt>
                <c:pt idx="938">
                  <c:v>999</c:v>
                </c:pt>
                <c:pt idx="939">
                  <c:v>999</c:v>
                </c:pt>
                <c:pt idx="940">
                  <c:v>999</c:v>
                </c:pt>
                <c:pt idx="941">
                  <c:v>999</c:v>
                </c:pt>
                <c:pt idx="942">
                  <c:v>999</c:v>
                </c:pt>
                <c:pt idx="943">
                  <c:v>999</c:v>
                </c:pt>
                <c:pt idx="944">
                  <c:v>999</c:v>
                </c:pt>
                <c:pt idx="945">
                  <c:v>999</c:v>
                </c:pt>
                <c:pt idx="946">
                  <c:v>999</c:v>
                </c:pt>
                <c:pt idx="947">
                  <c:v>999</c:v>
                </c:pt>
                <c:pt idx="948">
                  <c:v>999</c:v>
                </c:pt>
                <c:pt idx="949">
                  <c:v>999</c:v>
                </c:pt>
                <c:pt idx="950">
                  <c:v>999</c:v>
                </c:pt>
                <c:pt idx="951">
                  <c:v>999</c:v>
                </c:pt>
                <c:pt idx="952">
                  <c:v>999</c:v>
                </c:pt>
                <c:pt idx="953">
                  <c:v>999</c:v>
                </c:pt>
                <c:pt idx="954">
                  <c:v>999</c:v>
                </c:pt>
                <c:pt idx="955">
                  <c:v>999</c:v>
                </c:pt>
                <c:pt idx="956">
                  <c:v>999</c:v>
                </c:pt>
                <c:pt idx="957">
                  <c:v>999</c:v>
                </c:pt>
                <c:pt idx="958">
                  <c:v>999</c:v>
                </c:pt>
                <c:pt idx="959">
                  <c:v>999</c:v>
                </c:pt>
                <c:pt idx="960">
                  <c:v>999</c:v>
                </c:pt>
                <c:pt idx="961">
                  <c:v>999</c:v>
                </c:pt>
                <c:pt idx="962">
                  <c:v>999</c:v>
                </c:pt>
                <c:pt idx="963">
                  <c:v>999</c:v>
                </c:pt>
                <c:pt idx="964">
                  <c:v>999</c:v>
                </c:pt>
                <c:pt idx="965">
                  <c:v>999</c:v>
                </c:pt>
                <c:pt idx="966">
                  <c:v>999</c:v>
                </c:pt>
                <c:pt idx="967">
                  <c:v>999</c:v>
                </c:pt>
                <c:pt idx="968">
                  <c:v>999</c:v>
                </c:pt>
                <c:pt idx="969">
                  <c:v>999</c:v>
                </c:pt>
                <c:pt idx="970">
                  <c:v>999</c:v>
                </c:pt>
                <c:pt idx="971">
                  <c:v>999</c:v>
                </c:pt>
                <c:pt idx="972">
                  <c:v>999</c:v>
                </c:pt>
                <c:pt idx="973">
                  <c:v>999</c:v>
                </c:pt>
                <c:pt idx="974">
                  <c:v>999</c:v>
                </c:pt>
                <c:pt idx="975">
                  <c:v>999</c:v>
                </c:pt>
                <c:pt idx="976">
                  <c:v>999</c:v>
                </c:pt>
                <c:pt idx="977">
                  <c:v>999</c:v>
                </c:pt>
                <c:pt idx="978">
                  <c:v>999</c:v>
                </c:pt>
                <c:pt idx="979">
                  <c:v>999</c:v>
                </c:pt>
                <c:pt idx="980">
                  <c:v>999</c:v>
                </c:pt>
                <c:pt idx="981">
                  <c:v>999</c:v>
                </c:pt>
                <c:pt idx="982">
                  <c:v>999</c:v>
                </c:pt>
                <c:pt idx="983">
                  <c:v>999</c:v>
                </c:pt>
                <c:pt idx="984">
                  <c:v>999</c:v>
                </c:pt>
                <c:pt idx="985">
                  <c:v>999</c:v>
                </c:pt>
                <c:pt idx="986">
                  <c:v>999</c:v>
                </c:pt>
                <c:pt idx="987">
                  <c:v>999</c:v>
                </c:pt>
                <c:pt idx="988">
                  <c:v>999</c:v>
                </c:pt>
                <c:pt idx="989">
                  <c:v>999</c:v>
                </c:pt>
                <c:pt idx="990">
                  <c:v>999</c:v>
                </c:pt>
                <c:pt idx="991">
                  <c:v>999</c:v>
                </c:pt>
                <c:pt idx="992">
                  <c:v>999</c:v>
                </c:pt>
                <c:pt idx="993">
                  <c:v>999</c:v>
                </c:pt>
                <c:pt idx="994">
                  <c:v>999</c:v>
                </c:pt>
                <c:pt idx="995">
                  <c:v>999</c:v>
                </c:pt>
                <c:pt idx="996">
                  <c:v>999</c:v>
                </c:pt>
                <c:pt idx="997">
                  <c:v>999</c:v>
                </c:pt>
                <c:pt idx="998">
                  <c:v>999</c:v>
                </c:pt>
                <c:pt idx="999">
                  <c:v>999</c:v>
                </c:pt>
                <c:pt idx="1000">
                  <c:v>999</c:v>
                </c:pt>
              </c:numCache>
            </c:numRef>
          </c:yVal>
          <c:smooth val="1"/>
          <c:extLst>
            <c:ext xmlns:c16="http://schemas.microsoft.com/office/drawing/2014/chart" uri="{C3380CC4-5D6E-409C-BE32-E72D297353CC}">
              <c16:uniqueId val="{00000001-0276-47C9-AFA5-6D8053FF29EA}"/>
            </c:ext>
          </c:extLst>
        </c:ser>
        <c:dLbls>
          <c:showLegendKey val="0"/>
          <c:showVal val="0"/>
          <c:showCatName val="0"/>
          <c:showSerName val="0"/>
          <c:showPercent val="0"/>
          <c:showBubbleSize val="0"/>
        </c:dLbls>
        <c:axId val="612827864"/>
        <c:axId val="612828256"/>
      </c:scatterChart>
      <c:valAx>
        <c:axId val="612827864"/>
        <c:scaling>
          <c:orientation val="minMax"/>
        </c:scaling>
        <c:delete val="0"/>
        <c:axPos val="b"/>
        <c:numFmt formatCode="#,##0.000&quot; m&quot;" sourceLinked="1"/>
        <c:majorTickMark val="none"/>
        <c:minorTickMark val="none"/>
        <c:tickLblPos val="nextTo"/>
        <c:crossAx val="612828256"/>
        <c:crosses val="autoZero"/>
        <c:crossBetween val="midCat"/>
      </c:valAx>
      <c:valAx>
        <c:axId val="612828256"/>
        <c:scaling>
          <c:orientation val="minMax"/>
          <c:max val="10"/>
          <c:min val="0"/>
        </c:scaling>
        <c:delete val="0"/>
        <c:axPos val="l"/>
        <c:majorGridlines/>
        <c:numFmt formatCode="0.00" sourceLinked="1"/>
        <c:majorTickMark val="none"/>
        <c:minorTickMark val="none"/>
        <c:tickLblPos val="nextTo"/>
        <c:crossAx val="612827864"/>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Evolución</a:t>
            </a:r>
            <a:r>
              <a:rPr lang="es-ES" baseline="0"/>
              <a:t> de la sección de la viga</a:t>
            </a:r>
            <a:endParaRPr lang="es-ES"/>
          </a:p>
        </c:rich>
      </c:tx>
      <c:overlay val="0"/>
    </c:title>
    <c:autoTitleDeleted val="0"/>
    <c:plotArea>
      <c:layout/>
      <c:scatterChart>
        <c:scatterStyle val="smoothMarker"/>
        <c:varyColors val="0"/>
        <c:ser>
          <c:idx val="0"/>
          <c:order val="0"/>
          <c:tx>
            <c:strRef>
              <c:f>Vigas!$L$3</c:f>
              <c:strCache>
                <c:ptCount val="1"/>
                <c:pt idx="0">
                  <c:v>v1</c:v>
                </c:pt>
              </c:strCache>
            </c:strRef>
          </c:tx>
          <c:marker>
            <c:symbol val="none"/>
          </c:marker>
          <c:xVal>
            <c:numRef>
              <c:f>Vigas!$O$4:$O$1004</c:f>
              <c:numCache>
                <c:formatCode>#,##0.000" m"</c:formatCode>
                <c:ptCount val="1001"/>
                <c:pt idx="0">
                  <c:v>0</c:v>
                </c:pt>
                <c:pt idx="1">
                  <c:v>1E-3</c:v>
                </c:pt>
                <c:pt idx="2">
                  <c:v>2E-3</c:v>
                </c:pt>
                <c:pt idx="3">
                  <c:v>3.0000000000000001E-3</c:v>
                </c:pt>
                <c:pt idx="4">
                  <c:v>4.0000000000000001E-3</c:v>
                </c:pt>
                <c:pt idx="5">
                  <c:v>5.0000000000000001E-3</c:v>
                </c:pt>
                <c:pt idx="6">
                  <c:v>6.0000000000000001E-3</c:v>
                </c:pt>
                <c:pt idx="7">
                  <c:v>7.0000000000000001E-3</c:v>
                </c:pt>
                <c:pt idx="8">
                  <c:v>8.0000000000000002E-3</c:v>
                </c:pt>
                <c:pt idx="9">
                  <c:v>8.9999999999999993E-3</c:v>
                </c:pt>
                <c:pt idx="10">
                  <c:v>0.01</c:v>
                </c:pt>
                <c:pt idx="11">
                  <c:v>1.0999999999999999E-2</c:v>
                </c:pt>
                <c:pt idx="12">
                  <c:v>1.2E-2</c:v>
                </c:pt>
                <c:pt idx="13">
                  <c:v>1.2999999999999999E-2</c:v>
                </c:pt>
                <c:pt idx="14">
                  <c:v>1.4E-2</c:v>
                </c:pt>
                <c:pt idx="15">
                  <c:v>1.4999999999999999E-2</c:v>
                </c:pt>
                <c:pt idx="16">
                  <c:v>1.6E-2</c:v>
                </c:pt>
                <c:pt idx="17">
                  <c:v>1.7000000000000001E-2</c:v>
                </c:pt>
                <c:pt idx="18">
                  <c:v>1.7999999999999999E-2</c:v>
                </c:pt>
                <c:pt idx="19">
                  <c:v>1.9E-2</c:v>
                </c:pt>
                <c:pt idx="20">
                  <c:v>0.02</c:v>
                </c:pt>
                <c:pt idx="21">
                  <c:v>2.1000000000000001E-2</c:v>
                </c:pt>
                <c:pt idx="22">
                  <c:v>2.1999999999999999E-2</c:v>
                </c:pt>
                <c:pt idx="23">
                  <c:v>2.3E-2</c:v>
                </c:pt>
                <c:pt idx="24">
                  <c:v>2.4E-2</c:v>
                </c:pt>
                <c:pt idx="25">
                  <c:v>2.5000000000000001E-2</c:v>
                </c:pt>
                <c:pt idx="26">
                  <c:v>2.5999999999999999E-2</c:v>
                </c:pt>
                <c:pt idx="27">
                  <c:v>2.7E-2</c:v>
                </c:pt>
                <c:pt idx="28">
                  <c:v>2.8000000000000001E-2</c:v>
                </c:pt>
                <c:pt idx="29">
                  <c:v>2.9000000000000001E-2</c:v>
                </c:pt>
                <c:pt idx="30">
                  <c:v>0.03</c:v>
                </c:pt>
                <c:pt idx="31">
                  <c:v>3.1E-2</c:v>
                </c:pt>
                <c:pt idx="32">
                  <c:v>3.2000000000000001E-2</c:v>
                </c:pt>
                <c:pt idx="33">
                  <c:v>3.3000000000000002E-2</c:v>
                </c:pt>
                <c:pt idx="34">
                  <c:v>3.4000000000000002E-2</c:v>
                </c:pt>
                <c:pt idx="35">
                  <c:v>3.5000000000000003E-2</c:v>
                </c:pt>
                <c:pt idx="36">
                  <c:v>3.5999999999999997E-2</c:v>
                </c:pt>
                <c:pt idx="37">
                  <c:v>3.6999999999999998E-2</c:v>
                </c:pt>
                <c:pt idx="38">
                  <c:v>3.7999999999999999E-2</c:v>
                </c:pt>
                <c:pt idx="39">
                  <c:v>3.9E-2</c:v>
                </c:pt>
                <c:pt idx="40">
                  <c:v>0.04</c:v>
                </c:pt>
                <c:pt idx="41">
                  <c:v>4.1000000000000002E-2</c:v>
                </c:pt>
                <c:pt idx="42">
                  <c:v>4.2000000000000003E-2</c:v>
                </c:pt>
                <c:pt idx="43">
                  <c:v>4.2999999999999997E-2</c:v>
                </c:pt>
                <c:pt idx="44">
                  <c:v>4.3999999999999997E-2</c:v>
                </c:pt>
                <c:pt idx="45">
                  <c:v>4.4999999999999998E-2</c:v>
                </c:pt>
                <c:pt idx="46">
                  <c:v>4.5999999999999999E-2</c:v>
                </c:pt>
                <c:pt idx="47">
                  <c:v>4.7E-2</c:v>
                </c:pt>
                <c:pt idx="48">
                  <c:v>4.8000000000000001E-2</c:v>
                </c:pt>
                <c:pt idx="49">
                  <c:v>4.9000000000000002E-2</c:v>
                </c:pt>
                <c:pt idx="50">
                  <c:v>0.05</c:v>
                </c:pt>
                <c:pt idx="51">
                  <c:v>5.0999999999999997E-2</c:v>
                </c:pt>
                <c:pt idx="52">
                  <c:v>5.1999999999999998E-2</c:v>
                </c:pt>
                <c:pt idx="53">
                  <c:v>5.2999999999999999E-2</c:v>
                </c:pt>
                <c:pt idx="54">
                  <c:v>5.3999999999999999E-2</c:v>
                </c:pt>
                <c:pt idx="55">
                  <c:v>5.5E-2</c:v>
                </c:pt>
                <c:pt idx="56">
                  <c:v>5.6000000000000001E-2</c:v>
                </c:pt>
                <c:pt idx="57">
                  <c:v>5.7000000000000002E-2</c:v>
                </c:pt>
                <c:pt idx="58">
                  <c:v>5.8000000000000003E-2</c:v>
                </c:pt>
                <c:pt idx="59">
                  <c:v>5.8999999999999997E-2</c:v>
                </c:pt>
                <c:pt idx="60">
                  <c:v>0.06</c:v>
                </c:pt>
                <c:pt idx="61">
                  <c:v>6.0999999999999999E-2</c:v>
                </c:pt>
                <c:pt idx="62">
                  <c:v>6.2E-2</c:v>
                </c:pt>
                <c:pt idx="63">
                  <c:v>6.3E-2</c:v>
                </c:pt>
                <c:pt idx="64">
                  <c:v>6.4000000000000001E-2</c:v>
                </c:pt>
                <c:pt idx="65">
                  <c:v>6.5000000000000002E-2</c:v>
                </c:pt>
                <c:pt idx="66">
                  <c:v>6.6000000000000003E-2</c:v>
                </c:pt>
                <c:pt idx="67">
                  <c:v>6.7000000000000004E-2</c:v>
                </c:pt>
                <c:pt idx="68">
                  <c:v>6.8000000000000005E-2</c:v>
                </c:pt>
                <c:pt idx="69">
                  <c:v>6.9000000000000006E-2</c:v>
                </c:pt>
                <c:pt idx="70">
                  <c:v>7.0000000000000007E-2</c:v>
                </c:pt>
                <c:pt idx="71">
                  <c:v>7.0999999999999994E-2</c:v>
                </c:pt>
                <c:pt idx="72">
                  <c:v>7.1999999999999995E-2</c:v>
                </c:pt>
                <c:pt idx="73">
                  <c:v>7.2999999999999995E-2</c:v>
                </c:pt>
                <c:pt idx="74">
                  <c:v>7.3999999999999996E-2</c:v>
                </c:pt>
                <c:pt idx="75">
                  <c:v>7.4999999999999997E-2</c:v>
                </c:pt>
                <c:pt idx="76">
                  <c:v>7.5999999999999998E-2</c:v>
                </c:pt>
                <c:pt idx="77">
                  <c:v>7.6999999999999999E-2</c:v>
                </c:pt>
                <c:pt idx="78">
                  <c:v>7.8E-2</c:v>
                </c:pt>
                <c:pt idx="79">
                  <c:v>7.9000000000000001E-2</c:v>
                </c:pt>
                <c:pt idx="80">
                  <c:v>0.08</c:v>
                </c:pt>
                <c:pt idx="81">
                  <c:v>8.1000000000000003E-2</c:v>
                </c:pt>
                <c:pt idx="82">
                  <c:v>8.2000000000000003E-2</c:v>
                </c:pt>
                <c:pt idx="83">
                  <c:v>8.3000000000000004E-2</c:v>
                </c:pt>
                <c:pt idx="84">
                  <c:v>8.4000000000000005E-2</c:v>
                </c:pt>
                <c:pt idx="85">
                  <c:v>8.5000000000000006E-2</c:v>
                </c:pt>
                <c:pt idx="86">
                  <c:v>8.5999999999999993E-2</c:v>
                </c:pt>
                <c:pt idx="87">
                  <c:v>8.6999999999999994E-2</c:v>
                </c:pt>
                <c:pt idx="88">
                  <c:v>8.7999999999999995E-2</c:v>
                </c:pt>
                <c:pt idx="89">
                  <c:v>8.8999999999999996E-2</c:v>
                </c:pt>
                <c:pt idx="90">
                  <c:v>0.09</c:v>
                </c:pt>
                <c:pt idx="91">
                  <c:v>9.0999999999999998E-2</c:v>
                </c:pt>
                <c:pt idx="92">
                  <c:v>9.1999999999999998E-2</c:v>
                </c:pt>
                <c:pt idx="93">
                  <c:v>9.2999999999999999E-2</c:v>
                </c:pt>
                <c:pt idx="94">
                  <c:v>9.4E-2</c:v>
                </c:pt>
                <c:pt idx="95">
                  <c:v>9.5000000000000001E-2</c:v>
                </c:pt>
                <c:pt idx="96">
                  <c:v>9.6000000000000002E-2</c:v>
                </c:pt>
                <c:pt idx="97">
                  <c:v>9.7000000000000003E-2</c:v>
                </c:pt>
                <c:pt idx="98">
                  <c:v>9.8000000000000004E-2</c:v>
                </c:pt>
                <c:pt idx="99">
                  <c:v>9.9000000000000005E-2</c:v>
                </c:pt>
                <c:pt idx="100">
                  <c:v>0.1</c:v>
                </c:pt>
                <c:pt idx="101">
                  <c:v>0.10100000000000001</c:v>
                </c:pt>
                <c:pt idx="102">
                  <c:v>0.10199999999999999</c:v>
                </c:pt>
                <c:pt idx="103">
                  <c:v>0.10299999999999999</c:v>
                </c:pt>
                <c:pt idx="104">
                  <c:v>0.104</c:v>
                </c:pt>
                <c:pt idx="105">
                  <c:v>0.105</c:v>
                </c:pt>
                <c:pt idx="106">
                  <c:v>0.106</c:v>
                </c:pt>
                <c:pt idx="107">
                  <c:v>0.107</c:v>
                </c:pt>
                <c:pt idx="108">
                  <c:v>0.108</c:v>
                </c:pt>
                <c:pt idx="109">
                  <c:v>0.109</c:v>
                </c:pt>
                <c:pt idx="110">
                  <c:v>0.11</c:v>
                </c:pt>
                <c:pt idx="111">
                  <c:v>0.111</c:v>
                </c:pt>
                <c:pt idx="112">
                  <c:v>0.112</c:v>
                </c:pt>
                <c:pt idx="113">
                  <c:v>0.113</c:v>
                </c:pt>
                <c:pt idx="114">
                  <c:v>0.114</c:v>
                </c:pt>
                <c:pt idx="115">
                  <c:v>0.115</c:v>
                </c:pt>
                <c:pt idx="116">
                  <c:v>0.11600000000000001</c:v>
                </c:pt>
                <c:pt idx="117">
                  <c:v>0.11700000000000001</c:v>
                </c:pt>
                <c:pt idx="118">
                  <c:v>0.11799999999999999</c:v>
                </c:pt>
                <c:pt idx="119">
                  <c:v>0.11899999999999999</c:v>
                </c:pt>
                <c:pt idx="120">
                  <c:v>0.12</c:v>
                </c:pt>
                <c:pt idx="121">
                  <c:v>0.121</c:v>
                </c:pt>
                <c:pt idx="122">
                  <c:v>0.122</c:v>
                </c:pt>
                <c:pt idx="123">
                  <c:v>0.123</c:v>
                </c:pt>
                <c:pt idx="124">
                  <c:v>0.124</c:v>
                </c:pt>
                <c:pt idx="125">
                  <c:v>0.125</c:v>
                </c:pt>
                <c:pt idx="126">
                  <c:v>0.126</c:v>
                </c:pt>
                <c:pt idx="127">
                  <c:v>0.127</c:v>
                </c:pt>
                <c:pt idx="128">
                  <c:v>0.128</c:v>
                </c:pt>
                <c:pt idx="129">
                  <c:v>0.129</c:v>
                </c:pt>
                <c:pt idx="130">
                  <c:v>0.13</c:v>
                </c:pt>
                <c:pt idx="131">
                  <c:v>0.13100000000000001</c:v>
                </c:pt>
                <c:pt idx="132">
                  <c:v>0.13200000000000001</c:v>
                </c:pt>
                <c:pt idx="133">
                  <c:v>0.13300000000000001</c:v>
                </c:pt>
                <c:pt idx="134">
                  <c:v>0.13400000000000001</c:v>
                </c:pt>
                <c:pt idx="135">
                  <c:v>0.13500000000000001</c:v>
                </c:pt>
                <c:pt idx="136">
                  <c:v>0.13600000000000001</c:v>
                </c:pt>
                <c:pt idx="137">
                  <c:v>0.13700000000000001</c:v>
                </c:pt>
                <c:pt idx="138">
                  <c:v>0.13800000000000001</c:v>
                </c:pt>
                <c:pt idx="139">
                  <c:v>0.13900000000000001</c:v>
                </c:pt>
                <c:pt idx="140">
                  <c:v>0.14000000000000001</c:v>
                </c:pt>
                <c:pt idx="141">
                  <c:v>0.14099999999999999</c:v>
                </c:pt>
                <c:pt idx="142">
                  <c:v>0.14199999999999999</c:v>
                </c:pt>
                <c:pt idx="143">
                  <c:v>0.14299999999999999</c:v>
                </c:pt>
                <c:pt idx="144">
                  <c:v>0.14399999999999999</c:v>
                </c:pt>
                <c:pt idx="145">
                  <c:v>0.14499999999999999</c:v>
                </c:pt>
                <c:pt idx="146">
                  <c:v>0.14599999999999999</c:v>
                </c:pt>
                <c:pt idx="147">
                  <c:v>0.14699999999999999</c:v>
                </c:pt>
                <c:pt idx="148">
                  <c:v>0.14799999999999999</c:v>
                </c:pt>
                <c:pt idx="149">
                  <c:v>0.14899999999999999</c:v>
                </c:pt>
                <c:pt idx="150">
                  <c:v>0.15</c:v>
                </c:pt>
                <c:pt idx="151">
                  <c:v>0.151</c:v>
                </c:pt>
                <c:pt idx="152">
                  <c:v>0.152</c:v>
                </c:pt>
                <c:pt idx="153">
                  <c:v>0.153</c:v>
                </c:pt>
                <c:pt idx="154">
                  <c:v>0.154</c:v>
                </c:pt>
                <c:pt idx="155">
                  <c:v>0.155</c:v>
                </c:pt>
                <c:pt idx="156">
                  <c:v>0.156</c:v>
                </c:pt>
                <c:pt idx="157">
                  <c:v>0.157</c:v>
                </c:pt>
                <c:pt idx="158">
                  <c:v>0.158</c:v>
                </c:pt>
                <c:pt idx="159">
                  <c:v>0.159</c:v>
                </c:pt>
                <c:pt idx="160">
                  <c:v>0.16</c:v>
                </c:pt>
                <c:pt idx="161">
                  <c:v>0.161</c:v>
                </c:pt>
                <c:pt idx="162">
                  <c:v>0.16200000000000001</c:v>
                </c:pt>
                <c:pt idx="163">
                  <c:v>0.16300000000000001</c:v>
                </c:pt>
                <c:pt idx="164">
                  <c:v>0.16400000000000001</c:v>
                </c:pt>
                <c:pt idx="165">
                  <c:v>0.16500000000000001</c:v>
                </c:pt>
                <c:pt idx="166">
                  <c:v>0.16600000000000001</c:v>
                </c:pt>
                <c:pt idx="167">
                  <c:v>0.16700000000000001</c:v>
                </c:pt>
                <c:pt idx="168">
                  <c:v>0.16800000000000001</c:v>
                </c:pt>
                <c:pt idx="169">
                  <c:v>0.16900000000000001</c:v>
                </c:pt>
                <c:pt idx="170">
                  <c:v>0.17</c:v>
                </c:pt>
                <c:pt idx="171">
                  <c:v>0.17100000000000001</c:v>
                </c:pt>
                <c:pt idx="172">
                  <c:v>0.17199999999999999</c:v>
                </c:pt>
                <c:pt idx="173">
                  <c:v>0.17299999999999999</c:v>
                </c:pt>
                <c:pt idx="174">
                  <c:v>0.17399999999999999</c:v>
                </c:pt>
                <c:pt idx="175">
                  <c:v>0.17499999999999999</c:v>
                </c:pt>
                <c:pt idx="176">
                  <c:v>0.17599999999999999</c:v>
                </c:pt>
                <c:pt idx="177">
                  <c:v>0.17699999999999999</c:v>
                </c:pt>
                <c:pt idx="178">
                  <c:v>0.17799999999999999</c:v>
                </c:pt>
                <c:pt idx="179">
                  <c:v>0.17899999999999999</c:v>
                </c:pt>
                <c:pt idx="180">
                  <c:v>0.18</c:v>
                </c:pt>
                <c:pt idx="181">
                  <c:v>0.18099999999999999</c:v>
                </c:pt>
                <c:pt idx="182">
                  <c:v>0.182</c:v>
                </c:pt>
                <c:pt idx="183">
                  <c:v>0.183</c:v>
                </c:pt>
                <c:pt idx="184">
                  <c:v>0.184</c:v>
                </c:pt>
                <c:pt idx="185">
                  <c:v>0.185</c:v>
                </c:pt>
                <c:pt idx="186">
                  <c:v>0.186</c:v>
                </c:pt>
                <c:pt idx="187">
                  <c:v>0.187</c:v>
                </c:pt>
                <c:pt idx="188">
                  <c:v>0.188</c:v>
                </c:pt>
                <c:pt idx="189">
                  <c:v>0.189</c:v>
                </c:pt>
                <c:pt idx="190">
                  <c:v>0.19</c:v>
                </c:pt>
                <c:pt idx="191">
                  <c:v>0.191</c:v>
                </c:pt>
                <c:pt idx="192">
                  <c:v>0.192</c:v>
                </c:pt>
                <c:pt idx="193">
                  <c:v>0.193</c:v>
                </c:pt>
                <c:pt idx="194">
                  <c:v>0.19400000000000001</c:v>
                </c:pt>
                <c:pt idx="195">
                  <c:v>0.19500000000000001</c:v>
                </c:pt>
                <c:pt idx="196">
                  <c:v>0.19600000000000001</c:v>
                </c:pt>
                <c:pt idx="197">
                  <c:v>0.19700000000000001</c:v>
                </c:pt>
                <c:pt idx="198">
                  <c:v>0.19800000000000001</c:v>
                </c:pt>
                <c:pt idx="199">
                  <c:v>0.19900000000000001</c:v>
                </c:pt>
                <c:pt idx="200">
                  <c:v>0.2</c:v>
                </c:pt>
                <c:pt idx="201">
                  <c:v>0.20100000000000001</c:v>
                </c:pt>
                <c:pt idx="202">
                  <c:v>0.20200000000000001</c:v>
                </c:pt>
                <c:pt idx="203">
                  <c:v>0.20300000000000001</c:v>
                </c:pt>
                <c:pt idx="204">
                  <c:v>0.20399999999999999</c:v>
                </c:pt>
                <c:pt idx="205">
                  <c:v>0.20499999999999999</c:v>
                </c:pt>
                <c:pt idx="206">
                  <c:v>0.20599999999999999</c:v>
                </c:pt>
                <c:pt idx="207">
                  <c:v>0.20699999999999999</c:v>
                </c:pt>
                <c:pt idx="208">
                  <c:v>0.20799999999999999</c:v>
                </c:pt>
                <c:pt idx="209">
                  <c:v>0.20899999999999999</c:v>
                </c:pt>
                <c:pt idx="210">
                  <c:v>0.21</c:v>
                </c:pt>
                <c:pt idx="211">
                  <c:v>0.21099999999999999</c:v>
                </c:pt>
                <c:pt idx="212">
                  <c:v>0.21199999999999999</c:v>
                </c:pt>
                <c:pt idx="213">
                  <c:v>0.21299999999999999</c:v>
                </c:pt>
                <c:pt idx="214">
                  <c:v>0.214</c:v>
                </c:pt>
                <c:pt idx="215">
                  <c:v>0.215</c:v>
                </c:pt>
                <c:pt idx="216">
                  <c:v>0.216</c:v>
                </c:pt>
                <c:pt idx="217">
                  <c:v>0.217</c:v>
                </c:pt>
                <c:pt idx="218">
                  <c:v>0.218</c:v>
                </c:pt>
                <c:pt idx="219">
                  <c:v>0.219</c:v>
                </c:pt>
                <c:pt idx="220">
                  <c:v>0.22</c:v>
                </c:pt>
                <c:pt idx="221">
                  <c:v>0.221</c:v>
                </c:pt>
                <c:pt idx="222">
                  <c:v>0.222</c:v>
                </c:pt>
                <c:pt idx="223">
                  <c:v>0.223</c:v>
                </c:pt>
                <c:pt idx="224">
                  <c:v>0.224</c:v>
                </c:pt>
                <c:pt idx="225">
                  <c:v>0.22500000000000001</c:v>
                </c:pt>
                <c:pt idx="226">
                  <c:v>0.22600000000000001</c:v>
                </c:pt>
                <c:pt idx="227">
                  <c:v>0.22700000000000001</c:v>
                </c:pt>
                <c:pt idx="228">
                  <c:v>0.22800000000000001</c:v>
                </c:pt>
                <c:pt idx="229">
                  <c:v>0.22900000000000001</c:v>
                </c:pt>
                <c:pt idx="230">
                  <c:v>0.23</c:v>
                </c:pt>
                <c:pt idx="231">
                  <c:v>0.23100000000000001</c:v>
                </c:pt>
                <c:pt idx="232">
                  <c:v>0.23200000000000001</c:v>
                </c:pt>
                <c:pt idx="233">
                  <c:v>0.23300000000000001</c:v>
                </c:pt>
                <c:pt idx="234">
                  <c:v>0.23400000000000001</c:v>
                </c:pt>
                <c:pt idx="235">
                  <c:v>0.23499999999999999</c:v>
                </c:pt>
                <c:pt idx="236">
                  <c:v>0.23599999999999999</c:v>
                </c:pt>
                <c:pt idx="237">
                  <c:v>0.23699999999999999</c:v>
                </c:pt>
                <c:pt idx="238">
                  <c:v>0.23799999999999999</c:v>
                </c:pt>
                <c:pt idx="239">
                  <c:v>0.23899999999999999</c:v>
                </c:pt>
                <c:pt idx="240">
                  <c:v>0.24</c:v>
                </c:pt>
                <c:pt idx="241">
                  <c:v>0.24099999999999999</c:v>
                </c:pt>
                <c:pt idx="242">
                  <c:v>0.24199999999999999</c:v>
                </c:pt>
                <c:pt idx="243">
                  <c:v>0.24299999999999999</c:v>
                </c:pt>
                <c:pt idx="244">
                  <c:v>0.24399999999999999</c:v>
                </c:pt>
                <c:pt idx="245">
                  <c:v>0.245</c:v>
                </c:pt>
                <c:pt idx="246">
                  <c:v>0.246</c:v>
                </c:pt>
                <c:pt idx="247">
                  <c:v>0.247</c:v>
                </c:pt>
                <c:pt idx="248">
                  <c:v>0.248</c:v>
                </c:pt>
                <c:pt idx="249">
                  <c:v>0.249</c:v>
                </c:pt>
                <c:pt idx="250">
                  <c:v>0.25</c:v>
                </c:pt>
                <c:pt idx="251">
                  <c:v>0.251</c:v>
                </c:pt>
                <c:pt idx="252">
                  <c:v>0.252</c:v>
                </c:pt>
                <c:pt idx="253">
                  <c:v>0.253</c:v>
                </c:pt>
                <c:pt idx="254">
                  <c:v>0.254</c:v>
                </c:pt>
                <c:pt idx="255">
                  <c:v>0.255</c:v>
                </c:pt>
                <c:pt idx="256">
                  <c:v>0.25600000000000001</c:v>
                </c:pt>
                <c:pt idx="257">
                  <c:v>0.25700000000000001</c:v>
                </c:pt>
                <c:pt idx="258">
                  <c:v>0.25800000000000001</c:v>
                </c:pt>
                <c:pt idx="259">
                  <c:v>0.25900000000000001</c:v>
                </c:pt>
                <c:pt idx="260">
                  <c:v>0.26</c:v>
                </c:pt>
                <c:pt idx="261">
                  <c:v>0.26100000000000001</c:v>
                </c:pt>
                <c:pt idx="262">
                  <c:v>0.26200000000000001</c:v>
                </c:pt>
                <c:pt idx="263">
                  <c:v>0.26300000000000001</c:v>
                </c:pt>
                <c:pt idx="264">
                  <c:v>0.26400000000000001</c:v>
                </c:pt>
                <c:pt idx="265">
                  <c:v>0.26500000000000001</c:v>
                </c:pt>
                <c:pt idx="266">
                  <c:v>0.26600000000000001</c:v>
                </c:pt>
                <c:pt idx="267">
                  <c:v>0.26700000000000002</c:v>
                </c:pt>
                <c:pt idx="268">
                  <c:v>0.26800000000000002</c:v>
                </c:pt>
                <c:pt idx="269">
                  <c:v>0.26900000000000002</c:v>
                </c:pt>
                <c:pt idx="270">
                  <c:v>0.27</c:v>
                </c:pt>
                <c:pt idx="271">
                  <c:v>0.27100000000000002</c:v>
                </c:pt>
                <c:pt idx="272">
                  <c:v>0.27200000000000002</c:v>
                </c:pt>
                <c:pt idx="273">
                  <c:v>0.27300000000000002</c:v>
                </c:pt>
                <c:pt idx="274">
                  <c:v>0.27400000000000002</c:v>
                </c:pt>
                <c:pt idx="275">
                  <c:v>0.27500000000000002</c:v>
                </c:pt>
                <c:pt idx="276">
                  <c:v>0.27600000000000002</c:v>
                </c:pt>
                <c:pt idx="277">
                  <c:v>0.27700000000000002</c:v>
                </c:pt>
                <c:pt idx="278">
                  <c:v>0.27800000000000002</c:v>
                </c:pt>
                <c:pt idx="279">
                  <c:v>0.27900000000000003</c:v>
                </c:pt>
                <c:pt idx="280">
                  <c:v>0.28000000000000003</c:v>
                </c:pt>
                <c:pt idx="281">
                  <c:v>0.28100000000000003</c:v>
                </c:pt>
                <c:pt idx="282">
                  <c:v>0.28199999999999997</c:v>
                </c:pt>
                <c:pt idx="283">
                  <c:v>0.28299999999999997</c:v>
                </c:pt>
                <c:pt idx="284">
                  <c:v>0.28399999999999997</c:v>
                </c:pt>
                <c:pt idx="285">
                  <c:v>0.28499999999999998</c:v>
                </c:pt>
                <c:pt idx="286">
                  <c:v>0.28599999999999998</c:v>
                </c:pt>
                <c:pt idx="287">
                  <c:v>0.28699999999999998</c:v>
                </c:pt>
                <c:pt idx="288">
                  <c:v>0.28799999999999998</c:v>
                </c:pt>
                <c:pt idx="289">
                  <c:v>0.28899999999999998</c:v>
                </c:pt>
                <c:pt idx="290">
                  <c:v>0.28999999999999998</c:v>
                </c:pt>
                <c:pt idx="291">
                  <c:v>0.29099999999999998</c:v>
                </c:pt>
                <c:pt idx="292">
                  <c:v>0.29199999999999998</c:v>
                </c:pt>
                <c:pt idx="293">
                  <c:v>0.29299999999999998</c:v>
                </c:pt>
                <c:pt idx="294">
                  <c:v>0.29399999999999998</c:v>
                </c:pt>
                <c:pt idx="295">
                  <c:v>0.29499999999999998</c:v>
                </c:pt>
                <c:pt idx="296">
                  <c:v>0.29599999999999999</c:v>
                </c:pt>
                <c:pt idx="297">
                  <c:v>0.29699999999999999</c:v>
                </c:pt>
                <c:pt idx="298">
                  <c:v>0.29799999999999999</c:v>
                </c:pt>
                <c:pt idx="299">
                  <c:v>0.29899999999999999</c:v>
                </c:pt>
                <c:pt idx="300">
                  <c:v>0.3</c:v>
                </c:pt>
                <c:pt idx="301">
                  <c:v>0.30099999999999999</c:v>
                </c:pt>
                <c:pt idx="302">
                  <c:v>0.30199999999999999</c:v>
                </c:pt>
                <c:pt idx="303">
                  <c:v>0.30299999999999999</c:v>
                </c:pt>
                <c:pt idx="304">
                  <c:v>0.30399999999999999</c:v>
                </c:pt>
                <c:pt idx="305">
                  <c:v>0.30499999999999999</c:v>
                </c:pt>
                <c:pt idx="306">
                  <c:v>0.30599999999999999</c:v>
                </c:pt>
                <c:pt idx="307">
                  <c:v>0.307</c:v>
                </c:pt>
                <c:pt idx="308">
                  <c:v>0.308</c:v>
                </c:pt>
                <c:pt idx="309">
                  <c:v>0.309</c:v>
                </c:pt>
                <c:pt idx="310">
                  <c:v>0.31</c:v>
                </c:pt>
                <c:pt idx="311">
                  <c:v>0.311</c:v>
                </c:pt>
                <c:pt idx="312">
                  <c:v>0.312</c:v>
                </c:pt>
                <c:pt idx="313">
                  <c:v>0.313</c:v>
                </c:pt>
                <c:pt idx="314">
                  <c:v>0.314</c:v>
                </c:pt>
                <c:pt idx="315">
                  <c:v>0.315</c:v>
                </c:pt>
                <c:pt idx="316">
                  <c:v>0.316</c:v>
                </c:pt>
                <c:pt idx="317">
                  <c:v>0.317</c:v>
                </c:pt>
                <c:pt idx="318">
                  <c:v>0.318</c:v>
                </c:pt>
                <c:pt idx="319">
                  <c:v>0.31900000000000001</c:v>
                </c:pt>
                <c:pt idx="320">
                  <c:v>0.32</c:v>
                </c:pt>
                <c:pt idx="321">
                  <c:v>0.32100000000000001</c:v>
                </c:pt>
                <c:pt idx="322">
                  <c:v>0.32200000000000001</c:v>
                </c:pt>
                <c:pt idx="323">
                  <c:v>0.32300000000000001</c:v>
                </c:pt>
                <c:pt idx="324">
                  <c:v>0.32400000000000001</c:v>
                </c:pt>
                <c:pt idx="325">
                  <c:v>0.32500000000000001</c:v>
                </c:pt>
                <c:pt idx="326">
                  <c:v>0.32600000000000001</c:v>
                </c:pt>
                <c:pt idx="327">
                  <c:v>0.32700000000000001</c:v>
                </c:pt>
                <c:pt idx="328">
                  <c:v>0.32800000000000001</c:v>
                </c:pt>
                <c:pt idx="329">
                  <c:v>0.32900000000000001</c:v>
                </c:pt>
                <c:pt idx="330">
                  <c:v>0.33</c:v>
                </c:pt>
                <c:pt idx="331">
                  <c:v>0.33100000000000002</c:v>
                </c:pt>
                <c:pt idx="332">
                  <c:v>0.33200000000000002</c:v>
                </c:pt>
                <c:pt idx="333">
                  <c:v>0.33300000000000002</c:v>
                </c:pt>
                <c:pt idx="334">
                  <c:v>0.33400000000000002</c:v>
                </c:pt>
                <c:pt idx="335">
                  <c:v>0.33500000000000002</c:v>
                </c:pt>
                <c:pt idx="336">
                  <c:v>0.33600000000000002</c:v>
                </c:pt>
                <c:pt idx="337">
                  <c:v>0.33700000000000002</c:v>
                </c:pt>
                <c:pt idx="338">
                  <c:v>0.33800000000000002</c:v>
                </c:pt>
                <c:pt idx="339">
                  <c:v>0.33900000000000002</c:v>
                </c:pt>
                <c:pt idx="340">
                  <c:v>0.34</c:v>
                </c:pt>
                <c:pt idx="341">
                  <c:v>0.34100000000000003</c:v>
                </c:pt>
                <c:pt idx="342">
                  <c:v>0.34200000000000003</c:v>
                </c:pt>
                <c:pt idx="343">
                  <c:v>0.34300000000000003</c:v>
                </c:pt>
                <c:pt idx="344">
                  <c:v>0.34399999999999997</c:v>
                </c:pt>
                <c:pt idx="345">
                  <c:v>0.34499999999999997</c:v>
                </c:pt>
                <c:pt idx="346">
                  <c:v>0.34599999999999997</c:v>
                </c:pt>
                <c:pt idx="347">
                  <c:v>0.34699999999999998</c:v>
                </c:pt>
                <c:pt idx="348">
                  <c:v>0.34799999999999998</c:v>
                </c:pt>
                <c:pt idx="349">
                  <c:v>0.34899999999999998</c:v>
                </c:pt>
                <c:pt idx="350">
                  <c:v>0.35</c:v>
                </c:pt>
                <c:pt idx="351">
                  <c:v>0.35099999999999998</c:v>
                </c:pt>
                <c:pt idx="352">
                  <c:v>0.35199999999999998</c:v>
                </c:pt>
                <c:pt idx="353">
                  <c:v>0.35299999999999998</c:v>
                </c:pt>
                <c:pt idx="354">
                  <c:v>0.35399999999999998</c:v>
                </c:pt>
                <c:pt idx="355">
                  <c:v>0.35499999999999998</c:v>
                </c:pt>
                <c:pt idx="356">
                  <c:v>0.35599999999999998</c:v>
                </c:pt>
                <c:pt idx="357">
                  <c:v>0.35699999999999998</c:v>
                </c:pt>
                <c:pt idx="358">
                  <c:v>0.35799999999999998</c:v>
                </c:pt>
                <c:pt idx="359">
                  <c:v>0.35899999999999999</c:v>
                </c:pt>
                <c:pt idx="360">
                  <c:v>0.36</c:v>
                </c:pt>
                <c:pt idx="361">
                  <c:v>0.36099999999999999</c:v>
                </c:pt>
                <c:pt idx="362">
                  <c:v>0.36199999999999999</c:v>
                </c:pt>
                <c:pt idx="363">
                  <c:v>0.36299999999999999</c:v>
                </c:pt>
                <c:pt idx="364">
                  <c:v>0.36399999999999999</c:v>
                </c:pt>
                <c:pt idx="365">
                  <c:v>0.36499999999999999</c:v>
                </c:pt>
                <c:pt idx="366">
                  <c:v>0.36599999999999999</c:v>
                </c:pt>
                <c:pt idx="367">
                  <c:v>0.36699999999999999</c:v>
                </c:pt>
                <c:pt idx="368">
                  <c:v>0.36799999999999999</c:v>
                </c:pt>
                <c:pt idx="369">
                  <c:v>0.36899999999999999</c:v>
                </c:pt>
                <c:pt idx="370">
                  <c:v>0.37</c:v>
                </c:pt>
                <c:pt idx="371">
                  <c:v>0.371</c:v>
                </c:pt>
                <c:pt idx="372">
                  <c:v>0.372</c:v>
                </c:pt>
                <c:pt idx="373">
                  <c:v>0.373</c:v>
                </c:pt>
                <c:pt idx="374">
                  <c:v>0.374</c:v>
                </c:pt>
                <c:pt idx="375">
                  <c:v>0.375</c:v>
                </c:pt>
                <c:pt idx="376">
                  <c:v>0.376</c:v>
                </c:pt>
                <c:pt idx="377">
                  <c:v>0.377</c:v>
                </c:pt>
                <c:pt idx="378">
                  <c:v>0.378</c:v>
                </c:pt>
                <c:pt idx="379">
                  <c:v>0.379</c:v>
                </c:pt>
                <c:pt idx="380">
                  <c:v>0.38</c:v>
                </c:pt>
                <c:pt idx="381">
                  <c:v>0.38100000000000001</c:v>
                </c:pt>
                <c:pt idx="382">
                  <c:v>0.38200000000000001</c:v>
                </c:pt>
                <c:pt idx="383">
                  <c:v>0.38300000000000001</c:v>
                </c:pt>
                <c:pt idx="384">
                  <c:v>0.38400000000000001</c:v>
                </c:pt>
                <c:pt idx="385">
                  <c:v>0.38500000000000001</c:v>
                </c:pt>
                <c:pt idx="386">
                  <c:v>0.38600000000000001</c:v>
                </c:pt>
                <c:pt idx="387">
                  <c:v>0.38700000000000001</c:v>
                </c:pt>
                <c:pt idx="388">
                  <c:v>0.38800000000000001</c:v>
                </c:pt>
                <c:pt idx="389">
                  <c:v>0.38900000000000001</c:v>
                </c:pt>
                <c:pt idx="390">
                  <c:v>0.39</c:v>
                </c:pt>
                <c:pt idx="391">
                  <c:v>0.39100000000000001</c:v>
                </c:pt>
                <c:pt idx="392">
                  <c:v>0.39200000000000002</c:v>
                </c:pt>
                <c:pt idx="393">
                  <c:v>0.39300000000000002</c:v>
                </c:pt>
                <c:pt idx="394">
                  <c:v>0.39400000000000002</c:v>
                </c:pt>
                <c:pt idx="395">
                  <c:v>0.39500000000000002</c:v>
                </c:pt>
                <c:pt idx="396">
                  <c:v>0.39600000000000002</c:v>
                </c:pt>
                <c:pt idx="397">
                  <c:v>0.39700000000000002</c:v>
                </c:pt>
                <c:pt idx="398">
                  <c:v>0.39800000000000002</c:v>
                </c:pt>
                <c:pt idx="399">
                  <c:v>0.39900000000000002</c:v>
                </c:pt>
                <c:pt idx="400">
                  <c:v>0.4</c:v>
                </c:pt>
                <c:pt idx="401">
                  <c:v>0.40100000000000002</c:v>
                </c:pt>
                <c:pt idx="402">
                  <c:v>0.40200000000000002</c:v>
                </c:pt>
                <c:pt idx="403">
                  <c:v>0.40300000000000002</c:v>
                </c:pt>
                <c:pt idx="404">
                  <c:v>0.40400000000000003</c:v>
                </c:pt>
                <c:pt idx="405">
                  <c:v>0.40500000000000003</c:v>
                </c:pt>
                <c:pt idx="406">
                  <c:v>0.40600000000000003</c:v>
                </c:pt>
                <c:pt idx="407">
                  <c:v>0.40699999999999997</c:v>
                </c:pt>
                <c:pt idx="408">
                  <c:v>0.40799999999999997</c:v>
                </c:pt>
                <c:pt idx="409">
                  <c:v>0.40899999999999997</c:v>
                </c:pt>
                <c:pt idx="410">
                  <c:v>0.41</c:v>
                </c:pt>
                <c:pt idx="411">
                  <c:v>0.41099999999999998</c:v>
                </c:pt>
                <c:pt idx="412">
                  <c:v>0.41199999999999998</c:v>
                </c:pt>
                <c:pt idx="413">
                  <c:v>0.41299999999999998</c:v>
                </c:pt>
                <c:pt idx="414">
                  <c:v>0.41399999999999998</c:v>
                </c:pt>
                <c:pt idx="415">
                  <c:v>0.41499999999999998</c:v>
                </c:pt>
                <c:pt idx="416">
                  <c:v>0.41599999999999998</c:v>
                </c:pt>
                <c:pt idx="417">
                  <c:v>0.41699999999999998</c:v>
                </c:pt>
                <c:pt idx="418">
                  <c:v>0.41799999999999998</c:v>
                </c:pt>
                <c:pt idx="419">
                  <c:v>0.41899999999999998</c:v>
                </c:pt>
                <c:pt idx="420">
                  <c:v>0.42</c:v>
                </c:pt>
                <c:pt idx="421">
                  <c:v>0.42099999999999999</c:v>
                </c:pt>
                <c:pt idx="422">
                  <c:v>0.42199999999999999</c:v>
                </c:pt>
                <c:pt idx="423">
                  <c:v>0.42299999999999999</c:v>
                </c:pt>
                <c:pt idx="424">
                  <c:v>0.42399999999999999</c:v>
                </c:pt>
                <c:pt idx="425">
                  <c:v>0.42499999999999999</c:v>
                </c:pt>
                <c:pt idx="426">
                  <c:v>0.42599999999999999</c:v>
                </c:pt>
                <c:pt idx="427">
                  <c:v>0.42699999999999999</c:v>
                </c:pt>
                <c:pt idx="428">
                  <c:v>0.42799999999999999</c:v>
                </c:pt>
                <c:pt idx="429">
                  <c:v>0.42899999999999999</c:v>
                </c:pt>
                <c:pt idx="430">
                  <c:v>0.43</c:v>
                </c:pt>
                <c:pt idx="431">
                  <c:v>0.43099999999999999</c:v>
                </c:pt>
                <c:pt idx="432">
                  <c:v>0.432</c:v>
                </c:pt>
                <c:pt idx="433">
                  <c:v>0.433</c:v>
                </c:pt>
                <c:pt idx="434">
                  <c:v>0.434</c:v>
                </c:pt>
                <c:pt idx="435">
                  <c:v>0.435</c:v>
                </c:pt>
                <c:pt idx="436">
                  <c:v>0.436</c:v>
                </c:pt>
                <c:pt idx="437">
                  <c:v>0.437</c:v>
                </c:pt>
                <c:pt idx="438">
                  <c:v>0.438</c:v>
                </c:pt>
                <c:pt idx="439">
                  <c:v>0.439</c:v>
                </c:pt>
                <c:pt idx="440">
                  <c:v>0.44</c:v>
                </c:pt>
                <c:pt idx="441">
                  <c:v>0.441</c:v>
                </c:pt>
                <c:pt idx="442">
                  <c:v>0.442</c:v>
                </c:pt>
                <c:pt idx="443">
                  <c:v>0.443</c:v>
                </c:pt>
                <c:pt idx="444">
                  <c:v>0.44400000000000001</c:v>
                </c:pt>
                <c:pt idx="445">
                  <c:v>0.44500000000000001</c:v>
                </c:pt>
                <c:pt idx="446">
                  <c:v>0.44600000000000001</c:v>
                </c:pt>
                <c:pt idx="447">
                  <c:v>0.44700000000000001</c:v>
                </c:pt>
                <c:pt idx="448">
                  <c:v>0.44800000000000001</c:v>
                </c:pt>
                <c:pt idx="449">
                  <c:v>0.44900000000000001</c:v>
                </c:pt>
                <c:pt idx="450">
                  <c:v>0.45</c:v>
                </c:pt>
                <c:pt idx="451">
                  <c:v>0.45100000000000001</c:v>
                </c:pt>
                <c:pt idx="452">
                  <c:v>0.45200000000000001</c:v>
                </c:pt>
                <c:pt idx="453">
                  <c:v>0.45300000000000001</c:v>
                </c:pt>
                <c:pt idx="454">
                  <c:v>0.45400000000000001</c:v>
                </c:pt>
                <c:pt idx="455">
                  <c:v>0.45500000000000002</c:v>
                </c:pt>
                <c:pt idx="456">
                  <c:v>0.45600000000000002</c:v>
                </c:pt>
                <c:pt idx="457">
                  <c:v>0.45700000000000002</c:v>
                </c:pt>
                <c:pt idx="458">
                  <c:v>0.45800000000000002</c:v>
                </c:pt>
                <c:pt idx="459">
                  <c:v>0.45900000000000002</c:v>
                </c:pt>
                <c:pt idx="460">
                  <c:v>0.46</c:v>
                </c:pt>
                <c:pt idx="461">
                  <c:v>0.46100000000000002</c:v>
                </c:pt>
                <c:pt idx="462">
                  <c:v>0.46200000000000002</c:v>
                </c:pt>
                <c:pt idx="463">
                  <c:v>0.46300000000000002</c:v>
                </c:pt>
                <c:pt idx="464">
                  <c:v>0.46400000000000002</c:v>
                </c:pt>
                <c:pt idx="465">
                  <c:v>0.46500000000000002</c:v>
                </c:pt>
                <c:pt idx="466">
                  <c:v>0.46600000000000003</c:v>
                </c:pt>
                <c:pt idx="467">
                  <c:v>0.46700000000000003</c:v>
                </c:pt>
                <c:pt idx="468">
                  <c:v>0.46800000000000003</c:v>
                </c:pt>
                <c:pt idx="469">
                  <c:v>0.46899999999999997</c:v>
                </c:pt>
                <c:pt idx="470">
                  <c:v>0.47</c:v>
                </c:pt>
                <c:pt idx="471">
                  <c:v>0.47099999999999997</c:v>
                </c:pt>
                <c:pt idx="472">
                  <c:v>0.47199999999999998</c:v>
                </c:pt>
                <c:pt idx="473">
                  <c:v>0.47299999999999998</c:v>
                </c:pt>
                <c:pt idx="474">
                  <c:v>0.47399999999999998</c:v>
                </c:pt>
                <c:pt idx="475">
                  <c:v>0.47499999999999998</c:v>
                </c:pt>
                <c:pt idx="476">
                  <c:v>0.47599999999999998</c:v>
                </c:pt>
                <c:pt idx="477">
                  <c:v>0.47699999999999998</c:v>
                </c:pt>
                <c:pt idx="478">
                  <c:v>0.47799999999999998</c:v>
                </c:pt>
                <c:pt idx="479">
                  <c:v>0.47899999999999998</c:v>
                </c:pt>
                <c:pt idx="480">
                  <c:v>0.48</c:v>
                </c:pt>
                <c:pt idx="481">
                  <c:v>0.48099999999999998</c:v>
                </c:pt>
                <c:pt idx="482">
                  <c:v>0.48199999999999998</c:v>
                </c:pt>
                <c:pt idx="483">
                  <c:v>0.48299999999999998</c:v>
                </c:pt>
                <c:pt idx="484">
                  <c:v>0.48399999999999999</c:v>
                </c:pt>
                <c:pt idx="485">
                  <c:v>0.48499999999999999</c:v>
                </c:pt>
                <c:pt idx="486">
                  <c:v>0.48599999999999999</c:v>
                </c:pt>
                <c:pt idx="487">
                  <c:v>0.48699999999999999</c:v>
                </c:pt>
                <c:pt idx="488">
                  <c:v>0.48799999999999999</c:v>
                </c:pt>
                <c:pt idx="489">
                  <c:v>0.48899999999999999</c:v>
                </c:pt>
                <c:pt idx="490">
                  <c:v>0.49</c:v>
                </c:pt>
                <c:pt idx="491">
                  <c:v>0.49099999999999999</c:v>
                </c:pt>
                <c:pt idx="492">
                  <c:v>0.49199999999999999</c:v>
                </c:pt>
                <c:pt idx="493">
                  <c:v>0.49299999999999999</c:v>
                </c:pt>
                <c:pt idx="494">
                  <c:v>0.49399999999999999</c:v>
                </c:pt>
                <c:pt idx="495">
                  <c:v>0.495</c:v>
                </c:pt>
                <c:pt idx="496">
                  <c:v>0.496</c:v>
                </c:pt>
                <c:pt idx="497">
                  <c:v>0.497</c:v>
                </c:pt>
                <c:pt idx="498">
                  <c:v>0.498</c:v>
                </c:pt>
                <c:pt idx="499">
                  <c:v>0.499</c:v>
                </c:pt>
                <c:pt idx="500">
                  <c:v>0.5</c:v>
                </c:pt>
                <c:pt idx="501">
                  <c:v>0.501</c:v>
                </c:pt>
                <c:pt idx="502">
                  <c:v>0.502</c:v>
                </c:pt>
                <c:pt idx="503">
                  <c:v>0.503</c:v>
                </c:pt>
                <c:pt idx="504">
                  <c:v>0.504</c:v>
                </c:pt>
                <c:pt idx="505">
                  <c:v>0.505</c:v>
                </c:pt>
                <c:pt idx="506">
                  <c:v>0.50600000000000001</c:v>
                </c:pt>
                <c:pt idx="507">
                  <c:v>0.50700000000000001</c:v>
                </c:pt>
                <c:pt idx="508">
                  <c:v>0.50800000000000001</c:v>
                </c:pt>
                <c:pt idx="509">
                  <c:v>0.50900000000000001</c:v>
                </c:pt>
                <c:pt idx="510">
                  <c:v>0.51</c:v>
                </c:pt>
                <c:pt idx="511">
                  <c:v>0.51100000000000001</c:v>
                </c:pt>
                <c:pt idx="512">
                  <c:v>0.51200000000000001</c:v>
                </c:pt>
                <c:pt idx="513">
                  <c:v>0.51300000000000001</c:v>
                </c:pt>
                <c:pt idx="514">
                  <c:v>0.51400000000000001</c:v>
                </c:pt>
                <c:pt idx="515">
                  <c:v>0.51500000000000001</c:v>
                </c:pt>
                <c:pt idx="516">
                  <c:v>0.51600000000000001</c:v>
                </c:pt>
                <c:pt idx="517">
                  <c:v>0.51700000000000002</c:v>
                </c:pt>
                <c:pt idx="518">
                  <c:v>0.51800000000000002</c:v>
                </c:pt>
                <c:pt idx="519">
                  <c:v>0.51900000000000002</c:v>
                </c:pt>
                <c:pt idx="520">
                  <c:v>0.52</c:v>
                </c:pt>
                <c:pt idx="521">
                  <c:v>0.52100000000000002</c:v>
                </c:pt>
                <c:pt idx="522">
                  <c:v>0.52200000000000002</c:v>
                </c:pt>
                <c:pt idx="523">
                  <c:v>0.52300000000000002</c:v>
                </c:pt>
                <c:pt idx="524">
                  <c:v>0.52400000000000002</c:v>
                </c:pt>
                <c:pt idx="525">
                  <c:v>0.52500000000000002</c:v>
                </c:pt>
                <c:pt idx="526">
                  <c:v>0.52600000000000002</c:v>
                </c:pt>
                <c:pt idx="527">
                  <c:v>0.52700000000000002</c:v>
                </c:pt>
                <c:pt idx="528">
                  <c:v>0.52800000000000002</c:v>
                </c:pt>
                <c:pt idx="529">
                  <c:v>0.52900000000000003</c:v>
                </c:pt>
                <c:pt idx="530">
                  <c:v>0.53</c:v>
                </c:pt>
                <c:pt idx="531">
                  <c:v>0.53100000000000003</c:v>
                </c:pt>
                <c:pt idx="532">
                  <c:v>0.53200000000000003</c:v>
                </c:pt>
                <c:pt idx="533">
                  <c:v>0.53300000000000003</c:v>
                </c:pt>
                <c:pt idx="534">
                  <c:v>0.53400000000000003</c:v>
                </c:pt>
                <c:pt idx="535">
                  <c:v>0.53500000000000003</c:v>
                </c:pt>
                <c:pt idx="536">
                  <c:v>0.53600000000000003</c:v>
                </c:pt>
                <c:pt idx="537">
                  <c:v>0.53700000000000003</c:v>
                </c:pt>
                <c:pt idx="538">
                  <c:v>0.53800000000000003</c:v>
                </c:pt>
                <c:pt idx="539">
                  <c:v>0.53900000000000003</c:v>
                </c:pt>
                <c:pt idx="540">
                  <c:v>0.54</c:v>
                </c:pt>
                <c:pt idx="541">
                  <c:v>0.54100000000000004</c:v>
                </c:pt>
                <c:pt idx="542">
                  <c:v>0.54200000000000004</c:v>
                </c:pt>
                <c:pt idx="543">
                  <c:v>0.54300000000000004</c:v>
                </c:pt>
                <c:pt idx="544">
                  <c:v>0.54400000000000004</c:v>
                </c:pt>
                <c:pt idx="545">
                  <c:v>0.54500000000000004</c:v>
                </c:pt>
                <c:pt idx="546">
                  <c:v>0.54600000000000004</c:v>
                </c:pt>
                <c:pt idx="547">
                  <c:v>0.54700000000000004</c:v>
                </c:pt>
                <c:pt idx="548">
                  <c:v>0.54800000000000004</c:v>
                </c:pt>
                <c:pt idx="549">
                  <c:v>0.54900000000000004</c:v>
                </c:pt>
                <c:pt idx="550">
                  <c:v>0.55000000000000004</c:v>
                </c:pt>
                <c:pt idx="551">
                  <c:v>0.55100000000000005</c:v>
                </c:pt>
                <c:pt idx="552">
                  <c:v>0.55200000000000005</c:v>
                </c:pt>
                <c:pt idx="553">
                  <c:v>0.55300000000000005</c:v>
                </c:pt>
                <c:pt idx="554">
                  <c:v>0.55400000000000005</c:v>
                </c:pt>
                <c:pt idx="555">
                  <c:v>0.55500000000000005</c:v>
                </c:pt>
                <c:pt idx="556">
                  <c:v>0.55600000000000005</c:v>
                </c:pt>
                <c:pt idx="557">
                  <c:v>0.55700000000000005</c:v>
                </c:pt>
                <c:pt idx="558">
                  <c:v>0.55800000000000005</c:v>
                </c:pt>
                <c:pt idx="559">
                  <c:v>0.55900000000000005</c:v>
                </c:pt>
                <c:pt idx="560">
                  <c:v>0.56000000000000005</c:v>
                </c:pt>
                <c:pt idx="561">
                  <c:v>0.56100000000000005</c:v>
                </c:pt>
                <c:pt idx="562">
                  <c:v>0.56200000000000006</c:v>
                </c:pt>
                <c:pt idx="563">
                  <c:v>0.56299999999999994</c:v>
                </c:pt>
                <c:pt idx="564">
                  <c:v>0.56399999999999995</c:v>
                </c:pt>
                <c:pt idx="565">
                  <c:v>0.56499999999999995</c:v>
                </c:pt>
                <c:pt idx="566">
                  <c:v>0.56599999999999995</c:v>
                </c:pt>
                <c:pt idx="567">
                  <c:v>0.56699999999999995</c:v>
                </c:pt>
                <c:pt idx="568">
                  <c:v>0.56799999999999995</c:v>
                </c:pt>
                <c:pt idx="569">
                  <c:v>0.56899999999999995</c:v>
                </c:pt>
                <c:pt idx="570">
                  <c:v>0.56999999999999995</c:v>
                </c:pt>
                <c:pt idx="571">
                  <c:v>0.57099999999999995</c:v>
                </c:pt>
                <c:pt idx="572">
                  <c:v>0.57199999999999995</c:v>
                </c:pt>
                <c:pt idx="573">
                  <c:v>0.57299999999999995</c:v>
                </c:pt>
                <c:pt idx="574">
                  <c:v>0.57399999999999995</c:v>
                </c:pt>
                <c:pt idx="575">
                  <c:v>0.57499999999999996</c:v>
                </c:pt>
                <c:pt idx="576">
                  <c:v>0.57599999999999996</c:v>
                </c:pt>
                <c:pt idx="577">
                  <c:v>0.57699999999999996</c:v>
                </c:pt>
                <c:pt idx="578">
                  <c:v>0.57799999999999996</c:v>
                </c:pt>
                <c:pt idx="579">
                  <c:v>0.57899999999999996</c:v>
                </c:pt>
                <c:pt idx="580">
                  <c:v>0.57999999999999996</c:v>
                </c:pt>
                <c:pt idx="581">
                  <c:v>0.58099999999999996</c:v>
                </c:pt>
                <c:pt idx="582">
                  <c:v>0.58199999999999996</c:v>
                </c:pt>
                <c:pt idx="583">
                  <c:v>0.58299999999999996</c:v>
                </c:pt>
                <c:pt idx="584">
                  <c:v>0.58399999999999996</c:v>
                </c:pt>
                <c:pt idx="585">
                  <c:v>0.58499999999999996</c:v>
                </c:pt>
                <c:pt idx="586">
                  <c:v>0.58599999999999997</c:v>
                </c:pt>
                <c:pt idx="587">
                  <c:v>0.58699999999999997</c:v>
                </c:pt>
                <c:pt idx="588">
                  <c:v>0.58799999999999997</c:v>
                </c:pt>
                <c:pt idx="589">
                  <c:v>0.58899999999999997</c:v>
                </c:pt>
                <c:pt idx="590">
                  <c:v>0.59</c:v>
                </c:pt>
                <c:pt idx="591">
                  <c:v>0.59099999999999997</c:v>
                </c:pt>
                <c:pt idx="592">
                  <c:v>0.59199999999999997</c:v>
                </c:pt>
                <c:pt idx="593">
                  <c:v>0.59299999999999997</c:v>
                </c:pt>
                <c:pt idx="594">
                  <c:v>0.59399999999999997</c:v>
                </c:pt>
                <c:pt idx="595">
                  <c:v>0.59499999999999997</c:v>
                </c:pt>
                <c:pt idx="596">
                  <c:v>0.59599999999999997</c:v>
                </c:pt>
                <c:pt idx="597">
                  <c:v>0.59699999999999998</c:v>
                </c:pt>
                <c:pt idx="598">
                  <c:v>0.59799999999999998</c:v>
                </c:pt>
                <c:pt idx="599">
                  <c:v>0.59899999999999998</c:v>
                </c:pt>
                <c:pt idx="600">
                  <c:v>0.6</c:v>
                </c:pt>
                <c:pt idx="601">
                  <c:v>0.60099999999999998</c:v>
                </c:pt>
                <c:pt idx="602">
                  <c:v>0.60199999999999998</c:v>
                </c:pt>
                <c:pt idx="603">
                  <c:v>0.60299999999999998</c:v>
                </c:pt>
                <c:pt idx="604">
                  <c:v>0.60399999999999998</c:v>
                </c:pt>
                <c:pt idx="605">
                  <c:v>0.60499999999999998</c:v>
                </c:pt>
                <c:pt idx="606">
                  <c:v>0.60599999999999998</c:v>
                </c:pt>
                <c:pt idx="607">
                  <c:v>0.60699999999999998</c:v>
                </c:pt>
                <c:pt idx="608">
                  <c:v>0.60799999999999998</c:v>
                </c:pt>
                <c:pt idx="609">
                  <c:v>0.60899999999999999</c:v>
                </c:pt>
                <c:pt idx="610">
                  <c:v>0.61</c:v>
                </c:pt>
                <c:pt idx="611">
                  <c:v>0.61099999999999999</c:v>
                </c:pt>
                <c:pt idx="612">
                  <c:v>0.61199999999999999</c:v>
                </c:pt>
                <c:pt idx="613">
                  <c:v>0.61299999999999999</c:v>
                </c:pt>
                <c:pt idx="614">
                  <c:v>0.61399999999999999</c:v>
                </c:pt>
                <c:pt idx="615">
                  <c:v>0.61499999999999999</c:v>
                </c:pt>
                <c:pt idx="616">
                  <c:v>0.61599999999999999</c:v>
                </c:pt>
                <c:pt idx="617">
                  <c:v>0.61699999999999999</c:v>
                </c:pt>
                <c:pt idx="618">
                  <c:v>0.61799999999999999</c:v>
                </c:pt>
                <c:pt idx="619">
                  <c:v>0.61899999999999999</c:v>
                </c:pt>
                <c:pt idx="620">
                  <c:v>0.62</c:v>
                </c:pt>
                <c:pt idx="621">
                  <c:v>0.621</c:v>
                </c:pt>
                <c:pt idx="622">
                  <c:v>0.622</c:v>
                </c:pt>
                <c:pt idx="623">
                  <c:v>0.623</c:v>
                </c:pt>
                <c:pt idx="624">
                  <c:v>0.624</c:v>
                </c:pt>
                <c:pt idx="625">
                  <c:v>0.625</c:v>
                </c:pt>
                <c:pt idx="626">
                  <c:v>0.626</c:v>
                </c:pt>
                <c:pt idx="627">
                  <c:v>0.627</c:v>
                </c:pt>
                <c:pt idx="628">
                  <c:v>0.628</c:v>
                </c:pt>
                <c:pt idx="629">
                  <c:v>0.629</c:v>
                </c:pt>
                <c:pt idx="630">
                  <c:v>0.63</c:v>
                </c:pt>
                <c:pt idx="631">
                  <c:v>0.63100000000000001</c:v>
                </c:pt>
                <c:pt idx="632">
                  <c:v>0.63200000000000001</c:v>
                </c:pt>
                <c:pt idx="633">
                  <c:v>0.63300000000000001</c:v>
                </c:pt>
                <c:pt idx="634">
                  <c:v>0.63400000000000001</c:v>
                </c:pt>
                <c:pt idx="635">
                  <c:v>0.63500000000000001</c:v>
                </c:pt>
                <c:pt idx="636">
                  <c:v>0.63600000000000001</c:v>
                </c:pt>
                <c:pt idx="637">
                  <c:v>0.63700000000000001</c:v>
                </c:pt>
                <c:pt idx="638">
                  <c:v>0.63800000000000001</c:v>
                </c:pt>
                <c:pt idx="639">
                  <c:v>0.63900000000000001</c:v>
                </c:pt>
                <c:pt idx="640">
                  <c:v>0.64</c:v>
                </c:pt>
                <c:pt idx="641">
                  <c:v>0.64100000000000001</c:v>
                </c:pt>
                <c:pt idx="642">
                  <c:v>0.64200000000000002</c:v>
                </c:pt>
                <c:pt idx="643">
                  <c:v>0.64300000000000002</c:v>
                </c:pt>
                <c:pt idx="644">
                  <c:v>0.64400000000000002</c:v>
                </c:pt>
                <c:pt idx="645">
                  <c:v>0.64500000000000002</c:v>
                </c:pt>
                <c:pt idx="646">
                  <c:v>0.64600000000000002</c:v>
                </c:pt>
                <c:pt idx="647">
                  <c:v>0.64700000000000002</c:v>
                </c:pt>
                <c:pt idx="648">
                  <c:v>0.64800000000000002</c:v>
                </c:pt>
                <c:pt idx="649">
                  <c:v>0.64900000000000002</c:v>
                </c:pt>
                <c:pt idx="650">
                  <c:v>0.65</c:v>
                </c:pt>
                <c:pt idx="651">
                  <c:v>0.65100000000000002</c:v>
                </c:pt>
                <c:pt idx="652">
                  <c:v>0.65200000000000002</c:v>
                </c:pt>
                <c:pt idx="653">
                  <c:v>0.65300000000000002</c:v>
                </c:pt>
                <c:pt idx="654">
                  <c:v>0.65400000000000003</c:v>
                </c:pt>
                <c:pt idx="655">
                  <c:v>0.65500000000000003</c:v>
                </c:pt>
                <c:pt idx="656">
                  <c:v>0.65600000000000003</c:v>
                </c:pt>
                <c:pt idx="657">
                  <c:v>0.65700000000000003</c:v>
                </c:pt>
                <c:pt idx="658">
                  <c:v>0.65800000000000003</c:v>
                </c:pt>
                <c:pt idx="659">
                  <c:v>0.65900000000000003</c:v>
                </c:pt>
                <c:pt idx="660">
                  <c:v>0.66</c:v>
                </c:pt>
                <c:pt idx="661">
                  <c:v>0.66100000000000003</c:v>
                </c:pt>
                <c:pt idx="662">
                  <c:v>0.66200000000000003</c:v>
                </c:pt>
                <c:pt idx="663">
                  <c:v>0.66300000000000003</c:v>
                </c:pt>
                <c:pt idx="664">
                  <c:v>0.66400000000000003</c:v>
                </c:pt>
                <c:pt idx="665">
                  <c:v>0.66500000000000004</c:v>
                </c:pt>
                <c:pt idx="666">
                  <c:v>0.66600000000000004</c:v>
                </c:pt>
                <c:pt idx="667">
                  <c:v>0.66700000000000004</c:v>
                </c:pt>
                <c:pt idx="668">
                  <c:v>0.66800000000000004</c:v>
                </c:pt>
                <c:pt idx="669">
                  <c:v>0.66900000000000004</c:v>
                </c:pt>
                <c:pt idx="670">
                  <c:v>0.67</c:v>
                </c:pt>
                <c:pt idx="671">
                  <c:v>0.67100000000000004</c:v>
                </c:pt>
                <c:pt idx="672">
                  <c:v>0.67200000000000004</c:v>
                </c:pt>
                <c:pt idx="673">
                  <c:v>0.67300000000000004</c:v>
                </c:pt>
                <c:pt idx="674">
                  <c:v>0.67400000000000004</c:v>
                </c:pt>
                <c:pt idx="675">
                  <c:v>0.67500000000000004</c:v>
                </c:pt>
                <c:pt idx="676">
                  <c:v>0.67600000000000005</c:v>
                </c:pt>
                <c:pt idx="677">
                  <c:v>0.67700000000000005</c:v>
                </c:pt>
                <c:pt idx="678">
                  <c:v>0.67800000000000005</c:v>
                </c:pt>
                <c:pt idx="679">
                  <c:v>0.67900000000000005</c:v>
                </c:pt>
                <c:pt idx="680">
                  <c:v>0.68</c:v>
                </c:pt>
                <c:pt idx="681">
                  <c:v>0.68100000000000005</c:v>
                </c:pt>
                <c:pt idx="682">
                  <c:v>0.68200000000000005</c:v>
                </c:pt>
                <c:pt idx="683">
                  <c:v>0.68300000000000005</c:v>
                </c:pt>
                <c:pt idx="684">
                  <c:v>0.68400000000000005</c:v>
                </c:pt>
                <c:pt idx="685">
                  <c:v>0.68500000000000005</c:v>
                </c:pt>
                <c:pt idx="686">
                  <c:v>0.68600000000000005</c:v>
                </c:pt>
                <c:pt idx="687">
                  <c:v>0.68700000000000006</c:v>
                </c:pt>
                <c:pt idx="688">
                  <c:v>0.68799999999999994</c:v>
                </c:pt>
                <c:pt idx="689">
                  <c:v>0.68899999999999995</c:v>
                </c:pt>
                <c:pt idx="690">
                  <c:v>0.69</c:v>
                </c:pt>
                <c:pt idx="691">
                  <c:v>0.69099999999999995</c:v>
                </c:pt>
                <c:pt idx="692">
                  <c:v>0.69199999999999995</c:v>
                </c:pt>
                <c:pt idx="693">
                  <c:v>0.69299999999999995</c:v>
                </c:pt>
                <c:pt idx="694">
                  <c:v>0.69399999999999995</c:v>
                </c:pt>
                <c:pt idx="695">
                  <c:v>0.69499999999999995</c:v>
                </c:pt>
                <c:pt idx="696">
                  <c:v>0.69599999999999995</c:v>
                </c:pt>
                <c:pt idx="697">
                  <c:v>0.69699999999999995</c:v>
                </c:pt>
                <c:pt idx="698">
                  <c:v>0.69799999999999995</c:v>
                </c:pt>
                <c:pt idx="699">
                  <c:v>0.69899999999999995</c:v>
                </c:pt>
                <c:pt idx="700">
                  <c:v>0.7</c:v>
                </c:pt>
                <c:pt idx="701">
                  <c:v>0.70099999999999996</c:v>
                </c:pt>
                <c:pt idx="702">
                  <c:v>0.70199999999999996</c:v>
                </c:pt>
                <c:pt idx="703">
                  <c:v>0.70299999999999996</c:v>
                </c:pt>
                <c:pt idx="704">
                  <c:v>0.70399999999999996</c:v>
                </c:pt>
                <c:pt idx="705">
                  <c:v>0.70499999999999996</c:v>
                </c:pt>
                <c:pt idx="706">
                  <c:v>0.70599999999999996</c:v>
                </c:pt>
                <c:pt idx="707">
                  <c:v>0.70699999999999996</c:v>
                </c:pt>
                <c:pt idx="708">
                  <c:v>0.70799999999999996</c:v>
                </c:pt>
                <c:pt idx="709">
                  <c:v>0.70899999999999996</c:v>
                </c:pt>
                <c:pt idx="710">
                  <c:v>0.71</c:v>
                </c:pt>
                <c:pt idx="711">
                  <c:v>0.71099999999999997</c:v>
                </c:pt>
                <c:pt idx="712">
                  <c:v>0.71199999999999997</c:v>
                </c:pt>
                <c:pt idx="713">
                  <c:v>0.71299999999999997</c:v>
                </c:pt>
                <c:pt idx="714">
                  <c:v>0.71399999999999997</c:v>
                </c:pt>
                <c:pt idx="715">
                  <c:v>0.71499999999999997</c:v>
                </c:pt>
                <c:pt idx="716">
                  <c:v>0.71599999999999997</c:v>
                </c:pt>
                <c:pt idx="717">
                  <c:v>0.71699999999999997</c:v>
                </c:pt>
                <c:pt idx="718">
                  <c:v>0.71799999999999997</c:v>
                </c:pt>
                <c:pt idx="719">
                  <c:v>0.71899999999999997</c:v>
                </c:pt>
                <c:pt idx="720">
                  <c:v>0.72</c:v>
                </c:pt>
                <c:pt idx="721">
                  <c:v>0.72099999999999997</c:v>
                </c:pt>
                <c:pt idx="722">
                  <c:v>0.72199999999999998</c:v>
                </c:pt>
                <c:pt idx="723">
                  <c:v>0.72299999999999998</c:v>
                </c:pt>
                <c:pt idx="724">
                  <c:v>0.72399999999999998</c:v>
                </c:pt>
                <c:pt idx="725">
                  <c:v>0.72499999999999998</c:v>
                </c:pt>
                <c:pt idx="726">
                  <c:v>0.72599999999999998</c:v>
                </c:pt>
                <c:pt idx="727">
                  <c:v>0.72699999999999998</c:v>
                </c:pt>
                <c:pt idx="728">
                  <c:v>0.72799999999999998</c:v>
                </c:pt>
                <c:pt idx="729">
                  <c:v>0.72899999999999998</c:v>
                </c:pt>
                <c:pt idx="730">
                  <c:v>0.73</c:v>
                </c:pt>
                <c:pt idx="731">
                  <c:v>0.73099999999999998</c:v>
                </c:pt>
                <c:pt idx="732">
                  <c:v>0.73199999999999998</c:v>
                </c:pt>
                <c:pt idx="733">
                  <c:v>0.73299999999999998</c:v>
                </c:pt>
                <c:pt idx="734">
                  <c:v>0.73399999999999999</c:v>
                </c:pt>
                <c:pt idx="735">
                  <c:v>0.73499999999999999</c:v>
                </c:pt>
                <c:pt idx="736">
                  <c:v>0.73599999999999999</c:v>
                </c:pt>
                <c:pt idx="737">
                  <c:v>0.73699999999999999</c:v>
                </c:pt>
                <c:pt idx="738">
                  <c:v>0.73799999999999999</c:v>
                </c:pt>
                <c:pt idx="739">
                  <c:v>0.73899999999999999</c:v>
                </c:pt>
                <c:pt idx="740">
                  <c:v>0.74</c:v>
                </c:pt>
                <c:pt idx="741">
                  <c:v>0.74099999999999999</c:v>
                </c:pt>
                <c:pt idx="742">
                  <c:v>0.74199999999999999</c:v>
                </c:pt>
                <c:pt idx="743">
                  <c:v>0.74299999999999999</c:v>
                </c:pt>
                <c:pt idx="744">
                  <c:v>0.74399999999999999</c:v>
                </c:pt>
                <c:pt idx="745">
                  <c:v>0.745</c:v>
                </c:pt>
                <c:pt idx="746">
                  <c:v>0.746</c:v>
                </c:pt>
                <c:pt idx="747">
                  <c:v>0.747</c:v>
                </c:pt>
                <c:pt idx="748">
                  <c:v>0.748</c:v>
                </c:pt>
                <c:pt idx="749">
                  <c:v>0.749</c:v>
                </c:pt>
                <c:pt idx="750">
                  <c:v>0.75</c:v>
                </c:pt>
                <c:pt idx="751">
                  <c:v>0.751</c:v>
                </c:pt>
                <c:pt idx="752">
                  <c:v>0.752</c:v>
                </c:pt>
                <c:pt idx="753">
                  <c:v>0.753</c:v>
                </c:pt>
                <c:pt idx="754">
                  <c:v>0.754</c:v>
                </c:pt>
                <c:pt idx="755">
                  <c:v>0.755</c:v>
                </c:pt>
                <c:pt idx="756">
                  <c:v>0.75600000000000001</c:v>
                </c:pt>
                <c:pt idx="757">
                  <c:v>0.75700000000000001</c:v>
                </c:pt>
                <c:pt idx="758">
                  <c:v>0.75800000000000001</c:v>
                </c:pt>
                <c:pt idx="759">
                  <c:v>0.75900000000000001</c:v>
                </c:pt>
                <c:pt idx="760">
                  <c:v>0.76</c:v>
                </c:pt>
                <c:pt idx="761">
                  <c:v>0.76100000000000001</c:v>
                </c:pt>
                <c:pt idx="762">
                  <c:v>0.76200000000000001</c:v>
                </c:pt>
                <c:pt idx="763">
                  <c:v>0.76300000000000001</c:v>
                </c:pt>
                <c:pt idx="764">
                  <c:v>0.76400000000000001</c:v>
                </c:pt>
                <c:pt idx="765">
                  <c:v>0.76500000000000001</c:v>
                </c:pt>
                <c:pt idx="766">
                  <c:v>0.76600000000000001</c:v>
                </c:pt>
                <c:pt idx="767">
                  <c:v>0.76700000000000002</c:v>
                </c:pt>
                <c:pt idx="768">
                  <c:v>0.76800000000000002</c:v>
                </c:pt>
                <c:pt idx="769">
                  <c:v>0.76900000000000002</c:v>
                </c:pt>
                <c:pt idx="770">
                  <c:v>0.77</c:v>
                </c:pt>
                <c:pt idx="771">
                  <c:v>0.77100000000000002</c:v>
                </c:pt>
                <c:pt idx="772">
                  <c:v>0.77200000000000002</c:v>
                </c:pt>
                <c:pt idx="773">
                  <c:v>0.77300000000000002</c:v>
                </c:pt>
                <c:pt idx="774">
                  <c:v>0.77400000000000002</c:v>
                </c:pt>
                <c:pt idx="775">
                  <c:v>0.77500000000000002</c:v>
                </c:pt>
                <c:pt idx="776">
                  <c:v>0.77600000000000002</c:v>
                </c:pt>
                <c:pt idx="777">
                  <c:v>0.77700000000000002</c:v>
                </c:pt>
                <c:pt idx="778">
                  <c:v>0.77800000000000002</c:v>
                </c:pt>
                <c:pt idx="779">
                  <c:v>0.77900000000000003</c:v>
                </c:pt>
                <c:pt idx="780">
                  <c:v>0.78</c:v>
                </c:pt>
                <c:pt idx="781">
                  <c:v>0.78100000000000003</c:v>
                </c:pt>
                <c:pt idx="782">
                  <c:v>0.78200000000000003</c:v>
                </c:pt>
                <c:pt idx="783">
                  <c:v>0.78300000000000003</c:v>
                </c:pt>
                <c:pt idx="784">
                  <c:v>0.78400000000000003</c:v>
                </c:pt>
                <c:pt idx="785">
                  <c:v>0.78500000000000003</c:v>
                </c:pt>
                <c:pt idx="786">
                  <c:v>0.78600000000000003</c:v>
                </c:pt>
                <c:pt idx="787">
                  <c:v>0.78700000000000003</c:v>
                </c:pt>
                <c:pt idx="788">
                  <c:v>0.78800000000000003</c:v>
                </c:pt>
                <c:pt idx="789">
                  <c:v>0.78900000000000003</c:v>
                </c:pt>
                <c:pt idx="790">
                  <c:v>0.79</c:v>
                </c:pt>
                <c:pt idx="791">
                  <c:v>0.79100000000000004</c:v>
                </c:pt>
                <c:pt idx="792">
                  <c:v>0.79200000000000004</c:v>
                </c:pt>
                <c:pt idx="793">
                  <c:v>0.79300000000000004</c:v>
                </c:pt>
                <c:pt idx="794">
                  <c:v>0.79400000000000004</c:v>
                </c:pt>
                <c:pt idx="795">
                  <c:v>0.79500000000000004</c:v>
                </c:pt>
                <c:pt idx="796">
                  <c:v>0.79600000000000004</c:v>
                </c:pt>
                <c:pt idx="797">
                  <c:v>0.79700000000000004</c:v>
                </c:pt>
                <c:pt idx="798">
                  <c:v>0.79800000000000004</c:v>
                </c:pt>
                <c:pt idx="799">
                  <c:v>0.79900000000000004</c:v>
                </c:pt>
                <c:pt idx="800">
                  <c:v>0.8</c:v>
                </c:pt>
                <c:pt idx="801">
                  <c:v>0.80100000000000005</c:v>
                </c:pt>
                <c:pt idx="802">
                  <c:v>0.80200000000000005</c:v>
                </c:pt>
                <c:pt idx="803">
                  <c:v>0.80300000000000005</c:v>
                </c:pt>
                <c:pt idx="804">
                  <c:v>0.80400000000000005</c:v>
                </c:pt>
                <c:pt idx="805">
                  <c:v>0.80500000000000005</c:v>
                </c:pt>
                <c:pt idx="806">
                  <c:v>0.80600000000000005</c:v>
                </c:pt>
                <c:pt idx="807">
                  <c:v>0.80700000000000005</c:v>
                </c:pt>
                <c:pt idx="808">
                  <c:v>0.80800000000000005</c:v>
                </c:pt>
                <c:pt idx="809">
                  <c:v>0.80900000000000005</c:v>
                </c:pt>
                <c:pt idx="810">
                  <c:v>0.81</c:v>
                </c:pt>
                <c:pt idx="811">
                  <c:v>0.81100000000000005</c:v>
                </c:pt>
                <c:pt idx="812">
                  <c:v>0.81200000000000006</c:v>
                </c:pt>
                <c:pt idx="813">
                  <c:v>0.81299999999999994</c:v>
                </c:pt>
                <c:pt idx="814">
                  <c:v>0.81399999999999995</c:v>
                </c:pt>
                <c:pt idx="815">
                  <c:v>0.81499999999999995</c:v>
                </c:pt>
                <c:pt idx="816">
                  <c:v>0.81599999999999995</c:v>
                </c:pt>
                <c:pt idx="817">
                  <c:v>0.81699999999999995</c:v>
                </c:pt>
                <c:pt idx="818">
                  <c:v>0.81799999999999995</c:v>
                </c:pt>
                <c:pt idx="819">
                  <c:v>0.81899999999999995</c:v>
                </c:pt>
                <c:pt idx="820">
                  <c:v>0.82</c:v>
                </c:pt>
                <c:pt idx="821">
                  <c:v>0.82099999999999995</c:v>
                </c:pt>
                <c:pt idx="822">
                  <c:v>0.82199999999999995</c:v>
                </c:pt>
                <c:pt idx="823">
                  <c:v>0.82299999999999995</c:v>
                </c:pt>
                <c:pt idx="824">
                  <c:v>0.82399999999999995</c:v>
                </c:pt>
                <c:pt idx="825">
                  <c:v>0.82499999999999996</c:v>
                </c:pt>
                <c:pt idx="826">
                  <c:v>0.82599999999999996</c:v>
                </c:pt>
                <c:pt idx="827">
                  <c:v>0.82699999999999996</c:v>
                </c:pt>
                <c:pt idx="828">
                  <c:v>0.82799999999999996</c:v>
                </c:pt>
                <c:pt idx="829">
                  <c:v>0.82899999999999996</c:v>
                </c:pt>
                <c:pt idx="830">
                  <c:v>0.83</c:v>
                </c:pt>
                <c:pt idx="831">
                  <c:v>0.83099999999999996</c:v>
                </c:pt>
                <c:pt idx="832">
                  <c:v>0.83199999999999996</c:v>
                </c:pt>
                <c:pt idx="833">
                  <c:v>0.83299999999999996</c:v>
                </c:pt>
                <c:pt idx="834">
                  <c:v>0.83399999999999996</c:v>
                </c:pt>
                <c:pt idx="835">
                  <c:v>0.83499999999999996</c:v>
                </c:pt>
                <c:pt idx="836">
                  <c:v>0.83599999999999997</c:v>
                </c:pt>
                <c:pt idx="837">
                  <c:v>0.83699999999999997</c:v>
                </c:pt>
                <c:pt idx="838">
                  <c:v>0.83799999999999997</c:v>
                </c:pt>
                <c:pt idx="839">
                  <c:v>0.83899999999999997</c:v>
                </c:pt>
                <c:pt idx="840">
                  <c:v>0.84</c:v>
                </c:pt>
                <c:pt idx="841">
                  <c:v>0.84099999999999997</c:v>
                </c:pt>
                <c:pt idx="842">
                  <c:v>0.84199999999999997</c:v>
                </c:pt>
                <c:pt idx="843">
                  <c:v>0.84299999999999997</c:v>
                </c:pt>
                <c:pt idx="844">
                  <c:v>0.84399999999999997</c:v>
                </c:pt>
                <c:pt idx="845">
                  <c:v>0.84499999999999997</c:v>
                </c:pt>
                <c:pt idx="846">
                  <c:v>0.84599999999999997</c:v>
                </c:pt>
                <c:pt idx="847">
                  <c:v>0.84699999999999998</c:v>
                </c:pt>
                <c:pt idx="848">
                  <c:v>0.84799999999999998</c:v>
                </c:pt>
                <c:pt idx="849">
                  <c:v>0.84899999999999998</c:v>
                </c:pt>
                <c:pt idx="850">
                  <c:v>0.85</c:v>
                </c:pt>
                <c:pt idx="851">
                  <c:v>0.85099999999999998</c:v>
                </c:pt>
                <c:pt idx="852">
                  <c:v>0.85199999999999998</c:v>
                </c:pt>
                <c:pt idx="853">
                  <c:v>0.85299999999999998</c:v>
                </c:pt>
                <c:pt idx="854">
                  <c:v>0.85399999999999998</c:v>
                </c:pt>
                <c:pt idx="855">
                  <c:v>0.85499999999999998</c:v>
                </c:pt>
                <c:pt idx="856">
                  <c:v>0.85599999999999998</c:v>
                </c:pt>
                <c:pt idx="857">
                  <c:v>0.85699999999999998</c:v>
                </c:pt>
                <c:pt idx="858">
                  <c:v>0.85799999999999998</c:v>
                </c:pt>
                <c:pt idx="859">
                  <c:v>0.85899999999999999</c:v>
                </c:pt>
                <c:pt idx="860">
                  <c:v>0.86</c:v>
                </c:pt>
                <c:pt idx="861">
                  <c:v>0.86099999999999999</c:v>
                </c:pt>
                <c:pt idx="862">
                  <c:v>0.86199999999999999</c:v>
                </c:pt>
                <c:pt idx="863">
                  <c:v>0.86299999999999999</c:v>
                </c:pt>
                <c:pt idx="864">
                  <c:v>0.86399999999999999</c:v>
                </c:pt>
                <c:pt idx="865">
                  <c:v>0.86499999999999999</c:v>
                </c:pt>
                <c:pt idx="866">
                  <c:v>0.86599999999999999</c:v>
                </c:pt>
                <c:pt idx="867">
                  <c:v>0.86699999999999999</c:v>
                </c:pt>
                <c:pt idx="868">
                  <c:v>0.86799999999999999</c:v>
                </c:pt>
                <c:pt idx="869">
                  <c:v>0.86899999999999999</c:v>
                </c:pt>
                <c:pt idx="870">
                  <c:v>0.87</c:v>
                </c:pt>
                <c:pt idx="871">
                  <c:v>0.871</c:v>
                </c:pt>
                <c:pt idx="872">
                  <c:v>0.872</c:v>
                </c:pt>
                <c:pt idx="873">
                  <c:v>0.873</c:v>
                </c:pt>
                <c:pt idx="874">
                  <c:v>0.874</c:v>
                </c:pt>
                <c:pt idx="875">
                  <c:v>0.875</c:v>
                </c:pt>
                <c:pt idx="876">
                  <c:v>0.876</c:v>
                </c:pt>
                <c:pt idx="877">
                  <c:v>0.877</c:v>
                </c:pt>
                <c:pt idx="878">
                  <c:v>0.878</c:v>
                </c:pt>
                <c:pt idx="879">
                  <c:v>0.879</c:v>
                </c:pt>
                <c:pt idx="880">
                  <c:v>0.88</c:v>
                </c:pt>
                <c:pt idx="881">
                  <c:v>0.88100000000000001</c:v>
                </c:pt>
                <c:pt idx="882">
                  <c:v>0.88200000000000001</c:v>
                </c:pt>
                <c:pt idx="883">
                  <c:v>0.88300000000000001</c:v>
                </c:pt>
                <c:pt idx="884">
                  <c:v>0.88400000000000001</c:v>
                </c:pt>
                <c:pt idx="885">
                  <c:v>0.88500000000000001</c:v>
                </c:pt>
                <c:pt idx="886">
                  <c:v>0.88600000000000001</c:v>
                </c:pt>
                <c:pt idx="887">
                  <c:v>0.88700000000000001</c:v>
                </c:pt>
                <c:pt idx="888">
                  <c:v>0.88800000000000001</c:v>
                </c:pt>
                <c:pt idx="889">
                  <c:v>0.88900000000000001</c:v>
                </c:pt>
                <c:pt idx="890">
                  <c:v>0.89</c:v>
                </c:pt>
                <c:pt idx="891">
                  <c:v>0.89100000000000001</c:v>
                </c:pt>
                <c:pt idx="892">
                  <c:v>0.89200000000000002</c:v>
                </c:pt>
                <c:pt idx="893">
                  <c:v>0.89300000000000002</c:v>
                </c:pt>
                <c:pt idx="894">
                  <c:v>0.89400000000000002</c:v>
                </c:pt>
                <c:pt idx="895">
                  <c:v>0.89500000000000002</c:v>
                </c:pt>
                <c:pt idx="896">
                  <c:v>0.89600000000000002</c:v>
                </c:pt>
                <c:pt idx="897">
                  <c:v>0.89700000000000002</c:v>
                </c:pt>
                <c:pt idx="898">
                  <c:v>0.89800000000000002</c:v>
                </c:pt>
                <c:pt idx="899">
                  <c:v>0.89900000000000002</c:v>
                </c:pt>
                <c:pt idx="900">
                  <c:v>0.9</c:v>
                </c:pt>
                <c:pt idx="901">
                  <c:v>0.90100000000000002</c:v>
                </c:pt>
                <c:pt idx="902">
                  <c:v>0.90200000000000002</c:v>
                </c:pt>
                <c:pt idx="903">
                  <c:v>0.90300000000000002</c:v>
                </c:pt>
                <c:pt idx="904">
                  <c:v>0.90400000000000003</c:v>
                </c:pt>
                <c:pt idx="905">
                  <c:v>0.90500000000000003</c:v>
                </c:pt>
                <c:pt idx="906">
                  <c:v>0.90600000000000003</c:v>
                </c:pt>
                <c:pt idx="907">
                  <c:v>0.90700000000000003</c:v>
                </c:pt>
                <c:pt idx="908">
                  <c:v>0.90800000000000003</c:v>
                </c:pt>
                <c:pt idx="909">
                  <c:v>0.90900000000000003</c:v>
                </c:pt>
                <c:pt idx="910">
                  <c:v>0.91</c:v>
                </c:pt>
                <c:pt idx="911">
                  <c:v>0.91100000000000003</c:v>
                </c:pt>
                <c:pt idx="912">
                  <c:v>0.91200000000000003</c:v>
                </c:pt>
                <c:pt idx="913">
                  <c:v>0.91300000000000003</c:v>
                </c:pt>
                <c:pt idx="914">
                  <c:v>0.91400000000000003</c:v>
                </c:pt>
                <c:pt idx="915">
                  <c:v>0.91500000000000004</c:v>
                </c:pt>
                <c:pt idx="916">
                  <c:v>0.91600000000000004</c:v>
                </c:pt>
                <c:pt idx="917">
                  <c:v>0.91700000000000004</c:v>
                </c:pt>
                <c:pt idx="918">
                  <c:v>0.91800000000000004</c:v>
                </c:pt>
                <c:pt idx="919">
                  <c:v>0.91900000000000004</c:v>
                </c:pt>
                <c:pt idx="920">
                  <c:v>0.92</c:v>
                </c:pt>
                <c:pt idx="921">
                  <c:v>0.92100000000000004</c:v>
                </c:pt>
                <c:pt idx="922">
                  <c:v>0.92200000000000004</c:v>
                </c:pt>
                <c:pt idx="923">
                  <c:v>0.92300000000000004</c:v>
                </c:pt>
                <c:pt idx="924">
                  <c:v>0.92400000000000004</c:v>
                </c:pt>
                <c:pt idx="925">
                  <c:v>0.92500000000000004</c:v>
                </c:pt>
                <c:pt idx="926">
                  <c:v>0.92600000000000005</c:v>
                </c:pt>
                <c:pt idx="927">
                  <c:v>0.92700000000000005</c:v>
                </c:pt>
                <c:pt idx="928">
                  <c:v>0.92800000000000005</c:v>
                </c:pt>
                <c:pt idx="929">
                  <c:v>0.92900000000000005</c:v>
                </c:pt>
                <c:pt idx="930">
                  <c:v>0.93</c:v>
                </c:pt>
                <c:pt idx="931">
                  <c:v>0.93100000000000005</c:v>
                </c:pt>
                <c:pt idx="932">
                  <c:v>0.93200000000000005</c:v>
                </c:pt>
                <c:pt idx="933">
                  <c:v>0.93300000000000005</c:v>
                </c:pt>
                <c:pt idx="934">
                  <c:v>0.93400000000000005</c:v>
                </c:pt>
                <c:pt idx="935">
                  <c:v>0.93500000000000005</c:v>
                </c:pt>
                <c:pt idx="936">
                  <c:v>0.93600000000000005</c:v>
                </c:pt>
                <c:pt idx="937">
                  <c:v>0.93700000000000006</c:v>
                </c:pt>
                <c:pt idx="938">
                  <c:v>0.93799999999999994</c:v>
                </c:pt>
                <c:pt idx="939">
                  <c:v>0.93899999999999995</c:v>
                </c:pt>
                <c:pt idx="940">
                  <c:v>0.94</c:v>
                </c:pt>
                <c:pt idx="941">
                  <c:v>0.94099999999999995</c:v>
                </c:pt>
                <c:pt idx="942">
                  <c:v>0.94199999999999995</c:v>
                </c:pt>
                <c:pt idx="943">
                  <c:v>0.94299999999999995</c:v>
                </c:pt>
                <c:pt idx="944">
                  <c:v>0.94399999999999995</c:v>
                </c:pt>
                <c:pt idx="945">
                  <c:v>0.94499999999999995</c:v>
                </c:pt>
                <c:pt idx="946">
                  <c:v>0.94599999999999995</c:v>
                </c:pt>
                <c:pt idx="947">
                  <c:v>0.94699999999999995</c:v>
                </c:pt>
                <c:pt idx="948">
                  <c:v>0.94799999999999995</c:v>
                </c:pt>
                <c:pt idx="949">
                  <c:v>0.94899999999999995</c:v>
                </c:pt>
                <c:pt idx="950">
                  <c:v>0.95</c:v>
                </c:pt>
                <c:pt idx="951">
                  <c:v>0.95099999999999996</c:v>
                </c:pt>
                <c:pt idx="952">
                  <c:v>0.95199999999999996</c:v>
                </c:pt>
                <c:pt idx="953">
                  <c:v>0.95299999999999996</c:v>
                </c:pt>
                <c:pt idx="954">
                  <c:v>0.95399999999999996</c:v>
                </c:pt>
                <c:pt idx="955">
                  <c:v>0.95499999999999996</c:v>
                </c:pt>
                <c:pt idx="956">
                  <c:v>0.95599999999999996</c:v>
                </c:pt>
                <c:pt idx="957">
                  <c:v>0.95699999999999996</c:v>
                </c:pt>
                <c:pt idx="958">
                  <c:v>0.95799999999999996</c:v>
                </c:pt>
                <c:pt idx="959">
                  <c:v>0.95899999999999996</c:v>
                </c:pt>
                <c:pt idx="960">
                  <c:v>0.96</c:v>
                </c:pt>
                <c:pt idx="961">
                  <c:v>0.96099999999999997</c:v>
                </c:pt>
                <c:pt idx="962">
                  <c:v>0.96199999999999997</c:v>
                </c:pt>
                <c:pt idx="963">
                  <c:v>0.96299999999999997</c:v>
                </c:pt>
                <c:pt idx="964">
                  <c:v>0.96399999999999997</c:v>
                </c:pt>
                <c:pt idx="965">
                  <c:v>0.96499999999999997</c:v>
                </c:pt>
                <c:pt idx="966">
                  <c:v>0.96599999999999997</c:v>
                </c:pt>
                <c:pt idx="967">
                  <c:v>0.96699999999999997</c:v>
                </c:pt>
                <c:pt idx="968">
                  <c:v>0.96799999999999997</c:v>
                </c:pt>
                <c:pt idx="969">
                  <c:v>0.96899999999999997</c:v>
                </c:pt>
                <c:pt idx="970">
                  <c:v>0.97</c:v>
                </c:pt>
                <c:pt idx="971">
                  <c:v>0.97099999999999997</c:v>
                </c:pt>
                <c:pt idx="972">
                  <c:v>0.97199999999999998</c:v>
                </c:pt>
                <c:pt idx="973">
                  <c:v>0.97299999999999998</c:v>
                </c:pt>
                <c:pt idx="974">
                  <c:v>0.97399999999999998</c:v>
                </c:pt>
                <c:pt idx="975">
                  <c:v>0.97499999999999998</c:v>
                </c:pt>
                <c:pt idx="976">
                  <c:v>0.97599999999999998</c:v>
                </c:pt>
                <c:pt idx="977">
                  <c:v>0.97699999999999998</c:v>
                </c:pt>
                <c:pt idx="978">
                  <c:v>0.97799999999999998</c:v>
                </c:pt>
                <c:pt idx="979">
                  <c:v>0.97899999999999998</c:v>
                </c:pt>
                <c:pt idx="980">
                  <c:v>0.98</c:v>
                </c:pt>
                <c:pt idx="981">
                  <c:v>0.98099999999999998</c:v>
                </c:pt>
                <c:pt idx="982">
                  <c:v>0.98199999999999998</c:v>
                </c:pt>
                <c:pt idx="983">
                  <c:v>0.98299999999999998</c:v>
                </c:pt>
                <c:pt idx="984">
                  <c:v>0.98399999999999999</c:v>
                </c:pt>
                <c:pt idx="985">
                  <c:v>0.98499999999999999</c:v>
                </c:pt>
                <c:pt idx="986">
                  <c:v>0.98599999999999999</c:v>
                </c:pt>
                <c:pt idx="987">
                  <c:v>0.98699999999999999</c:v>
                </c:pt>
                <c:pt idx="988">
                  <c:v>0.98799999999999999</c:v>
                </c:pt>
                <c:pt idx="989">
                  <c:v>0.98899999999999999</c:v>
                </c:pt>
                <c:pt idx="990">
                  <c:v>0.99</c:v>
                </c:pt>
                <c:pt idx="991">
                  <c:v>0.99099999999999999</c:v>
                </c:pt>
                <c:pt idx="992">
                  <c:v>0.99199999999999999</c:v>
                </c:pt>
                <c:pt idx="993">
                  <c:v>0.99299999999999999</c:v>
                </c:pt>
                <c:pt idx="994">
                  <c:v>0.99399999999999999</c:v>
                </c:pt>
                <c:pt idx="995">
                  <c:v>0.995</c:v>
                </c:pt>
                <c:pt idx="996">
                  <c:v>0.996</c:v>
                </c:pt>
                <c:pt idx="997">
                  <c:v>0.997</c:v>
                </c:pt>
                <c:pt idx="998">
                  <c:v>0.998</c:v>
                </c:pt>
                <c:pt idx="999">
                  <c:v>0.999</c:v>
                </c:pt>
                <c:pt idx="1000">
                  <c:v>1</c:v>
                </c:pt>
              </c:numCache>
            </c:numRef>
          </c:xVal>
          <c:yVal>
            <c:numRef>
              <c:f>Vigas!$L$4:$L$1004</c:f>
              <c:numCache>
                <c:formatCode>#,##0.000" m"</c:formatCode>
                <c:ptCount val="1001"/>
                <c:pt idx="0">
                  <c:v>5.0000000000000001E-3</c:v>
                </c:pt>
                <c:pt idx="1">
                  <c:v>5.0000000000000001E-3</c:v>
                </c:pt>
                <c:pt idx="2">
                  <c:v>5.0000000000000001E-3</c:v>
                </c:pt>
                <c:pt idx="3">
                  <c:v>5.0000000000000001E-3</c:v>
                </c:pt>
                <c:pt idx="4">
                  <c:v>5.0000000000000001E-3</c:v>
                </c:pt>
                <c:pt idx="5">
                  <c:v>5.0000000000000001E-3</c:v>
                </c:pt>
                <c:pt idx="6">
                  <c:v>5.0000000000000001E-3</c:v>
                </c:pt>
                <c:pt idx="7">
                  <c:v>5.0000000000000001E-3</c:v>
                </c:pt>
                <c:pt idx="8">
                  <c:v>5.0000000000000001E-3</c:v>
                </c:pt>
                <c:pt idx="9">
                  <c:v>5.0000000000000001E-3</c:v>
                </c:pt>
                <c:pt idx="10">
                  <c:v>5.0000000000000001E-3</c:v>
                </c:pt>
                <c:pt idx="11">
                  <c:v>5.0000000000000001E-3</c:v>
                </c:pt>
                <c:pt idx="12">
                  <c:v>5.0000000000000001E-3</c:v>
                </c:pt>
                <c:pt idx="13">
                  <c:v>5.0000000000000001E-3</c:v>
                </c:pt>
                <c:pt idx="14">
                  <c:v>5.0000000000000001E-3</c:v>
                </c:pt>
                <c:pt idx="15">
                  <c:v>5.0000000000000001E-3</c:v>
                </c:pt>
                <c:pt idx="16">
                  <c:v>5.0000000000000001E-3</c:v>
                </c:pt>
                <c:pt idx="17">
                  <c:v>5.0000000000000001E-3</c:v>
                </c:pt>
                <c:pt idx="18">
                  <c:v>5.0000000000000001E-3</c:v>
                </c:pt>
                <c:pt idx="19">
                  <c:v>5.0000000000000001E-3</c:v>
                </c:pt>
                <c:pt idx="20">
                  <c:v>5.0000000000000001E-3</c:v>
                </c:pt>
                <c:pt idx="21">
                  <c:v>5.0000000000000001E-3</c:v>
                </c:pt>
                <c:pt idx="22">
                  <c:v>5.0000000000000001E-3</c:v>
                </c:pt>
                <c:pt idx="23">
                  <c:v>5.0000000000000001E-3</c:v>
                </c:pt>
                <c:pt idx="24">
                  <c:v>5.0000000000000001E-3</c:v>
                </c:pt>
                <c:pt idx="25">
                  <c:v>5.0000000000000001E-3</c:v>
                </c:pt>
                <c:pt idx="26">
                  <c:v>5.0000000000000001E-3</c:v>
                </c:pt>
                <c:pt idx="27">
                  <c:v>5.0000000000000001E-3</c:v>
                </c:pt>
                <c:pt idx="28">
                  <c:v>5.0000000000000001E-3</c:v>
                </c:pt>
                <c:pt idx="29">
                  <c:v>5.0000000000000001E-3</c:v>
                </c:pt>
                <c:pt idx="30">
                  <c:v>5.0000000000000001E-3</c:v>
                </c:pt>
                <c:pt idx="31">
                  <c:v>5.0000000000000001E-3</c:v>
                </c:pt>
                <c:pt idx="32">
                  <c:v>5.0000000000000001E-3</c:v>
                </c:pt>
                <c:pt idx="33">
                  <c:v>5.0000000000000001E-3</c:v>
                </c:pt>
                <c:pt idx="34">
                  <c:v>5.0000000000000001E-3</c:v>
                </c:pt>
                <c:pt idx="35">
                  <c:v>5.0000000000000001E-3</c:v>
                </c:pt>
                <c:pt idx="36">
                  <c:v>5.0000000000000001E-3</c:v>
                </c:pt>
                <c:pt idx="37">
                  <c:v>5.0000000000000001E-3</c:v>
                </c:pt>
                <c:pt idx="38">
                  <c:v>5.0000000000000001E-3</c:v>
                </c:pt>
                <c:pt idx="39">
                  <c:v>5.0000000000000001E-3</c:v>
                </c:pt>
                <c:pt idx="40">
                  <c:v>5.0000000000000001E-3</c:v>
                </c:pt>
                <c:pt idx="41">
                  <c:v>5.0000000000000001E-3</c:v>
                </c:pt>
                <c:pt idx="42">
                  <c:v>5.0000000000000001E-3</c:v>
                </c:pt>
                <c:pt idx="43">
                  <c:v>5.0000000000000001E-3</c:v>
                </c:pt>
                <c:pt idx="44">
                  <c:v>5.0000000000000001E-3</c:v>
                </c:pt>
                <c:pt idx="45">
                  <c:v>5.0000000000000001E-3</c:v>
                </c:pt>
                <c:pt idx="46">
                  <c:v>5.0000000000000001E-3</c:v>
                </c:pt>
                <c:pt idx="47">
                  <c:v>5.0000000000000001E-3</c:v>
                </c:pt>
                <c:pt idx="48">
                  <c:v>5.0000000000000001E-3</c:v>
                </c:pt>
                <c:pt idx="49">
                  <c:v>5.0000000000000001E-3</c:v>
                </c:pt>
                <c:pt idx="50">
                  <c:v>5.0000000000000001E-3</c:v>
                </c:pt>
                <c:pt idx="51">
                  <c:v>5.0000000000000001E-3</c:v>
                </c:pt>
                <c:pt idx="52">
                  <c:v>5.0000000000000001E-3</c:v>
                </c:pt>
                <c:pt idx="53">
                  <c:v>5.0000000000000001E-3</c:v>
                </c:pt>
                <c:pt idx="54">
                  <c:v>5.0000000000000001E-3</c:v>
                </c:pt>
                <c:pt idx="55">
                  <c:v>5.0000000000000001E-3</c:v>
                </c:pt>
                <c:pt idx="56">
                  <c:v>5.0000000000000001E-3</c:v>
                </c:pt>
                <c:pt idx="57">
                  <c:v>5.0000000000000001E-3</c:v>
                </c:pt>
                <c:pt idx="58">
                  <c:v>5.0000000000000001E-3</c:v>
                </c:pt>
                <c:pt idx="59">
                  <c:v>5.0000000000000001E-3</c:v>
                </c:pt>
                <c:pt idx="60">
                  <c:v>5.0000000000000001E-3</c:v>
                </c:pt>
                <c:pt idx="61">
                  <c:v>5.0000000000000001E-3</c:v>
                </c:pt>
                <c:pt idx="62">
                  <c:v>5.0000000000000001E-3</c:v>
                </c:pt>
                <c:pt idx="63">
                  <c:v>5.0000000000000001E-3</c:v>
                </c:pt>
                <c:pt idx="64">
                  <c:v>5.0000000000000001E-3</c:v>
                </c:pt>
                <c:pt idx="65">
                  <c:v>5.0000000000000001E-3</c:v>
                </c:pt>
                <c:pt idx="66">
                  <c:v>5.0000000000000001E-3</c:v>
                </c:pt>
                <c:pt idx="67">
                  <c:v>5.0000000000000001E-3</c:v>
                </c:pt>
                <c:pt idx="68">
                  <c:v>5.0000000000000001E-3</c:v>
                </c:pt>
                <c:pt idx="69">
                  <c:v>5.0000000000000001E-3</c:v>
                </c:pt>
                <c:pt idx="70">
                  <c:v>5.0000000000000001E-3</c:v>
                </c:pt>
                <c:pt idx="71">
                  <c:v>5.0000000000000001E-3</c:v>
                </c:pt>
                <c:pt idx="72">
                  <c:v>5.0000000000000001E-3</c:v>
                </c:pt>
                <c:pt idx="73">
                  <c:v>5.0000000000000001E-3</c:v>
                </c:pt>
                <c:pt idx="74">
                  <c:v>5.0000000000000001E-3</c:v>
                </c:pt>
                <c:pt idx="75">
                  <c:v>5.0000000000000001E-3</c:v>
                </c:pt>
                <c:pt idx="76">
                  <c:v>5.0000000000000001E-3</c:v>
                </c:pt>
                <c:pt idx="77">
                  <c:v>5.0000000000000001E-3</c:v>
                </c:pt>
                <c:pt idx="78">
                  <c:v>5.0000000000000001E-3</c:v>
                </c:pt>
                <c:pt idx="79">
                  <c:v>5.0000000000000001E-3</c:v>
                </c:pt>
                <c:pt idx="80">
                  <c:v>5.0000000000000001E-3</c:v>
                </c:pt>
                <c:pt idx="81">
                  <c:v>5.0000000000000001E-3</c:v>
                </c:pt>
                <c:pt idx="82">
                  <c:v>5.0000000000000001E-3</c:v>
                </c:pt>
                <c:pt idx="83">
                  <c:v>5.0000000000000001E-3</c:v>
                </c:pt>
                <c:pt idx="84">
                  <c:v>5.0000000000000001E-3</c:v>
                </c:pt>
                <c:pt idx="85">
                  <c:v>5.0000000000000001E-3</c:v>
                </c:pt>
                <c:pt idx="86">
                  <c:v>5.0000000000000001E-3</c:v>
                </c:pt>
                <c:pt idx="87">
                  <c:v>5.0000000000000001E-3</c:v>
                </c:pt>
                <c:pt idx="88">
                  <c:v>5.0000000000000001E-3</c:v>
                </c:pt>
                <c:pt idx="89">
                  <c:v>5.0000000000000001E-3</c:v>
                </c:pt>
                <c:pt idx="90">
                  <c:v>5.0000000000000001E-3</c:v>
                </c:pt>
                <c:pt idx="91">
                  <c:v>5.0000000000000001E-3</c:v>
                </c:pt>
                <c:pt idx="92">
                  <c:v>5.0000000000000001E-3</c:v>
                </c:pt>
                <c:pt idx="93">
                  <c:v>5.0000000000000001E-3</c:v>
                </c:pt>
                <c:pt idx="94">
                  <c:v>5.0000000000000001E-3</c:v>
                </c:pt>
                <c:pt idx="95">
                  <c:v>5.0000000000000001E-3</c:v>
                </c:pt>
                <c:pt idx="96">
                  <c:v>5.0000000000000001E-3</c:v>
                </c:pt>
                <c:pt idx="97">
                  <c:v>5.0000000000000001E-3</c:v>
                </c:pt>
                <c:pt idx="98">
                  <c:v>5.0000000000000001E-3</c:v>
                </c:pt>
                <c:pt idx="99">
                  <c:v>5.0000000000000001E-3</c:v>
                </c:pt>
                <c:pt idx="100">
                  <c:v>5.0000000000000001E-3</c:v>
                </c:pt>
                <c:pt idx="101">
                  <c:v>5.0000000000000001E-3</c:v>
                </c:pt>
                <c:pt idx="102">
                  <c:v>5.0000000000000001E-3</c:v>
                </c:pt>
                <c:pt idx="103">
                  <c:v>5.0000000000000001E-3</c:v>
                </c:pt>
                <c:pt idx="104">
                  <c:v>5.0000000000000001E-3</c:v>
                </c:pt>
                <c:pt idx="105">
                  <c:v>5.0000000000000001E-3</c:v>
                </c:pt>
                <c:pt idx="106">
                  <c:v>5.0000000000000001E-3</c:v>
                </c:pt>
                <c:pt idx="107">
                  <c:v>5.0000000000000001E-3</c:v>
                </c:pt>
                <c:pt idx="108">
                  <c:v>5.0000000000000001E-3</c:v>
                </c:pt>
                <c:pt idx="109">
                  <c:v>5.0000000000000001E-3</c:v>
                </c:pt>
                <c:pt idx="110">
                  <c:v>5.0000000000000001E-3</c:v>
                </c:pt>
                <c:pt idx="111">
                  <c:v>5.0000000000000001E-3</c:v>
                </c:pt>
                <c:pt idx="112">
                  <c:v>5.0000000000000001E-3</c:v>
                </c:pt>
                <c:pt idx="113">
                  <c:v>5.0000000000000001E-3</c:v>
                </c:pt>
                <c:pt idx="114">
                  <c:v>5.0000000000000001E-3</c:v>
                </c:pt>
                <c:pt idx="115">
                  <c:v>5.0000000000000001E-3</c:v>
                </c:pt>
                <c:pt idx="116">
                  <c:v>5.0000000000000001E-3</c:v>
                </c:pt>
                <c:pt idx="117">
                  <c:v>5.0000000000000001E-3</c:v>
                </c:pt>
                <c:pt idx="118">
                  <c:v>5.0000000000000001E-3</c:v>
                </c:pt>
                <c:pt idx="119">
                  <c:v>5.0000000000000001E-3</c:v>
                </c:pt>
                <c:pt idx="120">
                  <c:v>5.0000000000000001E-3</c:v>
                </c:pt>
                <c:pt idx="121">
                  <c:v>5.0000000000000001E-3</c:v>
                </c:pt>
                <c:pt idx="122">
                  <c:v>5.0000000000000001E-3</c:v>
                </c:pt>
                <c:pt idx="123">
                  <c:v>5.0000000000000001E-3</c:v>
                </c:pt>
                <c:pt idx="124">
                  <c:v>5.0000000000000001E-3</c:v>
                </c:pt>
                <c:pt idx="125">
                  <c:v>5.0000000000000001E-3</c:v>
                </c:pt>
                <c:pt idx="126">
                  <c:v>5.0000000000000001E-3</c:v>
                </c:pt>
                <c:pt idx="127">
                  <c:v>5.0000000000000001E-3</c:v>
                </c:pt>
                <c:pt idx="128">
                  <c:v>5.0000000000000001E-3</c:v>
                </c:pt>
                <c:pt idx="129">
                  <c:v>5.0000000000000001E-3</c:v>
                </c:pt>
                <c:pt idx="130">
                  <c:v>5.0000000000000001E-3</c:v>
                </c:pt>
                <c:pt idx="131">
                  <c:v>5.0000000000000001E-3</c:v>
                </c:pt>
                <c:pt idx="132">
                  <c:v>5.0000000000000001E-3</c:v>
                </c:pt>
                <c:pt idx="133">
                  <c:v>5.0000000000000001E-3</c:v>
                </c:pt>
                <c:pt idx="134">
                  <c:v>5.0000000000000001E-3</c:v>
                </c:pt>
                <c:pt idx="135">
                  <c:v>5.0000000000000001E-3</c:v>
                </c:pt>
                <c:pt idx="136">
                  <c:v>5.0000000000000001E-3</c:v>
                </c:pt>
                <c:pt idx="137">
                  <c:v>5.0000000000000001E-3</c:v>
                </c:pt>
                <c:pt idx="138">
                  <c:v>5.0000000000000001E-3</c:v>
                </c:pt>
                <c:pt idx="139">
                  <c:v>5.0000000000000001E-3</c:v>
                </c:pt>
                <c:pt idx="140">
                  <c:v>5.0000000000000001E-3</c:v>
                </c:pt>
                <c:pt idx="141">
                  <c:v>5.0000000000000001E-3</c:v>
                </c:pt>
                <c:pt idx="142">
                  <c:v>5.0000000000000001E-3</c:v>
                </c:pt>
                <c:pt idx="143">
                  <c:v>5.0000000000000001E-3</c:v>
                </c:pt>
                <c:pt idx="144">
                  <c:v>5.0000000000000001E-3</c:v>
                </c:pt>
                <c:pt idx="145">
                  <c:v>5.0000000000000001E-3</c:v>
                </c:pt>
                <c:pt idx="146">
                  <c:v>5.0000000000000001E-3</c:v>
                </c:pt>
                <c:pt idx="147">
                  <c:v>5.0000000000000001E-3</c:v>
                </c:pt>
                <c:pt idx="148">
                  <c:v>5.0000000000000001E-3</c:v>
                </c:pt>
                <c:pt idx="149">
                  <c:v>5.0000000000000001E-3</c:v>
                </c:pt>
                <c:pt idx="150">
                  <c:v>5.0000000000000001E-3</c:v>
                </c:pt>
                <c:pt idx="151">
                  <c:v>5.0000000000000001E-3</c:v>
                </c:pt>
                <c:pt idx="152">
                  <c:v>5.0000000000000001E-3</c:v>
                </c:pt>
                <c:pt idx="153">
                  <c:v>5.0000000000000001E-3</c:v>
                </c:pt>
                <c:pt idx="154">
                  <c:v>5.0000000000000001E-3</c:v>
                </c:pt>
                <c:pt idx="155">
                  <c:v>5.0000000000000001E-3</c:v>
                </c:pt>
                <c:pt idx="156">
                  <c:v>5.0000000000000001E-3</c:v>
                </c:pt>
                <c:pt idx="157">
                  <c:v>5.0000000000000001E-3</c:v>
                </c:pt>
                <c:pt idx="158">
                  <c:v>5.0000000000000001E-3</c:v>
                </c:pt>
                <c:pt idx="159">
                  <c:v>5.0000000000000001E-3</c:v>
                </c:pt>
                <c:pt idx="160">
                  <c:v>5.0000000000000001E-3</c:v>
                </c:pt>
                <c:pt idx="161">
                  <c:v>5.0000000000000001E-3</c:v>
                </c:pt>
                <c:pt idx="162">
                  <c:v>5.0000000000000001E-3</c:v>
                </c:pt>
                <c:pt idx="163">
                  <c:v>5.0000000000000001E-3</c:v>
                </c:pt>
                <c:pt idx="164">
                  <c:v>5.0000000000000001E-3</c:v>
                </c:pt>
                <c:pt idx="165">
                  <c:v>5.0000000000000001E-3</c:v>
                </c:pt>
                <c:pt idx="166">
                  <c:v>5.0000000000000001E-3</c:v>
                </c:pt>
                <c:pt idx="167">
                  <c:v>5.0000000000000001E-3</c:v>
                </c:pt>
                <c:pt idx="168">
                  <c:v>5.0000000000000001E-3</c:v>
                </c:pt>
                <c:pt idx="169">
                  <c:v>5.0000000000000001E-3</c:v>
                </c:pt>
                <c:pt idx="170">
                  <c:v>5.0000000000000001E-3</c:v>
                </c:pt>
                <c:pt idx="171">
                  <c:v>5.0000000000000001E-3</c:v>
                </c:pt>
                <c:pt idx="172">
                  <c:v>5.0000000000000001E-3</c:v>
                </c:pt>
                <c:pt idx="173">
                  <c:v>5.0000000000000001E-3</c:v>
                </c:pt>
                <c:pt idx="174">
                  <c:v>5.0000000000000001E-3</c:v>
                </c:pt>
                <c:pt idx="175">
                  <c:v>5.0000000000000001E-3</c:v>
                </c:pt>
                <c:pt idx="176">
                  <c:v>5.0000000000000001E-3</c:v>
                </c:pt>
                <c:pt idx="177">
                  <c:v>5.0000000000000001E-3</c:v>
                </c:pt>
                <c:pt idx="178">
                  <c:v>5.0000000000000001E-3</c:v>
                </c:pt>
                <c:pt idx="179">
                  <c:v>5.0000000000000001E-3</c:v>
                </c:pt>
                <c:pt idx="180">
                  <c:v>5.0000000000000001E-3</c:v>
                </c:pt>
                <c:pt idx="181">
                  <c:v>5.0000000000000001E-3</c:v>
                </c:pt>
                <c:pt idx="182">
                  <c:v>5.0000000000000001E-3</c:v>
                </c:pt>
                <c:pt idx="183">
                  <c:v>5.0000000000000001E-3</c:v>
                </c:pt>
                <c:pt idx="184">
                  <c:v>5.0000000000000001E-3</c:v>
                </c:pt>
                <c:pt idx="185">
                  <c:v>5.0000000000000001E-3</c:v>
                </c:pt>
                <c:pt idx="186">
                  <c:v>5.0000000000000001E-3</c:v>
                </c:pt>
                <c:pt idx="187">
                  <c:v>5.0000000000000001E-3</c:v>
                </c:pt>
                <c:pt idx="188">
                  <c:v>5.0000000000000001E-3</c:v>
                </c:pt>
                <c:pt idx="189">
                  <c:v>5.0000000000000001E-3</c:v>
                </c:pt>
                <c:pt idx="190">
                  <c:v>5.0000000000000001E-3</c:v>
                </c:pt>
                <c:pt idx="191">
                  <c:v>5.0000000000000001E-3</c:v>
                </c:pt>
                <c:pt idx="192">
                  <c:v>5.0000000000000001E-3</c:v>
                </c:pt>
                <c:pt idx="193">
                  <c:v>5.0000000000000001E-3</c:v>
                </c:pt>
                <c:pt idx="194">
                  <c:v>5.0000000000000001E-3</c:v>
                </c:pt>
                <c:pt idx="195">
                  <c:v>5.0000000000000001E-3</c:v>
                </c:pt>
                <c:pt idx="196">
                  <c:v>5.0000000000000001E-3</c:v>
                </c:pt>
                <c:pt idx="197">
                  <c:v>5.0000000000000001E-3</c:v>
                </c:pt>
                <c:pt idx="198">
                  <c:v>5.0000000000000001E-3</c:v>
                </c:pt>
                <c:pt idx="199">
                  <c:v>5.0000000000000001E-3</c:v>
                </c:pt>
                <c:pt idx="200">
                  <c:v>5.0000000000000001E-3</c:v>
                </c:pt>
                <c:pt idx="201">
                  <c:v>5.0000000000000001E-3</c:v>
                </c:pt>
                <c:pt idx="202">
                  <c:v>5.0000000000000001E-3</c:v>
                </c:pt>
                <c:pt idx="203">
                  <c:v>5.0000000000000001E-3</c:v>
                </c:pt>
                <c:pt idx="204">
                  <c:v>5.0000000000000001E-3</c:v>
                </c:pt>
                <c:pt idx="205">
                  <c:v>5.0000000000000001E-3</c:v>
                </c:pt>
                <c:pt idx="206">
                  <c:v>5.0000000000000001E-3</c:v>
                </c:pt>
                <c:pt idx="207">
                  <c:v>5.0000000000000001E-3</c:v>
                </c:pt>
                <c:pt idx="208">
                  <c:v>5.0000000000000001E-3</c:v>
                </c:pt>
                <c:pt idx="209">
                  <c:v>5.0000000000000001E-3</c:v>
                </c:pt>
                <c:pt idx="210">
                  <c:v>5.0000000000000001E-3</c:v>
                </c:pt>
                <c:pt idx="211">
                  <c:v>5.0000000000000001E-3</c:v>
                </c:pt>
                <c:pt idx="212">
                  <c:v>5.0000000000000001E-3</c:v>
                </c:pt>
                <c:pt idx="213">
                  <c:v>5.0000000000000001E-3</c:v>
                </c:pt>
                <c:pt idx="214">
                  <c:v>5.0000000000000001E-3</c:v>
                </c:pt>
                <c:pt idx="215">
                  <c:v>5.0000000000000001E-3</c:v>
                </c:pt>
                <c:pt idx="216">
                  <c:v>5.0000000000000001E-3</c:v>
                </c:pt>
                <c:pt idx="217">
                  <c:v>5.0000000000000001E-3</c:v>
                </c:pt>
                <c:pt idx="218">
                  <c:v>5.0000000000000001E-3</c:v>
                </c:pt>
                <c:pt idx="219">
                  <c:v>5.0000000000000001E-3</c:v>
                </c:pt>
                <c:pt idx="220">
                  <c:v>5.0000000000000001E-3</c:v>
                </c:pt>
                <c:pt idx="221">
                  <c:v>5.0000000000000001E-3</c:v>
                </c:pt>
                <c:pt idx="222">
                  <c:v>5.0000000000000001E-3</c:v>
                </c:pt>
                <c:pt idx="223">
                  <c:v>5.0000000000000001E-3</c:v>
                </c:pt>
                <c:pt idx="224">
                  <c:v>5.0000000000000001E-3</c:v>
                </c:pt>
                <c:pt idx="225">
                  <c:v>5.0000000000000001E-3</c:v>
                </c:pt>
                <c:pt idx="226">
                  <c:v>5.0000000000000001E-3</c:v>
                </c:pt>
                <c:pt idx="227">
                  <c:v>5.0000000000000001E-3</c:v>
                </c:pt>
                <c:pt idx="228">
                  <c:v>5.0000000000000001E-3</c:v>
                </c:pt>
                <c:pt idx="229">
                  <c:v>5.0000000000000001E-3</c:v>
                </c:pt>
                <c:pt idx="230">
                  <c:v>5.0000000000000001E-3</c:v>
                </c:pt>
                <c:pt idx="231">
                  <c:v>5.0000000000000001E-3</c:v>
                </c:pt>
                <c:pt idx="232">
                  <c:v>5.0000000000000001E-3</c:v>
                </c:pt>
                <c:pt idx="233">
                  <c:v>5.0000000000000001E-3</c:v>
                </c:pt>
                <c:pt idx="234">
                  <c:v>5.0000000000000001E-3</c:v>
                </c:pt>
                <c:pt idx="235">
                  <c:v>5.0000000000000001E-3</c:v>
                </c:pt>
                <c:pt idx="236">
                  <c:v>5.0000000000000001E-3</c:v>
                </c:pt>
                <c:pt idx="237">
                  <c:v>5.0000000000000001E-3</c:v>
                </c:pt>
                <c:pt idx="238">
                  <c:v>5.0000000000000001E-3</c:v>
                </c:pt>
                <c:pt idx="239">
                  <c:v>5.0000000000000001E-3</c:v>
                </c:pt>
                <c:pt idx="240">
                  <c:v>5.0000000000000001E-3</c:v>
                </c:pt>
                <c:pt idx="241">
                  <c:v>5.0000000000000001E-3</c:v>
                </c:pt>
                <c:pt idx="242">
                  <c:v>5.0000000000000001E-3</c:v>
                </c:pt>
                <c:pt idx="243">
                  <c:v>5.0000000000000001E-3</c:v>
                </c:pt>
                <c:pt idx="244">
                  <c:v>5.0000000000000001E-3</c:v>
                </c:pt>
                <c:pt idx="245">
                  <c:v>5.0000000000000001E-3</c:v>
                </c:pt>
                <c:pt idx="246">
                  <c:v>5.0000000000000001E-3</c:v>
                </c:pt>
                <c:pt idx="247">
                  <c:v>5.0000000000000001E-3</c:v>
                </c:pt>
                <c:pt idx="248">
                  <c:v>5.0000000000000001E-3</c:v>
                </c:pt>
                <c:pt idx="249">
                  <c:v>5.0000000000000001E-3</c:v>
                </c:pt>
                <c:pt idx="250">
                  <c:v>5.0000000000000001E-3</c:v>
                </c:pt>
                <c:pt idx="251">
                  <c:v>5.0000000000000001E-3</c:v>
                </c:pt>
                <c:pt idx="252">
                  <c:v>5.0000000000000001E-3</c:v>
                </c:pt>
                <c:pt idx="253">
                  <c:v>5.0000000000000001E-3</c:v>
                </c:pt>
                <c:pt idx="254">
                  <c:v>5.0000000000000001E-3</c:v>
                </c:pt>
                <c:pt idx="255">
                  <c:v>5.0000000000000001E-3</c:v>
                </c:pt>
                <c:pt idx="256">
                  <c:v>5.0000000000000001E-3</c:v>
                </c:pt>
                <c:pt idx="257">
                  <c:v>5.0000000000000001E-3</c:v>
                </c:pt>
                <c:pt idx="258">
                  <c:v>5.0000000000000001E-3</c:v>
                </c:pt>
                <c:pt idx="259">
                  <c:v>5.0000000000000001E-3</c:v>
                </c:pt>
                <c:pt idx="260">
                  <c:v>5.0000000000000001E-3</c:v>
                </c:pt>
                <c:pt idx="261">
                  <c:v>5.0000000000000001E-3</c:v>
                </c:pt>
                <c:pt idx="262">
                  <c:v>5.0000000000000001E-3</c:v>
                </c:pt>
                <c:pt idx="263">
                  <c:v>5.0000000000000001E-3</c:v>
                </c:pt>
                <c:pt idx="264">
                  <c:v>5.0000000000000001E-3</c:v>
                </c:pt>
                <c:pt idx="265">
                  <c:v>5.0000000000000001E-3</c:v>
                </c:pt>
                <c:pt idx="266">
                  <c:v>5.0000000000000001E-3</c:v>
                </c:pt>
                <c:pt idx="267">
                  <c:v>5.0000000000000001E-3</c:v>
                </c:pt>
                <c:pt idx="268">
                  <c:v>5.0000000000000001E-3</c:v>
                </c:pt>
                <c:pt idx="269">
                  <c:v>5.0000000000000001E-3</c:v>
                </c:pt>
                <c:pt idx="270">
                  <c:v>5.0000000000000001E-3</c:v>
                </c:pt>
                <c:pt idx="271">
                  <c:v>5.0000000000000001E-3</c:v>
                </c:pt>
                <c:pt idx="272">
                  <c:v>5.0000000000000001E-3</c:v>
                </c:pt>
                <c:pt idx="273">
                  <c:v>5.0000000000000001E-3</c:v>
                </c:pt>
                <c:pt idx="274">
                  <c:v>5.0000000000000001E-3</c:v>
                </c:pt>
                <c:pt idx="275">
                  <c:v>5.0000000000000001E-3</c:v>
                </c:pt>
                <c:pt idx="276">
                  <c:v>5.0000000000000001E-3</c:v>
                </c:pt>
                <c:pt idx="277">
                  <c:v>5.0000000000000001E-3</c:v>
                </c:pt>
                <c:pt idx="278">
                  <c:v>5.0000000000000001E-3</c:v>
                </c:pt>
                <c:pt idx="279">
                  <c:v>5.0000000000000001E-3</c:v>
                </c:pt>
                <c:pt idx="280">
                  <c:v>5.0000000000000001E-3</c:v>
                </c:pt>
                <c:pt idx="281">
                  <c:v>5.0000000000000001E-3</c:v>
                </c:pt>
                <c:pt idx="282">
                  <c:v>5.0000000000000001E-3</c:v>
                </c:pt>
                <c:pt idx="283">
                  <c:v>5.0000000000000001E-3</c:v>
                </c:pt>
                <c:pt idx="284">
                  <c:v>5.0000000000000001E-3</c:v>
                </c:pt>
                <c:pt idx="285">
                  <c:v>5.0000000000000001E-3</c:v>
                </c:pt>
                <c:pt idx="286">
                  <c:v>5.0000000000000001E-3</c:v>
                </c:pt>
                <c:pt idx="287">
                  <c:v>5.0000000000000001E-3</c:v>
                </c:pt>
                <c:pt idx="288">
                  <c:v>5.0000000000000001E-3</c:v>
                </c:pt>
                <c:pt idx="289">
                  <c:v>5.0000000000000001E-3</c:v>
                </c:pt>
                <c:pt idx="290">
                  <c:v>5.0000000000000001E-3</c:v>
                </c:pt>
                <c:pt idx="291">
                  <c:v>5.0000000000000001E-3</c:v>
                </c:pt>
                <c:pt idx="292">
                  <c:v>5.0000000000000001E-3</c:v>
                </c:pt>
                <c:pt idx="293">
                  <c:v>5.0000000000000001E-3</c:v>
                </c:pt>
                <c:pt idx="294">
                  <c:v>5.0000000000000001E-3</c:v>
                </c:pt>
                <c:pt idx="295">
                  <c:v>5.0000000000000001E-3</c:v>
                </c:pt>
                <c:pt idx="296">
                  <c:v>5.0000000000000001E-3</c:v>
                </c:pt>
                <c:pt idx="297">
                  <c:v>5.0000000000000001E-3</c:v>
                </c:pt>
                <c:pt idx="298">
                  <c:v>5.0000000000000001E-3</c:v>
                </c:pt>
                <c:pt idx="299">
                  <c:v>5.0000000000000001E-3</c:v>
                </c:pt>
                <c:pt idx="300">
                  <c:v>5.0000000000000001E-3</c:v>
                </c:pt>
                <c:pt idx="301">
                  <c:v>5.0000000000000001E-3</c:v>
                </c:pt>
                <c:pt idx="302">
                  <c:v>5.0000000000000001E-3</c:v>
                </c:pt>
                <c:pt idx="303">
                  <c:v>5.0000000000000001E-3</c:v>
                </c:pt>
                <c:pt idx="304">
                  <c:v>5.0000000000000001E-3</c:v>
                </c:pt>
                <c:pt idx="305">
                  <c:v>5.0000000000000001E-3</c:v>
                </c:pt>
                <c:pt idx="306">
                  <c:v>5.0000000000000001E-3</c:v>
                </c:pt>
                <c:pt idx="307">
                  <c:v>5.0000000000000001E-3</c:v>
                </c:pt>
                <c:pt idx="308">
                  <c:v>5.0000000000000001E-3</c:v>
                </c:pt>
                <c:pt idx="309">
                  <c:v>5.0000000000000001E-3</c:v>
                </c:pt>
                <c:pt idx="310">
                  <c:v>5.0000000000000001E-3</c:v>
                </c:pt>
                <c:pt idx="311">
                  <c:v>5.0000000000000001E-3</c:v>
                </c:pt>
                <c:pt idx="312">
                  <c:v>5.0000000000000001E-3</c:v>
                </c:pt>
                <c:pt idx="313">
                  <c:v>5.0000000000000001E-3</c:v>
                </c:pt>
                <c:pt idx="314">
                  <c:v>5.0000000000000001E-3</c:v>
                </c:pt>
                <c:pt idx="315">
                  <c:v>5.0000000000000001E-3</c:v>
                </c:pt>
                <c:pt idx="316">
                  <c:v>5.0000000000000001E-3</c:v>
                </c:pt>
                <c:pt idx="317">
                  <c:v>5.0000000000000001E-3</c:v>
                </c:pt>
                <c:pt idx="318">
                  <c:v>5.0000000000000001E-3</c:v>
                </c:pt>
                <c:pt idx="319">
                  <c:v>5.0000000000000001E-3</c:v>
                </c:pt>
                <c:pt idx="320">
                  <c:v>5.0000000000000001E-3</c:v>
                </c:pt>
                <c:pt idx="321">
                  <c:v>5.0000000000000001E-3</c:v>
                </c:pt>
                <c:pt idx="322">
                  <c:v>5.0000000000000001E-3</c:v>
                </c:pt>
                <c:pt idx="323">
                  <c:v>5.0000000000000001E-3</c:v>
                </c:pt>
                <c:pt idx="324">
                  <c:v>5.0000000000000001E-3</c:v>
                </c:pt>
                <c:pt idx="325">
                  <c:v>5.0000000000000001E-3</c:v>
                </c:pt>
                <c:pt idx="326">
                  <c:v>5.0000000000000001E-3</c:v>
                </c:pt>
                <c:pt idx="327">
                  <c:v>5.0000000000000001E-3</c:v>
                </c:pt>
                <c:pt idx="328">
                  <c:v>5.0000000000000001E-3</c:v>
                </c:pt>
                <c:pt idx="329">
                  <c:v>5.0000000000000001E-3</c:v>
                </c:pt>
                <c:pt idx="330">
                  <c:v>5.0000000000000001E-3</c:v>
                </c:pt>
                <c:pt idx="331">
                  <c:v>5.0000000000000001E-3</c:v>
                </c:pt>
                <c:pt idx="332">
                  <c:v>5.0000000000000001E-3</c:v>
                </c:pt>
                <c:pt idx="333">
                  <c:v>5.0000000000000001E-3</c:v>
                </c:pt>
                <c:pt idx="334">
                  <c:v>5.0000000000000001E-3</c:v>
                </c:pt>
                <c:pt idx="335">
                  <c:v>5.0000000000000001E-3</c:v>
                </c:pt>
                <c:pt idx="336">
                  <c:v>5.0000000000000001E-3</c:v>
                </c:pt>
                <c:pt idx="337">
                  <c:v>5.0000000000000001E-3</c:v>
                </c:pt>
                <c:pt idx="338">
                  <c:v>5.0000000000000001E-3</c:v>
                </c:pt>
                <c:pt idx="339">
                  <c:v>5.0000000000000001E-3</c:v>
                </c:pt>
                <c:pt idx="340">
                  <c:v>5.0000000000000001E-3</c:v>
                </c:pt>
                <c:pt idx="341">
                  <c:v>5.0000000000000001E-3</c:v>
                </c:pt>
                <c:pt idx="342">
                  <c:v>5.0000000000000001E-3</c:v>
                </c:pt>
                <c:pt idx="343">
                  <c:v>5.0000000000000001E-3</c:v>
                </c:pt>
                <c:pt idx="344">
                  <c:v>5.0000000000000001E-3</c:v>
                </c:pt>
                <c:pt idx="345">
                  <c:v>5.0000000000000001E-3</c:v>
                </c:pt>
                <c:pt idx="346">
                  <c:v>5.0000000000000001E-3</c:v>
                </c:pt>
                <c:pt idx="347">
                  <c:v>5.0000000000000001E-3</c:v>
                </c:pt>
                <c:pt idx="348">
                  <c:v>5.0000000000000001E-3</c:v>
                </c:pt>
                <c:pt idx="349">
                  <c:v>5.0000000000000001E-3</c:v>
                </c:pt>
                <c:pt idx="350">
                  <c:v>5.0000000000000001E-3</c:v>
                </c:pt>
                <c:pt idx="351">
                  <c:v>5.0000000000000001E-3</c:v>
                </c:pt>
                <c:pt idx="352">
                  <c:v>5.0000000000000001E-3</c:v>
                </c:pt>
                <c:pt idx="353">
                  <c:v>5.0000000000000001E-3</c:v>
                </c:pt>
                <c:pt idx="354">
                  <c:v>5.0000000000000001E-3</c:v>
                </c:pt>
                <c:pt idx="355">
                  <c:v>5.0000000000000001E-3</c:v>
                </c:pt>
                <c:pt idx="356">
                  <c:v>5.0000000000000001E-3</c:v>
                </c:pt>
                <c:pt idx="357">
                  <c:v>5.0000000000000001E-3</c:v>
                </c:pt>
                <c:pt idx="358">
                  <c:v>5.0000000000000001E-3</c:v>
                </c:pt>
                <c:pt idx="359">
                  <c:v>5.0000000000000001E-3</c:v>
                </c:pt>
                <c:pt idx="360">
                  <c:v>5.0000000000000001E-3</c:v>
                </c:pt>
                <c:pt idx="361">
                  <c:v>5.0000000000000001E-3</c:v>
                </c:pt>
                <c:pt idx="362">
                  <c:v>5.0000000000000001E-3</c:v>
                </c:pt>
                <c:pt idx="363">
                  <c:v>5.0000000000000001E-3</c:v>
                </c:pt>
                <c:pt idx="364">
                  <c:v>5.0000000000000001E-3</c:v>
                </c:pt>
                <c:pt idx="365">
                  <c:v>5.0000000000000001E-3</c:v>
                </c:pt>
                <c:pt idx="366">
                  <c:v>5.0000000000000001E-3</c:v>
                </c:pt>
                <c:pt idx="367">
                  <c:v>5.0000000000000001E-3</c:v>
                </c:pt>
                <c:pt idx="368">
                  <c:v>5.0000000000000001E-3</c:v>
                </c:pt>
                <c:pt idx="369">
                  <c:v>5.0000000000000001E-3</c:v>
                </c:pt>
                <c:pt idx="370">
                  <c:v>5.0000000000000001E-3</c:v>
                </c:pt>
                <c:pt idx="371">
                  <c:v>5.0000000000000001E-3</c:v>
                </c:pt>
                <c:pt idx="372">
                  <c:v>5.0000000000000001E-3</c:v>
                </c:pt>
                <c:pt idx="373">
                  <c:v>5.0000000000000001E-3</c:v>
                </c:pt>
                <c:pt idx="374">
                  <c:v>5.0000000000000001E-3</c:v>
                </c:pt>
                <c:pt idx="375">
                  <c:v>5.0000000000000001E-3</c:v>
                </c:pt>
                <c:pt idx="376">
                  <c:v>5.0000000000000001E-3</c:v>
                </c:pt>
                <c:pt idx="377">
                  <c:v>5.0000000000000001E-3</c:v>
                </c:pt>
                <c:pt idx="378">
                  <c:v>5.0000000000000001E-3</c:v>
                </c:pt>
                <c:pt idx="379">
                  <c:v>5.0000000000000001E-3</c:v>
                </c:pt>
                <c:pt idx="380">
                  <c:v>5.0000000000000001E-3</c:v>
                </c:pt>
                <c:pt idx="381">
                  <c:v>5.0000000000000001E-3</c:v>
                </c:pt>
                <c:pt idx="382">
                  <c:v>5.0000000000000001E-3</c:v>
                </c:pt>
                <c:pt idx="383">
                  <c:v>5.0000000000000001E-3</c:v>
                </c:pt>
                <c:pt idx="384">
                  <c:v>5.0000000000000001E-3</c:v>
                </c:pt>
                <c:pt idx="385">
                  <c:v>5.0000000000000001E-3</c:v>
                </c:pt>
                <c:pt idx="386">
                  <c:v>5.0000000000000001E-3</c:v>
                </c:pt>
                <c:pt idx="387">
                  <c:v>5.0000000000000001E-3</c:v>
                </c:pt>
                <c:pt idx="388">
                  <c:v>5.0000000000000001E-3</c:v>
                </c:pt>
                <c:pt idx="389">
                  <c:v>5.0000000000000001E-3</c:v>
                </c:pt>
                <c:pt idx="390">
                  <c:v>5.0000000000000001E-3</c:v>
                </c:pt>
                <c:pt idx="391">
                  <c:v>5.0000000000000001E-3</c:v>
                </c:pt>
                <c:pt idx="392">
                  <c:v>5.0000000000000001E-3</c:v>
                </c:pt>
                <c:pt idx="393">
                  <c:v>5.0000000000000001E-3</c:v>
                </c:pt>
                <c:pt idx="394">
                  <c:v>5.0000000000000001E-3</c:v>
                </c:pt>
                <c:pt idx="395">
                  <c:v>5.0000000000000001E-3</c:v>
                </c:pt>
                <c:pt idx="396">
                  <c:v>5.0000000000000001E-3</c:v>
                </c:pt>
                <c:pt idx="397">
                  <c:v>5.0000000000000001E-3</c:v>
                </c:pt>
                <c:pt idx="398">
                  <c:v>5.0000000000000001E-3</c:v>
                </c:pt>
                <c:pt idx="399">
                  <c:v>5.0000000000000001E-3</c:v>
                </c:pt>
                <c:pt idx="400">
                  <c:v>5.0000000000000001E-3</c:v>
                </c:pt>
                <c:pt idx="401">
                  <c:v>5.0000000000000001E-3</c:v>
                </c:pt>
                <c:pt idx="402">
                  <c:v>5.0000000000000001E-3</c:v>
                </c:pt>
                <c:pt idx="403">
                  <c:v>5.0000000000000001E-3</c:v>
                </c:pt>
                <c:pt idx="404">
                  <c:v>5.0000000000000001E-3</c:v>
                </c:pt>
                <c:pt idx="405">
                  <c:v>5.0000000000000001E-3</c:v>
                </c:pt>
                <c:pt idx="406">
                  <c:v>5.0000000000000001E-3</c:v>
                </c:pt>
                <c:pt idx="407">
                  <c:v>5.0000000000000001E-3</c:v>
                </c:pt>
                <c:pt idx="408">
                  <c:v>5.0000000000000001E-3</c:v>
                </c:pt>
                <c:pt idx="409">
                  <c:v>5.0000000000000001E-3</c:v>
                </c:pt>
                <c:pt idx="410">
                  <c:v>5.0000000000000001E-3</c:v>
                </c:pt>
                <c:pt idx="411">
                  <c:v>5.0000000000000001E-3</c:v>
                </c:pt>
                <c:pt idx="412">
                  <c:v>5.0000000000000001E-3</c:v>
                </c:pt>
                <c:pt idx="413">
                  <c:v>5.0000000000000001E-3</c:v>
                </c:pt>
                <c:pt idx="414">
                  <c:v>5.0000000000000001E-3</c:v>
                </c:pt>
                <c:pt idx="415">
                  <c:v>5.0000000000000001E-3</c:v>
                </c:pt>
                <c:pt idx="416">
                  <c:v>5.0000000000000001E-3</c:v>
                </c:pt>
                <c:pt idx="417">
                  <c:v>5.0000000000000001E-3</c:v>
                </c:pt>
                <c:pt idx="418">
                  <c:v>5.0000000000000001E-3</c:v>
                </c:pt>
                <c:pt idx="419">
                  <c:v>5.0000000000000001E-3</c:v>
                </c:pt>
                <c:pt idx="420">
                  <c:v>5.0000000000000001E-3</c:v>
                </c:pt>
                <c:pt idx="421">
                  <c:v>5.0000000000000001E-3</c:v>
                </c:pt>
                <c:pt idx="422">
                  <c:v>5.0000000000000001E-3</c:v>
                </c:pt>
                <c:pt idx="423">
                  <c:v>5.0000000000000001E-3</c:v>
                </c:pt>
                <c:pt idx="424">
                  <c:v>5.0000000000000001E-3</c:v>
                </c:pt>
                <c:pt idx="425">
                  <c:v>5.0000000000000001E-3</c:v>
                </c:pt>
                <c:pt idx="426">
                  <c:v>5.0000000000000001E-3</c:v>
                </c:pt>
                <c:pt idx="427">
                  <c:v>5.0000000000000001E-3</c:v>
                </c:pt>
                <c:pt idx="428">
                  <c:v>5.0000000000000001E-3</c:v>
                </c:pt>
                <c:pt idx="429">
                  <c:v>5.0000000000000001E-3</c:v>
                </c:pt>
                <c:pt idx="430">
                  <c:v>5.0000000000000001E-3</c:v>
                </c:pt>
                <c:pt idx="431">
                  <c:v>5.0000000000000001E-3</c:v>
                </c:pt>
                <c:pt idx="432">
                  <c:v>5.0000000000000001E-3</c:v>
                </c:pt>
                <c:pt idx="433">
                  <c:v>5.0000000000000001E-3</c:v>
                </c:pt>
                <c:pt idx="434">
                  <c:v>5.0000000000000001E-3</c:v>
                </c:pt>
                <c:pt idx="435">
                  <c:v>5.0000000000000001E-3</c:v>
                </c:pt>
                <c:pt idx="436">
                  <c:v>5.0000000000000001E-3</c:v>
                </c:pt>
                <c:pt idx="437">
                  <c:v>5.0000000000000001E-3</c:v>
                </c:pt>
                <c:pt idx="438">
                  <c:v>5.0000000000000001E-3</c:v>
                </c:pt>
                <c:pt idx="439">
                  <c:v>5.0000000000000001E-3</c:v>
                </c:pt>
                <c:pt idx="440">
                  <c:v>5.0000000000000001E-3</c:v>
                </c:pt>
                <c:pt idx="441">
                  <c:v>5.0000000000000001E-3</c:v>
                </c:pt>
                <c:pt idx="442">
                  <c:v>5.0000000000000001E-3</c:v>
                </c:pt>
                <c:pt idx="443">
                  <c:v>5.0000000000000001E-3</c:v>
                </c:pt>
                <c:pt idx="444">
                  <c:v>5.0000000000000001E-3</c:v>
                </c:pt>
                <c:pt idx="445">
                  <c:v>5.0000000000000001E-3</c:v>
                </c:pt>
                <c:pt idx="446">
                  <c:v>5.0000000000000001E-3</c:v>
                </c:pt>
                <c:pt idx="447">
                  <c:v>5.0000000000000001E-3</c:v>
                </c:pt>
                <c:pt idx="448">
                  <c:v>5.0000000000000001E-3</c:v>
                </c:pt>
                <c:pt idx="449">
                  <c:v>5.0000000000000001E-3</c:v>
                </c:pt>
                <c:pt idx="450">
                  <c:v>5.0000000000000001E-3</c:v>
                </c:pt>
                <c:pt idx="451">
                  <c:v>5.0000000000000001E-3</c:v>
                </c:pt>
                <c:pt idx="452">
                  <c:v>5.0000000000000001E-3</c:v>
                </c:pt>
                <c:pt idx="453">
                  <c:v>5.0000000000000001E-3</c:v>
                </c:pt>
                <c:pt idx="454">
                  <c:v>5.0000000000000001E-3</c:v>
                </c:pt>
                <c:pt idx="455">
                  <c:v>5.0000000000000001E-3</c:v>
                </c:pt>
                <c:pt idx="456">
                  <c:v>5.0000000000000001E-3</c:v>
                </c:pt>
                <c:pt idx="457">
                  <c:v>5.0000000000000001E-3</c:v>
                </c:pt>
                <c:pt idx="458">
                  <c:v>5.0000000000000001E-3</c:v>
                </c:pt>
                <c:pt idx="459">
                  <c:v>5.0000000000000001E-3</c:v>
                </c:pt>
                <c:pt idx="460">
                  <c:v>5.0000000000000001E-3</c:v>
                </c:pt>
                <c:pt idx="461">
                  <c:v>5.0000000000000001E-3</c:v>
                </c:pt>
                <c:pt idx="462">
                  <c:v>5.0000000000000001E-3</c:v>
                </c:pt>
                <c:pt idx="463">
                  <c:v>5.0000000000000001E-3</c:v>
                </c:pt>
                <c:pt idx="464">
                  <c:v>5.0000000000000001E-3</c:v>
                </c:pt>
                <c:pt idx="465">
                  <c:v>5.0000000000000001E-3</c:v>
                </c:pt>
                <c:pt idx="466">
                  <c:v>5.0000000000000001E-3</c:v>
                </c:pt>
                <c:pt idx="467">
                  <c:v>5.0000000000000001E-3</c:v>
                </c:pt>
                <c:pt idx="468">
                  <c:v>5.0000000000000001E-3</c:v>
                </c:pt>
                <c:pt idx="469">
                  <c:v>5.0000000000000001E-3</c:v>
                </c:pt>
                <c:pt idx="470">
                  <c:v>5.0000000000000001E-3</c:v>
                </c:pt>
                <c:pt idx="471">
                  <c:v>5.0000000000000001E-3</c:v>
                </c:pt>
                <c:pt idx="472">
                  <c:v>5.0000000000000001E-3</c:v>
                </c:pt>
                <c:pt idx="473">
                  <c:v>5.0000000000000001E-3</c:v>
                </c:pt>
                <c:pt idx="474">
                  <c:v>5.0000000000000001E-3</c:v>
                </c:pt>
                <c:pt idx="475">
                  <c:v>5.0000000000000001E-3</c:v>
                </c:pt>
                <c:pt idx="476">
                  <c:v>5.0000000000000001E-3</c:v>
                </c:pt>
                <c:pt idx="477">
                  <c:v>5.0000000000000001E-3</c:v>
                </c:pt>
                <c:pt idx="478">
                  <c:v>5.0000000000000001E-3</c:v>
                </c:pt>
                <c:pt idx="479">
                  <c:v>5.0000000000000001E-3</c:v>
                </c:pt>
                <c:pt idx="480">
                  <c:v>5.0000000000000001E-3</c:v>
                </c:pt>
                <c:pt idx="481">
                  <c:v>5.0000000000000001E-3</c:v>
                </c:pt>
                <c:pt idx="482">
                  <c:v>5.0000000000000001E-3</c:v>
                </c:pt>
                <c:pt idx="483">
                  <c:v>5.0000000000000001E-3</c:v>
                </c:pt>
                <c:pt idx="484">
                  <c:v>5.0000000000000001E-3</c:v>
                </c:pt>
                <c:pt idx="485">
                  <c:v>5.0000000000000001E-3</c:v>
                </c:pt>
                <c:pt idx="486">
                  <c:v>5.0000000000000001E-3</c:v>
                </c:pt>
                <c:pt idx="487">
                  <c:v>5.0000000000000001E-3</c:v>
                </c:pt>
                <c:pt idx="488">
                  <c:v>5.0000000000000001E-3</c:v>
                </c:pt>
                <c:pt idx="489">
                  <c:v>5.0000000000000001E-3</c:v>
                </c:pt>
                <c:pt idx="490">
                  <c:v>5.0000000000000001E-3</c:v>
                </c:pt>
                <c:pt idx="491">
                  <c:v>5.0000000000000001E-3</c:v>
                </c:pt>
                <c:pt idx="492">
                  <c:v>5.0000000000000001E-3</c:v>
                </c:pt>
                <c:pt idx="493">
                  <c:v>5.0000000000000001E-3</c:v>
                </c:pt>
                <c:pt idx="494">
                  <c:v>5.0000000000000001E-3</c:v>
                </c:pt>
                <c:pt idx="495">
                  <c:v>5.0000000000000001E-3</c:v>
                </c:pt>
                <c:pt idx="496">
                  <c:v>5.0000000000000001E-3</c:v>
                </c:pt>
                <c:pt idx="497">
                  <c:v>5.0000000000000001E-3</c:v>
                </c:pt>
                <c:pt idx="498">
                  <c:v>5.0000000000000001E-3</c:v>
                </c:pt>
                <c:pt idx="499">
                  <c:v>5.0000000000000001E-3</c:v>
                </c:pt>
                <c:pt idx="500">
                  <c:v>5.0000000000000001E-3</c:v>
                </c:pt>
                <c:pt idx="501">
                  <c:v>3.0000000000000001E-3</c:v>
                </c:pt>
                <c:pt idx="502">
                  <c:v>3.0000000000000001E-3</c:v>
                </c:pt>
                <c:pt idx="503">
                  <c:v>3.0000000000000001E-3</c:v>
                </c:pt>
                <c:pt idx="504">
                  <c:v>3.0000000000000001E-3</c:v>
                </c:pt>
                <c:pt idx="505">
                  <c:v>3.0000000000000001E-3</c:v>
                </c:pt>
                <c:pt idx="506">
                  <c:v>3.0000000000000001E-3</c:v>
                </c:pt>
                <c:pt idx="507">
                  <c:v>3.0000000000000001E-3</c:v>
                </c:pt>
                <c:pt idx="508">
                  <c:v>3.0000000000000001E-3</c:v>
                </c:pt>
                <c:pt idx="509">
                  <c:v>3.0000000000000001E-3</c:v>
                </c:pt>
                <c:pt idx="510">
                  <c:v>3.0000000000000001E-3</c:v>
                </c:pt>
                <c:pt idx="511">
                  <c:v>3.0000000000000001E-3</c:v>
                </c:pt>
                <c:pt idx="512">
                  <c:v>3.0000000000000001E-3</c:v>
                </c:pt>
                <c:pt idx="513">
                  <c:v>3.0000000000000001E-3</c:v>
                </c:pt>
                <c:pt idx="514">
                  <c:v>3.0000000000000001E-3</c:v>
                </c:pt>
                <c:pt idx="515">
                  <c:v>3.0000000000000001E-3</c:v>
                </c:pt>
                <c:pt idx="516">
                  <c:v>3.0000000000000001E-3</c:v>
                </c:pt>
                <c:pt idx="517">
                  <c:v>3.0000000000000001E-3</c:v>
                </c:pt>
                <c:pt idx="518">
                  <c:v>3.0000000000000001E-3</c:v>
                </c:pt>
                <c:pt idx="519">
                  <c:v>3.0000000000000001E-3</c:v>
                </c:pt>
                <c:pt idx="520">
                  <c:v>3.0000000000000001E-3</c:v>
                </c:pt>
                <c:pt idx="521">
                  <c:v>3.0000000000000001E-3</c:v>
                </c:pt>
                <c:pt idx="522">
                  <c:v>3.0000000000000001E-3</c:v>
                </c:pt>
                <c:pt idx="523">
                  <c:v>3.0000000000000001E-3</c:v>
                </c:pt>
                <c:pt idx="524">
                  <c:v>3.0000000000000001E-3</c:v>
                </c:pt>
                <c:pt idx="525">
                  <c:v>3.0000000000000001E-3</c:v>
                </c:pt>
                <c:pt idx="526">
                  <c:v>3.0000000000000001E-3</c:v>
                </c:pt>
                <c:pt idx="527">
                  <c:v>3.0000000000000001E-3</c:v>
                </c:pt>
                <c:pt idx="528">
                  <c:v>3.0000000000000001E-3</c:v>
                </c:pt>
                <c:pt idx="529">
                  <c:v>3.0000000000000001E-3</c:v>
                </c:pt>
                <c:pt idx="530">
                  <c:v>3.0000000000000001E-3</c:v>
                </c:pt>
                <c:pt idx="531">
                  <c:v>3.0000000000000001E-3</c:v>
                </c:pt>
                <c:pt idx="532">
                  <c:v>3.0000000000000001E-3</c:v>
                </c:pt>
                <c:pt idx="533">
                  <c:v>3.0000000000000001E-3</c:v>
                </c:pt>
                <c:pt idx="534">
                  <c:v>3.0000000000000001E-3</c:v>
                </c:pt>
                <c:pt idx="535">
                  <c:v>3.0000000000000001E-3</c:v>
                </c:pt>
                <c:pt idx="536">
                  <c:v>3.0000000000000001E-3</c:v>
                </c:pt>
                <c:pt idx="537">
                  <c:v>3.0000000000000001E-3</c:v>
                </c:pt>
                <c:pt idx="538">
                  <c:v>3.0000000000000001E-3</c:v>
                </c:pt>
                <c:pt idx="539">
                  <c:v>3.0000000000000001E-3</c:v>
                </c:pt>
                <c:pt idx="540">
                  <c:v>3.0000000000000001E-3</c:v>
                </c:pt>
                <c:pt idx="541">
                  <c:v>3.0000000000000001E-3</c:v>
                </c:pt>
                <c:pt idx="542">
                  <c:v>3.0000000000000001E-3</c:v>
                </c:pt>
                <c:pt idx="543">
                  <c:v>3.0000000000000001E-3</c:v>
                </c:pt>
                <c:pt idx="544">
                  <c:v>3.0000000000000001E-3</c:v>
                </c:pt>
                <c:pt idx="545">
                  <c:v>3.0000000000000001E-3</c:v>
                </c:pt>
                <c:pt idx="546">
                  <c:v>3.0000000000000001E-3</c:v>
                </c:pt>
                <c:pt idx="547">
                  <c:v>3.0000000000000001E-3</c:v>
                </c:pt>
                <c:pt idx="548">
                  <c:v>3.0000000000000001E-3</c:v>
                </c:pt>
                <c:pt idx="549">
                  <c:v>3.0000000000000001E-3</c:v>
                </c:pt>
                <c:pt idx="550">
                  <c:v>3.0000000000000001E-3</c:v>
                </c:pt>
                <c:pt idx="551">
                  <c:v>3.0000000000000001E-3</c:v>
                </c:pt>
                <c:pt idx="552">
                  <c:v>3.0000000000000001E-3</c:v>
                </c:pt>
                <c:pt idx="553">
                  <c:v>3.0000000000000001E-3</c:v>
                </c:pt>
                <c:pt idx="554">
                  <c:v>3.0000000000000001E-3</c:v>
                </c:pt>
                <c:pt idx="555">
                  <c:v>3.0000000000000001E-3</c:v>
                </c:pt>
                <c:pt idx="556">
                  <c:v>3.0000000000000001E-3</c:v>
                </c:pt>
                <c:pt idx="557">
                  <c:v>3.0000000000000001E-3</c:v>
                </c:pt>
                <c:pt idx="558">
                  <c:v>3.0000000000000001E-3</c:v>
                </c:pt>
                <c:pt idx="559">
                  <c:v>3.0000000000000001E-3</c:v>
                </c:pt>
                <c:pt idx="560">
                  <c:v>3.0000000000000001E-3</c:v>
                </c:pt>
                <c:pt idx="561">
                  <c:v>3.0000000000000001E-3</c:v>
                </c:pt>
                <c:pt idx="562">
                  <c:v>3.0000000000000001E-3</c:v>
                </c:pt>
                <c:pt idx="563">
                  <c:v>3.0000000000000001E-3</c:v>
                </c:pt>
                <c:pt idx="564">
                  <c:v>3.0000000000000001E-3</c:v>
                </c:pt>
                <c:pt idx="565">
                  <c:v>3.0000000000000001E-3</c:v>
                </c:pt>
                <c:pt idx="566">
                  <c:v>3.0000000000000001E-3</c:v>
                </c:pt>
                <c:pt idx="567">
                  <c:v>3.0000000000000001E-3</c:v>
                </c:pt>
                <c:pt idx="568">
                  <c:v>3.0000000000000001E-3</c:v>
                </c:pt>
                <c:pt idx="569">
                  <c:v>3.0000000000000001E-3</c:v>
                </c:pt>
                <c:pt idx="570">
                  <c:v>3.0000000000000001E-3</c:v>
                </c:pt>
                <c:pt idx="571">
                  <c:v>3.0000000000000001E-3</c:v>
                </c:pt>
                <c:pt idx="572">
                  <c:v>3.0000000000000001E-3</c:v>
                </c:pt>
                <c:pt idx="573">
                  <c:v>3.0000000000000001E-3</c:v>
                </c:pt>
                <c:pt idx="574">
                  <c:v>3.0000000000000001E-3</c:v>
                </c:pt>
                <c:pt idx="575">
                  <c:v>3.0000000000000001E-3</c:v>
                </c:pt>
                <c:pt idx="576">
                  <c:v>3.0000000000000001E-3</c:v>
                </c:pt>
                <c:pt idx="577">
                  <c:v>3.0000000000000001E-3</c:v>
                </c:pt>
                <c:pt idx="578">
                  <c:v>3.0000000000000001E-3</c:v>
                </c:pt>
                <c:pt idx="579">
                  <c:v>3.0000000000000001E-3</c:v>
                </c:pt>
                <c:pt idx="580">
                  <c:v>3.0000000000000001E-3</c:v>
                </c:pt>
                <c:pt idx="581">
                  <c:v>3.0000000000000001E-3</c:v>
                </c:pt>
                <c:pt idx="582">
                  <c:v>3.0000000000000001E-3</c:v>
                </c:pt>
                <c:pt idx="583">
                  <c:v>3.0000000000000001E-3</c:v>
                </c:pt>
                <c:pt idx="584">
                  <c:v>3.0000000000000001E-3</c:v>
                </c:pt>
                <c:pt idx="585">
                  <c:v>3.0000000000000001E-3</c:v>
                </c:pt>
                <c:pt idx="586">
                  <c:v>3.0000000000000001E-3</c:v>
                </c:pt>
                <c:pt idx="587">
                  <c:v>3.0000000000000001E-3</c:v>
                </c:pt>
                <c:pt idx="588">
                  <c:v>3.0000000000000001E-3</c:v>
                </c:pt>
                <c:pt idx="589">
                  <c:v>3.0000000000000001E-3</c:v>
                </c:pt>
                <c:pt idx="590">
                  <c:v>3.0000000000000001E-3</c:v>
                </c:pt>
                <c:pt idx="591">
                  <c:v>3.0000000000000001E-3</c:v>
                </c:pt>
                <c:pt idx="592">
                  <c:v>3.0000000000000001E-3</c:v>
                </c:pt>
                <c:pt idx="593">
                  <c:v>3.0000000000000001E-3</c:v>
                </c:pt>
                <c:pt idx="594">
                  <c:v>3.0000000000000001E-3</c:v>
                </c:pt>
                <c:pt idx="595">
                  <c:v>3.0000000000000001E-3</c:v>
                </c:pt>
                <c:pt idx="596">
                  <c:v>3.0000000000000001E-3</c:v>
                </c:pt>
                <c:pt idx="597">
                  <c:v>3.0000000000000001E-3</c:v>
                </c:pt>
                <c:pt idx="598">
                  <c:v>3.0000000000000001E-3</c:v>
                </c:pt>
                <c:pt idx="599">
                  <c:v>3.0000000000000001E-3</c:v>
                </c:pt>
                <c:pt idx="600">
                  <c:v>3.0000000000000001E-3</c:v>
                </c:pt>
                <c:pt idx="601">
                  <c:v>3.0000000000000001E-3</c:v>
                </c:pt>
                <c:pt idx="602">
                  <c:v>3.0000000000000001E-3</c:v>
                </c:pt>
                <c:pt idx="603">
                  <c:v>3.0000000000000001E-3</c:v>
                </c:pt>
                <c:pt idx="604">
                  <c:v>3.0000000000000001E-3</c:v>
                </c:pt>
                <c:pt idx="605">
                  <c:v>3.0000000000000001E-3</c:v>
                </c:pt>
                <c:pt idx="606">
                  <c:v>3.0000000000000001E-3</c:v>
                </c:pt>
                <c:pt idx="607">
                  <c:v>3.0000000000000001E-3</c:v>
                </c:pt>
                <c:pt idx="608">
                  <c:v>3.0000000000000001E-3</c:v>
                </c:pt>
                <c:pt idx="609">
                  <c:v>3.0000000000000001E-3</c:v>
                </c:pt>
                <c:pt idx="610">
                  <c:v>3.0000000000000001E-3</c:v>
                </c:pt>
                <c:pt idx="611">
                  <c:v>3.0000000000000001E-3</c:v>
                </c:pt>
                <c:pt idx="612">
                  <c:v>3.0000000000000001E-3</c:v>
                </c:pt>
                <c:pt idx="613">
                  <c:v>3.0000000000000001E-3</c:v>
                </c:pt>
                <c:pt idx="614">
                  <c:v>3.0000000000000001E-3</c:v>
                </c:pt>
                <c:pt idx="615">
                  <c:v>3.0000000000000001E-3</c:v>
                </c:pt>
                <c:pt idx="616">
                  <c:v>3.0000000000000001E-3</c:v>
                </c:pt>
                <c:pt idx="617">
                  <c:v>3.0000000000000001E-3</c:v>
                </c:pt>
                <c:pt idx="618">
                  <c:v>3.0000000000000001E-3</c:v>
                </c:pt>
                <c:pt idx="619">
                  <c:v>3.0000000000000001E-3</c:v>
                </c:pt>
                <c:pt idx="620">
                  <c:v>3.0000000000000001E-3</c:v>
                </c:pt>
                <c:pt idx="621">
                  <c:v>3.0000000000000001E-3</c:v>
                </c:pt>
                <c:pt idx="622">
                  <c:v>3.0000000000000001E-3</c:v>
                </c:pt>
                <c:pt idx="623">
                  <c:v>3.0000000000000001E-3</c:v>
                </c:pt>
                <c:pt idx="624">
                  <c:v>3.0000000000000001E-3</c:v>
                </c:pt>
                <c:pt idx="625">
                  <c:v>3.0000000000000001E-3</c:v>
                </c:pt>
                <c:pt idx="626">
                  <c:v>3.0000000000000001E-3</c:v>
                </c:pt>
                <c:pt idx="627">
                  <c:v>3.0000000000000001E-3</c:v>
                </c:pt>
                <c:pt idx="628">
                  <c:v>3.0000000000000001E-3</c:v>
                </c:pt>
                <c:pt idx="629">
                  <c:v>3.0000000000000001E-3</c:v>
                </c:pt>
                <c:pt idx="630">
                  <c:v>3.0000000000000001E-3</c:v>
                </c:pt>
                <c:pt idx="631">
                  <c:v>3.0000000000000001E-3</c:v>
                </c:pt>
                <c:pt idx="632">
                  <c:v>3.0000000000000001E-3</c:v>
                </c:pt>
                <c:pt idx="633">
                  <c:v>3.0000000000000001E-3</c:v>
                </c:pt>
                <c:pt idx="634">
                  <c:v>3.0000000000000001E-3</c:v>
                </c:pt>
                <c:pt idx="635">
                  <c:v>3.0000000000000001E-3</c:v>
                </c:pt>
                <c:pt idx="636">
                  <c:v>3.0000000000000001E-3</c:v>
                </c:pt>
                <c:pt idx="637">
                  <c:v>3.0000000000000001E-3</c:v>
                </c:pt>
                <c:pt idx="638">
                  <c:v>3.0000000000000001E-3</c:v>
                </c:pt>
                <c:pt idx="639">
                  <c:v>3.0000000000000001E-3</c:v>
                </c:pt>
                <c:pt idx="640">
                  <c:v>3.0000000000000001E-3</c:v>
                </c:pt>
                <c:pt idx="641">
                  <c:v>3.0000000000000001E-3</c:v>
                </c:pt>
                <c:pt idx="642">
                  <c:v>3.0000000000000001E-3</c:v>
                </c:pt>
                <c:pt idx="643">
                  <c:v>3.0000000000000001E-3</c:v>
                </c:pt>
                <c:pt idx="644">
                  <c:v>3.0000000000000001E-3</c:v>
                </c:pt>
                <c:pt idx="645">
                  <c:v>3.0000000000000001E-3</c:v>
                </c:pt>
                <c:pt idx="646">
                  <c:v>3.0000000000000001E-3</c:v>
                </c:pt>
                <c:pt idx="647">
                  <c:v>3.0000000000000001E-3</c:v>
                </c:pt>
                <c:pt idx="648">
                  <c:v>3.0000000000000001E-3</c:v>
                </c:pt>
                <c:pt idx="649">
                  <c:v>3.0000000000000001E-3</c:v>
                </c:pt>
                <c:pt idx="650">
                  <c:v>3.0000000000000001E-3</c:v>
                </c:pt>
                <c:pt idx="651">
                  <c:v>3.0000000000000001E-3</c:v>
                </c:pt>
                <c:pt idx="652">
                  <c:v>3.0000000000000001E-3</c:v>
                </c:pt>
                <c:pt idx="653">
                  <c:v>3.0000000000000001E-3</c:v>
                </c:pt>
                <c:pt idx="654">
                  <c:v>3.0000000000000001E-3</c:v>
                </c:pt>
                <c:pt idx="655">
                  <c:v>3.0000000000000001E-3</c:v>
                </c:pt>
                <c:pt idx="656">
                  <c:v>3.0000000000000001E-3</c:v>
                </c:pt>
                <c:pt idx="657">
                  <c:v>3.0000000000000001E-3</c:v>
                </c:pt>
                <c:pt idx="658">
                  <c:v>3.0000000000000001E-3</c:v>
                </c:pt>
                <c:pt idx="659">
                  <c:v>3.0000000000000001E-3</c:v>
                </c:pt>
                <c:pt idx="660">
                  <c:v>3.0000000000000001E-3</c:v>
                </c:pt>
                <c:pt idx="661">
                  <c:v>3.0000000000000001E-3</c:v>
                </c:pt>
                <c:pt idx="662">
                  <c:v>3.0000000000000001E-3</c:v>
                </c:pt>
                <c:pt idx="663">
                  <c:v>3.0000000000000001E-3</c:v>
                </c:pt>
                <c:pt idx="664">
                  <c:v>3.0000000000000001E-3</c:v>
                </c:pt>
                <c:pt idx="665">
                  <c:v>3.0000000000000001E-3</c:v>
                </c:pt>
                <c:pt idx="666">
                  <c:v>3.0000000000000001E-3</c:v>
                </c:pt>
                <c:pt idx="667">
                  <c:v>3.0000000000000001E-3</c:v>
                </c:pt>
                <c:pt idx="668">
                  <c:v>3.0000000000000001E-3</c:v>
                </c:pt>
                <c:pt idx="669">
                  <c:v>3.0000000000000001E-3</c:v>
                </c:pt>
                <c:pt idx="670">
                  <c:v>3.0000000000000001E-3</c:v>
                </c:pt>
                <c:pt idx="671">
                  <c:v>3.0000000000000001E-3</c:v>
                </c:pt>
                <c:pt idx="672">
                  <c:v>3.0000000000000001E-3</c:v>
                </c:pt>
                <c:pt idx="673">
                  <c:v>3.0000000000000001E-3</c:v>
                </c:pt>
                <c:pt idx="674">
                  <c:v>3.0000000000000001E-3</c:v>
                </c:pt>
                <c:pt idx="675">
                  <c:v>3.0000000000000001E-3</c:v>
                </c:pt>
                <c:pt idx="676">
                  <c:v>3.0000000000000001E-3</c:v>
                </c:pt>
                <c:pt idx="677">
                  <c:v>3.0000000000000001E-3</c:v>
                </c:pt>
                <c:pt idx="678">
                  <c:v>3.0000000000000001E-3</c:v>
                </c:pt>
                <c:pt idx="679">
                  <c:v>3.0000000000000001E-3</c:v>
                </c:pt>
                <c:pt idx="680">
                  <c:v>3.0000000000000001E-3</c:v>
                </c:pt>
                <c:pt idx="681">
                  <c:v>3.0000000000000001E-3</c:v>
                </c:pt>
                <c:pt idx="682">
                  <c:v>3.0000000000000001E-3</c:v>
                </c:pt>
                <c:pt idx="683">
                  <c:v>3.0000000000000001E-3</c:v>
                </c:pt>
                <c:pt idx="684">
                  <c:v>3.0000000000000001E-3</c:v>
                </c:pt>
                <c:pt idx="685">
                  <c:v>3.0000000000000001E-3</c:v>
                </c:pt>
                <c:pt idx="686">
                  <c:v>3.0000000000000001E-3</c:v>
                </c:pt>
                <c:pt idx="687">
                  <c:v>3.0000000000000001E-3</c:v>
                </c:pt>
                <c:pt idx="688">
                  <c:v>3.0000000000000001E-3</c:v>
                </c:pt>
                <c:pt idx="689">
                  <c:v>3.0000000000000001E-3</c:v>
                </c:pt>
                <c:pt idx="690">
                  <c:v>3.0000000000000001E-3</c:v>
                </c:pt>
                <c:pt idx="691">
                  <c:v>3.0000000000000001E-3</c:v>
                </c:pt>
                <c:pt idx="692">
                  <c:v>3.0000000000000001E-3</c:v>
                </c:pt>
                <c:pt idx="693">
                  <c:v>3.0000000000000001E-3</c:v>
                </c:pt>
                <c:pt idx="694">
                  <c:v>3.0000000000000001E-3</c:v>
                </c:pt>
                <c:pt idx="695">
                  <c:v>3.0000000000000001E-3</c:v>
                </c:pt>
                <c:pt idx="696">
                  <c:v>3.0000000000000001E-3</c:v>
                </c:pt>
                <c:pt idx="697">
                  <c:v>3.0000000000000001E-3</c:v>
                </c:pt>
                <c:pt idx="698">
                  <c:v>3.0000000000000001E-3</c:v>
                </c:pt>
                <c:pt idx="699">
                  <c:v>3.0000000000000001E-3</c:v>
                </c:pt>
                <c:pt idx="700">
                  <c:v>3.0000000000000001E-3</c:v>
                </c:pt>
                <c:pt idx="701">
                  <c:v>3.0000000000000001E-3</c:v>
                </c:pt>
                <c:pt idx="702">
                  <c:v>3.0000000000000001E-3</c:v>
                </c:pt>
                <c:pt idx="703">
                  <c:v>3.0000000000000001E-3</c:v>
                </c:pt>
                <c:pt idx="704">
                  <c:v>3.0000000000000001E-3</c:v>
                </c:pt>
                <c:pt idx="705">
                  <c:v>3.0000000000000001E-3</c:v>
                </c:pt>
                <c:pt idx="706">
                  <c:v>3.0000000000000001E-3</c:v>
                </c:pt>
                <c:pt idx="707">
                  <c:v>3.0000000000000001E-3</c:v>
                </c:pt>
                <c:pt idx="708">
                  <c:v>3.0000000000000001E-3</c:v>
                </c:pt>
                <c:pt idx="709">
                  <c:v>3.0000000000000001E-3</c:v>
                </c:pt>
                <c:pt idx="710">
                  <c:v>3.0000000000000001E-3</c:v>
                </c:pt>
                <c:pt idx="711">
                  <c:v>3.0000000000000001E-3</c:v>
                </c:pt>
                <c:pt idx="712">
                  <c:v>3.0000000000000001E-3</c:v>
                </c:pt>
                <c:pt idx="713">
                  <c:v>3.0000000000000001E-3</c:v>
                </c:pt>
                <c:pt idx="714">
                  <c:v>3.0000000000000001E-3</c:v>
                </c:pt>
                <c:pt idx="715">
                  <c:v>3.0000000000000001E-3</c:v>
                </c:pt>
                <c:pt idx="716">
                  <c:v>3.0000000000000001E-3</c:v>
                </c:pt>
                <c:pt idx="717">
                  <c:v>3.0000000000000001E-3</c:v>
                </c:pt>
                <c:pt idx="718">
                  <c:v>3.0000000000000001E-3</c:v>
                </c:pt>
                <c:pt idx="719">
                  <c:v>3.0000000000000001E-3</c:v>
                </c:pt>
                <c:pt idx="720">
                  <c:v>3.0000000000000001E-3</c:v>
                </c:pt>
                <c:pt idx="721">
                  <c:v>3.0000000000000001E-3</c:v>
                </c:pt>
                <c:pt idx="722">
                  <c:v>3.0000000000000001E-3</c:v>
                </c:pt>
                <c:pt idx="723">
                  <c:v>3.0000000000000001E-3</c:v>
                </c:pt>
                <c:pt idx="724">
                  <c:v>3.0000000000000001E-3</c:v>
                </c:pt>
                <c:pt idx="725">
                  <c:v>3.0000000000000001E-3</c:v>
                </c:pt>
                <c:pt idx="726">
                  <c:v>3.0000000000000001E-3</c:v>
                </c:pt>
                <c:pt idx="727">
                  <c:v>3.0000000000000001E-3</c:v>
                </c:pt>
                <c:pt idx="728">
                  <c:v>3.0000000000000001E-3</c:v>
                </c:pt>
                <c:pt idx="729">
                  <c:v>3.0000000000000001E-3</c:v>
                </c:pt>
                <c:pt idx="730">
                  <c:v>3.0000000000000001E-3</c:v>
                </c:pt>
                <c:pt idx="731">
                  <c:v>3.0000000000000001E-3</c:v>
                </c:pt>
                <c:pt idx="732">
                  <c:v>3.0000000000000001E-3</c:v>
                </c:pt>
                <c:pt idx="733">
                  <c:v>3.0000000000000001E-3</c:v>
                </c:pt>
                <c:pt idx="734">
                  <c:v>3.0000000000000001E-3</c:v>
                </c:pt>
                <c:pt idx="735">
                  <c:v>3.0000000000000001E-3</c:v>
                </c:pt>
                <c:pt idx="736">
                  <c:v>3.0000000000000001E-3</c:v>
                </c:pt>
                <c:pt idx="737">
                  <c:v>3.0000000000000001E-3</c:v>
                </c:pt>
                <c:pt idx="738">
                  <c:v>3.0000000000000001E-3</c:v>
                </c:pt>
                <c:pt idx="739">
                  <c:v>3.0000000000000001E-3</c:v>
                </c:pt>
                <c:pt idx="740">
                  <c:v>3.0000000000000001E-3</c:v>
                </c:pt>
                <c:pt idx="741">
                  <c:v>3.0000000000000001E-3</c:v>
                </c:pt>
                <c:pt idx="742">
                  <c:v>3.0000000000000001E-3</c:v>
                </c:pt>
                <c:pt idx="743">
                  <c:v>3.0000000000000001E-3</c:v>
                </c:pt>
                <c:pt idx="744">
                  <c:v>3.0000000000000001E-3</c:v>
                </c:pt>
                <c:pt idx="745">
                  <c:v>3.0000000000000001E-3</c:v>
                </c:pt>
                <c:pt idx="746">
                  <c:v>3.0000000000000001E-3</c:v>
                </c:pt>
                <c:pt idx="747">
                  <c:v>3.0000000000000001E-3</c:v>
                </c:pt>
                <c:pt idx="748">
                  <c:v>3.0000000000000001E-3</c:v>
                </c:pt>
                <c:pt idx="749">
                  <c:v>3.0000000000000001E-3</c:v>
                </c:pt>
                <c:pt idx="750">
                  <c:v>3.0000000000000001E-3</c:v>
                </c:pt>
                <c:pt idx="751">
                  <c:v>3.0000000000000001E-3</c:v>
                </c:pt>
                <c:pt idx="752">
                  <c:v>3.0000000000000001E-3</c:v>
                </c:pt>
                <c:pt idx="753">
                  <c:v>3.0000000000000001E-3</c:v>
                </c:pt>
                <c:pt idx="754">
                  <c:v>3.0000000000000001E-3</c:v>
                </c:pt>
                <c:pt idx="755">
                  <c:v>3.0000000000000001E-3</c:v>
                </c:pt>
                <c:pt idx="756">
                  <c:v>3.0000000000000001E-3</c:v>
                </c:pt>
                <c:pt idx="757">
                  <c:v>3.0000000000000001E-3</c:v>
                </c:pt>
                <c:pt idx="758">
                  <c:v>3.0000000000000001E-3</c:v>
                </c:pt>
                <c:pt idx="759">
                  <c:v>3.0000000000000001E-3</c:v>
                </c:pt>
                <c:pt idx="760">
                  <c:v>3.0000000000000001E-3</c:v>
                </c:pt>
                <c:pt idx="761">
                  <c:v>3.0000000000000001E-3</c:v>
                </c:pt>
                <c:pt idx="762">
                  <c:v>3.0000000000000001E-3</c:v>
                </c:pt>
                <c:pt idx="763">
                  <c:v>3.0000000000000001E-3</c:v>
                </c:pt>
                <c:pt idx="764">
                  <c:v>3.0000000000000001E-3</c:v>
                </c:pt>
                <c:pt idx="765">
                  <c:v>3.0000000000000001E-3</c:v>
                </c:pt>
                <c:pt idx="766">
                  <c:v>3.0000000000000001E-3</c:v>
                </c:pt>
                <c:pt idx="767">
                  <c:v>3.0000000000000001E-3</c:v>
                </c:pt>
                <c:pt idx="768">
                  <c:v>3.0000000000000001E-3</c:v>
                </c:pt>
                <c:pt idx="769">
                  <c:v>3.0000000000000001E-3</c:v>
                </c:pt>
                <c:pt idx="770">
                  <c:v>3.0000000000000001E-3</c:v>
                </c:pt>
                <c:pt idx="771">
                  <c:v>3.0000000000000001E-3</c:v>
                </c:pt>
                <c:pt idx="772">
                  <c:v>3.0000000000000001E-3</c:v>
                </c:pt>
                <c:pt idx="773">
                  <c:v>3.0000000000000001E-3</c:v>
                </c:pt>
                <c:pt idx="774">
                  <c:v>3.0000000000000001E-3</c:v>
                </c:pt>
                <c:pt idx="775">
                  <c:v>3.0000000000000001E-3</c:v>
                </c:pt>
                <c:pt idx="776">
                  <c:v>3.0000000000000001E-3</c:v>
                </c:pt>
                <c:pt idx="777">
                  <c:v>3.0000000000000001E-3</c:v>
                </c:pt>
                <c:pt idx="778">
                  <c:v>3.0000000000000001E-3</c:v>
                </c:pt>
                <c:pt idx="779">
                  <c:v>3.0000000000000001E-3</c:v>
                </c:pt>
                <c:pt idx="780">
                  <c:v>3.0000000000000001E-3</c:v>
                </c:pt>
                <c:pt idx="781">
                  <c:v>3.0000000000000001E-3</c:v>
                </c:pt>
                <c:pt idx="782">
                  <c:v>3.0000000000000001E-3</c:v>
                </c:pt>
                <c:pt idx="783">
                  <c:v>3.0000000000000001E-3</c:v>
                </c:pt>
                <c:pt idx="784">
                  <c:v>3.0000000000000001E-3</c:v>
                </c:pt>
                <c:pt idx="785">
                  <c:v>3.0000000000000001E-3</c:v>
                </c:pt>
                <c:pt idx="786">
                  <c:v>3.0000000000000001E-3</c:v>
                </c:pt>
                <c:pt idx="787">
                  <c:v>3.0000000000000001E-3</c:v>
                </c:pt>
                <c:pt idx="788">
                  <c:v>3.0000000000000001E-3</c:v>
                </c:pt>
                <c:pt idx="789">
                  <c:v>3.0000000000000001E-3</c:v>
                </c:pt>
                <c:pt idx="790">
                  <c:v>3.0000000000000001E-3</c:v>
                </c:pt>
                <c:pt idx="791">
                  <c:v>3.0000000000000001E-3</c:v>
                </c:pt>
                <c:pt idx="792">
                  <c:v>3.0000000000000001E-3</c:v>
                </c:pt>
                <c:pt idx="793">
                  <c:v>3.0000000000000001E-3</c:v>
                </c:pt>
                <c:pt idx="794">
                  <c:v>3.0000000000000001E-3</c:v>
                </c:pt>
                <c:pt idx="795">
                  <c:v>3.0000000000000001E-3</c:v>
                </c:pt>
                <c:pt idx="796">
                  <c:v>3.0000000000000001E-3</c:v>
                </c:pt>
                <c:pt idx="797">
                  <c:v>3.0000000000000001E-3</c:v>
                </c:pt>
                <c:pt idx="798">
                  <c:v>3.0000000000000001E-3</c:v>
                </c:pt>
                <c:pt idx="799">
                  <c:v>3.0000000000000001E-3</c:v>
                </c:pt>
                <c:pt idx="800">
                  <c:v>3.0000000000000001E-3</c:v>
                </c:pt>
                <c:pt idx="801">
                  <c:v>3.0000000000000001E-3</c:v>
                </c:pt>
                <c:pt idx="802">
                  <c:v>3.0000000000000001E-3</c:v>
                </c:pt>
                <c:pt idx="803">
                  <c:v>3.0000000000000001E-3</c:v>
                </c:pt>
                <c:pt idx="804">
                  <c:v>3.0000000000000001E-3</c:v>
                </c:pt>
                <c:pt idx="805">
                  <c:v>3.0000000000000001E-3</c:v>
                </c:pt>
                <c:pt idx="806">
                  <c:v>3.0000000000000001E-3</c:v>
                </c:pt>
                <c:pt idx="807">
                  <c:v>3.0000000000000001E-3</c:v>
                </c:pt>
                <c:pt idx="808">
                  <c:v>3.0000000000000001E-3</c:v>
                </c:pt>
                <c:pt idx="809">
                  <c:v>3.0000000000000001E-3</c:v>
                </c:pt>
                <c:pt idx="810">
                  <c:v>3.0000000000000001E-3</c:v>
                </c:pt>
                <c:pt idx="811">
                  <c:v>3.0000000000000001E-3</c:v>
                </c:pt>
                <c:pt idx="812">
                  <c:v>3.0000000000000001E-3</c:v>
                </c:pt>
                <c:pt idx="813">
                  <c:v>3.0000000000000001E-3</c:v>
                </c:pt>
                <c:pt idx="814">
                  <c:v>3.0000000000000001E-3</c:v>
                </c:pt>
                <c:pt idx="815">
                  <c:v>3.0000000000000001E-3</c:v>
                </c:pt>
                <c:pt idx="816">
                  <c:v>3.0000000000000001E-3</c:v>
                </c:pt>
                <c:pt idx="817">
                  <c:v>3.0000000000000001E-3</c:v>
                </c:pt>
                <c:pt idx="818">
                  <c:v>3.0000000000000001E-3</c:v>
                </c:pt>
                <c:pt idx="819">
                  <c:v>3.0000000000000001E-3</c:v>
                </c:pt>
                <c:pt idx="820">
                  <c:v>3.0000000000000001E-3</c:v>
                </c:pt>
                <c:pt idx="821">
                  <c:v>3.0000000000000001E-3</c:v>
                </c:pt>
                <c:pt idx="822">
                  <c:v>3.0000000000000001E-3</c:v>
                </c:pt>
                <c:pt idx="823">
                  <c:v>3.0000000000000001E-3</c:v>
                </c:pt>
                <c:pt idx="824">
                  <c:v>3.0000000000000001E-3</c:v>
                </c:pt>
                <c:pt idx="825">
                  <c:v>3.0000000000000001E-3</c:v>
                </c:pt>
                <c:pt idx="826">
                  <c:v>3.0000000000000001E-3</c:v>
                </c:pt>
                <c:pt idx="827">
                  <c:v>3.0000000000000001E-3</c:v>
                </c:pt>
                <c:pt idx="828">
                  <c:v>3.0000000000000001E-3</c:v>
                </c:pt>
                <c:pt idx="829">
                  <c:v>3.0000000000000001E-3</c:v>
                </c:pt>
                <c:pt idx="830">
                  <c:v>3.0000000000000001E-3</c:v>
                </c:pt>
                <c:pt idx="831">
                  <c:v>3.0000000000000001E-3</c:v>
                </c:pt>
                <c:pt idx="832">
                  <c:v>3.0000000000000001E-3</c:v>
                </c:pt>
                <c:pt idx="833">
                  <c:v>3.0000000000000001E-3</c:v>
                </c:pt>
                <c:pt idx="834">
                  <c:v>3.0000000000000001E-3</c:v>
                </c:pt>
                <c:pt idx="835">
                  <c:v>3.0000000000000001E-3</c:v>
                </c:pt>
                <c:pt idx="836">
                  <c:v>3.0000000000000001E-3</c:v>
                </c:pt>
                <c:pt idx="837">
                  <c:v>3.0000000000000001E-3</c:v>
                </c:pt>
                <c:pt idx="838">
                  <c:v>3.0000000000000001E-3</c:v>
                </c:pt>
                <c:pt idx="839">
                  <c:v>3.0000000000000001E-3</c:v>
                </c:pt>
                <c:pt idx="840">
                  <c:v>3.0000000000000001E-3</c:v>
                </c:pt>
                <c:pt idx="841">
                  <c:v>3.0000000000000001E-3</c:v>
                </c:pt>
                <c:pt idx="842">
                  <c:v>3.0000000000000001E-3</c:v>
                </c:pt>
                <c:pt idx="843">
                  <c:v>3.0000000000000001E-3</c:v>
                </c:pt>
                <c:pt idx="844">
                  <c:v>3.0000000000000001E-3</c:v>
                </c:pt>
                <c:pt idx="845">
                  <c:v>3.0000000000000001E-3</c:v>
                </c:pt>
                <c:pt idx="846">
                  <c:v>3.0000000000000001E-3</c:v>
                </c:pt>
                <c:pt idx="847">
                  <c:v>3.0000000000000001E-3</c:v>
                </c:pt>
                <c:pt idx="848">
                  <c:v>3.0000000000000001E-3</c:v>
                </c:pt>
                <c:pt idx="849">
                  <c:v>3.0000000000000001E-3</c:v>
                </c:pt>
                <c:pt idx="850">
                  <c:v>3.0000000000000001E-3</c:v>
                </c:pt>
                <c:pt idx="851">
                  <c:v>3.0000000000000001E-3</c:v>
                </c:pt>
                <c:pt idx="852">
                  <c:v>3.0000000000000001E-3</c:v>
                </c:pt>
                <c:pt idx="853">
                  <c:v>3.0000000000000001E-3</c:v>
                </c:pt>
                <c:pt idx="854">
                  <c:v>3.0000000000000001E-3</c:v>
                </c:pt>
                <c:pt idx="855">
                  <c:v>3.0000000000000001E-3</c:v>
                </c:pt>
                <c:pt idx="856">
                  <c:v>3.0000000000000001E-3</c:v>
                </c:pt>
                <c:pt idx="857">
                  <c:v>3.0000000000000001E-3</c:v>
                </c:pt>
                <c:pt idx="858">
                  <c:v>3.0000000000000001E-3</c:v>
                </c:pt>
                <c:pt idx="859">
                  <c:v>3.0000000000000001E-3</c:v>
                </c:pt>
                <c:pt idx="860">
                  <c:v>3.0000000000000001E-3</c:v>
                </c:pt>
                <c:pt idx="861">
                  <c:v>3.0000000000000001E-3</c:v>
                </c:pt>
                <c:pt idx="862">
                  <c:v>3.0000000000000001E-3</c:v>
                </c:pt>
                <c:pt idx="863">
                  <c:v>3.0000000000000001E-3</c:v>
                </c:pt>
                <c:pt idx="864">
                  <c:v>3.0000000000000001E-3</c:v>
                </c:pt>
                <c:pt idx="865">
                  <c:v>3.0000000000000001E-3</c:v>
                </c:pt>
                <c:pt idx="866">
                  <c:v>3.0000000000000001E-3</c:v>
                </c:pt>
                <c:pt idx="867">
                  <c:v>3.0000000000000001E-3</c:v>
                </c:pt>
                <c:pt idx="868">
                  <c:v>3.0000000000000001E-3</c:v>
                </c:pt>
                <c:pt idx="869">
                  <c:v>3.0000000000000001E-3</c:v>
                </c:pt>
                <c:pt idx="870">
                  <c:v>3.0000000000000001E-3</c:v>
                </c:pt>
                <c:pt idx="871">
                  <c:v>3.0000000000000001E-3</c:v>
                </c:pt>
                <c:pt idx="872">
                  <c:v>3.0000000000000001E-3</c:v>
                </c:pt>
                <c:pt idx="873">
                  <c:v>3.0000000000000001E-3</c:v>
                </c:pt>
                <c:pt idx="874">
                  <c:v>3.0000000000000001E-3</c:v>
                </c:pt>
                <c:pt idx="875">
                  <c:v>3.0000000000000001E-3</c:v>
                </c:pt>
                <c:pt idx="876">
                  <c:v>3.0000000000000001E-3</c:v>
                </c:pt>
                <c:pt idx="877">
                  <c:v>3.0000000000000001E-3</c:v>
                </c:pt>
                <c:pt idx="878">
                  <c:v>3.0000000000000001E-3</c:v>
                </c:pt>
                <c:pt idx="879">
                  <c:v>3.0000000000000001E-3</c:v>
                </c:pt>
                <c:pt idx="880">
                  <c:v>3.0000000000000001E-3</c:v>
                </c:pt>
                <c:pt idx="881">
                  <c:v>3.0000000000000001E-3</c:v>
                </c:pt>
                <c:pt idx="882">
                  <c:v>3.0000000000000001E-3</c:v>
                </c:pt>
                <c:pt idx="883">
                  <c:v>3.0000000000000001E-3</c:v>
                </c:pt>
                <c:pt idx="884">
                  <c:v>3.0000000000000001E-3</c:v>
                </c:pt>
                <c:pt idx="885">
                  <c:v>3.0000000000000001E-3</c:v>
                </c:pt>
                <c:pt idx="886">
                  <c:v>3.0000000000000001E-3</c:v>
                </c:pt>
                <c:pt idx="887">
                  <c:v>3.0000000000000001E-3</c:v>
                </c:pt>
                <c:pt idx="888">
                  <c:v>3.0000000000000001E-3</c:v>
                </c:pt>
                <c:pt idx="889">
                  <c:v>3.0000000000000001E-3</c:v>
                </c:pt>
                <c:pt idx="890">
                  <c:v>3.0000000000000001E-3</c:v>
                </c:pt>
                <c:pt idx="891">
                  <c:v>3.0000000000000001E-3</c:v>
                </c:pt>
                <c:pt idx="892">
                  <c:v>3.0000000000000001E-3</c:v>
                </c:pt>
                <c:pt idx="893">
                  <c:v>3.0000000000000001E-3</c:v>
                </c:pt>
                <c:pt idx="894">
                  <c:v>3.0000000000000001E-3</c:v>
                </c:pt>
                <c:pt idx="895">
                  <c:v>3.0000000000000001E-3</c:v>
                </c:pt>
                <c:pt idx="896">
                  <c:v>3.0000000000000001E-3</c:v>
                </c:pt>
                <c:pt idx="897">
                  <c:v>3.0000000000000001E-3</c:v>
                </c:pt>
                <c:pt idx="898">
                  <c:v>3.0000000000000001E-3</c:v>
                </c:pt>
                <c:pt idx="899">
                  <c:v>3.0000000000000001E-3</c:v>
                </c:pt>
                <c:pt idx="900">
                  <c:v>3.0000000000000001E-3</c:v>
                </c:pt>
                <c:pt idx="901">
                  <c:v>3.0000000000000001E-3</c:v>
                </c:pt>
                <c:pt idx="902">
                  <c:v>3.0000000000000001E-3</c:v>
                </c:pt>
                <c:pt idx="903">
                  <c:v>3.0000000000000001E-3</c:v>
                </c:pt>
                <c:pt idx="904">
                  <c:v>3.0000000000000001E-3</c:v>
                </c:pt>
                <c:pt idx="905">
                  <c:v>3.0000000000000001E-3</c:v>
                </c:pt>
                <c:pt idx="906">
                  <c:v>3.0000000000000001E-3</c:v>
                </c:pt>
                <c:pt idx="907">
                  <c:v>3.0000000000000001E-3</c:v>
                </c:pt>
                <c:pt idx="908">
                  <c:v>3.0000000000000001E-3</c:v>
                </c:pt>
                <c:pt idx="909">
                  <c:v>3.0000000000000001E-3</c:v>
                </c:pt>
                <c:pt idx="910">
                  <c:v>3.0000000000000001E-3</c:v>
                </c:pt>
                <c:pt idx="911">
                  <c:v>3.0000000000000001E-3</c:v>
                </c:pt>
                <c:pt idx="912">
                  <c:v>3.0000000000000001E-3</c:v>
                </c:pt>
                <c:pt idx="913">
                  <c:v>3.0000000000000001E-3</c:v>
                </c:pt>
                <c:pt idx="914">
                  <c:v>3.0000000000000001E-3</c:v>
                </c:pt>
                <c:pt idx="915">
                  <c:v>3.0000000000000001E-3</c:v>
                </c:pt>
                <c:pt idx="916">
                  <c:v>3.0000000000000001E-3</c:v>
                </c:pt>
                <c:pt idx="917">
                  <c:v>3.0000000000000001E-3</c:v>
                </c:pt>
                <c:pt idx="918">
                  <c:v>3.0000000000000001E-3</c:v>
                </c:pt>
                <c:pt idx="919">
                  <c:v>3.0000000000000001E-3</c:v>
                </c:pt>
                <c:pt idx="920">
                  <c:v>3.0000000000000001E-3</c:v>
                </c:pt>
                <c:pt idx="921">
                  <c:v>3.0000000000000001E-3</c:v>
                </c:pt>
                <c:pt idx="922">
                  <c:v>3.0000000000000001E-3</c:v>
                </c:pt>
                <c:pt idx="923">
                  <c:v>3.0000000000000001E-3</c:v>
                </c:pt>
                <c:pt idx="924">
                  <c:v>3.0000000000000001E-3</c:v>
                </c:pt>
                <c:pt idx="925">
                  <c:v>3.0000000000000001E-3</c:v>
                </c:pt>
                <c:pt idx="926">
                  <c:v>3.0000000000000001E-3</c:v>
                </c:pt>
                <c:pt idx="927">
                  <c:v>3.0000000000000001E-3</c:v>
                </c:pt>
                <c:pt idx="928">
                  <c:v>3.0000000000000001E-3</c:v>
                </c:pt>
                <c:pt idx="929">
                  <c:v>3.0000000000000001E-3</c:v>
                </c:pt>
                <c:pt idx="930">
                  <c:v>3.0000000000000001E-3</c:v>
                </c:pt>
                <c:pt idx="931">
                  <c:v>3.0000000000000001E-3</c:v>
                </c:pt>
                <c:pt idx="932">
                  <c:v>3.0000000000000001E-3</c:v>
                </c:pt>
                <c:pt idx="933">
                  <c:v>3.0000000000000001E-3</c:v>
                </c:pt>
                <c:pt idx="934">
                  <c:v>3.0000000000000001E-3</c:v>
                </c:pt>
                <c:pt idx="935">
                  <c:v>3.0000000000000001E-3</c:v>
                </c:pt>
                <c:pt idx="936">
                  <c:v>3.0000000000000001E-3</c:v>
                </c:pt>
                <c:pt idx="937">
                  <c:v>3.0000000000000001E-3</c:v>
                </c:pt>
                <c:pt idx="938">
                  <c:v>3.0000000000000001E-3</c:v>
                </c:pt>
                <c:pt idx="939">
                  <c:v>3.0000000000000001E-3</c:v>
                </c:pt>
                <c:pt idx="940">
                  <c:v>3.0000000000000001E-3</c:v>
                </c:pt>
                <c:pt idx="941">
                  <c:v>3.0000000000000001E-3</c:v>
                </c:pt>
                <c:pt idx="942">
                  <c:v>3.0000000000000001E-3</c:v>
                </c:pt>
                <c:pt idx="943">
                  <c:v>3.0000000000000001E-3</c:v>
                </c:pt>
                <c:pt idx="944">
                  <c:v>3.0000000000000001E-3</c:v>
                </c:pt>
                <c:pt idx="945">
                  <c:v>3.0000000000000001E-3</c:v>
                </c:pt>
                <c:pt idx="946">
                  <c:v>3.0000000000000001E-3</c:v>
                </c:pt>
                <c:pt idx="947">
                  <c:v>3.0000000000000001E-3</c:v>
                </c:pt>
                <c:pt idx="948">
                  <c:v>3.0000000000000001E-3</c:v>
                </c:pt>
                <c:pt idx="949">
                  <c:v>3.0000000000000001E-3</c:v>
                </c:pt>
                <c:pt idx="950">
                  <c:v>3.0000000000000001E-3</c:v>
                </c:pt>
                <c:pt idx="951">
                  <c:v>3.0000000000000001E-3</c:v>
                </c:pt>
                <c:pt idx="952">
                  <c:v>3.0000000000000001E-3</c:v>
                </c:pt>
                <c:pt idx="953">
                  <c:v>3.0000000000000001E-3</c:v>
                </c:pt>
                <c:pt idx="954">
                  <c:v>3.0000000000000001E-3</c:v>
                </c:pt>
                <c:pt idx="955">
                  <c:v>3.0000000000000001E-3</c:v>
                </c:pt>
                <c:pt idx="956">
                  <c:v>3.0000000000000001E-3</c:v>
                </c:pt>
                <c:pt idx="957">
                  <c:v>3.0000000000000001E-3</c:v>
                </c:pt>
                <c:pt idx="958">
                  <c:v>3.0000000000000001E-3</c:v>
                </c:pt>
                <c:pt idx="959">
                  <c:v>3.0000000000000001E-3</c:v>
                </c:pt>
                <c:pt idx="960">
                  <c:v>3.0000000000000001E-3</c:v>
                </c:pt>
                <c:pt idx="961">
                  <c:v>3.0000000000000001E-3</c:v>
                </c:pt>
                <c:pt idx="962">
                  <c:v>3.0000000000000001E-3</c:v>
                </c:pt>
                <c:pt idx="963">
                  <c:v>3.0000000000000001E-3</c:v>
                </c:pt>
                <c:pt idx="964">
                  <c:v>3.0000000000000001E-3</c:v>
                </c:pt>
                <c:pt idx="965">
                  <c:v>3.0000000000000001E-3</c:v>
                </c:pt>
                <c:pt idx="966">
                  <c:v>3.0000000000000001E-3</c:v>
                </c:pt>
                <c:pt idx="967">
                  <c:v>3.0000000000000001E-3</c:v>
                </c:pt>
                <c:pt idx="968">
                  <c:v>3.0000000000000001E-3</c:v>
                </c:pt>
                <c:pt idx="969">
                  <c:v>3.0000000000000001E-3</c:v>
                </c:pt>
                <c:pt idx="970">
                  <c:v>3.0000000000000001E-3</c:v>
                </c:pt>
                <c:pt idx="971">
                  <c:v>3.0000000000000001E-3</c:v>
                </c:pt>
                <c:pt idx="972">
                  <c:v>3.0000000000000001E-3</c:v>
                </c:pt>
                <c:pt idx="973">
                  <c:v>3.0000000000000001E-3</c:v>
                </c:pt>
                <c:pt idx="974">
                  <c:v>3.0000000000000001E-3</c:v>
                </c:pt>
                <c:pt idx="975">
                  <c:v>3.0000000000000001E-3</c:v>
                </c:pt>
                <c:pt idx="976">
                  <c:v>3.0000000000000001E-3</c:v>
                </c:pt>
                <c:pt idx="977">
                  <c:v>3.0000000000000001E-3</c:v>
                </c:pt>
                <c:pt idx="978">
                  <c:v>3.0000000000000001E-3</c:v>
                </c:pt>
                <c:pt idx="979">
                  <c:v>3.0000000000000001E-3</c:v>
                </c:pt>
                <c:pt idx="980">
                  <c:v>3.0000000000000001E-3</c:v>
                </c:pt>
                <c:pt idx="981">
                  <c:v>3.0000000000000001E-3</c:v>
                </c:pt>
                <c:pt idx="982">
                  <c:v>3.0000000000000001E-3</c:v>
                </c:pt>
                <c:pt idx="983">
                  <c:v>3.0000000000000001E-3</c:v>
                </c:pt>
                <c:pt idx="984">
                  <c:v>3.0000000000000001E-3</c:v>
                </c:pt>
                <c:pt idx="985">
                  <c:v>3.0000000000000001E-3</c:v>
                </c:pt>
                <c:pt idx="986">
                  <c:v>3.0000000000000001E-3</c:v>
                </c:pt>
                <c:pt idx="987">
                  <c:v>3.0000000000000001E-3</c:v>
                </c:pt>
                <c:pt idx="988">
                  <c:v>3.0000000000000001E-3</c:v>
                </c:pt>
                <c:pt idx="989">
                  <c:v>3.0000000000000001E-3</c:v>
                </c:pt>
                <c:pt idx="990">
                  <c:v>3.0000000000000001E-3</c:v>
                </c:pt>
                <c:pt idx="991">
                  <c:v>3.0000000000000001E-3</c:v>
                </c:pt>
                <c:pt idx="992">
                  <c:v>3.0000000000000001E-3</c:v>
                </c:pt>
                <c:pt idx="993">
                  <c:v>3.0000000000000001E-3</c:v>
                </c:pt>
                <c:pt idx="994">
                  <c:v>3.0000000000000001E-3</c:v>
                </c:pt>
                <c:pt idx="995">
                  <c:v>3.0000000000000001E-3</c:v>
                </c:pt>
                <c:pt idx="996">
                  <c:v>3.0000000000000001E-3</c:v>
                </c:pt>
                <c:pt idx="997">
                  <c:v>3.0000000000000001E-3</c:v>
                </c:pt>
                <c:pt idx="998">
                  <c:v>3.0000000000000001E-3</c:v>
                </c:pt>
                <c:pt idx="999">
                  <c:v>3.0000000000000001E-3</c:v>
                </c:pt>
                <c:pt idx="1000">
                  <c:v>3.0000000000000001E-3</c:v>
                </c:pt>
              </c:numCache>
            </c:numRef>
          </c:yVal>
          <c:smooth val="1"/>
          <c:extLst>
            <c:ext xmlns:c16="http://schemas.microsoft.com/office/drawing/2014/chart" uri="{C3380CC4-5D6E-409C-BE32-E72D297353CC}">
              <c16:uniqueId val="{00000000-B748-4752-BBA8-806E31FFC988}"/>
            </c:ext>
          </c:extLst>
        </c:ser>
        <c:ser>
          <c:idx val="1"/>
          <c:order val="1"/>
          <c:tx>
            <c:strRef>
              <c:f>Vigas!$M$3</c:f>
              <c:strCache>
                <c:ptCount val="1"/>
                <c:pt idx="0">
                  <c:v>v2</c:v>
                </c:pt>
              </c:strCache>
            </c:strRef>
          </c:tx>
          <c:spPr>
            <a:ln>
              <a:solidFill>
                <a:schemeClr val="accent1"/>
              </a:solidFill>
            </a:ln>
          </c:spPr>
          <c:marker>
            <c:symbol val="none"/>
          </c:marker>
          <c:xVal>
            <c:numRef>
              <c:f>Vigas!$O$4:$O$1004</c:f>
              <c:numCache>
                <c:formatCode>#,##0.000" m"</c:formatCode>
                <c:ptCount val="1001"/>
                <c:pt idx="0">
                  <c:v>0</c:v>
                </c:pt>
                <c:pt idx="1">
                  <c:v>1E-3</c:v>
                </c:pt>
                <c:pt idx="2">
                  <c:v>2E-3</c:v>
                </c:pt>
                <c:pt idx="3">
                  <c:v>3.0000000000000001E-3</c:v>
                </c:pt>
                <c:pt idx="4">
                  <c:v>4.0000000000000001E-3</c:v>
                </c:pt>
                <c:pt idx="5">
                  <c:v>5.0000000000000001E-3</c:v>
                </c:pt>
                <c:pt idx="6">
                  <c:v>6.0000000000000001E-3</c:v>
                </c:pt>
                <c:pt idx="7">
                  <c:v>7.0000000000000001E-3</c:v>
                </c:pt>
                <c:pt idx="8">
                  <c:v>8.0000000000000002E-3</c:v>
                </c:pt>
                <c:pt idx="9">
                  <c:v>8.9999999999999993E-3</c:v>
                </c:pt>
                <c:pt idx="10">
                  <c:v>0.01</c:v>
                </c:pt>
                <c:pt idx="11">
                  <c:v>1.0999999999999999E-2</c:v>
                </c:pt>
                <c:pt idx="12">
                  <c:v>1.2E-2</c:v>
                </c:pt>
                <c:pt idx="13">
                  <c:v>1.2999999999999999E-2</c:v>
                </c:pt>
                <c:pt idx="14">
                  <c:v>1.4E-2</c:v>
                </c:pt>
                <c:pt idx="15">
                  <c:v>1.4999999999999999E-2</c:v>
                </c:pt>
                <c:pt idx="16">
                  <c:v>1.6E-2</c:v>
                </c:pt>
                <c:pt idx="17">
                  <c:v>1.7000000000000001E-2</c:v>
                </c:pt>
                <c:pt idx="18">
                  <c:v>1.7999999999999999E-2</c:v>
                </c:pt>
                <c:pt idx="19">
                  <c:v>1.9E-2</c:v>
                </c:pt>
                <c:pt idx="20">
                  <c:v>0.02</c:v>
                </c:pt>
                <c:pt idx="21">
                  <c:v>2.1000000000000001E-2</c:v>
                </c:pt>
                <c:pt idx="22">
                  <c:v>2.1999999999999999E-2</c:v>
                </c:pt>
                <c:pt idx="23">
                  <c:v>2.3E-2</c:v>
                </c:pt>
                <c:pt idx="24">
                  <c:v>2.4E-2</c:v>
                </c:pt>
                <c:pt idx="25">
                  <c:v>2.5000000000000001E-2</c:v>
                </c:pt>
                <c:pt idx="26">
                  <c:v>2.5999999999999999E-2</c:v>
                </c:pt>
                <c:pt idx="27">
                  <c:v>2.7E-2</c:v>
                </c:pt>
                <c:pt idx="28">
                  <c:v>2.8000000000000001E-2</c:v>
                </c:pt>
                <c:pt idx="29">
                  <c:v>2.9000000000000001E-2</c:v>
                </c:pt>
                <c:pt idx="30">
                  <c:v>0.03</c:v>
                </c:pt>
                <c:pt idx="31">
                  <c:v>3.1E-2</c:v>
                </c:pt>
                <c:pt idx="32">
                  <c:v>3.2000000000000001E-2</c:v>
                </c:pt>
                <c:pt idx="33">
                  <c:v>3.3000000000000002E-2</c:v>
                </c:pt>
                <c:pt idx="34">
                  <c:v>3.4000000000000002E-2</c:v>
                </c:pt>
                <c:pt idx="35">
                  <c:v>3.5000000000000003E-2</c:v>
                </c:pt>
                <c:pt idx="36">
                  <c:v>3.5999999999999997E-2</c:v>
                </c:pt>
                <c:pt idx="37">
                  <c:v>3.6999999999999998E-2</c:v>
                </c:pt>
                <c:pt idx="38">
                  <c:v>3.7999999999999999E-2</c:v>
                </c:pt>
                <c:pt idx="39">
                  <c:v>3.9E-2</c:v>
                </c:pt>
                <c:pt idx="40">
                  <c:v>0.04</c:v>
                </c:pt>
                <c:pt idx="41">
                  <c:v>4.1000000000000002E-2</c:v>
                </c:pt>
                <c:pt idx="42">
                  <c:v>4.2000000000000003E-2</c:v>
                </c:pt>
                <c:pt idx="43">
                  <c:v>4.2999999999999997E-2</c:v>
                </c:pt>
                <c:pt idx="44">
                  <c:v>4.3999999999999997E-2</c:v>
                </c:pt>
                <c:pt idx="45">
                  <c:v>4.4999999999999998E-2</c:v>
                </c:pt>
                <c:pt idx="46">
                  <c:v>4.5999999999999999E-2</c:v>
                </c:pt>
                <c:pt idx="47">
                  <c:v>4.7E-2</c:v>
                </c:pt>
                <c:pt idx="48">
                  <c:v>4.8000000000000001E-2</c:v>
                </c:pt>
                <c:pt idx="49">
                  <c:v>4.9000000000000002E-2</c:v>
                </c:pt>
                <c:pt idx="50">
                  <c:v>0.05</c:v>
                </c:pt>
                <c:pt idx="51">
                  <c:v>5.0999999999999997E-2</c:v>
                </c:pt>
                <c:pt idx="52">
                  <c:v>5.1999999999999998E-2</c:v>
                </c:pt>
                <c:pt idx="53">
                  <c:v>5.2999999999999999E-2</c:v>
                </c:pt>
                <c:pt idx="54">
                  <c:v>5.3999999999999999E-2</c:v>
                </c:pt>
                <c:pt idx="55">
                  <c:v>5.5E-2</c:v>
                </c:pt>
                <c:pt idx="56">
                  <c:v>5.6000000000000001E-2</c:v>
                </c:pt>
                <c:pt idx="57">
                  <c:v>5.7000000000000002E-2</c:v>
                </c:pt>
                <c:pt idx="58">
                  <c:v>5.8000000000000003E-2</c:v>
                </c:pt>
                <c:pt idx="59">
                  <c:v>5.8999999999999997E-2</c:v>
                </c:pt>
                <c:pt idx="60">
                  <c:v>0.06</c:v>
                </c:pt>
                <c:pt idx="61">
                  <c:v>6.0999999999999999E-2</c:v>
                </c:pt>
                <c:pt idx="62">
                  <c:v>6.2E-2</c:v>
                </c:pt>
                <c:pt idx="63">
                  <c:v>6.3E-2</c:v>
                </c:pt>
                <c:pt idx="64">
                  <c:v>6.4000000000000001E-2</c:v>
                </c:pt>
                <c:pt idx="65">
                  <c:v>6.5000000000000002E-2</c:v>
                </c:pt>
                <c:pt idx="66">
                  <c:v>6.6000000000000003E-2</c:v>
                </c:pt>
                <c:pt idx="67">
                  <c:v>6.7000000000000004E-2</c:v>
                </c:pt>
                <c:pt idx="68">
                  <c:v>6.8000000000000005E-2</c:v>
                </c:pt>
                <c:pt idx="69">
                  <c:v>6.9000000000000006E-2</c:v>
                </c:pt>
                <c:pt idx="70">
                  <c:v>7.0000000000000007E-2</c:v>
                </c:pt>
                <c:pt idx="71">
                  <c:v>7.0999999999999994E-2</c:v>
                </c:pt>
                <c:pt idx="72">
                  <c:v>7.1999999999999995E-2</c:v>
                </c:pt>
                <c:pt idx="73">
                  <c:v>7.2999999999999995E-2</c:v>
                </c:pt>
                <c:pt idx="74">
                  <c:v>7.3999999999999996E-2</c:v>
                </c:pt>
                <c:pt idx="75">
                  <c:v>7.4999999999999997E-2</c:v>
                </c:pt>
                <c:pt idx="76">
                  <c:v>7.5999999999999998E-2</c:v>
                </c:pt>
                <c:pt idx="77">
                  <c:v>7.6999999999999999E-2</c:v>
                </c:pt>
                <c:pt idx="78">
                  <c:v>7.8E-2</c:v>
                </c:pt>
                <c:pt idx="79">
                  <c:v>7.9000000000000001E-2</c:v>
                </c:pt>
                <c:pt idx="80">
                  <c:v>0.08</c:v>
                </c:pt>
                <c:pt idx="81">
                  <c:v>8.1000000000000003E-2</c:v>
                </c:pt>
                <c:pt idx="82">
                  <c:v>8.2000000000000003E-2</c:v>
                </c:pt>
                <c:pt idx="83">
                  <c:v>8.3000000000000004E-2</c:v>
                </c:pt>
                <c:pt idx="84">
                  <c:v>8.4000000000000005E-2</c:v>
                </c:pt>
                <c:pt idx="85">
                  <c:v>8.5000000000000006E-2</c:v>
                </c:pt>
                <c:pt idx="86">
                  <c:v>8.5999999999999993E-2</c:v>
                </c:pt>
                <c:pt idx="87">
                  <c:v>8.6999999999999994E-2</c:v>
                </c:pt>
                <c:pt idx="88">
                  <c:v>8.7999999999999995E-2</c:v>
                </c:pt>
                <c:pt idx="89">
                  <c:v>8.8999999999999996E-2</c:v>
                </c:pt>
                <c:pt idx="90">
                  <c:v>0.09</c:v>
                </c:pt>
                <c:pt idx="91">
                  <c:v>9.0999999999999998E-2</c:v>
                </c:pt>
                <c:pt idx="92">
                  <c:v>9.1999999999999998E-2</c:v>
                </c:pt>
                <c:pt idx="93">
                  <c:v>9.2999999999999999E-2</c:v>
                </c:pt>
                <c:pt idx="94">
                  <c:v>9.4E-2</c:v>
                </c:pt>
                <c:pt idx="95">
                  <c:v>9.5000000000000001E-2</c:v>
                </c:pt>
                <c:pt idx="96">
                  <c:v>9.6000000000000002E-2</c:v>
                </c:pt>
                <c:pt idx="97">
                  <c:v>9.7000000000000003E-2</c:v>
                </c:pt>
                <c:pt idx="98">
                  <c:v>9.8000000000000004E-2</c:v>
                </c:pt>
                <c:pt idx="99">
                  <c:v>9.9000000000000005E-2</c:v>
                </c:pt>
                <c:pt idx="100">
                  <c:v>0.1</c:v>
                </c:pt>
                <c:pt idx="101">
                  <c:v>0.10100000000000001</c:v>
                </c:pt>
                <c:pt idx="102">
                  <c:v>0.10199999999999999</c:v>
                </c:pt>
                <c:pt idx="103">
                  <c:v>0.10299999999999999</c:v>
                </c:pt>
                <c:pt idx="104">
                  <c:v>0.104</c:v>
                </c:pt>
                <c:pt idx="105">
                  <c:v>0.105</c:v>
                </c:pt>
                <c:pt idx="106">
                  <c:v>0.106</c:v>
                </c:pt>
                <c:pt idx="107">
                  <c:v>0.107</c:v>
                </c:pt>
                <c:pt idx="108">
                  <c:v>0.108</c:v>
                </c:pt>
                <c:pt idx="109">
                  <c:v>0.109</c:v>
                </c:pt>
                <c:pt idx="110">
                  <c:v>0.11</c:v>
                </c:pt>
                <c:pt idx="111">
                  <c:v>0.111</c:v>
                </c:pt>
                <c:pt idx="112">
                  <c:v>0.112</c:v>
                </c:pt>
                <c:pt idx="113">
                  <c:v>0.113</c:v>
                </c:pt>
                <c:pt idx="114">
                  <c:v>0.114</c:v>
                </c:pt>
                <c:pt idx="115">
                  <c:v>0.115</c:v>
                </c:pt>
                <c:pt idx="116">
                  <c:v>0.11600000000000001</c:v>
                </c:pt>
                <c:pt idx="117">
                  <c:v>0.11700000000000001</c:v>
                </c:pt>
                <c:pt idx="118">
                  <c:v>0.11799999999999999</c:v>
                </c:pt>
                <c:pt idx="119">
                  <c:v>0.11899999999999999</c:v>
                </c:pt>
                <c:pt idx="120">
                  <c:v>0.12</c:v>
                </c:pt>
                <c:pt idx="121">
                  <c:v>0.121</c:v>
                </c:pt>
                <c:pt idx="122">
                  <c:v>0.122</c:v>
                </c:pt>
                <c:pt idx="123">
                  <c:v>0.123</c:v>
                </c:pt>
                <c:pt idx="124">
                  <c:v>0.124</c:v>
                </c:pt>
                <c:pt idx="125">
                  <c:v>0.125</c:v>
                </c:pt>
                <c:pt idx="126">
                  <c:v>0.126</c:v>
                </c:pt>
                <c:pt idx="127">
                  <c:v>0.127</c:v>
                </c:pt>
                <c:pt idx="128">
                  <c:v>0.128</c:v>
                </c:pt>
                <c:pt idx="129">
                  <c:v>0.129</c:v>
                </c:pt>
                <c:pt idx="130">
                  <c:v>0.13</c:v>
                </c:pt>
                <c:pt idx="131">
                  <c:v>0.13100000000000001</c:v>
                </c:pt>
                <c:pt idx="132">
                  <c:v>0.13200000000000001</c:v>
                </c:pt>
                <c:pt idx="133">
                  <c:v>0.13300000000000001</c:v>
                </c:pt>
                <c:pt idx="134">
                  <c:v>0.13400000000000001</c:v>
                </c:pt>
                <c:pt idx="135">
                  <c:v>0.13500000000000001</c:v>
                </c:pt>
                <c:pt idx="136">
                  <c:v>0.13600000000000001</c:v>
                </c:pt>
                <c:pt idx="137">
                  <c:v>0.13700000000000001</c:v>
                </c:pt>
                <c:pt idx="138">
                  <c:v>0.13800000000000001</c:v>
                </c:pt>
                <c:pt idx="139">
                  <c:v>0.13900000000000001</c:v>
                </c:pt>
                <c:pt idx="140">
                  <c:v>0.14000000000000001</c:v>
                </c:pt>
                <c:pt idx="141">
                  <c:v>0.14099999999999999</c:v>
                </c:pt>
                <c:pt idx="142">
                  <c:v>0.14199999999999999</c:v>
                </c:pt>
                <c:pt idx="143">
                  <c:v>0.14299999999999999</c:v>
                </c:pt>
                <c:pt idx="144">
                  <c:v>0.14399999999999999</c:v>
                </c:pt>
                <c:pt idx="145">
                  <c:v>0.14499999999999999</c:v>
                </c:pt>
                <c:pt idx="146">
                  <c:v>0.14599999999999999</c:v>
                </c:pt>
                <c:pt idx="147">
                  <c:v>0.14699999999999999</c:v>
                </c:pt>
                <c:pt idx="148">
                  <c:v>0.14799999999999999</c:v>
                </c:pt>
                <c:pt idx="149">
                  <c:v>0.14899999999999999</c:v>
                </c:pt>
                <c:pt idx="150">
                  <c:v>0.15</c:v>
                </c:pt>
                <c:pt idx="151">
                  <c:v>0.151</c:v>
                </c:pt>
                <c:pt idx="152">
                  <c:v>0.152</c:v>
                </c:pt>
                <c:pt idx="153">
                  <c:v>0.153</c:v>
                </c:pt>
                <c:pt idx="154">
                  <c:v>0.154</c:v>
                </c:pt>
                <c:pt idx="155">
                  <c:v>0.155</c:v>
                </c:pt>
                <c:pt idx="156">
                  <c:v>0.156</c:v>
                </c:pt>
                <c:pt idx="157">
                  <c:v>0.157</c:v>
                </c:pt>
                <c:pt idx="158">
                  <c:v>0.158</c:v>
                </c:pt>
                <c:pt idx="159">
                  <c:v>0.159</c:v>
                </c:pt>
                <c:pt idx="160">
                  <c:v>0.16</c:v>
                </c:pt>
                <c:pt idx="161">
                  <c:v>0.161</c:v>
                </c:pt>
                <c:pt idx="162">
                  <c:v>0.16200000000000001</c:v>
                </c:pt>
                <c:pt idx="163">
                  <c:v>0.16300000000000001</c:v>
                </c:pt>
                <c:pt idx="164">
                  <c:v>0.16400000000000001</c:v>
                </c:pt>
                <c:pt idx="165">
                  <c:v>0.16500000000000001</c:v>
                </c:pt>
                <c:pt idx="166">
                  <c:v>0.16600000000000001</c:v>
                </c:pt>
                <c:pt idx="167">
                  <c:v>0.16700000000000001</c:v>
                </c:pt>
                <c:pt idx="168">
                  <c:v>0.16800000000000001</c:v>
                </c:pt>
                <c:pt idx="169">
                  <c:v>0.16900000000000001</c:v>
                </c:pt>
                <c:pt idx="170">
                  <c:v>0.17</c:v>
                </c:pt>
                <c:pt idx="171">
                  <c:v>0.17100000000000001</c:v>
                </c:pt>
                <c:pt idx="172">
                  <c:v>0.17199999999999999</c:v>
                </c:pt>
                <c:pt idx="173">
                  <c:v>0.17299999999999999</c:v>
                </c:pt>
                <c:pt idx="174">
                  <c:v>0.17399999999999999</c:v>
                </c:pt>
                <c:pt idx="175">
                  <c:v>0.17499999999999999</c:v>
                </c:pt>
                <c:pt idx="176">
                  <c:v>0.17599999999999999</c:v>
                </c:pt>
                <c:pt idx="177">
                  <c:v>0.17699999999999999</c:v>
                </c:pt>
                <c:pt idx="178">
                  <c:v>0.17799999999999999</c:v>
                </c:pt>
                <c:pt idx="179">
                  <c:v>0.17899999999999999</c:v>
                </c:pt>
                <c:pt idx="180">
                  <c:v>0.18</c:v>
                </c:pt>
                <c:pt idx="181">
                  <c:v>0.18099999999999999</c:v>
                </c:pt>
                <c:pt idx="182">
                  <c:v>0.182</c:v>
                </c:pt>
                <c:pt idx="183">
                  <c:v>0.183</c:v>
                </c:pt>
                <c:pt idx="184">
                  <c:v>0.184</c:v>
                </c:pt>
                <c:pt idx="185">
                  <c:v>0.185</c:v>
                </c:pt>
                <c:pt idx="186">
                  <c:v>0.186</c:v>
                </c:pt>
                <c:pt idx="187">
                  <c:v>0.187</c:v>
                </c:pt>
                <c:pt idx="188">
                  <c:v>0.188</c:v>
                </c:pt>
                <c:pt idx="189">
                  <c:v>0.189</c:v>
                </c:pt>
                <c:pt idx="190">
                  <c:v>0.19</c:v>
                </c:pt>
                <c:pt idx="191">
                  <c:v>0.191</c:v>
                </c:pt>
                <c:pt idx="192">
                  <c:v>0.192</c:v>
                </c:pt>
                <c:pt idx="193">
                  <c:v>0.193</c:v>
                </c:pt>
                <c:pt idx="194">
                  <c:v>0.19400000000000001</c:v>
                </c:pt>
                <c:pt idx="195">
                  <c:v>0.19500000000000001</c:v>
                </c:pt>
                <c:pt idx="196">
                  <c:v>0.19600000000000001</c:v>
                </c:pt>
                <c:pt idx="197">
                  <c:v>0.19700000000000001</c:v>
                </c:pt>
                <c:pt idx="198">
                  <c:v>0.19800000000000001</c:v>
                </c:pt>
                <c:pt idx="199">
                  <c:v>0.19900000000000001</c:v>
                </c:pt>
                <c:pt idx="200">
                  <c:v>0.2</c:v>
                </c:pt>
                <c:pt idx="201">
                  <c:v>0.20100000000000001</c:v>
                </c:pt>
                <c:pt idx="202">
                  <c:v>0.20200000000000001</c:v>
                </c:pt>
                <c:pt idx="203">
                  <c:v>0.20300000000000001</c:v>
                </c:pt>
                <c:pt idx="204">
                  <c:v>0.20399999999999999</c:v>
                </c:pt>
                <c:pt idx="205">
                  <c:v>0.20499999999999999</c:v>
                </c:pt>
                <c:pt idx="206">
                  <c:v>0.20599999999999999</c:v>
                </c:pt>
                <c:pt idx="207">
                  <c:v>0.20699999999999999</c:v>
                </c:pt>
                <c:pt idx="208">
                  <c:v>0.20799999999999999</c:v>
                </c:pt>
                <c:pt idx="209">
                  <c:v>0.20899999999999999</c:v>
                </c:pt>
                <c:pt idx="210">
                  <c:v>0.21</c:v>
                </c:pt>
                <c:pt idx="211">
                  <c:v>0.21099999999999999</c:v>
                </c:pt>
                <c:pt idx="212">
                  <c:v>0.21199999999999999</c:v>
                </c:pt>
                <c:pt idx="213">
                  <c:v>0.21299999999999999</c:v>
                </c:pt>
                <c:pt idx="214">
                  <c:v>0.214</c:v>
                </c:pt>
                <c:pt idx="215">
                  <c:v>0.215</c:v>
                </c:pt>
                <c:pt idx="216">
                  <c:v>0.216</c:v>
                </c:pt>
                <c:pt idx="217">
                  <c:v>0.217</c:v>
                </c:pt>
                <c:pt idx="218">
                  <c:v>0.218</c:v>
                </c:pt>
                <c:pt idx="219">
                  <c:v>0.219</c:v>
                </c:pt>
                <c:pt idx="220">
                  <c:v>0.22</c:v>
                </c:pt>
                <c:pt idx="221">
                  <c:v>0.221</c:v>
                </c:pt>
                <c:pt idx="222">
                  <c:v>0.222</c:v>
                </c:pt>
                <c:pt idx="223">
                  <c:v>0.223</c:v>
                </c:pt>
                <c:pt idx="224">
                  <c:v>0.224</c:v>
                </c:pt>
                <c:pt idx="225">
                  <c:v>0.22500000000000001</c:v>
                </c:pt>
                <c:pt idx="226">
                  <c:v>0.22600000000000001</c:v>
                </c:pt>
                <c:pt idx="227">
                  <c:v>0.22700000000000001</c:v>
                </c:pt>
                <c:pt idx="228">
                  <c:v>0.22800000000000001</c:v>
                </c:pt>
                <c:pt idx="229">
                  <c:v>0.22900000000000001</c:v>
                </c:pt>
                <c:pt idx="230">
                  <c:v>0.23</c:v>
                </c:pt>
                <c:pt idx="231">
                  <c:v>0.23100000000000001</c:v>
                </c:pt>
                <c:pt idx="232">
                  <c:v>0.23200000000000001</c:v>
                </c:pt>
                <c:pt idx="233">
                  <c:v>0.23300000000000001</c:v>
                </c:pt>
                <c:pt idx="234">
                  <c:v>0.23400000000000001</c:v>
                </c:pt>
                <c:pt idx="235">
                  <c:v>0.23499999999999999</c:v>
                </c:pt>
                <c:pt idx="236">
                  <c:v>0.23599999999999999</c:v>
                </c:pt>
                <c:pt idx="237">
                  <c:v>0.23699999999999999</c:v>
                </c:pt>
                <c:pt idx="238">
                  <c:v>0.23799999999999999</c:v>
                </c:pt>
                <c:pt idx="239">
                  <c:v>0.23899999999999999</c:v>
                </c:pt>
                <c:pt idx="240">
                  <c:v>0.24</c:v>
                </c:pt>
                <c:pt idx="241">
                  <c:v>0.24099999999999999</c:v>
                </c:pt>
                <c:pt idx="242">
                  <c:v>0.24199999999999999</c:v>
                </c:pt>
                <c:pt idx="243">
                  <c:v>0.24299999999999999</c:v>
                </c:pt>
                <c:pt idx="244">
                  <c:v>0.24399999999999999</c:v>
                </c:pt>
                <c:pt idx="245">
                  <c:v>0.245</c:v>
                </c:pt>
                <c:pt idx="246">
                  <c:v>0.246</c:v>
                </c:pt>
                <c:pt idx="247">
                  <c:v>0.247</c:v>
                </c:pt>
                <c:pt idx="248">
                  <c:v>0.248</c:v>
                </c:pt>
                <c:pt idx="249">
                  <c:v>0.249</c:v>
                </c:pt>
                <c:pt idx="250">
                  <c:v>0.25</c:v>
                </c:pt>
                <c:pt idx="251">
                  <c:v>0.251</c:v>
                </c:pt>
                <c:pt idx="252">
                  <c:v>0.252</c:v>
                </c:pt>
                <c:pt idx="253">
                  <c:v>0.253</c:v>
                </c:pt>
                <c:pt idx="254">
                  <c:v>0.254</c:v>
                </c:pt>
                <c:pt idx="255">
                  <c:v>0.255</c:v>
                </c:pt>
                <c:pt idx="256">
                  <c:v>0.25600000000000001</c:v>
                </c:pt>
                <c:pt idx="257">
                  <c:v>0.25700000000000001</c:v>
                </c:pt>
                <c:pt idx="258">
                  <c:v>0.25800000000000001</c:v>
                </c:pt>
                <c:pt idx="259">
                  <c:v>0.25900000000000001</c:v>
                </c:pt>
                <c:pt idx="260">
                  <c:v>0.26</c:v>
                </c:pt>
                <c:pt idx="261">
                  <c:v>0.26100000000000001</c:v>
                </c:pt>
                <c:pt idx="262">
                  <c:v>0.26200000000000001</c:v>
                </c:pt>
                <c:pt idx="263">
                  <c:v>0.26300000000000001</c:v>
                </c:pt>
                <c:pt idx="264">
                  <c:v>0.26400000000000001</c:v>
                </c:pt>
                <c:pt idx="265">
                  <c:v>0.26500000000000001</c:v>
                </c:pt>
                <c:pt idx="266">
                  <c:v>0.26600000000000001</c:v>
                </c:pt>
                <c:pt idx="267">
                  <c:v>0.26700000000000002</c:v>
                </c:pt>
                <c:pt idx="268">
                  <c:v>0.26800000000000002</c:v>
                </c:pt>
                <c:pt idx="269">
                  <c:v>0.26900000000000002</c:v>
                </c:pt>
                <c:pt idx="270">
                  <c:v>0.27</c:v>
                </c:pt>
                <c:pt idx="271">
                  <c:v>0.27100000000000002</c:v>
                </c:pt>
                <c:pt idx="272">
                  <c:v>0.27200000000000002</c:v>
                </c:pt>
                <c:pt idx="273">
                  <c:v>0.27300000000000002</c:v>
                </c:pt>
                <c:pt idx="274">
                  <c:v>0.27400000000000002</c:v>
                </c:pt>
                <c:pt idx="275">
                  <c:v>0.27500000000000002</c:v>
                </c:pt>
                <c:pt idx="276">
                  <c:v>0.27600000000000002</c:v>
                </c:pt>
                <c:pt idx="277">
                  <c:v>0.27700000000000002</c:v>
                </c:pt>
                <c:pt idx="278">
                  <c:v>0.27800000000000002</c:v>
                </c:pt>
                <c:pt idx="279">
                  <c:v>0.27900000000000003</c:v>
                </c:pt>
                <c:pt idx="280">
                  <c:v>0.28000000000000003</c:v>
                </c:pt>
                <c:pt idx="281">
                  <c:v>0.28100000000000003</c:v>
                </c:pt>
                <c:pt idx="282">
                  <c:v>0.28199999999999997</c:v>
                </c:pt>
                <c:pt idx="283">
                  <c:v>0.28299999999999997</c:v>
                </c:pt>
                <c:pt idx="284">
                  <c:v>0.28399999999999997</c:v>
                </c:pt>
                <c:pt idx="285">
                  <c:v>0.28499999999999998</c:v>
                </c:pt>
                <c:pt idx="286">
                  <c:v>0.28599999999999998</c:v>
                </c:pt>
                <c:pt idx="287">
                  <c:v>0.28699999999999998</c:v>
                </c:pt>
                <c:pt idx="288">
                  <c:v>0.28799999999999998</c:v>
                </c:pt>
                <c:pt idx="289">
                  <c:v>0.28899999999999998</c:v>
                </c:pt>
                <c:pt idx="290">
                  <c:v>0.28999999999999998</c:v>
                </c:pt>
                <c:pt idx="291">
                  <c:v>0.29099999999999998</c:v>
                </c:pt>
                <c:pt idx="292">
                  <c:v>0.29199999999999998</c:v>
                </c:pt>
                <c:pt idx="293">
                  <c:v>0.29299999999999998</c:v>
                </c:pt>
                <c:pt idx="294">
                  <c:v>0.29399999999999998</c:v>
                </c:pt>
                <c:pt idx="295">
                  <c:v>0.29499999999999998</c:v>
                </c:pt>
                <c:pt idx="296">
                  <c:v>0.29599999999999999</c:v>
                </c:pt>
                <c:pt idx="297">
                  <c:v>0.29699999999999999</c:v>
                </c:pt>
                <c:pt idx="298">
                  <c:v>0.29799999999999999</c:v>
                </c:pt>
                <c:pt idx="299">
                  <c:v>0.29899999999999999</c:v>
                </c:pt>
                <c:pt idx="300">
                  <c:v>0.3</c:v>
                </c:pt>
                <c:pt idx="301">
                  <c:v>0.30099999999999999</c:v>
                </c:pt>
                <c:pt idx="302">
                  <c:v>0.30199999999999999</c:v>
                </c:pt>
                <c:pt idx="303">
                  <c:v>0.30299999999999999</c:v>
                </c:pt>
                <c:pt idx="304">
                  <c:v>0.30399999999999999</c:v>
                </c:pt>
                <c:pt idx="305">
                  <c:v>0.30499999999999999</c:v>
                </c:pt>
                <c:pt idx="306">
                  <c:v>0.30599999999999999</c:v>
                </c:pt>
                <c:pt idx="307">
                  <c:v>0.307</c:v>
                </c:pt>
                <c:pt idx="308">
                  <c:v>0.308</c:v>
                </c:pt>
                <c:pt idx="309">
                  <c:v>0.309</c:v>
                </c:pt>
                <c:pt idx="310">
                  <c:v>0.31</c:v>
                </c:pt>
                <c:pt idx="311">
                  <c:v>0.311</c:v>
                </c:pt>
                <c:pt idx="312">
                  <c:v>0.312</c:v>
                </c:pt>
                <c:pt idx="313">
                  <c:v>0.313</c:v>
                </c:pt>
                <c:pt idx="314">
                  <c:v>0.314</c:v>
                </c:pt>
                <c:pt idx="315">
                  <c:v>0.315</c:v>
                </c:pt>
                <c:pt idx="316">
                  <c:v>0.316</c:v>
                </c:pt>
                <c:pt idx="317">
                  <c:v>0.317</c:v>
                </c:pt>
                <c:pt idx="318">
                  <c:v>0.318</c:v>
                </c:pt>
                <c:pt idx="319">
                  <c:v>0.31900000000000001</c:v>
                </c:pt>
                <c:pt idx="320">
                  <c:v>0.32</c:v>
                </c:pt>
                <c:pt idx="321">
                  <c:v>0.32100000000000001</c:v>
                </c:pt>
                <c:pt idx="322">
                  <c:v>0.32200000000000001</c:v>
                </c:pt>
                <c:pt idx="323">
                  <c:v>0.32300000000000001</c:v>
                </c:pt>
                <c:pt idx="324">
                  <c:v>0.32400000000000001</c:v>
                </c:pt>
                <c:pt idx="325">
                  <c:v>0.32500000000000001</c:v>
                </c:pt>
                <c:pt idx="326">
                  <c:v>0.32600000000000001</c:v>
                </c:pt>
                <c:pt idx="327">
                  <c:v>0.32700000000000001</c:v>
                </c:pt>
                <c:pt idx="328">
                  <c:v>0.32800000000000001</c:v>
                </c:pt>
                <c:pt idx="329">
                  <c:v>0.32900000000000001</c:v>
                </c:pt>
                <c:pt idx="330">
                  <c:v>0.33</c:v>
                </c:pt>
                <c:pt idx="331">
                  <c:v>0.33100000000000002</c:v>
                </c:pt>
                <c:pt idx="332">
                  <c:v>0.33200000000000002</c:v>
                </c:pt>
                <c:pt idx="333">
                  <c:v>0.33300000000000002</c:v>
                </c:pt>
                <c:pt idx="334">
                  <c:v>0.33400000000000002</c:v>
                </c:pt>
                <c:pt idx="335">
                  <c:v>0.33500000000000002</c:v>
                </c:pt>
                <c:pt idx="336">
                  <c:v>0.33600000000000002</c:v>
                </c:pt>
                <c:pt idx="337">
                  <c:v>0.33700000000000002</c:v>
                </c:pt>
                <c:pt idx="338">
                  <c:v>0.33800000000000002</c:v>
                </c:pt>
                <c:pt idx="339">
                  <c:v>0.33900000000000002</c:v>
                </c:pt>
                <c:pt idx="340">
                  <c:v>0.34</c:v>
                </c:pt>
                <c:pt idx="341">
                  <c:v>0.34100000000000003</c:v>
                </c:pt>
                <c:pt idx="342">
                  <c:v>0.34200000000000003</c:v>
                </c:pt>
                <c:pt idx="343">
                  <c:v>0.34300000000000003</c:v>
                </c:pt>
                <c:pt idx="344">
                  <c:v>0.34399999999999997</c:v>
                </c:pt>
                <c:pt idx="345">
                  <c:v>0.34499999999999997</c:v>
                </c:pt>
                <c:pt idx="346">
                  <c:v>0.34599999999999997</c:v>
                </c:pt>
                <c:pt idx="347">
                  <c:v>0.34699999999999998</c:v>
                </c:pt>
                <c:pt idx="348">
                  <c:v>0.34799999999999998</c:v>
                </c:pt>
                <c:pt idx="349">
                  <c:v>0.34899999999999998</c:v>
                </c:pt>
                <c:pt idx="350">
                  <c:v>0.35</c:v>
                </c:pt>
                <c:pt idx="351">
                  <c:v>0.35099999999999998</c:v>
                </c:pt>
                <c:pt idx="352">
                  <c:v>0.35199999999999998</c:v>
                </c:pt>
                <c:pt idx="353">
                  <c:v>0.35299999999999998</c:v>
                </c:pt>
                <c:pt idx="354">
                  <c:v>0.35399999999999998</c:v>
                </c:pt>
                <c:pt idx="355">
                  <c:v>0.35499999999999998</c:v>
                </c:pt>
                <c:pt idx="356">
                  <c:v>0.35599999999999998</c:v>
                </c:pt>
                <c:pt idx="357">
                  <c:v>0.35699999999999998</c:v>
                </c:pt>
                <c:pt idx="358">
                  <c:v>0.35799999999999998</c:v>
                </c:pt>
                <c:pt idx="359">
                  <c:v>0.35899999999999999</c:v>
                </c:pt>
                <c:pt idx="360">
                  <c:v>0.36</c:v>
                </c:pt>
                <c:pt idx="361">
                  <c:v>0.36099999999999999</c:v>
                </c:pt>
                <c:pt idx="362">
                  <c:v>0.36199999999999999</c:v>
                </c:pt>
                <c:pt idx="363">
                  <c:v>0.36299999999999999</c:v>
                </c:pt>
                <c:pt idx="364">
                  <c:v>0.36399999999999999</c:v>
                </c:pt>
                <c:pt idx="365">
                  <c:v>0.36499999999999999</c:v>
                </c:pt>
                <c:pt idx="366">
                  <c:v>0.36599999999999999</c:v>
                </c:pt>
                <c:pt idx="367">
                  <c:v>0.36699999999999999</c:v>
                </c:pt>
                <c:pt idx="368">
                  <c:v>0.36799999999999999</c:v>
                </c:pt>
                <c:pt idx="369">
                  <c:v>0.36899999999999999</c:v>
                </c:pt>
                <c:pt idx="370">
                  <c:v>0.37</c:v>
                </c:pt>
                <c:pt idx="371">
                  <c:v>0.371</c:v>
                </c:pt>
                <c:pt idx="372">
                  <c:v>0.372</c:v>
                </c:pt>
                <c:pt idx="373">
                  <c:v>0.373</c:v>
                </c:pt>
                <c:pt idx="374">
                  <c:v>0.374</c:v>
                </c:pt>
                <c:pt idx="375">
                  <c:v>0.375</c:v>
                </c:pt>
                <c:pt idx="376">
                  <c:v>0.376</c:v>
                </c:pt>
                <c:pt idx="377">
                  <c:v>0.377</c:v>
                </c:pt>
                <c:pt idx="378">
                  <c:v>0.378</c:v>
                </c:pt>
                <c:pt idx="379">
                  <c:v>0.379</c:v>
                </c:pt>
                <c:pt idx="380">
                  <c:v>0.38</c:v>
                </c:pt>
                <c:pt idx="381">
                  <c:v>0.38100000000000001</c:v>
                </c:pt>
                <c:pt idx="382">
                  <c:v>0.38200000000000001</c:v>
                </c:pt>
                <c:pt idx="383">
                  <c:v>0.38300000000000001</c:v>
                </c:pt>
                <c:pt idx="384">
                  <c:v>0.38400000000000001</c:v>
                </c:pt>
                <c:pt idx="385">
                  <c:v>0.38500000000000001</c:v>
                </c:pt>
                <c:pt idx="386">
                  <c:v>0.38600000000000001</c:v>
                </c:pt>
                <c:pt idx="387">
                  <c:v>0.38700000000000001</c:v>
                </c:pt>
                <c:pt idx="388">
                  <c:v>0.38800000000000001</c:v>
                </c:pt>
                <c:pt idx="389">
                  <c:v>0.38900000000000001</c:v>
                </c:pt>
                <c:pt idx="390">
                  <c:v>0.39</c:v>
                </c:pt>
                <c:pt idx="391">
                  <c:v>0.39100000000000001</c:v>
                </c:pt>
                <c:pt idx="392">
                  <c:v>0.39200000000000002</c:v>
                </c:pt>
                <c:pt idx="393">
                  <c:v>0.39300000000000002</c:v>
                </c:pt>
                <c:pt idx="394">
                  <c:v>0.39400000000000002</c:v>
                </c:pt>
                <c:pt idx="395">
                  <c:v>0.39500000000000002</c:v>
                </c:pt>
                <c:pt idx="396">
                  <c:v>0.39600000000000002</c:v>
                </c:pt>
                <c:pt idx="397">
                  <c:v>0.39700000000000002</c:v>
                </c:pt>
                <c:pt idx="398">
                  <c:v>0.39800000000000002</c:v>
                </c:pt>
                <c:pt idx="399">
                  <c:v>0.39900000000000002</c:v>
                </c:pt>
                <c:pt idx="400">
                  <c:v>0.4</c:v>
                </c:pt>
                <c:pt idx="401">
                  <c:v>0.40100000000000002</c:v>
                </c:pt>
                <c:pt idx="402">
                  <c:v>0.40200000000000002</c:v>
                </c:pt>
                <c:pt idx="403">
                  <c:v>0.40300000000000002</c:v>
                </c:pt>
                <c:pt idx="404">
                  <c:v>0.40400000000000003</c:v>
                </c:pt>
                <c:pt idx="405">
                  <c:v>0.40500000000000003</c:v>
                </c:pt>
                <c:pt idx="406">
                  <c:v>0.40600000000000003</c:v>
                </c:pt>
                <c:pt idx="407">
                  <c:v>0.40699999999999997</c:v>
                </c:pt>
                <c:pt idx="408">
                  <c:v>0.40799999999999997</c:v>
                </c:pt>
                <c:pt idx="409">
                  <c:v>0.40899999999999997</c:v>
                </c:pt>
                <c:pt idx="410">
                  <c:v>0.41</c:v>
                </c:pt>
                <c:pt idx="411">
                  <c:v>0.41099999999999998</c:v>
                </c:pt>
                <c:pt idx="412">
                  <c:v>0.41199999999999998</c:v>
                </c:pt>
                <c:pt idx="413">
                  <c:v>0.41299999999999998</c:v>
                </c:pt>
                <c:pt idx="414">
                  <c:v>0.41399999999999998</c:v>
                </c:pt>
                <c:pt idx="415">
                  <c:v>0.41499999999999998</c:v>
                </c:pt>
                <c:pt idx="416">
                  <c:v>0.41599999999999998</c:v>
                </c:pt>
                <c:pt idx="417">
                  <c:v>0.41699999999999998</c:v>
                </c:pt>
                <c:pt idx="418">
                  <c:v>0.41799999999999998</c:v>
                </c:pt>
                <c:pt idx="419">
                  <c:v>0.41899999999999998</c:v>
                </c:pt>
                <c:pt idx="420">
                  <c:v>0.42</c:v>
                </c:pt>
                <c:pt idx="421">
                  <c:v>0.42099999999999999</c:v>
                </c:pt>
                <c:pt idx="422">
                  <c:v>0.42199999999999999</c:v>
                </c:pt>
                <c:pt idx="423">
                  <c:v>0.42299999999999999</c:v>
                </c:pt>
                <c:pt idx="424">
                  <c:v>0.42399999999999999</c:v>
                </c:pt>
                <c:pt idx="425">
                  <c:v>0.42499999999999999</c:v>
                </c:pt>
                <c:pt idx="426">
                  <c:v>0.42599999999999999</c:v>
                </c:pt>
                <c:pt idx="427">
                  <c:v>0.42699999999999999</c:v>
                </c:pt>
                <c:pt idx="428">
                  <c:v>0.42799999999999999</c:v>
                </c:pt>
                <c:pt idx="429">
                  <c:v>0.42899999999999999</c:v>
                </c:pt>
                <c:pt idx="430">
                  <c:v>0.43</c:v>
                </c:pt>
                <c:pt idx="431">
                  <c:v>0.43099999999999999</c:v>
                </c:pt>
                <c:pt idx="432">
                  <c:v>0.432</c:v>
                </c:pt>
                <c:pt idx="433">
                  <c:v>0.433</c:v>
                </c:pt>
                <c:pt idx="434">
                  <c:v>0.434</c:v>
                </c:pt>
                <c:pt idx="435">
                  <c:v>0.435</c:v>
                </c:pt>
                <c:pt idx="436">
                  <c:v>0.436</c:v>
                </c:pt>
                <c:pt idx="437">
                  <c:v>0.437</c:v>
                </c:pt>
                <c:pt idx="438">
                  <c:v>0.438</c:v>
                </c:pt>
                <c:pt idx="439">
                  <c:v>0.439</c:v>
                </c:pt>
                <c:pt idx="440">
                  <c:v>0.44</c:v>
                </c:pt>
                <c:pt idx="441">
                  <c:v>0.441</c:v>
                </c:pt>
                <c:pt idx="442">
                  <c:v>0.442</c:v>
                </c:pt>
                <c:pt idx="443">
                  <c:v>0.443</c:v>
                </c:pt>
                <c:pt idx="444">
                  <c:v>0.44400000000000001</c:v>
                </c:pt>
                <c:pt idx="445">
                  <c:v>0.44500000000000001</c:v>
                </c:pt>
                <c:pt idx="446">
                  <c:v>0.44600000000000001</c:v>
                </c:pt>
                <c:pt idx="447">
                  <c:v>0.44700000000000001</c:v>
                </c:pt>
                <c:pt idx="448">
                  <c:v>0.44800000000000001</c:v>
                </c:pt>
                <c:pt idx="449">
                  <c:v>0.44900000000000001</c:v>
                </c:pt>
                <c:pt idx="450">
                  <c:v>0.45</c:v>
                </c:pt>
                <c:pt idx="451">
                  <c:v>0.45100000000000001</c:v>
                </c:pt>
                <c:pt idx="452">
                  <c:v>0.45200000000000001</c:v>
                </c:pt>
                <c:pt idx="453">
                  <c:v>0.45300000000000001</c:v>
                </c:pt>
                <c:pt idx="454">
                  <c:v>0.45400000000000001</c:v>
                </c:pt>
                <c:pt idx="455">
                  <c:v>0.45500000000000002</c:v>
                </c:pt>
                <c:pt idx="456">
                  <c:v>0.45600000000000002</c:v>
                </c:pt>
                <c:pt idx="457">
                  <c:v>0.45700000000000002</c:v>
                </c:pt>
                <c:pt idx="458">
                  <c:v>0.45800000000000002</c:v>
                </c:pt>
                <c:pt idx="459">
                  <c:v>0.45900000000000002</c:v>
                </c:pt>
                <c:pt idx="460">
                  <c:v>0.46</c:v>
                </c:pt>
                <c:pt idx="461">
                  <c:v>0.46100000000000002</c:v>
                </c:pt>
                <c:pt idx="462">
                  <c:v>0.46200000000000002</c:v>
                </c:pt>
                <c:pt idx="463">
                  <c:v>0.46300000000000002</c:v>
                </c:pt>
                <c:pt idx="464">
                  <c:v>0.46400000000000002</c:v>
                </c:pt>
                <c:pt idx="465">
                  <c:v>0.46500000000000002</c:v>
                </c:pt>
                <c:pt idx="466">
                  <c:v>0.46600000000000003</c:v>
                </c:pt>
                <c:pt idx="467">
                  <c:v>0.46700000000000003</c:v>
                </c:pt>
                <c:pt idx="468">
                  <c:v>0.46800000000000003</c:v>
                </c:pt>
                <c:pt idx="469">
                  <c:v>0.46899999999999997</c:v>
                </c:pt>
                <c:pt idx="470">
                  <c:v>0.47</c:v>
                </c:pt>
                <c:pt idx="471">
                  <c:v>0.47099999999999997</c:v>
                </c:pt>
                <c:pt idx="472">
                  <c:v>0.47199999999999998</c:v>
                </c:pt>
                <c:pt idx="473">
                  <c:v>0.47299999999999998</c:v>
                </c:pt>
                <c:pt idx="474">
                  <c:v>0.47399999999999998</c:v>
                </c:pt>
                <c:pt idx="475">
                  <c:v>0.47499999999999998</c:v>
                </c:pt>
                <c:pt idx="476">
                  <c:v>0.47599999999999998</c:v>
                </c:pt>
                <c:pt idx="477">
                  <c:v>0.47699999999999998</c:v>
                </c:pt>
                <c:pt idx="478">
                  <c:v>0.47799999999999998</c:v>
                </c:pt>
                <c:pt idx="479">
                  <c:v>0.47899999999999998</c:v>
                </c:pt>
                <c:pt idx="480">
                  <c:v>0.48</c:v>
                </c:pt>
                <c:pt idx="481">
                  <c:v>0.48099999999999998</c:v>
                </c:pt>
                <c:pt idx="482">
                  <c:v>0.48199999999999998</c:v>
                </c:pt>
                <c:pt idx="483">
                  <c:v>0.48299999999999998</c:v>
                </c:pt>
                <c:pt idx="484">
                  <c:v>0.48399999999999999</c:v>
                </c:pt>
                <c:pt idx="485">
                  <c:v>0.48499999999999999</c:v>
                </c:pt>
                <c:pt idx="486">
                  <c:v>0.48599999999999999</c:v>
                </c:pt>
                <c:pt idx="487">
                  <c:v>0.48699999999999999</c:v>
                </c:pt>
                <c:pt idx="488">
                  <c:v>0.48799999999999999</c:v>
                </c:pt>
                <c:pt idx="489">
                  <c:v>0.48899999999999999</c:v>
                </c:pt>
                <c:pt idx="490">
                  <c:v>0.49</c:v>
                </c:pt>
                <c:pt idx="491">
                  <c:v>0.49099999999999999</c:v>
                </c:pt>
                <c:pt idx="492">
                  <c:v>0.49199999999999999</c:v>
                </c:pt>
                <c:pt idx="493">
                  <c:v>0.49299999999999999</c:v>
                </c:pt>
                <c:pt idx="494">
                  <c:v>0.49399999999999999</c:v>
                </c:pt>
                <c:pt idx="495">
                  <c:v>0.495</c:v>
                </c:pt>
                <c:pt idx="496">
                  <c:v>0.496</c:v>
                </c:pt>
                <c:pt idx="497">
                  <c:v>0.497</c:v>
                </c:pt>
                <c:pt idx="498">
                  <c:v>0.498</c:v>
                </c:pt>
                <c:pt idx="499">
                  <c:v>0.499</c:v>
                </c:pt>
                <c:pt idx="500">
                  <c:v>0.5</c:v>
                </c:pt>
                <c:pt idx="501">
                  <c:v>0.501</c:v>
                </c:pt>
                <c:pt idx="502">
                  <c:v>0.502</c:v>
                </c:pt>
                <c:pt idx="503">
                  <c:v>0.503</c:v>
                </c:pt>
                <c:pt idx="504">
                  <c:v>0.504</c:v>
                </c:pt>
                <c:pt idx="505">
                  <c:v>0.505</c:v>
                </c:pt>
                <c:pt idx="506">
                  <c:v>0.50600000000000001</c:v>
                </c:pt>
                <c:pt idx="507">
                  <c:v>0.50700000000000001</c:v>
                </c:pt>
                <c:pt idx="508">
                  <c:v>0.50800000000000001</c:v>
                </c:pt>
                <c:pt idx="509">
                  <c:v>0.50900000000000001</c:v>
                </c:pt>
                <c:pt idx="510">
                  <c:v>0.51</c:v>
                </c:pt>
                <c:pt idx="511">
                  <c:v>0.51100000000000001</c:v>
                </c:pt>
                <c:pt idx="512">
                  <c:v>0.51200000000000001</c:v>
                </c:pt>
                <c:pt idx="513">
                  <c:v>0.51300000000000001</c:v>
                </c:pt>
                <c:pt idx="514">
                  <c:v>0.51400000000000001</c:v>
                </c:pt>
                <c:pt idx="515">
                  <c:v>0.51500000000000001</c:v>
                </c:pt>
                <c:pt idx="516">
                  <c:v>0.51600000000000001</c:v>
                </c:pt>
                <c:pt idx="517">
                  <c:v>0.51700000000000002</c:v>
                </c:pt>
                <c:pt idx="518">
                  <c:v>0.51800000000000002</c:v>
                </c:pt>
                <c:pt idx="519">
                  <c:v>0.51900000000000002</c:v>
                </c:pt>
                <c:pt idx="520">
                  <c:v>0.52</c:v>
                </c:pt>
                <c:pt idx="521">
                  <c:v>0.52100000000000002</c:v>
                </c:pt>
                <c:pt idx="522">
                  <c:v>0.52200000000000002</c:v>
                </c:pt>
                <c:pt idx="523">
                  <c:v>0.52300000000000002</c:v>
                </c:pt>
                <c:pt idx="524">
                  <c:v>0.52400000000000002</c:v>
                </c:pt>
                <c:pt idx="525">
                  <c:v>0.52500000000000002</c:v>
                </c:pt>
                <c:pt idx="526">
                  <c:v>0.52600000000000002</c:v>
                </c:pt>
                <c:pt idx="527">
                  <c:v>0.52700000000000002</c:v>
                </c:pt>
                <c:pt idx="528">
                  <c:v>0.52800000000000002</c:v>
                </c:pt>
                <c:pt idx="529">
                  <c:v>0.52900000000000003</c:v>
                </c:pt>
                <c:pt idx="530">
                  <c:v>0.53</c:v>
                </c:pt>
                <c:pt idx="531">
                  <c:v>0.53100000000000003</c:v>
                </c:pt>
                <c:pt idx="532">
                  <c:v>0.53200000000000003</c:v>
                </c:pt>
                <c:pt idx="533">
                  <c:v>0.53300000000000003</c:v>
                </c:pt>
                <c:pt idx="534">
                  <c:v>0.53400000000000003</c:v>
                </c:pt>
                <c:pt idx="535">
                  <c:v>0.53500000000000003</c:v>
                </c:pt>
                <c:pt idx="536">
                  <c:v>0.53600000000000003</c:v>
                </c:pt>
                <c:pt idx="537">
                  <c:v>0.53700000000000003</c:v>
                </c:pt>
                <c:pt idx="538">
                  <c:v>0.53800000000000003</c:v>
                </c:pt>
                <c:pt idx="539">
                  <c:v>0.53900000000000003</c:v>
                </c:pt>
                <c:pt idx="540">
                  <c:v>0.54</c:v>
                </c:pt>
                <c:pt idx="541">
                  <c:v>0.54100000000000004</c:v>
                </c:pt>
                <c:pt idx="542">
                  <c:v>0.54200000000000004</c:v>
                </c:pt>
                <c:pt idx="543">
                  <c:v>0.54300000000000004</c:v>
                </c:pt>
                <c:pt idx="544">
                  <c:v>0.54400000000000004</c:v>
                </c:pt>
                <c:pt idx="545">
                  <c:v>0.54500000000000004</c:v>
                </c:pt>
                <c:pt idx="546">
                  <c:v>0.54600000000000004</c:v>
                </c:pt>
                <c:pt idx="547">
                  <c:v>0.54700000000000004</c:v>
                </c:pt>
                <c:pt idx="548">
                  <c:v>0.54800000000000004</c:v>
                </c:pt>
                <c:pt idx="549">
                  <c:v>0.54900000000000004</c:v>
                </c:pt>
                <c:pt idx="550">
                  <c:v>0.55000000000000004</c:v>
                </c:pt>
                <c:pt idx="551">
                  <c:v>0.55100000000000005</c:v>
                </c:pt>
                <c:pt idx="552">
                  <c:v>0.55200000000000005</c:v>
                </c:pt>
                <c:pt idx="553">
                  <c:v>0.55300000000000005</c:v>
                </c:pt>
                <c:pt idx="554">
                  <c:v>0.55400000000000005</c:v>
                </c:pt>
                <c:pt idx="555">
                  <c:v>0.55500000000000005</c:v>
                </c:pt>
                <c:pt idx="556">
                  <c:v>0.55600000000000005</c:v>
                </c:pt>
                <c:pt idx="557">
                  <c:v>0.55700000000000005</c:v>
                </c:pt>
                <c:pt idx="558">
                  <c:v>0.55800000000000005</c:v>
                </c:pt>
                <c:pt idx="559">
                  <c:v>0.55900000000000005</c:v>
                </c:pt>
                <c:pt idx="560">
                  <c:v>0.56000000000000005</c:v>
                </c:pt>
                <c:pt idx="561">
                  <c:v>0.56100000000000005</c:v>
                </c:pt>
                <c:pt idx="562">
                  <c:v>0.56200000000000006</c:v>
                </c:pt>
                <c:pt idx="563">
                  <c:v>0.56299999999999994</c:v>
                </c:pt>
                <c:pt idx="564">
                  <c:v>0.56399999999999995</c:v>
                </c:pt>
                <c:pt idx="565">
                  <c:v>0.56499999999999995</c:v>
                </c:pt>
                <c:pt idx="566">
                  <c:v>0.56599999999999995</c:v>
                </c:pt>
                <c:pt idx="567">
                  <c:v>0.56699999999999995</c:v>
                </c:pt>
                <c:pt idx="568">
                  <c:v>0.56799999999999995</c:v>
                </c:pt>
                <c:pt idx="569">
                  <c:v>0.56899999999999995</c:v>
                </c:pt>
                <c:pt idx="570">
                  <c:v>0.56999999999999995</c:v>
                </c:pt>
                <c:pt idx="571">
                  <c:v>0.57099999999999995</c:v>
                </c:pt>
                <c:pt idx="572">
                  <c:v>0.57199999999999995</c:v>
                </c:pt>
                <c:pt idx="573">
                  <c:v>0.57299999999999995</c:v>
                </c:pt>
                <c:pt idx="574">
                  <c:v>0.57399999999999995</c:v>
                </c:pt>
                <c:pt idx="575">
                  <c:v>0.57499999999999996</c:v>
                </c:pt>
                <c:pt idx="576">
                  <c:v>0.57599999999999996</c:v>
                </c:pt>
                <c:pt idx="577">
                  <c:v>0.57699999999999996</c:v>
                </c:pt>
                <c:pt idx="578">
                  <c:v>0.57799999999999996</c:v>
                </c:pt>
                <c:pt idx="579">
                  <c:v>0.57899999999999996</c:v>
                </c:pt>
                <c:pt idx="580">
                  <c:v>0.57999999999999996</c:v>
                </c:pt>
                <c:pt idx="581">
                  <c:v>0.58099999999999996</c:v>
                </c:pt>
                <c:pt idx="582">
                  <c:v>0.58199999999999996</c:v>
                </c:pt>
                <c:pt idx="583">
                  <c:v>0.58299999999999996</c:v>
                </c:pt>
                <c:pt idx="584">
                  <c:v>0.58399999999999996</c:v>
                </c:pt>
                <c:pt idx="585">
                  <c:v>0.58499999999999996</c:v>
                </c:pt>
                <c:pt idx="586">
                  <c:v>0.58599999999999997</c:v>
                </c:pt>
                <c:pt idx="587">
                  <c:v>0.58699999999999997</c:v>
                </c:pt>
                <c:pt idx="588">
                  <c:v>0.58799999999999997</c:v>
                </c:pt>
                <c:pt idx="589">
                  <c:v>0.58899999999999997</c:v>
                </c:pt>
                <c:pt idx="590">
                  <c:v>0.59</c:v>
                </c:pt>
                <c:pt idx="591">
                  <c:v>0.59099999999999997</c:v>
                </c:pt>
                <c:pt idx="592">
                  <c:v>0.59199999999999997</c:v>
                </c:pt>
                <c:pt idx="593">
                  <c:v>0.59299999999999997</c:v>
                </c:pt>
                <c:pt idx="594">
                  <c:v>0.59399999999999997</c:v>
                </c:pt>
                <c:pt idx="595">
                  <c:v>0.59499999999999997</c:v>
                </c:pt>
                <c:pt idx="596">
                  <c:v>0.59599999999999997</c:v>
                </c:pt>
                <c:pt idx="597">
                  <c:v>0.59699999999999998</c:v>
                </c:pt>
                <c:pt idx="598">
                  <c:v>0.59799999999999998</c:v>
                </c:pt>
                <c:pt idx="599">
                  <c:v>0.59899999999999998</c:v>
                </c:pt>
                <c:pt idx="600">
                  <c:v>0.6</c:v>
                </c:pt>
                <c:pt idx="601">
                  <c:v>0.60099999999999998</c:v>
                </c:pt>
                <c:pt idx="602">
                  <c:v>0.60199999999999998</c:v>
                </c:pt>
                <c:pt idx="603">
                  <c:v>0.60299999999999998</c:v>
                </c:pt>
                <c:pt idx="604">
                  <c:v>0.60399999999999998</c:v>
                </c:pt>
                <c:pt idx="605">
                  <c:v>0.60499999999999998</c:v>
                </c:pt>
                <c:pt idx="606">
                  <c:v>0.60599999999999998</c:v>
                </c:pt>
                <c:pt idx="607">
                  <c:v>0.60699999999999998</c:v>
                </c:pt>
                <c:pt idx="608">
                  <c:v>0.60799999999999998</c:v>
                </c:pt>
                <c:pt idx="609">
                  <c:v>0.60899999999999999</c:v>
                </c:pt>
                <c:pt idx="610">
                  <c:v>0.61</c:v>
                </c:pt>
                <c:pt idx="611">
                  <c:v>0.61099999999999999</c:v>
                </c:pt>
                <c:pt idx="612">
                  <c:v>0.61199999999999999</c:v>
                </c:pt>
                <c:pt idx="613">
                  <c:v>0.61299999999999999</c:v>
                </c:pt>
                <c:pt idx="614">
                  <c:v>0.61399999999999999</c:v>
                </c:pt>
                <c:pt idx="615">
                  <c:v>0.61499999999999999</c:v>
                </c:pt>
                <c:pt idx="616">
                  <c:v>0.61599999999999999</c:v>
                </c:pt>
                <c:pt idx="617">
                  <c:v>0.61699999999999999</c:v>
                </c:pt>
                <c:pt idx="618">
                  <c:v>0.61799999999999999</c:v>
                </c:pt>
                <c:pt idx="619">
                  <c:v>0.61899999999999999</c:v>
                </c:pt>
                <c:pt idx="620">
                  <c:v>0.62</c:v>
                </c:pt>
                <c:pt idx="621">
                  <c:v>0.621</c:v>
                </c:pt>
                <c:pt idx="622">
                  <c:v>0.622</c:v>
                </c:pt>
                <c:pt idx="623">
                  <c:v>0.623</c:v>
                </c:pt>
                <c:pt idx="624">
                  <c:v>0.624</c:v>
                </c:pt>
                <c:pt idx="625">
                  <c:v>0.625</c:v>
                </c:pt>
                <c:pt idx="626">
                  <c:v>0.626</c:v>
                </c:pt>
                <c:pt idx="627">
                  <c:v>0.627</c:v>
                </c:pt>
                <c:pt idx="628">
                  <c:v>0.628</c:v>
                </c:pt>
                <c:pt idx="629">
                  <c:v>0.629</c:v>
                </c:pt>
                <c:pt idx="630">
                  <c:v>0.63</c:v>
                </c:pt>
                <c:pt idx="631">
                  <c:v>0.63100000000000001</c:v>
                </c:pt>
                <c:pt idx="632">
                  <c:v>0.63200000000000001</c:v>
                </c:pt>
                <c:pt idx="633">
                  <c:v>0.63300000000000001</c:v>
                </c:pt>
                <c:pt idx="634">
                  <c:v>0.63400000000000001</c:v>
                </c:pt>
                <c:pt idx="635">
                  <c:v>0.63500000000000001</c:v>
                </c:pt>
                <c:pt idx="636">
                  <c:v>0.63600000000000001</c:v>
                </c:pt>
                <c:pt idx="637">
                  <c:v>0.63700000000000001</c:v>
                </c:pt>
                <c:pt idx="638">
                  <c:v>0.63800000000000001</c:v>
                </c:pt>
                <c:pt idx="639">
                  <c:v>0.63900000000000001</c:v>
                </c:pt>
                <c:pt idx="640">
                  <c:v>0.64</c:v>
                </c:pt>
                <c:pt idx="641">
                  <c:v>0.64100000000000001</c:v>
                </c:pt>
                <c:pt idx="642">
                  <c:v>0.64200000000000002</c:v>
                </c:pt>
                <c:pt idx="643">
                  <c:v>0.64300000000000002</c:v>
                </c:pt>
                <c:pt idx="644">
                  <c:v>0.64400000000000002</c:v>
                </c:pt>
                <c:pt idx="645">
                  <c:v>0.64500000000000002</c:v>
                </c:pt>
                <c:pt idx="646">
                  <c:v>0.64600000000000002</c:v>
                </c:pt>
                <c:pt idx="647">
                  <c:v>0.64700000000000002</c:v>
                </c:pt>
                <c:pt idx="648">
                  <c:v>0.64800000000000002</c:v>
                </c:pt>
                <c:pt idx="649">
                  <c:v>0.64900000000000002</c:v>
                </c:pt>
                <c:pt idx="650">
                  <c:v>0.65</c:v>
                </c:pt>
                <c:pt idx="651">
                  <c:v>0.65100000000000002</c:v>
                </c:pt>
                <c:pt idx="652">
                  <c:v>0.65200000000000002</c:v>
                </c:pt>
                <c:pt idx="653">
                  <c:v>0.65300000000000002</c:v>
                </c:pt>
                <c:pt idx="654">
                  <c:v>0.65400000000000003</c:v>
                </c:pt>
                <c:pt idx="655">
                  <c:v>0.65500000000000003</c:v>
                </c:pt>
                <c:pt idx="656">
                  <c:v>0.65600000000000003</c:v>
                </c:pt>
                <c:pt idx="657">
                  <c:v>0.65700000000000003</c:v>
                </c:pt>
                <c:pt idx="658">
                  <c:v>0.65800000000000003</c:v>
                </c:pt>
                <c:pt idx="659">
                  <c:v>0.65900000000000003</c:v>
                </c:pt>
                <c:pt idx="660">
                  <c:v>0.66</c:v>
                </c:pt>
                <c:pt idx="661">
                  <c:v>0.66100000000000003</c:v>
                </c:pt>
                <c:pt idx="662">
                  <c:v>0.66200000000000003</c:v>
                </c:pt>
                <c:pt idx="663">
                  <c:v>0.66300000000000003</c:v>
                </c:pt>
                <c:pt idx="664">
                  <c:v>0.66400000000000003</c:v>
                </c:pt>
                <c:pt idx="665">
                  <c:v>0.66500000000000004</c:v>
                </c:pt>
                <c:pt idx="666">
                  <c:v>0.66600000000000004</c:v>
                </c:pt>
                <c:pt idx="667">
                  <c:v>0.66700000000000004</c:v>
                </c:pt>
                <c:pt idx="668">
                  <c:v>0.66800000000000004</c:v>
                </c:pt>
                <c:pt idx="669">
                  <c:v>0.66900000000000004</c:v>
                </c:pt>
                <c:pt idx="670">
                  <c:v>0.67</c:v>
                </c:pt>
                <c:pt idx="671">
                  <c:v>0.67100000000000004</c:v>
                </c:pt>
                <c:pt idx="672">
                  <c:v>0.67200000000000004</c:v>
                </c:pt>
                <c:pt idx="673">
                  <c:v>0.67300000000000004</c:v>
                </c:pt>
                <c:pt idx="674">
                  <c:v>0.67400000000000004</c:v>
                </c:pt>
                <c:pt idx="675">
                  <c:v>0.67500000000000004</c:v>
                </c:pt>
                <c:pt idx="676">
                  <c:v>0.67600000000000005</c:v>
                </c:pt>
                <c:pt idx="677">
                  <c:v>0.67700000000000005</c:v>
                </c:pt>
                <c:pt idx="678">
                  <c:v>0.67800000000000005</c:v>
                </c:pt>
                <c:pt idx="679">
                  <c:v>0.67900000000000005</c:v>
                </c:pt>
                <c:pt idx="680">
                  <c:v>0.68</c:v>
                </c:pt>
                <c:pt idx="681">
                  <c:v>0.68100000000000005</c:v>
                </c:pt>
                <c:pt idx="682">
                  <c:v>0.68200000000000005</c:v>
                </c:pt>
                <c:pt idx="683">
                  <c:v>0.68300000000000005</c:v>
                </c:pt>
                <c:pt idx="684">
                  <c:v>0.68400000000000005</c:v>
                </c:pt>
                <c:pt idx="685">
                  <c:v>0.68500000000000005</c:v>
                </c:pt>
                <c:pt idx="686">
                  <c:v>0.68600000000000005</c:v>
                </c:pt>
                <c:pt idx="687">
                  <c:v>0.68700000000000006</c:v>
                </c:pt>
                <c:pt idx="688">
                  <c:v>0.68799999999999994</c:v>
                </c:pt>
                <c:pt idx="689">
                  <c:v>0.68899999999999995</c:v>
                </c:pt>
                <c:pt idx="690">
                  <c:v>0.69</c:v>
                </c:pt>
                <c:pt idx="691">
                  <c:v>0.69099999999999995</c:v>
                </c:pt>
                <c:pt idx="692">
                  <c:v>0.69199999999999995</c:v>
                </c:pt>
                <c:pt idx="693">
                  <c:v>0.69299999999999995</c:v>
                </c:pt>
                <c:pt idx="694">
                  <c:v>0.69399999999999995</c:v>
                </c:pt>
                <c:pt idx="695">
                  <c:v>0.69499999999999995</c:v>
                </c:pt>
                <c:pt idx="696">
                  <c:v>0.69599999999999995</c:v>
                </c:pt>
                <c:pt idx="697">
                  <c:v>0.69699999999999995</c:v>
                </c:pt>
                <c:pt idx="698">
                  <c:v>0.69799999999999995</c:v>
                </c:pt>
                <c:pt idx="699">
                  <c:v>0.69899999999999995</c:v>
                </c:pt>
                <c:pt idx="700">
                  <c:v>0.7</c:v>
                </c:pt>
                <c:pt idx="701">
                  <c:v>0.70099999999999996</c:v>
                </c:pt>
                <c:pt idx="702">
                  <c:v>0.70199999999999996</c:v>
                </c:pt>
                <c:pt idx="703">
                  <c:v>0.70299999999999996</c:v>
                </c:pt>
                <c:pt idx="704">
                  <c:v>0.70399999999999996</c:v>
                </c:pt>
                <c:pt idx="705">
                  <c:v>0.70499999999999996</c:v>
                </c:pt>
                <c:pt idx="706">
                  <c:v>0.70599999999999996</c:v>
                </c:pt>
                <c:pt idx="707">
                  <c:v>0.70699999999999996</c:v>
                </c:pt>
                <c:pt idx="708">
                  <c:v>0.70799999999999996</c:v>
                </c:pt>
                <c:pt idx="709">
                  <c:v>0.70899999999999996</c:v>
                </c:pt>
                <c:pt idx="710">
                  <c:v>0.71</c:v>
                </c:pt>
                <c:pt idx="711">
                  <c:v>0.71099999999999997</c:v>
                </c:pt>
                <c:pt idx="712">
                  <c:v>0.71199999999999997</c:v>
                </c:pt>
                <c:pt idx="713">
                  <c:v>0.71299999999999997</c:v>
                </c:pt>
                <c:pt idx="714">
                  <c:v>0.71399999999999997</c:v>
                </c:pt>
                <c:pt idx="715">
                  <c:v>0.71499999999999997</c:v>
                </c:pt>
                <c:pt idx="716">
                  <c:v>0.71599999999999997</c:v>
                </c:pt>
                <c:pt idx="717">
                  <c:v>0.71699999999999997</c:v>
                </c:pt>
                <c:pt idx="718">
                  <c:v>0.71799999999999997</c:v>
                </c:pt>
                <c:pt idx="719">
                  <c:v>0.71899999999999997</c:v>
                </c:pt>
                <c:pt idx="720">
                  <c:v>0.72</c:v>
                </c:pt>
                <c:pt idx="721">
                  <c:v>0.72099999999999997</c:v>
                </c:pt>
                <c:pt idx="722">
                  <c:v>0.72199999999999998</c:v>
                </c:pt>
                <c:pt idx="723">
                  <c:v>0.72299999999999998</c:v>
                </c:pt>
                <c:pt idx="724">
                  <c:v>0.72399999999999998</c:v>
                </c:pt>
                <c:pt idx="725">
                  <c:v>0.72499999999999998</c:v>
                </c:pt>
                <c:pt idx="726">
                  <c:v>0.72599999999999998</c:v>
                </c:pt>
                <c:pt idx="727">
                  <c:v>0.72699999999999998</c:v>
                </c:pt>
                <c:pt idx="728">
                  <c:v>0.72799999999999998</c:v>
                </c:pt>
                <c:pt idx="729">
                  <c:v>0.72899999999999998</c:v>
                </c:pt>
                <c:pt idx="730">
                  <c:v>0.73</c:v>
                </c:pt>
                <c:pt idx="731">
                  <c:v>0.73099999999999998</c:v>
                </c:pt>
                <c:pt idx="732">
                  <c:v>0.73199999999999998</c:v>
                </c:pt>
                <c:pt idx="733">
                  <c:v>0.73299999999999998</c:v>
                </c:pt>
                <c:pt idx="734">
                  <c:v>0.73399999999999999</c:v>
                </c:pt>
                <c:pt idx="735">
                  <c:v>0.73499999999999999</c:v>
                </c:pt>
                <c:pt idx="736">
                  <c:v>0.73599999999999999</c:v>
                </c:pt>
                <c:pt idx="737">
                  <c:v>0.73699999999999999</c:v>
                </c:pt>
                <c:pt idx="738">
                  <c:v>0.73799999999999999</c:v>
                </c:pt>
                <c:pt idx="739">
                  <c:v>0.73899999999999999</c:v>
                </c:pt>
                <c:pt idx="740">
                  <c:v>0.74</c:v>
                </c:pt>
                <c:pt idx="741">
                  <c:v>0.74099999999999999</c:v>
                </c:pt>
                <c:pt idx="742">
                  <c:v>0.74199999999999999</c:v>
                </c:pt>
                <c:pt idx="743">
                  <c:v>0.74299999999999999</c:v>
                </c:pt>
                <c:pt idx="744">
                  <c:v>0.74399999999999999</c:v>
                </c:pt>
                <c:pt idx="745">
                  <c:v>0.745</c:v>
                </c:pt>
                <c:pt idx="746">
                  <c:v>0.746</c:v>
                </c:pt>
                <c:pt idx="747">
                  <c:v>0.747</c:v>
                </c:pt>
                <c:pt idx="748">
                  <c:v>0.748</c:v>
                </c:pt>
                <c:pt idx="749">
                  <c:v>0.749</c:v>
                </c:pt>
                <c:pt idx="750">
                  <c:v>0.75</c:v>
                </c:pt>
                <c:pt idx="751">
                  <c:v>0.751</c:v>
                </c:pt>
                <c:pt idx="752">
                  <c:v>0.752</c:v>
                </c:pt>
                <c:pt idx="753">
                  <c:v>0.753</c:v>
                </c:pt>
                <c:pt idx="754">
                  <c:v>0.754</c:v>
                </c:pt>
                <c:pt idx="755">
                  <c:v>0.755</c:v>
                </c:pt>
                <c:pt idx="756">
                  <c:v>0.75600000000000001</c:v>
                </c:pt>
                <c:pt idx="757">
                  <c:v>0.75700000000000001</c:v>
                </c:pt>
                <c:pt idx="758">
                  <c:v>0.75800000000000001</c:v>
                </c:pt>
                <c:pt idx="759">
                  <c:v>0.75900000000000001</c:v>
                </c:pt>
                <c:pt idx="760">
                  <c:v>0.76</c:v>
                </c:pt>
                <c:pt idx="761">
                  <c:v>0.76100000000000001</c:v>
                </c:pt>
                <c:pt idx="762">
                  <c:v>0.76200000000000001</c:v>
                </c:pt>
                <c:pt idx="763">
                  <c:v>0.76300000000000001</c:v>
                </c:pt>
                <c:pt idx="764">
                  <c:v>0.76400000000000001</c:v>
                </c:pt>
                <c:pt idx="765">
                  <c:v>0.76500000000000001</c:v>
                </c:pt>
                <c:pt idx="766">
                  <c:v>0.76600000000000001</c:v>
                </c:pt>
                <c:pt idx="767">
                  <c:v>0.76700000000000002</c:v>
                </c:pt>
                <c:pt idx="768">
                  <c:v>0.76800000000000002</c:v>
                </c:pt>
                <c:pt idx="769">
                  <c:v>0.76900000000000002</c:v>
                </c:pt>
                <c:pt idx="770">
                  <c:v>0.77</c:v>
                </c:pt>
                <c:pt idx="771">
                  <c:v>0.77100000000000002</c:v>
                </c:pt>
                <c:pt idx="772">
                  <c:v>0.77200000000000002</c:v>
                </c:pt>
                <c:pt idx="773">
                  <c:v>0.77300000000000002</c:v>
                </c:pt>
                <c:pt idx="774">
                  <c:v>0.77400000000000002</c:v>
                </c:pt>
                <c:pt idx="775">
                  <c:v>0.77500000000000002</c:v>
                </c:pt>
                <c:pt idx="776">
                  <c:v>0.77600000000000002</c:v>
                </c:pt>
                <c:pt idx="777">
                  <c:v>0.77700000000000002</c:v>
                </c:pt>
                <c:pt idx="778">
                  <c:v>0.77800000000000002</c:v>
                </c:pt>
                <c:pt idx="779">
                  <c:v>0.77900000000000003</c:v>
                </c:pt>
                <c:pt idx="780">
                  <c:v>0.78</c:v>
                </c:pt>
                <c:pt idx="781">
                  <c:v>0.78100000000000003</c:v>
                </c:pt>
                <c:pt idx="782">
                  <c:v>0.78200000000000003</c:v>
                </c:pt>
                <c:pt idx="783">
                  <c:v>0.78300000000000003</c:v>
                </c:pt>
                <c:pt idx="784">
                  <c:v>0.78400000000000003</c:v>
                </c:pt>
                <c:pt idx="785">
                  <c:v>0.78500000000000003</c:v>
                </c:pt>
                <c:pt idx="786">
                  <c:v>0.78600000000000003</c:v>
                </c:pt>
                <c:pt idx="787">
                  <c:v>0.78700000000000003</c:v>
                </c:pt>
                <c:pt idx="788">
                  <c:v>0.78800000000000003</c:v>
                </c:pt>
                <c:pt idx="789">
                  <c:v>0.78900000000000003</c:v>
                </c:pt>
                <c:pt idx="790">
                  <c:v>0.79</c:v>
                </c:pt>
                <c:pt idx="791">
                  <c:v>0.79100000000000004</c:v>
                </c:pt>
                <c:pt idx="792">
                  <c:v>0.79200000000000004</c:v>
                </c:pt>
                <c:pt idx="793">
                  <c:v>0.79300000000000004</c:v>
                </c:pt>
                <c:pt idx="794">
                  <c:v>0.79400000000000004</c:v>
                </c:pt>
                <c:pt idx="795">
                  <c:v>0.79500000000000004</c:v>
                </c:pt>
                <c:pt idx="796">
                  <c:v>0.79600000000000004</c:v>
                </c:pt>
                <c:pt idx="797">
                  <c:v>0.79700000000000004</c:v>
                </c:pt>
                <c:pt idx="798">
                  <c:v>0.79800000000000004</c:v>
                </c:pt>
                <c:pt idx="799">
                  <c:v>0.79900000000000004</c:v>
                </c:pt>
                <c:pt idx="800">
                  <c:v>0.8</c:v>
                </c:pt>
                <c:pt idx="801">
                  <c:v>0.80100000000000005</c:v>
                </c:pt>
                <c:pt idx="802">
                  <c:v>0.80200000000000005</c:v>
                </c:pt>
                <c:pt idx="803">
                  <c:v>0.80300000000000005</c:v>
                </c:pt>
                <c:pt idx="804">
                  <c:v>0.80400000000000005</c:v>
                </c:pt>
                <c:pt idx="805">
                  <c:v>0.80500000000000005</c:v>
                </c:pt>
                <c:pt idx="806">
                  <c:v>0.80600000000000005</c:v>
                </c:pt>
                <c:pt idx="807">
                  <c:v>0.80700000000000005</c:v>
                </c:pt>
                <c:pt idx="808">
                  <c:v>0.80800000000000005</c:v>
                </c:pt>
                <c:pt idx="809">
                  <c:v>0.80900000000000005</c:v>
                </c:pt>
                <c:pt idx="810">
                  <c:v>0.81</c:v>
                </c:pt>
                <c:pt idx="811">
                  <c:v>0.81100000000000005</c:v>
                </c:pt>
                <c:pt idx="812">
                  <c:v>0.81200000000000006</c:v>
                </c:pt>
                <c:pt idx="813">
                  <c:v>0.81299999999999994</c:v>
                </c:pt>
                <c:pt idx="814">
                  <c:v>0.81399999999999995</c:v>
                </c:pt>
                <c:pt idx="815">
                  <c:v>0.81499999999999995</c:v>
                </c:pt>
                <c:pt idx="816">
                  <c:v>0.81599999999999995</c:v>
                </c:pt>
                <c:pt idx="817">
                  <c:v>0.81699999999999995</c:v>
                </c:pt>
                <c:pt idx="818">
                  <c:v>0.81799999999999995</c:v>
                </c:pt>
                <c:pt idx="819">
                  <c:v>0.81899999999999995</c:v>
                </c:pt>
                <c:pt idx="820">
                  <c:v>0.82</c:v>
                </c:pt>
                <c:pt idx="821">
                  <c:v>0.82099999999999995</c:v>
                </c:pt>
                <c:pt idx="822">
                  <c:v>0.82199999999999995</c:v>
                </c:pt>
                <c:pt idx="823">
                  <c:v>0.82299999999999995</c:v>
                </c:pt>
                <c:pt idx="824">
                  <c:v>0.82399999999999995</c:v>
                </c:pt>
                <c:pt idx="825">
                  <c:v>0.82499999999999996</c:v>
                </c:pt>
                <c:pt idx="826">
                  <c:v>0.82599999999999996</c:v>
                </c:pt>
                <c:pt idx="827">
                  <c:v>0.82699999999999996</c:v>
                </c:pt>
                <c:pt idx="828">
                  <c:v>0.82799999999999996</c:v>
                </c:pt>
                <c:pt idx="829">
                  <c:v>0.82899999999999996</c:v>
                </c:pt>
                <c:pt idx="830">
                  <c:v>0.83</c:v>
                </c:pt>
                <c:pt idx="831">
                  <c:v>0.83099999999999996</c:v>
                </c:pt>
                <c:pt idx="832">
                  <c:v>0.83199999999999996</c:v>
                </c:pt>
                <c:pt idx="833">
                  <c:v>0.83299999999999996</c:v>
                </c:pt>
                <c:pt idx="834">
                  <c:v>0.83399999999999996</c:v>
                </c:pt>
                <c:pt idx="835">
                  <c:v>0.83499999999999996</c:v>
                </c:pt>
                <c:pt idx="836">
                  <c:v>0.83599999999999997</c:v>
                </c:pt>
                <c:pt idx="837">
                  <c:v>0.83699999999999997</c:v>
                </c:pt>
                <c:pt idx="838">
                  <c:v>0.83799999999999997</c:v>
                </c:pt>
                <c:pt idx="839">
                  <c:v>0.83899999999999997</c:v>
                </c:pt>
                <c:pt idx="840">
                  <c:v>0.84</c:v>
                </c:pt>
                <c:pt idx="841">
                  <c:v>0.84099999999999997</c:v>
                </c:pt>
                <c:pt idx="842">
                  <c:v>0.84199999999999997</c:v>
                </c:pt>
                <c:pt idx="843">
                  <c:v>0.84299999999999997</c:v>
                </c:pt>
                <c:pt idx="844">
                  <c:v>0.84399999999999997</c:v>
                </c:pt>
                <c:pt idx="845">
                  <c:v>0.84499999999999997</c:v>
                </c:pt>
                <c:pt idx="846">
                  <c:v>0.84599999999999997</c:v>
                </c:pt>
                <c:pt idx="847">
                  <c:v>0.84699999999999998</c:v>
                </c:pt>
                <c:pt idx="848">
                  <c:v>0.84799999999999998</c:v>
                </c:pt>
                <c:pt idx="849">
                  <c:v>0.84899999999999998</c:v>
                </c:pt>
                <c:pt idx="850">
                  <c:v>0.85</c:v>
                </c:pt>
                <c:pt idx="851">
                  <c:v>0.85099999999999998</c:v>
                </c:pt>
                <c:pt idx="852">
                  <c:v>0.85199999999999998</c:v>
                </c:pt>
                <c:pt idx="853">
                  <c:v>0.85299999999999998</c:v>
                </c:pt>
                <c:pt idx="854">
                  <c:v>0.85399999999999998</c:v>
                </c:pt>
                <c:pt idx="855">
                  <c:v>0.85499999999999998</c:v>
                </c:pt>
                <c:pt idx="856">
                  <c:v>0.85599999999999998</c:v>
                </c:pt>
                <c:pt idx="857">
                  <c:v>0.85699999999999998</c:v>
                </c:pt>
                <c:pt idx="858">
                  <c:v>0.85799999999999998</c:v>
                </c:pt>
                <c:pt idx="859">
                  <c:v>0.85899999999999999</c:v>
                </c:pt>
                <c:pt idx="860">
                  <c:v>0.86</c:v>
                </c:pt>
                <c:pt idx="861">
                  <c:v>0.86099999999999999</c:v>
                </c:pt>
                <c:pt idx="862">
                  <c:v>0.86199999999999999</c:v>
                </c:pt>
                <c:pt idx="863">
                  <c:v>0.86299999999999999</c:v>
                </c:pt>
                <c:pt idx="864">
                  <c:v>0.86399999999999999</c:v>
                </c:pt>
                <c:pt idx="865">
                  <c:v>0.86499999999999999</c:v>
                </c:pt>
                <c:pt idx="866">
                  <c:v>0.86599999999999999</c:v>
                </c:pt>
                <c:pt idx="867">
                  <c:v>0.86699999999999999</c:v>
                </c:pt>
                <c:pt idx="868">
                  <c:v>0.86799999999999999</c:v>
                </c:pt>
                <c:pt idx="869">
                  <c:v>0.86899999999999999</c:v>
                </c:pt>
                <c:pt idx="870">
                  <c:v>0.87</c:v>
                </c:pt>
                <c:pt idx="871">
                  <c:v>0.871</c:v>
                </c:pt>
                <c:pt idx="872">
                  <c:v>0.872</c:v>
                </c:pt>
                <c:pt idx="873">
                  <c:v>0.873</c:v>
                </c:pt>
                <c:pt idx="874">
                  <c:v>0.874</c:v>
                </c:pt>
                <c:pt idx="875">
                  <c:v>0.875</c:v>
                </c:pt>
                <c:pt idx="876">
                  <c:v>0.876</c:v>
                </c:pt>
                <c:pt idx="877">
                  <c:v>0.877</c:v>
                </c:pt>
                <c:pt idx="878">
                  <c:v>0.878</c:v>
                </c:pt>
                <c:pt idx="879">
                  <c:v>0.879</c:v>
                </c:pt>
                <c:pt idx="880">
                  <c:v>0.88</c:v>
                </c:pt>
                <c:pt idx="881">
                  <c:v>0.88100000000000001</c:v>
                </c:pt>
                <c:pt idx="882">
                  <c:v>0.88200000000000001</c:v>
                </c:pt>
                <c:pt idx="883">
                  <c:v>0.88300000000000001</c:v>
                </c:pt>
                <c:pt idx="884">
                  <c:v>0.88400000000000001</c:v>
                </c:pt>
                <c:pt idx="885">
                  <c:v>0.88500000000000001</c:v>
                </c:pt>
                <c:pt idx="886">
                  <c:v>0.88600000000000001</c:v>
                </c:pt>
                <c:pt idx="887">
                  <c:v>0.88700000000000001</c:v>
                </c:pt>
                <c:pt idx="888">
                  <c:v>0.88800000000000001</c:v>
                </c:pt>
                <c:pt idx="889">
                  <c:v>0.88900000000000001</c:v>
                </c:pt>
                <c:pt idx="890">
                  <c:v>0.89</c:v>
                </c:pt>
                <c:pt idx="891">
                  <c:v>0.89100000000000001</c:v>
                </c:pt>
                <c:pt idx="892">
                  <c:v>0.89200000000000002</c:v>
                </c:pt>
                <c:pt idx="893">
                  <c:v>0.89300000000000002</c:v>
                </c:pt>
                <c:pt idx="894">
                  <c:v>0.89400000000000002</c:v>
                </c:pt>
                <c:pt idx="895">
                  <c:v>0.89500000000000002</c:v>
                </c:pt>
                <c:pt idx="896">
                  <c:v>0.89600000000000002</c:v>
                </c:pt>
                <c:pt idx="897">
                  <c:v>0.89700000000000002</c:v>
                </c:pt>
                <c:pt idx="898">
                  <c:v>0.89800000000000002</c:v>
                </c:pt>
                <c:pt idx="899">
                  <c:v>0.89900000000000002</c:v>
                </c:pt>
                <c:pt idx="900">
                  <c:v>0.9</c:v>
                </c:pt>
                <c:pt idx="901">
                  <c:v>0.90100000000000002</c:v>
                </c:pt>
                <c:pt idx="902">
                  <c:v>0.90200000000000002</c:v>
                </c:pt>
                <c:pt idx="903">
                  <c:v>0.90300000000000002</c:v>
                </c:pt>
                <c:pt idx="904">
                  <c:v>0.90400000000000003</c:v>
                </c:pt>
                <c:pt idx="905">
                  <c:v>0.90500000000000003</c:v>
                </c:pt>
                <c:pt idx="906">
                  <c:v>0.90600000000000003</c:v>
                </c:pt>
                <c:pt idx="907">
                  <c:v>0.90700000000000003</c:v>
                </c:pt>
                <c:pt idx="908">
                  <c:v>0.90800000000000003</c:v>
                </c:pt>
                <c:pt idx="909">
                  <c:v>0.90900000000000003</c:v>
                </c:pt>
                <c:pt idx="910">
                  <c:v>0.91</c:v>
                </c:pt>
                <c:pt idx="911">
                  <c:v>0.91100000000000003</c:v>
                </c:pt>
                <c:pt idx="912">
                  <c:v>0.91200000000000003</c:v>
                </c:pt>
                <c:pt idx="913">
                  <c:v>0.91300000000000003</c:v>
                </c:pt>
                <c:pt idx="914">
                  <c:v>0.91400000000000003</c:v>
                </c:pt>
                <c:pt idx="915">
                  <c:v>0.91500000000000004</c:v>
                </c:pt>
                <c:pt idx="916">
                  <c:v>0.91600000000000004</c:v>
                </c:pt>
                <c:pt idx="917">
                  <c:v>0.91700000000000004</c:v>
                </c:pt>
                <c:pt idx="918">
                  <c:v>0.91800000000000004</c:v>
                </c:pt>
                <c:pt idx="919">
                  <c:v>0.91900000000000004</c:v>
                </c:pt>
                <c:pt idx="920">
                  <c:v>0.92</c:v>
                </c:pt>
                <c:pt idx="921">
                  <c:v>0.92100000000000004</c:v>
                </c:pt>
                <c:pt idx="922">
                  <c:v>0.92200000000000004</c:v>
                </c:pt>
                <c:pt idx="923">
                  <c:v>0.92300000000000004</c:v>
                </c:pt>
                <c:pt idx="924">
                  <c:v>0.92400000000000004</c:v>
                </c:pt>
                <c:pt idx="925">
                  <c:v>0.92500000000000004</c:v>
                </c:pt>
                <c:pt idx="926">
                  <c:v>0.92600000000000005</c:v>
                </c:pt>
                <c:pt idx="927">
                  <c:v>0.92700000000000005</c:v>
                </c:pt>
                <c:pt idx="928">
                  <c:v>0.92800000000000005</c:v>
                </c:pt>
                <c:pt idx="929">
                  <c:v>0.92900000000000005</c:v>
                </c:pt>
                <c:pt idx="930">
                  <c:v>0.93</c:v>
                </c:pt>
                <c:pt idx="931">
                  <c:v>0.93100000000000005</c:v>
                </c:pt>
                <c:pt idx="932">
                  <c:v>0.93200000000000005</c:v>
                </c:pt>
                <c:pt idx="933">
                  <c:v>0.93300000000000005</c:v>
                </c:pt>
                <c:pt idx="934">
                  <c:v>0.93400000000000005</c:v>
                </c:pt>
                <c:pt idx="935">
                  <c:v>0.93500000000000005</c:v>
                </c:pt>
                <c:pt idx="936">
                  <c:v>0.93600000000000005</c:v>
                </c:pt>
                <c:pt idx="937">
                  <c:v>0.93700000000000006</c:v>
                </c:pt>
                <c:pt idx="938">
                  <c:v>0.93799999999999994</c:v>
                </c:pt>
                <c:pt idx="939">
                  <c:v>0.93899999999999995</c:v>
                </c:pt>
                <c:pt idx="940">
                  <c:v>0.94</c:v>
                </c:pt>
                <c:pt idx="941">
                  <c:v>0.94099999999999995</c:v>
                </c:pt>
                <c:pt idx="942">
                  <c:v>0.94199999999999995</c:v>
                </c:pt>
                <c:pt idx="943">
                  <c:v>0.94299999999999995</c:v>
                </c:pt>
                <c:pt idx="944">
                  <c:v>0.94399999999999995</c:v>
                </c:pt>
                <c:pt idx="945">
                  <c:v>0.94499999999999995</c:v>
                </c:pt>
                <c:pt idx="946">
                  <c:v>0.94599999999999995</c:v>
                </c:pt>
                <c:pt idx="947">
                  <c:v>0.94699999999999995</c:v>
                </c:pt>
                <c:pt idx="948">
                  <c:v>0.94799999999999995</c:v>
                </c:pt>
                <c:pt idx="949">
                  <c:v>0.94899999999999995</c:v>
                </c:pt>
                <c:pt idx="950">
                  <c:v>0.95</c:v>
                </c:pt>
                <c:pt idx="951">
                  <c:v>0.95099999999999996</c:v>
                </c:pt>
                <c:pt idx="952">
                  <c:v>0.95199999999999996</c:v>
                </c:pt>
                <c:pt idx="953">
                  <c:v>0.95299999999999996</c:v>
                </c:pt>
                <c:pt idx="954">
                  <c:v>0.95399999999999996</c:v>
                </c:pt>
                <c:pt idx="955">
                  <c:v>0.95499999999999996</c:v>
                </c:pt>
                <c:pt idx="956">
                  <c:v>0.95599999999999996</c:v>
                </c:pt>
                <c:pt idx="957">
                  <c:v>0.95699999999999996</c:v>
                </c:pt>
                <c:pt idx="958">
                  <c:v>0.95799999999999996</c:v>
                </c:pt>
                <c:pt idx="959">
                  <c:v>0.95899999999999996</c:v>
                </c:pt>
                <c:pt idx="960">
                  <c:v>0.96</c:v>
                </c:pt>
                <c:pt idx="961">
                  <c:v>0.96099999999999997</c:v>
                </c:pt>
                <c:pt idx="962">
                  <c:v>0.96199999999999997</c:v>
                </c:pt>
                <c:pt idx="963">
                  <c:v>0.96299999999999997</c:v>
                </c:pt>
                <c:pt idx="964">
                  <c:v>0.96399999999999997</c:v>
                </c:pt>
                <c:pt idx="965">
                  <c:v>0.96499999999999997</c:v>
                </c:pt>
                <c:pt idx="966">
                  <c:v>0.96599999999999997</c:v>
                </c:pt>
                <c:pt idx="967">
                  <c:v>0.96699999999999997</c:v>
                </c:pt>
                <c:pt idx="968">
                  <c:v>0.96799999999999997</c:v>
                </c:pt>
                <c:pt idx="969">
                  <c:v>0.96899999999999997</c:v>
                </c:pt>
                <c:pt idx="970">
                  <c:v>0.97</c:v>
                </c:pt>
                <c:pt idx="971">
                  <c:v>0.97099999999999997</c:v>
                </c:pt>
                <c:pt idx="972">
                  <c:v>0.97199999999999998</c:v>
                </c:pt>
                <c:pt idx="973">
                  <c:v>0.97299999999999998</c:v>
                </c:pt>
                <c:pt idx="974">
                  <c:v>0.97399999999999998</c:v>
                </c:pt>
                <c:pt idx="975">
                  <c:v>0.97499999999999998</c:v>
                </c:pt>
                <c:pt idx="976">
                  <c:v>0.97599999999999998</c:v>
                </c:pt>
                <c:pt idx="977">
                  <c:v>0.97699999999999998</c:v>
                </c:pt>
                <c:pt idx="978">
                  <c:v>0.97799999999999998</c:v>
                </c:pt>
                <c:pt idx="979">
                  <c:v>0.97899999999999998</c:v>
                </c:pt>
                <c:pt idx="980">
                  <c:v>0.98</c:v>
                </c:pt>
                <c:pt idx="981">
                  <c:v>0.98099999999999998</c:v>
                </c:pt>
                <c:pt idx="982">
                  <c:v>0.98199999999999998</c:v>
                </c:pt>
                <c:pt idx="983">
                  <c:v>0.98299999999999998</c:v>
                </c:pt>
                <c:pt idx="984">
                  <c:v>0.98399999999999999</c:v>
                </c:pt>
                <c:pt idx="985">
                  <c:v>0.98499999999999999</c:v>
                </c:pt>
                <c:pt idx="986">
                  <c:v>0.98599999999999999</c:v>
                </c:pt>
                <c:pt idx="987">
                  <c:v>0.98699999999999999</c:v>
                </c:pt>
                <c:pt idx="988">
                  <c:v>0.98799999999999999</c:v>
                </c:pt>
                <c:pt idx="989">
                  <c:v>0.98899999999999999</c:v>
                </c:pt>
                <c:pt idx="990">
                  <c:v>0.99</c:v>
                </c:pt>
                <c:pt idx="991">
                  <c:v>0.99099999999999999</c:v>
                </c:pt>
                <c:pt idx="992">
                  <c:v>0.99199999999999999</c:v>
                </c:pt>
                <c:pt idx="993">
                  <c:v>0.99299999999999999</c:v>
                </c:pt>
                <c:pt idx="994">
                  <c:v>0.99399999999999999</c:v>
                </c:pt>
                <c:pt idx="995">
                  <c:v>0.995</c:v>
                </c:pt>
                <c:pt idx="996">
                  <c:v>0.996</c:v>
                </c:pt>
                <c:pt idx="997">
                  <c:v>0.997</c:v>
                </c:pt>
                <c:pt idx="998">
                  <c:v>0.998</c:v>
                </c:pt>
                <c:pt idx="999">
                  <c:v>0.999</c:v>
                </c:pt>
                <c:pt idx="1000">
                  <c:v>1</c:v>
                </c:pt>
              </c:numCache>
            </c:numRef>
          </c:xVal>
          <c:yVal>
            <c:numRef>
              <c:f>Vigas!$M$4:$M$1004</c:f>
              <c:numCache>
                <c:formatCode>#,##0.000" m"</c:formatCode>
                <c:ptCount val="1001"/>
                <c:pt idx="0">
                  <c:v>-5.0000000000000001E-3</c:v>
                </c:pt>
                <c:pt idx="1">
                  <c:v>-5.0000000000000001E-3</c:v>
                </c:pt>
                <c:pt idx="2">
                  <c:v>-5.0000000000000001E-3</c:v>
                </c:pt>
                <c:pt idx="3">
                  <c:v>-5.0000000000000001E-3</c:v>
                </c:pt>
                <c:pt idx="4">
                  <c:v>-5.0000000000000001E-3</c:v>
                </c:pt>
                <c:pt idx="5">
                  <c:v>-5.0000000000000001E-3</c:v>
                </c:pt>
                <c:pt idx="6">
                  <c:v>-5.0000000000000001E-3</c:v>
                </c:pt>
                <c:pt idx="7">
                  <c:v>-5.0000000000000001E-3</c:v>
                </c:pt>
                <c:pt idx="8">
                  <c:v>-5.0000000000000001E-3</c:v>
                </c:pt>
                <c:pt idx="9">
                  <c:v>-5.0000000000000001E-3</c:v>
                </c:pt>
                <c:pt idx="10">
                  <c:v>-5.0000000000000001E-3</c:v>
                </c:pt>
                <c:pt idx="11">
                  <c:v>-5.0000000000000001E-3</c:v>
                </c:pt>
                <c:pt idx="12">
                  <c:v>-5.0000000000000001E-3</c:v>
                </c:pt>
                <c:pt idx="13">
                  <c:v>-5.0000000000000001E-3</c:v>
                </c:pt>
                <c:pt idx="14">
                  <c:v>-5.0000000000000001E-3</c:v>
                </c:pt>
                <c:pt idx="15">
                  <c:v>-5.0000000000000001E-3</c:v>
                </c:pt>
                <c:pt idx="16">
                  <c:v>-5.0000000000000001E-3</c:v>
                </c:pt>
                <c:pt idx="17">
                  <c:v>-5.0000000000000001E-3</c:v>
                </c:pt>
                <c:pt idx="18">
                  <c:v>-5.0000000000000001E-3</c:v>
                </c:pt>
                <c:pt idx="19">
                  <c:v>-5.0000000000000001E-3</c:v>
                </c:pt>
                <c:pt idx="20">
                  <c:v>-5.0000000000000001E-3</c:v>
                </c:pt>
                <c:pt idx="21">
                  <c:v>-5.0000000000000001E-3</c:v>
                </c:pt>
                <c:pt idx="22">
                  <c:v>-5.0000000000000001E-3</c:v>
                </c:pt>
                <c:pt idx="23">
                  <c:v>-5.0000000000000001E-3</c:v>
                </c:pt>
                <c:pt idx="24">
                  <c:v>-5.0000000000000001E-3</c:v>
                </c:pt>
                <c:pt idx="25">
                  <c:v>-5.0000000000000001E-3</c:v>
                </c:pt>
                <c:pt idx="26">
                  <c:v>-5.0000000000000001E-3</c:v>
                </c:pt>
                <c:pt idx="27">
                  <c:v>-5.0000000000000001E-3</c:v>
                </c:pt>
                <c:pt idx="28">
                  <c:v>-5.0000000000000001E-3</c:v>
                </c:pt>
                <c:pt idx="29">
                  <c:v>-5.0000000000000001E-3</c:v>
                </c:pt>
                <c:pt idx="30">
                  <c:v>-5.0000000000000001E-3</c:v>
                </c:pt>
                <c:pt idx="31">
                  <c:v>-5.0000000000000001E-3</c:v>
                </c:pt>
                <c:pt idx="32">
                  <c:v>-5.0000000000000001E-3</c:v>
                </c:pt>
                <c:pt idx="33">
                  <c:v>-5.0000000000000001E-3</c:v>
                </c:pt>
                <c:pt idx="34">
                  <c:v>-5.0000000000000001E-3</c:v>
                </c:pt>
                <c:pt idx="35">
                  <c:v>-5.0000000000000001E-3</c:v>
                </c:pt>
                <c:pt idx="36">
                  <c:v>-5.0000000000000001E-3</c:v>
                </c:pt>
                <c:pt idx="37">
                  <c:v>-5.0000000000000001E-3</c:v>
                </c:pt>
                <c:pt idx="38">
                  <c:v>-5.0000000000000001E-3</c:v>
                </c:pt>
                <c:pt idx="39">
                  <c:v>-5.0000000000000001E-3</c:v>
                </c:pt>
                <c:pt idx="40">
                  <c:v>-5.0000000000000001E-3</c:v>
                </c:pt>
                <c:pt idx="41">
                  <c:v>-5.0000000000000001E-3</c:v>
                </c:pt>
                <c:pt idx="42">
                  <c:v>-5.0000000000000001E-3</c:v>
                </c:pt>
                <c:pt idx="43">
                  <c:v>-5.0000000000000001E-3</c:v>
                </c:pt>
                <c:pt idx="44">
                  <c:v>-5.0000000000000001E-3</c:v>
                </c:pt>
                <c:pt idx="45">
                  <c:v>-5.0000000000000001E-3</c:v>
                </c:pt>
                <c:pt idx="46">
                  <c:v>-5.0000000000000001E-3</c:v>
                </c:pt>
                <c:pt idx="47">
                  <c:v>-5.0000000000000001E-3</c:v>
                </c:pt>
                <c:pt idx="48">
                  <c:v>-5.0000000000000001E-3</c:v>
                </c:pt>
                <c:pt idx="49">
                  <c:v>-5.0000000000000001E-3</c:v>
                </c:pt>
                <c:pt idx="50">
                  <c:v>-5.0000000000000001E-3</c:v>
                </c:pt>
                <c:pt idx="51">
                  <c:v>-5.0000000000000001E-3</c:v>
                </c:pt>
                <c:pt idx="52">
                  <c:v>-5.0000000000000001E-3</c:v>
                </c:pt>
                <c:pt idx="53">
                  <c:v>-5.0000000000000001E-3</c:v>
                </c:pt>
                <c:pt idx="54">
                  <c:v>-5.0000000000000001E-3</c:v>
                </c:pt>
                <c:pt idx="55">
                  <c:v>-5.0000000000000001E-3</c:v>
                </c:pt>
                <c:pt idx="56">
                  <c:v>-5.0000000000000001E-3</c:v>
                </c:pt>
                <c:pt idx="57">
                  <c:v>-5.0000000000000001E-3</c:v>
                </c:pt>
                <c:pt idx="58">
                  <c:v>-5.0000000000000001E-3</c:v>
                </c:pt>
                <c:pt idx="59">
                  <c:v>-5.0000000000000001E-3</c:v>
                </c:pt>
                <c:pt idx="60">
                  <c:v>-5.0000000000000001E-3</c:v>
                </c:pt>
                <c:pt idx="61">
                  <c:v>-5.0000000000000001E-3</c:v>
                </c:pt>
                <c:pt idx="62">
                  <c:v>-5.0000000000000001E-3</c:v>
                </c:pt>
                <c:pt idx="63">
                  <c:v>-5.0000000000000001E-3</c:v>
                </c:pt>
                <c:pt idx="64">
                  <c:v>-5.0000000000000001E-3</c:v>
                </c:pt>
                <c:pt idx="65">
                  <c:v>-5.0000000000000001E-3</c:v>
                </c:pt>
                <c:pt idx="66">
                  <c:v>-5.0000000000000001E-3</c:v>
                </c:pt>
                <c:pt idx="67">
                  <c:v>-5.0000000000000001E-3</c:v>
                </c:pt>
                <c:pt idx="68">
                  <c:v>-5.0000000000000001E-3</c:v>
                </c:pt>
                <c:pt idx="69">
                  <c:v>-5.0000000000000001E-3</c:v>
                </c:pt>
                <c:pt idx="70">
                  <c:v>-5.0000000000000001E-3</c:v>
                </c:pt>
                <c:pt idx="71">
                  <c:v>-5.0000000000000001E-3</c:v>
                </c:pt>
                <c:pt idx="72">
                  <c:v>-5.0000000000000001E-3</c:v>
                </c:pt>
                <c:pt idx="73">
                  <c:v>-5.0000000000000001E-3</c:v>
                </c:pt>
                <c:pt idx="74">
                  <c:v>-5.0000000000000001E-3</c:v>
                </c:pt>
                <c:pt idx="75">
                  <c:v>-5.0000000000000001E-3</c:v>
                </c:pt>
                <c:pt idx="76">
                  <c:v>-5.0000000000000001E-3</c:v>
                </c:pt>
                <c:pt idx="77">
                  <c:v>-5.0000000000000001E-3</c:v>
                </c:pt>
                <c:pt idx="78">
                  <c:v>-5.0000000000000001E-3</c:v>
                </c:pt>
                <c:pt idx="79">
                  <c:v>-5.0000000000000001E-3</c:v>
                </c:pt>
                <c:pt idx="80">
                  <c:v>-5.0000000000000001E-3</c:v>
                </c:pt>
                <c:pt idx="81">
                  <c:v>-5.0000000000000001E-3</c:v>
                </c:pt>
                <c:pt idx="82">
                  <c:v>-5.0000000000000001E-3</c:v>
                </c:pt>
                <c:pt idx="83">
                  <c:v>-5.0000000000000001E-3</c:v>
                </c:pt>
                <c:pt idx="84">
                  <c:v>-5.0000000000000001E-3</c:v>
                </c:pt>
                <c:pt idx="85">
                  <c:v>-5.0000000000000001E-3</c:v>
                </c:pt>
                <c:pt idx="86">
                  <c:v>-5.0000000000000001E-3</c:v>
                </c:pt>
                <c:pt idx="87">
                  <c:v>-5.0000000000000001E-3</c:v>
                </c:pt>
                <c:pt idx="88">
                  <c:v>-5.0000000000000001E-3</c:v>
                </c:pt>
                <c:pt idx="89">
                  <c:v>-5.0000000000000001E-3</c:v>
                </c:pt>
                <c:pt idx="90">
                  <c:v>-5.0000000000000001E-3</c:v>
                </c:pt>
                <c:pt idx="91">
                  <c:v>-5.0000000000000001E-3</c:v>
                </c:pt>
                <c:pt idx="92">
                  <c:v>-5.0000000000000001E-3</c:v>
                </c:pt>
                <c:pt idx="93">
                  <c:v>-5.0000000000000001E-3</c:v>
                </c:pt>
                <c:pt idx="94">
                  <c:v>-5.0000000000000001E-3</c:v>
                </c:pt>
                <c:pt idx="95">
                  <c:v>-5.0000000000000001E-3</c:v>
                </c:pt>
                <c:pt idx="96">
                  <c:v>-5.0000000000000001E-3</c:v>
                </c:pt>
                <c:pt idx="97">
                  <c:v>-5.0000000000000001E-3</c:v>
                </c:pt>
                <c:pt idx="98">
                  <c:v>-5.0000000000000001E-3</c:v>
                </c:pt>
                <c:pt idx="99">
                  <c:v>-5.0000000000000001E-3</c:v>
                </c:pt>
                <c:pt idx="100">
                  <c:v>-5.0000000000000001E-3</c:v>
                </c:pt>
                <c:pt idx="101">
                  <c:v>-5.0000000000000001E-3</c:v>
                </c:pt>
                <c:pt idx="102">
                  <c:v>-5.0000000000000001E-3</c:v>
                </c:pt>
                <c:pt idx="103">
                  <c:v>-5.0000000000000001E-3</c:v>
                </c:pt>
                <c:pt idx="104">
                  <c:v>-5.0000000000000001E-3</c:v>
                </c:pt>
                <c:pt idx="105">
                  <c:v>-5.0000000000000001E-3</c:v>
                </c:pt>
                <c:pt idx="106">
                  <c:v>-5.0000000000000001E-3</c:v>
                </c:pt>
                <c:pt idx="107">
                  <c:v>-5.0000000000000001E-3</c:v>
                </c:pt>
                <c:pt idx="108">
                  <c:v>-5.0000000000000001E-3</c:v>
                </c:pt>
                <c:pt idx="109">
                  <c:v>-5.0000000000000001E-3</c:v>
                </c:pt>
                <c:pt idx="110">
                  <c:v>-5.0000000000000001E-3</c:v>
                </c:pt>
                <c:pt idx="111">
                  <c:v>-5.0000000000000001E-3</c:v>
                </c:pt>
                <c:pt idx="112">
                  <c:v>-5.0000000000000001E-3</c:v>
                </c:pt>
                <c:pt idx="113">
                  <c:v>-5.0000000000000001E-3</c:v>
                </c:pt>
                <c:pt idx="114">
                  <c:v>-5.0000000000000001E-3</c:v>
                </c:pt>
                <c:pt idx="115">
                  <c:v>-5.0000000000000001E-3</c:v>
                </c:pt>
                <c:pt idx="116">
                  <c:v>-5.0000000000000001E-3</c:v>
                </c:pt>
                <c:pt idx="117">
                  <c:v>-5.0000000000000001E-3</c:v>
                </c:pt>
                <c:pt idx="118">
                  <c:v>-5.0000000000000001E-3</c:v>
                </c:pt>
                <c:pt idx="119">
                  <c:v>-5.0000000000000001E-3</c:v>
                </c:pt>
                <c:pt idx="120">
                  <c:v>-5.0000000000000001E-3</c:v>
                </c:pt>
                <c:pt idx="121">
                  <c:v>-5.0000000000000001E-3</c:v>
                </c:pt>
                <c:pt idx="122">
                  <c:v>-5.0000000000000001E-3</c:v>
                </c:pt>
                <c:pt idx="123">
                  <c:v>-5.0000000000000001E-3</c:v>
                </c:pt>
                <c:pt idx="124">
                  <c:v>-5.0000000000000001E-3</c:v>
                </c:pt>
                <c:pt idx="125">
                  <c:v>-5.0000000000000001E-3</c:v>
                </c:pt>
                <c:pt idx="126">
                  <c:v>-5.0000000000000001E-3</c:v>
                </c:pt>
                <c:pt idx="127">
                  <c:v>-5.0000000000000001E-3</c:v>
                </c:pt>
                <c:pt idx="128">
                  <c:v>-5.0000000000000001E-3</c:v>
                </c:pt>
                <c:pt idx="129">
                  <c:v>-5.0000000000000001E-3</c:v>
                </c:pt>
                <c:pt idx="130">
                  <c:v>-5.0000000000000001E-3</c:v>
                </c:pt>
                <c:pt idx="131">
                  <c:v>-5.0000000000000001E-3</c:v>
                </c:pt>
                <c:pt idx="132">
                  <c:v>-5.0000000000000001E-3</c:v>
                </c:pt>
                <c:pt idx="133">
                  <c:v>-5.0000000000000001E-3</c:v>
                </c:pt>
                <c:pt idx="134">
                  <c:v>-5.0000000000000001E-3</c:v>
                </c:pt>
                <c:pt idx="135">
                  <c:v>-5.0000000000000001E-3</c:v>
                </c:pt>
                <c:pt idx="136">
                  <c:v>-5.0000000000000001E-3</c:v>
                </c:pt>
                <c:pt idx="137">
                  <c:v>-5.0000000000000001E-3</c:v>
                </c:pt>
                <c:pt idx="138">
                  <c:v>-5.0000000000000001E-3</c:v>
                </c:pt>
                <c:pt idx="139">
                  <c:v>-5.0000000000000001E-3</c:v>
                </c:pt>
                <c:pt idx="140">
                  <c:v>-5.0000000000000001E-3</c:v>
                </c:pt>
                <c:pt idx="141">
                  <c:v>-5.0000000000000001E-3</c:v>
                </c:pt>
                <c:pt idx="142">
                  <c:v>-5.0000000000000001E-3</c:v>
                </c:pt>
                <c:pt idx="143">
                  <c:v>-5.0000000000000001E-3</c:v>
                </c:pt>
                <c:pt idx="144">
                  <c:v>-5.0000000000000001E-3</c:v>
                </c:pt>
                <c:pt idx="145">
                  <c:v>-5.0000000000000001E-3</c:v>
                </c:pt>
                <c:pt idx="146">
                  <c:v>-5.0000000000000001E-3</c:v>
                </c:pt>
                <c:pt idx="147">
                  <c:v>-5.0000000000000001E-3</c:v>
                </c:pt>
                <c:pt idx="148">
                  <c:v>-5.0000000000000001E-3</c:v>
                </c:pt>
                <c:pt idx="149">
                  <c:v>-5.0000000000000001E-3</c:v>
                </c:pt>
                <c:pt idx="150">
                  <c:v>-5.0000000000000001E-3</c:v>
                </c:pt>
                <c:pt idx="151">
                  <c:v>-5.0000000000000001E-3</c:v>
                </c:pt>
                <c:pt idx="152">
                  <c:v>-5.0000000000000001E-3</c:v>
                </c:pt>
                <c:pt idx="153">
                  <c:v>-5.0000000000000001E-3</c:v>
                </c:pt>
                <c:pt idx="154">
                  <c:v>-5.0000000000000001E-3</c:v>
                </c:pt>
                <c:pt idx="155">
                  <c:v>-5.0000000000000001E-3</c:v>
                </c:pt>
                <c:pt idx="156">
                  <c:v>-5.0000000000000001E-3</c:v>
                </c:pt>
                <c:pt idx="157">
                  <c:v>-5.0000000000000001E-3</c:v>
                </c:pt>
                <c:pt idx="158">
                  <c:v>-5.0000000000000001E-3</c:v>
                </c:pt>
                <c:pt idx="159">
                  <c:v>-5.0000000000000001E-3</c:v>
                </c:pt>
                <c:pt idx="160">
                  <c:v>-5.0000000000000001E-3</c:v>
                </c:pt>
                <c:pt idx="161">
                  <c:v>-5.0000000000000001E-3</c:v>
                </c:pt>
                <c:pt idx="162">
                  <c:v>-5.0000000000000001E-3</c:v>
                </c:pt>
                <c:pt idx="163">
                  <c:v>-5.0000000000000001E-3</c:v>
                </c:pt>
                <c:pt idx="164">
                  <c:v>-5.0000000000000001E-3</c:v>
                </c:pt>
                <c:pt idx="165">
                  <c:v>-5.0000000000000001E-3</c:v>
                </c:pt>
                <c:pt idx="166">
                  <c:v>-5.0000000000000001E-3</c:v>
                </c:pt>
                <c:pt idx="167">
                  <c:v>-5.0000000000000001E-3</c:v>
                </c:pt>
                <c:pt idx="168">
                  <c:v>-5.0000000000000001E-3</c:v>
                </c:pt>
                <c:pt idx="169">
                  <c:v>-5.0000000000000001E-3</c:v>
                </c:pt>
                <c:pt idx="170">
                  <c:v>-5.0000000000000001E-3</c:v>
                </c:pt>
                <c:pt idx="171">
                  <c:v>-5.0000000000000001E-3</c:v>
                </c:pt>
                <c:pt idx="172">
                  <c:v>-5.0000000000000001E-3</c:v>
                </c:pt>
                <c:pt idx="173">
                  <c:v>-5.0000000000000001E-3</c:v>
                </c:pt>
                <c:pt idx="174">
                  <c:v>-5.0000000000000001E-3</c:v>
                </c:pt>
                <c:pt idx="175">
                  <c:v>-5.0000000000000001E-3</c:v>
                </c:pt>
                <c:pt idx="176">
                  <c:v>-5.0000000000000001E-3</c:v>
                </c:pt>
                <c:pt idx="177">
                  <c:v>-5.0000000000000001E-3</c:v>
                </c:pt>
                <c:pt idx="178">
                  <c:v>-5.0000000000000001E-3</c:v>
                </c:pt>
                <c:pt idx="179">
                  <c:v>-5.0000000000000001E-3</c:v>
                </c:pt>
                <c:pt idx="180">
                  <c:v>-5.0000000000000001E-3</c:v>
                </c:pt>
                <c:pt idx="181">
                  <c:v>-5.0000000000000001E-3</c:v>
                </c:pt>
                <c:pt idx="182">
                  <c:v>-5.0000000000000001E-3</c:v>
                </c:pt>
                <c:pt idx="183">
                  <c:v>-5.0000000000000001E-3</c:v>
                </c:pt>
                <c:pt idx="184">
                  <c:v>-5.0000000000000001E-3</c:v>
                </c:pt>
                <c:pt idx="185">
                  <c:v>-5.0000000000000001E-3</c:v>
                </c:pt>
                <c:pt idx="186">
                  <c:v>-5.0000000000000001E-3</c:v>
                </c:pt>
                <c:pt idx="187">
                  <c:v>-5.0000000000000001E-3</c:v>
                </c:pt>
                <c:pt idx="188">
                  <c:v>-5.0000000000000001E-3</c:v>
                </c:pt>
                <c:pt idx="189">
                  <c:v>-5.0000000000000001E-3</c:v>
                </c:pt>
                <c:pt idx="190">
                  <c:v>-5.0000000000000001E-3</c:v>
                </c:pt>
                <c:pt idx="191">
                  <c:v>-5.0000000000000001E-3</c:v>
                </c:pt>
                <c:pt idx="192">
                  <c:v>-5.0000000000000001E-3</c:v>
                </c:pt>
                <c:pt idx="193">
                  <c:v>-5.0000000000000001E-3</c:v>
                </c:pt>
                <c:pt idx="194">
                  <c:v>-5.0000000000000001E-3</c:v>
                </c:pt>
                <c:pt idx="195">
                  <c:v>-5.0000000000000001E-3</c:v>
                </c:pt>
                <c:pt idx="196">
                  <c:v>-5.0000000000000001E-3</c:v>
                </c:pt>
                <c:pt idx="197">
                  <c:v>-5.0000000000000001E-3</c:v>
                </c:pt>
                <c:pt idx="198">
                  <c:v>-5.0000000000000001E-3</c:v>
                </c:pt>
                <c:pt idx="199">
                  <c:v>-5.0000000000000001E-3</c:v>
                </c:pt>
                <c:pt idx="200">
                  <c:v>-5.0000000000000001E-3</c:v>
                </c:pt>
                <c:pt idx="201">
                  <c:v>-5.0000000000000001E-3</c:v>
                </c:pt>
                <c:pt idx="202">
                  <c:v>-5.0000000000000001E-3</c:v>
                </c:pt>
                <c:pt idx="203">
                  <c:v>-5.0000000000000001E-3</c:v>
                </c:pt>
                <c:pt idx="204">
                  <c:v>-5.0000000000000001E-3</c:v>
                </c:pt>
                <c:pt idx="205">
                  <c:v>-5.0000000000000001E-3</c:v>
                </c:pt>
                <c:pt idx="206">
                  <c:v>-5.0000000000000001E-3</c:v>
                </c:pt>
                <c:pt idx="207">
                  <c:v>-5.0000000000000001E-3</c:v>
                </c:pt>
                <c:pt idx="208">
                  <c:v>-5.0000000000000001E-3</c:v>
                </c:pt>
                <c:pt idx="209">
                  <c:v>-5.0000000000000001E-3</c:v>
                </c:pt>
                <c:pt idx="210">
                  <c:v>-5.0000000000000001E-3</c:v>
                </c:pt>
                <c:pt idx="211">
                  <c:v>-5.0000000000000001E-3</c:v>
                </c:pt>
                <c:pt idx="212">
                  <c:v>-5.0000000000000001E-3</c:v>
                </c:pt>
                <c:pt idx="213">
                  <c:v>-5.0000000000000001E-3</c:v>
                </c:pt>
                <c:pt idx="214">
                  <c:v>-5.0000000000000001E-3</c:v>
                </c:pt>
                <c:pt idx="215">
                  <c:v>-5.0000000000000001E-3</c:v>
                </c:pt>
                <c:pt idx="216">
                  <c:v>-5.0000000000000001E-3</c:v>
                </c:pt>
                <c:pt idx="217">
                  <c:v>-5.0000000000000001E-3</c:v>
                </c:pt>
                <c:pt idx="218">
                  <c:v>-5.0000000000000001E-3</c:v>
                </c:pt>
                <c:pt idx="219">
                  <c:v>-5.0000000000000001E-3</c:v>
                </c:pt>
                <c:pt idx="220">
                  <c:v>-5.0000000000000001E-3</c:v>
                </c:pt>
                <c:pt idx="221">
                  <c:v>-5.0000000000000001E-3</c:v>
                </c:pt>
                <c:pt idx="222">
                  <c:v>-5.0000000000000001E-3</c:v>
                </c:pt>
                <c:pt idx="223">
                  <c:v>-5.0000000000000001E-3</c:v>
                </c:pt>
                <c:pt idx="224">
                  <c:v>-5.0000000000000001E-3</c:v>
                </c:pt>
                <c:pt idx="225">
                  <c:v>-5.0000000000000001E-3</c:v>
                </c:pt>
                <c:pt idx="226">
                  <c:v>-5.0000000000000001E-3</c:v>
                </c:pt>
                <c:pt idx="227">
                  <c:v>-5.0000000000000001E-3</c:v>
                </c:pt>
                <c:pt idx="228">
                  <c:v>-5.0000000000000001E-3</c:v>
                </c:pt>
                <c:pt idx="229">
                  <c:v>-5.0000000000000001E-3</c:v>
                </c:pt>
                <c:pt idx="230">
                  <c:v>-5.0000000000000001E-3</c:v>
                </c:pt>
                <c:pt idx="231">
                  <c:v>-5.0000000000000001E-3</c:v>
                </c:pt>
                <c:pt idx="232">
                  <c:v>-5.0000000000000001E-3</c:v>
                </c:pt>
                <c:pt idx="233">
                  <c:v>-5.0000000000000001E-3</c:v>
                </c:pt>
                <c:pt idx="234">
                  <c:v>-5.0000000000000001E-3</c:v>
                </c:pt>
                <c:pt idx="235">
                  <c:v>-5.0000000000000001E-3</c:v>
                </c:pt>
                <c:pt idx="236">
                  <c:v>-5.0000000000000001E-3</c:v>
                </c:pt>
                <c:pt idx="237">
                  <c:v>-5.0000000000000001E-3</c:v>
                </c:pt>
                <c:pt idx="238">
                  <c:v>-5.0000000000000001E-3</c:v>
                </c:pt>
                <c:pt idx="239">
                  <c:v>-5.0000000000000001E-3</c:v>
                </c:pt>
                <c:pt idx="240">
                  <c:v>-5.0000000000000001E-3</c:v>
                </c:pt>
                <c:pt idx="241">
                  <c:v>-5.0000000000000001E-3</c:v>
                </c:pt>
                <c:pt idx="242">
                  <c:v>-5.0000000000000001E-3</c:v>
                </c:pt>
                <c:pt idx="243">
                  <c:v>-5.0000000000000001E-3</c:v>
                </c:pt>
                <c:pt idx="244">
                  <c:v>-5.0000000000000001E-3</c:v>
                </c:pt>
                <c:pt idx="245">
                  <c:v>-5.0000000000000001E-3</c:v>
                </c:pt>
                <c:pt idx="246">
                  <c:v>-5.0000000000000001E-3</c:v>
                </c:pt>
                <c:pt idx="247">
                  <c:v>-5.0000000000000001E-3</c:v>
                </c:pt>
                <c:pt idx="248">
                  <c:v>-5.0000000000000001E-3</c:v>
                </c:pt>
                <c:pt idx="249">
                  <c:v>-5.0000000000000001E-3</c:v>
                </c:pt>
                <c:pt idx="250">
                  <c:v>-5.0000000000000001E-3</c:v>
                </c:pt>
                <c:pt idx="251">
                  <c:v>-5.0000000000000001E-3</c:v>
                </c:pt>
                <c:pt idx="252">
                  <c:v>-5.0000000000000001E-3</c:v>
                </c:pt>
                <c:pt idx="253">
                  <c:v>-5.0000000000000001E-3</c:v>
                </c:pt>
                <c:pt idx="254">
                  <c:v>-5.0000000000000001E-3</c:v>
                </c:pt>
                <c:pt idx="255">
                  <c:v>-5.0000000000000001E-3</c:v>
                </c:pt>
                <c:pt idx="256">
                  <c:v>-5.0000000000000001E-3</c:v>
                </c:pt>
                <c:pt idx="257">
                  <c:v>-5.0000000000000001E-3</c:v>
                </c:pt>
                <c:pt idx="258">
                  <c:v>-5.0000000000000001E-3</c:v>
                </c:pt>
                <c:pt idx="259">
                  <c:v>-5.0000000000000001E-3</c:v>
                </c:pt>
                <c:pt idx="260">
                  <c:v>-5.0000000000000001E-3</c:v>
                </c:pt>
                <c:pt idx="261">
                  <c:v>-5.0000000000000001E-3</c:v>
                </c:pt>
                <c:pt idx="262">
                  <c:v>-5.0000000000000001E-3</c:v>
                </c:pt>
                <c:pt idx="263">
                  <c:v>-5.0000000000000001E-3</c:v>
                </c:pt>
                <c:pt idx="264">
                  <c:v>-5.0000000000000001E-3</c:v>
                </c:pt>
                <c:pt idx="265">
                  <c:v>-5.0000000000000001E-3</c:v>
                </c:pt>
                <c:pt idx="266">
                  <c:v>-5.0000000000000001E-3</c:v>
                </c:pt>
                <c:pt idx="267">
                  <c:v>-5.0000000000000001E-3</c:v>
                </c:pt>
                <c:pt idx="268">
                  <c:v>-5.0000000000000001E-3</c:v>
                </c:pt>
                <c:pt idx="269">
                  <c:v>-5.0000000000000001E-3</c:v>
                </c:pt>
                <c:pt idx="270">
                  <c:v>-5.0000000000000001E-3</c:v>
                </c:pt>
                <c:pt idx="271">
                  <c:v>-5.0000000000000001E-3</c:v>
                </c:pt>
                <c:pt idx="272">
                  <c:v>-5.0000000000000001E-3</c:v>
                </c:pt>
                <c:pt idx="273">
                  <c:v>-5.0000000000000001E-3</c:v>
                </c:pt>
                <c:pt idx="274">
                  <c:v>-5.0000000000000001E-3</c:v>
                </c:pt>
                <c:pt idx="275">
                  <c:v>-5.0000000000000001E-3</c:v>
                </c:pt>
                <c:pt idx="276">
                  <c:v>-5.0000000000000001E-3</c:v>
                </c:pt>
                <c:pt idx="277">
                  <c:v>-5.0000000000000001E-3</c:v>
                </c:pt>
                <c:pt idx="278">
                  <c:v>-5.0000000000000001E-3</c:v>
                </c:pt>
                <c:pt idx="279">
                  <c:v>-5.0000000000000001E-3</c:v>
                </c:pt>
                <c:pt idx="280">
                  <c:v>-5.0000000000000001E-3</c:v>
                </c:pt>
                <c:pt idx="281">
                  <c:v>-5.0000000000000001E-3</c:v>
                </c:pt>
                <c:pt idx="282">
                  <c:v>-5.0000000000000001E-3</c:v>
                </c:pt>
                <c:pt idx="283">
                  <c:v>-5.0000000000000001E-3</c:v>
                </c:pt>
                <c:pt idx="284">
                  <c:v>-5.0000000000000001E-3</c:v>
                </c:pt>
                <c:pt idx="285">
                  <c:v>-5.0000000000000001E-3</c:v>
                </c:pt>
                <c:pt idx="286">
                  <c:v>-5.0000000000000001E-3</c:v>
                </c:pt>
                <c:pt idx="287">
                  <c:v>-5.0000000000000001E-3</c:v>
                </c:pt>
                <c:pt idx="288">
                  <c:v>-5.0000000000000001E-3</c:v>
                </c:pt>
                <c:pt idx="289">
                  <c:v>-5.0000000000000001E-3</c:v>
                </c:pt>
                <c:pt idx="290">
                  <c:v>-5.0000000000000001E-3</c:v>
                </c:pt>
                <c:pt idx="291">
                  <c:v>-5.0000000000000001E-3</c:v>
                </c:pt>
                <c:pt idx="292">
                  <c:v>-5.0000000000000001E-3</c:v>
                </c:pt>
                <c:pt idx="293">
                  <c:v>-5.0000000000000001E-3</c:v>
                </c:pt>
                <c:pt idx="294">
                  <c:v>-5.0000000000000001E-3</c:v>
                </c:pt>
                <c:pt idx="295">
                  <c:v>-5.0000000000000001E-3</c:v>
                </c:pt>
                <c:pt idx="296">
                  <c:v>-5.0000000000000001E-3</c:v>
                </c:pt>
                <c:pt idx="297">
                  <c:v>-5.0000000000000001E-3</c:v>
                </c:pt>
                <c:pt idx="298">
                  <c:v>-5.0000000000000001E-3</c:v>
                </c:pt>
                <c:pt idx="299">
                  <c:v>-5.0000000000000001E-3</c:v>
                </c:pt>
                <c:pt idx="300">
                  <c:v>-5.0000000000000001E-3</c:v>
                </c:pt>
                <c:pt idx="301">
                  <c:v>-5.0000000000000001E-3</c:v>
                </c:pt>
                <c:pt idx="302">
                  <c:v>-5.0000000000000001E-3</c:v>
                </c:pt>
                <c:pt idx="303">
                  <c:v>-5.0000000000000001E-3</c:v>
                </c:pt>
                <c:pt idx="304">
                  <c:v>-5.0000000000000001E-3</c:v>
                </c:pt>
                <c:pt idx="305">
                  <c:v>-5.0000000000000001E-3</c:v>
                </c:pt>
                <c:pt idx="306">
                  <c:v>-5.0000000000000001E-3</c:v>
                </c:pt>
                <c:pt idx="307">
                  <c:v>-5.0000000000000001E-3</c:v>
                </c:pt>
                <c:pt idx="308">
                  <c:v>-5.0000000000000001E-3</c:v>
                </c:pt>
                <c:pt idx="309">
                  <c:v>-5.0000000000000001E-3</c:v>
                </c:pt>
                <c:pt idx="310">
                  <c:v>-5.0000000000000001E-3</c:v>
                </c:pt>
                <c:pt idx="311">
                  <c:v>-5.0000000000000001E-3</c:v>
                </c:pt>
                <c:pt idx="312">
                  <c:v>-5.0000000000000001E-3</c:v>
                </c:pt>
                <c:pt idx="313">
                  <c:v>-5.0000000000000001E-3</c:v>
                </c:pt>
                <c:pt idx="314">
                  <c:v>-5.0000000000000001E-3</c:v>
                </c:pt>
                <c:pt idx="315">
                  <c:v>-5.0000000000000001E-3</c:v>
                </c:pt>
                <c:pt idx="316">
                  <c:v>-5.0000000000000001E-3</c:v>
                </c:pt>
                <c:pt idx="317">
                  <c:v>-5.0000000000000001E-3</c:v>
                </c:pt>
                <c:pt idx="318">
                  <c:v>-5.0000000000000001E-3</c:v>
                </c:pt>
                <c:pt idx="319">
                  <c:v>-5.0000000000000001E-3</c:v>
                </c:pt>
                <c:pt idx="320">
                  <c:v>-5.0000000000000001E-3</c:v>
                </c:pt>
                <c:pt idx="321">
                  <c:v>-5.0000000000000001E-3</c:v>
                </c:pt>
                <c:pt idx="322">
                  <c:v>-5.0000000000000001E-3</c:v>
                </c:pt>
                <c:pt idx="323">
                  <c:v>-5.0000000000000001E-3</c:v>
                </c:pt>
                <c:pt idx="324">
                  <c:v>-5.0000000000000001E-3</c:v>
                </c:pt>
                <c:pt idx="325">
                  <c:v>-5.0000000000000001E-3</c:v>
                </c:pt>
                <c:pt idx="326">
                  <c:v>-5.0000000000000001E-3</c:v>
                </c:pt>
                <c:pt idx="327">
                  <c:v>-5.0000000000000001E-3</c:v>
                </c:pt>
                <c:pt idx="328">
                  <c:v>-5.0000000000000001E-3</c:v>
                </c:pt>
                <c:pt idx="329">
                  <c:v>-5.0000000000000001E-3</c:v>
                </c:pt>
                <c:pt idx="330">
                  <c:v>-5.0000000000000001E-3</c:v>
                </c:pt>
                <c:pt idx="331">
                  <c:v>-5.0000000000000001E-3</c:v>
                </c:pt>
                <c:pt idx="332">
                  <c:v>-5.0000000000000001E-3</c:v>
                </c:pt>
                <c:pt idx="333">
                  <c:v>-5.0000000000000001E-3</c:v>
                </c:pt>
                <c:pt idx="334">
                  <c:v>-5.0000000000000001E-3</c:v>
                </c:pt>
                <c:pt idx="335">
                  <c:v>-5.0000000000000001E-3</c:v>
                </c:pt>
                <c:pt idx="336">
                  <c:v>-5.0000000000000001E-3</c:v>
                </c:pt>
                <c:pt idx="337">
                  <c:v>-5.0000000000000001E-3</c:v>
                </c:pt>
                <c:pt idx="338">
                  <c:v>-5.0000000000000001E-3</c:v>
                </c:pt>
                <c:pt idx="339">
                  <c:v>-5.0000000000000001E-3</c:v>
                </c:pt>
                <c:pt idx="340">
                  <c:v>-5.0000000000000001E-3</c:v>
                </c:pt>
                <c:pt idx="341">
                  <c:v>-5.0000000000000001E-3</c:v>
                </c:pt>
                <c:pt idx="342">
                  <c:v>-5.0000000000000001E-3</c:v>
                </c:pt>
                <c:pt idx="343">
                  <c:v>-5.0000000000000001E-3</c:v>
                </c:pt>
                <c:pt idx="344">
                  <c:v>-5.0000000000000001E-3</c:v>
                </c:pt>
                <c:pt idx="345">
                  <c:v>-5.0000000000000001E-3</c:v>
                </c:pt>
                <c:pt idx="346">
                  <c:v>-5.0000000000000001E-3</c:v>
                </c:pt>
                <c:pt idx="347">
                  <c:v>-5.0000000000000001E-3</c:v>
                </c:pt>
                <c:pt idx="348">
                  <c:v>-5.0000000000000001E-3</c:v>
                </c:pt>
                <c:pt idx="349">
                  <c:v>-5.0000000000000001E-3</c:v>
                </c:pt>
                <c:pt idx="350">
                  <c:v>-5.0000000000000001E-3</c:v>
                </c:pt>
                <c:pt idx="351">
                  <c:v>-5.0000000000000001E-3</c:v>
                </c:pt>
                <c:pt idx="352">
                  <c:v>-5.0000000000000001E-3</c:v>
                </c:pt>
                <c:pt idx="353">
                  <c:v>-5.0000000000000001E-3</c:v>
                </c:pt>
                <c:pt idx="354">
                  <c:v>-5.0000000000000001E-3</c:v>
                </c:pt>
                <c:pt idx="355">
                  <c:v>-5.0000000000000001E-3</c:v>
                </c:pt>
                <c:pt idx="356">
                  <c:v>-5.0000000000000001E-3</c:v>
                </c:pt>
                <c:pt idx="357">
                  <c:v>-5.0000000000000001E-3</c:v>
                </c:pt>
                <c:pt idx="358">
                  <c:v>-5.0000000000000001E-3</c:v>
                </c:pt>
                <c:pt idx="359">
                  <c:v>-5.0000000000000001E-3</c:v>
                </c:pt>
                <c:pt idx="360">
                  <c:v>-5.0000000000000001E-3</c:v>
                </c:pt>
                <c:pt idx="361">
                  <c:v>-5.0000000000000001E-3</c:v>
                </c:pt>
                <c:pt idx="362">
                  <c:v>-5.0000000000000001E-3</c:v>
                </c:pt>
                <c:pt idx="363">
                  <c:v>-5.0000000000000001E-3</c:v>
                </c:pt>
                <c:pt idx="364">
                  <c:v>-5.0000000000000001E-3</c:v>
                </c:pt>
                <c:pt idx="365">
                  <c:v>-5.0000000000000001E-3</c:v>
                </c:pt>
                <c:pt idx="366">
                  <c:v>-5.0000000000000001E-3</c:v>
                </c:pt>
                <c:pt idx="367">
                  <c:v>-5.0000000000000001E-3</c:v>
                </c:pt>
                <c:pt idx="368">
                  <c:v>-5.0000000000000001E-3</c:v>
                </c:pt>
                <c:pt idx="369">
                  <c:v>-5.0000000000000001E-3</c:v>
                </c:pt>
                <c:pt idx="370">
                  <c:v>-5.0000000000000001E-3</c:v>
                </c:pt>
                <c:pt idx="371">
                  <c:v>-5.0000000000000001E-3</c:v>
                </c:pt>
                <c:pt idx="372">
                  <c:v>-5.0000000000000001E-3</c:v>
                </c:pt>
                <c:pt idx="373">
                  <c:v>-5.0000000000000001E-3</c:v>
                </c:pt>
                <c:pt idx="374">
                  <c:v>-5.0000000000000001E-3</c:v>
                </c:pt>
                <c:pt idx="375">
                  <c:v>-5.0000000000000001E-3</c:v>
                </c:pt>
                <c:pt idx="376">
                  <c:v>-5.0000000000000001E-3</c:v>
                </c:pt>
                <c:pt idx="377">
                  <c:v>-5.0000000000000001E-3</c:v>
                </c:pt>
                <c:pt idx="378">
                  <c:v>-5.0000000000000001E-3</c:v>
                </c:pt>
                <c:pt idx="379">
                  <c:v>-5.0000000000000001E-3</c:v>
                </c:pt>
                <c:pt idx="380">
                  <c:v>-5.0000000000000001E-3</c:v>
                </c:pt>
                <c:pt idx="381">
                  <c:v>-5.0000000000000001E-3</c:v>
                </c:pt>
                <c:pt idx="382">
                  <c:v>-5.0000000000000001E-3</c:v>
                </c:pt>
                <c:pt idx="383">
                  <c:v>-5.0000000000000001E-3</c:v>
                </c:pt>
                <c:pt idx="384">
                  <c:v>-5.0000000000000001E-3</c:v>
                </c:pt>
                <c:pt idx="385">
                  <c:v>-5.0000000000000001E-3</c:v>
                </c:pt>
                <c:pt idx="386">
                  <c:v>-5.0000000000000001E-3</c:v>
                </c:pt>
                <c:pt idx="387">
                  <c:v>-5.0000000000000001E-3</c:v>
                </c:pt>
                <c:pt idx="388">
                  <c:v>-5.0000000000000001E-3</c:v>
                </c:pt>
                <c:pt idx="389">
                  <c:v>-5.0000000000000001E-3</c:v>
                </c:pt>
                <c:pt idx="390">
                  <c:v>-5.0000000000000001E-3</c:v>
                </c:pt>
                <c:pt idx="391">
                  <c:v>-5.0000000000000001E-3</c:v>
                </c:pt>
                <c:pt idx="392">
                  <c:v>-5.0000000000000001E-3</c:v>
                </c:pt>
                <c:pt idx="393">
                  <c:v>-5.0000000000000001E-3</c:v>
                </c:pt>
                <c:pt idx="394">
                  <c:v>-5.0000000000000001E-3</c:v>
                </c:pt>
                <c:pt idx="395">
                  <c:v>-5.0000000000000001E-3</c:v>
                </c:pt>
                <c:pt idx="396">
                  <c:v>-5.0000000000000001E-3</c:v>
                </c:pt>
                <c:pt idx="397">
                  <c:v>-5.0000000000000001E-3</c:v>
                </c:pt>
                <c:pt idx="398">
                  <c:v>-5.0000000000000001E-3</c:v>
                </c:pt>
                <c:pt idx="399">
                  <c:v>-5.0000000000000001E-3</c:v>
                </c:pt>
                <c:pt idx="400">
                  <c:v>-5.0000000000000001E-3</c:v>
                </c:pt>
                <c:pt idx="401">
                  <c:v>-5.0000000000000001E-3</c:v>
                </c:pt>
                <c:pt idx="402">
                  <c:v>-5.0000000000000001E-3</c:v>
                </c:pt>
                <c:pt idx="403">
                  <c:v>-5.0000000000000001E-3</c:v>
                </c:pt>
                <c:pt idx="404">
                  <c:v>-5.0000000000000001E-3</c:v>
                </c:pt>
                <c:pt idx="405">
                  <c:v>-5.0000000000000001E-3</c:v>
                </c:pt>
                <c:pt idx="406">
                  <c:v>-5.0000000000000001E-3</c:v>
                </c:pt>
                <c:pt idx="407">
                  <c:v>-5.0000000000000001E-3</c:v>
                </c:pt>
                <c:pt idx="408">
                  <c:v>-5.0000000000000001E-3</c:v>
                </c:pt>
                <c:pt idx="409">
                  <c:v>-5.0000000000000001E-3</c:v>
                </c:pt>
                <c:pt idx="410">
                  <c:v>-5.0000000000000001E-3</c:v>
                </c:pt>
                <c:pt idx="411">
                  <c:v>-5.0000000000000001E-3</c:v>
                </c:pt>
                <c:pt idx="412">
                  <c:v>-5.0000000000000001E-3</c:v>
                </c:pt>
                <c:pt idx="413">
                  <c:v>-5.0000000000000001E-3</c:v>
                </c:pt>
                <c:pt idx="414">
                  <c:v>-5.0000000000000001E-3</c:v>
                </c:pt>
                <c:pt idx="415">
                  <c:v>-5.0000000000000001E-3</c:v>
                </c:pt>
                <c:pt idx="416">
                  <c:v>-5.0000000000000001E-3</c:v>
                </c:pt>
                <c:pt idx="417">
                  <c:v>-5.0000000000000001E-3</c:v>
                </c:pt>
                <c:pt idx="418">
                  <c:v>-5.0000000000000001E-3</c:v>
                </c:pt>
                <c:pt idx="419">
                  <c:v>-5.0000000000000001E-3</c:v>
                </c:pt>
                <c:pt idx="420">
                  <c:v>-5.0000000000000001E-3</c:v>
                </c:pt>
                <c:pt idx="421">
                  <c:v>-5.0000000000000001E-3</c:v>
                </c:pt>
                <c:pt idx="422">
                  <c:v>-5.0000000000000001E-3</c:v>
                </c:pt>
                <c:pt idx="423">
                  <c:v>-5.0000000000000001E-3</c:v>
                </c:pt>
                <c:pt idx="424">
                  <c:v>-5.0000000000000001E-3</c:v>
                </c:pt>
                <c:pt idx="425">
                  <c:v>-5.0000000000000001E-3</c:v>
                </c:pt>
                <c:pt idx="426">
                  <c:v>-5.0000000000000001E-3</c:v>
                </c:pt>
                <c:pt idx="427">
                  <c:v>-5.0000000000000001E-3</c:v>
                </c:pt>
                <c:pt idx="428">
                  <c:v>-5.0000000000000001E-3</c:v>
                </c:pt>
                <c:pt idx="429">
                  <c:v>-5.0000000000000001E-3</c:v>
                </c:pt>
                <c:pt idx="430">
                  <c:v>-5.0000000000000001E-3</c:v>
                </c:pt>
                <c:pt idx="431">
                  <c:v>-5.0000000000000001E-3</c:v>
                </c:pt>
                <c:pt idx="432">
                  <c:v>-5.0000000000000001E-3</c:v>
                </c:pt>
                <c:pt idx="433">
                  <c:v>-5.0000000000000001E-3</c:v>
                </c:pt>
                <c:pt idx="434">
                  <c:v>-5.0000000000000001E-3</c:v>
                </c:pt>
                <c:pt idx="435">
                  <c:v>-5.0000000000000001E-3</c:v>
                </c:pt>
                <c:pt idx="436">
                  <c:v>-5.0000000000000001E-3</c:v>
                </c:pt>
                <c:pt idx="437">
                  <c:v>-5.0000000000000001E-3</c:v>
                </c:pt>
                <c:pt idx="438">
                  <c:v>-5.0000000000000001E-3</c:v>
                </c:pt>
                <c:pt idx="439">
                  <c:v>-5.0000000000000001E-3</c:v>
                </c:pt>
                <c:pt idx="440">
                  <c:v>-5.0000000000000001E-3</c:v>
                </c:pt>
                <c:pt idx="441">
                  <c:v>-5.0000000000000001E-3</c:v>
                </c:pt>
                <c:pt idx="442">
                  <c:v>-5.0000000000000001E-3</c:v>
                </c:pt>
                <c:pt idx="443">
                  <c:v>-5.0000000000000001E-3</c:v>
                </c:pt>
                <c:pt idx="444">
                  <c:v>-5.0000000000000001E-3</c:v>
                </c:pt>
                <c:pt idx="445">
                  <c:v>-5.0000000000000001E-3</c:v>
                </c:pt>
                <c:pt idx="446">
                  <c:v>-5.0000000000000001E-3</c:v>
                </c:pt>
                <c:pt idx="447">
                  <c:v>-5.0000000000000001E-3</c:v>
                </c:pt>
                <c:pt idx="448">
                  <c:v>-5.0000000000000001E-3</c:v>
                </c:pt>
                <c:pt idx="449">
                  <c:v>-5.0000000000000001E-3</c:v>
                </c:pt>
                <c:pt idx="450">
                  <c:v>-5.0000000000000001E-3</c:v>
                </c:pt>
                <c:pt idx="451">
                  <c:v>-5.0000000000000001E-3</c:v>
                </c:pt>
                <c:pt idx="452">
                  <c:v>-5.0000000000000001E-3</c:v>
                </c:pt>
                <c:pt idx="453">
                  <c:v>-5.0000000000000001E-3</c:v>
                </c:pt>
                <c:pt idx="454">
                  <c:v>-5.0000000000000001E-3</c:v>
                </c:pt>
                <c:pt idx="455">
                  <c:v>-5.0000000000000001E-3</c:v>
                </c:pt>
                <c:pt idx="456">
                  <c:v>-5.0000000000000001E-3</c:v>
                </c:pt>
                <c:pt idx="457">
                  <c:v>-5.0000000000000001E-3</c:v>
                </c:pt>
                <c:pt idx="458">
                  <c:v>-5.0000000000000001E-3</c:v>
                </c:pt>
                <c:pt idx="459">
                  <c:v>-5.0000000000000001E-3</c:v>
                </c:pt>
                <c:pt idx="460">
                  <c:v>-5.0000000000000001E-3</c:v>
                </c:pt>
                <c:pt idx="461">
                  <c:v>-5.0000000000000001E-3</c:v>
                </c:pt>
                <c:pt idx="462">
                  <c:v>-5.0000000000000001E-3</c:v>
                </c:pt>
                <c:pt idx="463">
                  <c:v>-5.0000000000000001E-3</c:v>
                </c:pt>
                <c:pt idx="464">
                  <c:v>-5.0000000000000001E-3</c:v>
                </c:pt>
                <c:pt idx="465">
                  <c:v>-5.0000000000000001E-3</c:v>
                </c:pt>
                <c:pt idx="466">
                  <c:v>-5.0000000000000001E-3</c:v>
                </c:pt>
                <c:pt idx="467">
                  <c:v>-5.0000000000000001E-3</c:v>
                </c:pt>
                <c:pt idx="468">
                  <c:v>-5.0000000000000001E-3</c:v>
                </c:pt>
                <c:pt idx="469">
                  <c:v>-5.0000000000000001E-3</c:v>
                </c:pt>
                <c:pt idx="470">
                  <c:v>-5.0000000000000001E-3</c:v>
                </c:pt>
                <c:pt idx="471">
                  <c:v>-5.0000000000000001E-3</c:v>
                </c:pt>
                <c:pt idx="472">
                  <c:v>-5.0000000000000001E-3</c:v>
                </c:pt>
                <c:pt idx="473">
                  <c:v>-5.0000000000000001E-3</c:v>
                </c:pt>
                <c:pt idx="474">
                  <c:v>-5.0000000000000001E-3</c:v>
                </c:pt>
                <c:pt idx="475">
                  <c:v>-5.0000000000000001E-3</c:v>
                </c:pt>
                <c:pt idx="476">
                  <c:v>-5.0000000000000001E-3</c:v>
                </c:pt>
                <c:pt idx="477">
                  <c:v>-5.0000000000000001E-3</c:v>
                </c:pt>
                <c:pt idx="478">
                  <c:v>-5.0000000000000001E-3</c:v>
                </c:pt>
                <c:pt idx="479">
                  <c:v>-5.0000000000000001E-3</c:v>
                </c:pt>
                <c:pt idx="480">
                  <c:v>-5.0000000000000001E-3</c:v>
                </c:pt>
                <c:pt idx="481">
                  <c:v>-5.0000000000000001E-3</c:v>
                </c:pt>
                <c:pt idx="482">
                  <c:v>-5.0000000000000001E-3</c:v>
                </c:pt>
                <c:pt idx="483">
                  <c:v>-5.0000000000000001E-3</c:v>
                </c:pt>
                <c:pt idx="484">
                  <c:v>-5.0000000000000001E-3</c:v>
                </c:pt>
                <c:pt idx="485">
                  <c:v>-5.0000000000000001E-3</c:v>
                </c:pt>
                <c:pt idx="486">
                  <c:v>-5.0000000000000001E-3</c:v>
                </c:pt>
                <c:pt idx="487">
                  <c:v>-5.0000000000000001E-3</c:v>
                </c:pt>
                <c:pt idx="488">
                  <c:v>-5.0000000000000001E-3</c:v>
                </c:pt>
                <c:pt idx="489">
                  <c:v>-5.0000000000000001E-3</c:v>
                </c:pt>
                <c:pt idx="490">
                  <c:v>-5.0000000000000001E-3</c:v>
                </c:pt>
                <c:pt idx="491">
                  <c:v>-5.0000000000000001E-3</c:v>
                </c:pt>
                <c:pt idx="492">
                  <c:v>-5.0000000000000001E-3</c:v>
                </c:pt>
                <c:pt idx="493">
                  <c:v>-5.0000000000000001E-3</c:v>
                </c:pt>
                <c:pt idx="494">
                  <c:v>-5.0000000000000001E-3</c:v>
                </c:pt>
                <c:pt idx="495">
                  <c:v>-5.0000000000000001E-3</c:v>
                </c:pt>
                <c:pt idx="496">
                  <c:v>-5.0000000000000001E-3</c:v>
                </c:pt>
                <c:pt idx="497">
                  <c:v>-5.0000000000000001E-3</c:v>
                </c:pt>
                <c:pt idx="498">
                  <c:v>-5.0000000000000001E-3</c:v>
                </c:pt>
                <c:pt idx="499">
                  <c:v>-5.0000000000000001E-3</c:v>
                </c:pt>
                <c:pt idx="500">
                  <c:v>-5.0000000000000001E-3</c:v>
                </c:pt>
                <c:pt idx="501">
                  <c:v>-3.0000000000000001E-3</c:v>
                </c:pt>
                <c:pt idx="502">
                  <c:v>-3.0000000000000001E-3</c:v>
                </c:pt>
                <c:pt idx="503">
                  <c:v>-3.0000000000000001E-3</c:v>
                </c:pt>
                <c:pt idx="504">
                  <c:v>-3.0000000000000001E-3</c:v>
                </c:pt>
                <c:pt idx="505">
                  <c:v>-3.0000000000000001E-3</c:v>
                </c:pt>
                <c:pt idx="506">
                  <c:v>-3.0000000000000001E-3</c:v>
                </c:pt>
                <c:pt idx="507">
                  <c:v>-3.0000000000000001E-3</c:v>
                </c:pt>
                <c:pt idx="508">
                  <c:v>-3.0000000000000001E-3</c:v>
                </c:pt>
                <c:pt idx="509">
                  <c:v>-3.0000000000000001E-3</c:v>
                </c:pt>
                <c:pt idx="510">
                  <c:v>-3.0000000000000001E-3</c:v>
                </c:pt>
                <c:pt idx="511">
                  <c:v>-3.0000000000000001E-3</c:v>
                </c:pt>
                <c:pt idx="512">
                  <c:v>-3.0000000000000001E-3</c:v>
                </c:pt>
                <c:pt idx="513">
                  <c:v>-3.0000000000000001E-3</c:v>
                </c:pt>
                <c:pt idx="514">
                  <c:v>-3.0000000000000001E-3</c:v>
                </c:pt>
                <c:pt idx="515">
                  <c:v>-3.0000000000000001E-3</c:v>
                </c:pt>
                <c:pt idx="516">
                  <c:v>-3.0000000000000001E-3</c:v>
                </c:pt>
                <c:pt idx="517">
                  <c:v>-3.0000000000000001E-3</c:v>
                </c:pt>
                <c:pt idx="518">
                  <c:v>-3.0000000000000001E-3</c:v>
                </c:pt>
                <c:pt idx="519">
                  <c:v>-3.0000000000000001E-3</c:v>
                </c:pt>
                <c:pt idx="520">
                  <c:v>-3.0000000000000001E-3</c:v>
                </c:pt>
                <c:pt idx="521">
                  <c:v>-3.0000000000000001E-3</c:v>
                </c:pt>
                <c:pt idx="522">
                  <c:v>-3.0000000000000001E-3</c:v>
                </c:pt>
                <c:pt idx="523">
                  <c:v>-3.0000000000000001E-3</c:v>
                </c:pt>
                <c:pt idx="524">
                  <c:v>-3.0000000000000001E-3</c:v>
                </c:pt>
                <c:pt idx="525">
                  <c:v>-3.0000000000000001E-3</c:v>
                </c:pt>
                <c:pt idx="526">
                  <c:v>-3.0000000000000001E-3</c:v>
                </c:pt>
                <c:pt idx="527">
                  <c:v>-3.0000000000000001E-3</c:v>
                </c:pt>
                <c:pt idx="528">
                  <c:v>-3.0000000000000001E-3</c:v>
                </c:pt>
                <c:pt idx="529">
                  <c:v>-3.0000000000000001E-3</c:v>
                </c:pt>
                <c:pt idx="530">
                  <c:v>-3.0000000000000001E-3</c:v>
                </c:pt>
                <c:pt idx="531">
                  <c:v>-3.0000000000000001E-3</c:v>
                </c:pt>
                <c:pt idx="532">
                  <c:v>-3.0000000000000001E-3</c:v>
                </c:pt>
                <c:pt idx="533">
                  <c:v>-3.0000000000000001E-3</c:v>
                </c:pt>
                <c:pt idx="534">
                  <c:v>-3.0000000000000001E-3</c:v>
                </c:pt>
                <c:pt idx="535">
                  <c:v>-3.0000000000000001E-3</c:v>
                </c:pt>
                <c:pt idx="536">
                  <c:v>-3.0000000000000001E-3</c:v>
                </c:pt>
                <c:pt idx="537">
                  <c:v>-3.0000000000000001E-3</c:v>
                </c:pt>
                <c:pt idx="538">
                  <c:v>-3.0000000000000001E-3</c:v>
                </c:pt>
                <c:pt idx="539">
                  <c:v>-3.0000000000000001E-3</c:v>
                </c:pt>
                <c:pt idx="540">
                  <c:v>-3.0000000000000001E-3</c:v>
                </c:pt>
                <c:pt idx="541">
                  <c:v>-3.0000000000000001E-3</c:v>
                </c:pt>
                <c:pt idx="542">
                  <c:v>-3.0000000000000001E-3</c:v>
                </c:pt>
                <c:pt idx="543">
                  <c:v>-3.0000000000000001E-3</c:v>
                </c:pt>
                <c:pt idx="544">
                  <c:v>-3.0000000000000001E-3</c:v>
                </c:pt>
                <c:pt idx="545">
                  <c:v>-3.0000000000000001E-3</c:v>
                </c:pt>
                <c:pt idx="546">
                  <c:v>-3.0000000000000001E-3</c:v>
                </c:pt>
                <c:pt idx="547">
                  <c:v>-3.0000000000000001E-3</c:v>
                </c:pt>
                <c:pt idx="548">
                  <c:v>-3.0000000000000001E-3</c:v>
                </c:pt>
                <c:pt idx="549">
                  <c:v>-3.0000000000000001E-3</c:v>
                </c:pt>
                <c:pt idx="550">
                  <c:v>-3.0000000000000001E-3</c:v>
                </c:pt>
                <c:pt idx="551">
                  <c:v>-3.0000000000000001E-3</c:v>
                </c:pt>
                <c:pt idx="552">
                  <c:v>-3.0000000000000001E-3</c:v>
                </c:pt>
                <c:pt idx="553">
                  <c:v>-3.0000000000000001E-3</c:v>
                </c:pt>
                <c:pt idx="554">
                  <c:v>-3.0000000000000001E-3</c:v>
                </c:pt>
                <c:pt idx="555">
                  <c:v>-3.0000000000000001E-3</c:v>
                </c:pt>
                <c:pt idx="556">
                  <c:v>-3.0000000000000001E-3</c:v>
                </c:pt>
                <c:pt idx="557">
                  <c:v>-3.0000000000000001E-3</c:v>
                </c:pt>
                <c:pt idx="558">
                  <c:v>-3.0000000000000001E-3</c:v>
                </c:pt>
                <c:pt idx="559">
                  <c:v>-3.0000000000000001E-3</c:v>
                </c:pt>
                <c:pt idx="560">
                  <c:v>-3.0000000000000001E-3</c:v>
                </c:pt>
                <c:pt idx="561">
                  <c:v>-3.0000000000000001E-3</c:v>
                </c:pt>
                <c:pt idx="562">
                  <c:v>-3.0000000000000001E-3</c:v>
                </c:pt>
                <c:pt idx="563">
                  <c:v>-3.0000000000000001E-3</c:v>
                </c:pt>
                <c:pt idx="564">
                  <c:v>-3.0000000000000001E-3</c:v>
                </c:pt>
                <c:pt idx="565">
                  <c:v>-3.0000000000000001E-3</c:v>
                </c:pt>
                <c:pt idx="566">
                  <c:v>-3.0000000000000001E-3</c:v>
                </c:pt>
                <c:pt idx="567">
                  <c:v>-3.0000000000000001E-3</c:v>
                </c:pt>
                <c:pt idx="568">
                  <c:v>-3.0000000000000001E-3</c:v>
                </c:pt>
                <c:pt idx="569">
                  <c:v>-3.0000000000000001E-3</c:v>
                </c:pt>
                <c:pt idx="570">
                  <c:v>-3.0000000000000001E-3</c:v>
                </c:pt>
                <c:pt idx="571">
                  <c:v>-3.0000000000000001E-3</c:v>
                </c:pt>
                <c:pt idx="572">
                  <c:v>-3.0000000000000001E-3</c:v>
                </c:pt>
                <c:pt idx="573">
                  <c:v>-3.0000000000000001E-3</c:v>
                </c:pt>
                <c:pt idx="574">
                  <c:v>-3.0000000000000001E-3</c:v>
                </c:pt>
                <c:pt idx="575">
                  <c:v>-3.0000000000000001E-3</c:v>
                </c:pt>
                <c:pt idx="576">
                  <c:v>-3.0000000000000001E-3</c:v>
                </c:pt>
                <c:pt idx="577">
                  <c:v>-3.0000000000000001E-3</c:v>
                </c:pt>
                <c:pt idx="578">
                  <c:v>-3.0000000000000001E-3</c:v>
                </c:pt>
                <c:pt idx="579">
                  <c:v>-3.0000000000000001E-3</c:v>
                </c:pt>
                <c:pt idx="580">
                  <c:v>-3.0000000000000001E-3</c:v>
                </c:pt>
                <c:pt idx="581">
                  <c:v>-3.0000000000000001E-3</c:v>
                </c:pt>
                <c:pt idx="582">
                  <c:v>-3.0000000000000001E-3</c:v>
                </c:pt>
                <c:pt idx="583">
                  <c:v>-3.0000000000000001E-3</c:v>
                </c:pt>
                <c:pt idx="584">
                  <c:v>-3.0000000000000001E-3</c:v>
                </c:pt>
                <c:pt idx="585">
                  <c:v>-3.0000000000000001E-3</c:v>
                </c:pt>
                <c:pt idx="586">
                  <c:v>-3.0000000000000001E-3</c:v>
                </c:pt>
                <c:pt idx="587">
                  <c:v>-3.0000000000000001E-3</c:v>
                </c:pt>
                <c:pt idx="588">
                  <c:v>-3.0000000000000001E-3</c:v>
                </c:pt>
                <c:pt idx="589">
                  <c:v>-3.0000000000000001E-3</c:v>
                </c:pt>
                <c:pt idx="590">
                  <c:v>-3.0000000000000001E-3</c:v>
                </c:pt>
                <c:pt idx="591">
                  <c:v>-3.0000000000000001E-3</c:v>
                </c:pt>
                <c:pt idx="592">
                  <c:v>-3.0000000000000001E-3</c:v>
                </c:pt>
                <c:pt idx="593">
                  <c:v>-3.0000000000000001E-3</c:v>
                </c:pt>
                <c:pt idx="594">
                  <c:v>-3.0000000000000001E-3</c:v>
                </c:pt>
                <c:pt idx="595">
                  <c:v>-3.0000000000000001E-3</c:v>
                </c:pt>
                <c:pt idx="596">
                  <c:v>-3.0000000000000001E-3</c:v>
                </c:pt>
                <c:pt idx="597">
                  <c:v>-3.0000000000000001E-3</c:v>
                </c:pt>
                <c:pt idx="598">
                  <c:v>-3.0000000000000001E-3</c:v>
                </c:pt>
                <c:pt idx="599">
                  <c:v>-3.0000000000000001E-3</c:v>
                </c:pt>
                <c:pt idx="600">
                  <c:v>-3.0000000000000001E-3</c:v>
                </c:pt>
                <c:pt idx="601">
                  <c:v>-3.0000000000000001E-3</c:v>
                </c:pt>
                <c:pt idx="602">
                  <c:v>-3.0000000000000001E-3</c:v>
                </c:pt>
                <c:pt idx="603">
                  <c:v>-3.0000000000000001E-3</c:v>
                </c:pt>
                <c:pt idx="604">
                  <c:v>-3.0000000000000001E-3</c:v>
                </c:pt>
                <c:pt idx="605">
                  <c:v>-3.0000000000000001E-3</c:v>
                </c:pt>
                <c:pt idx="606">
                  <c:v>-3.0000000000000001E-3</c:v>
                </c:pt>
                <c:pt idx="607">
                  <c:v>-3.0000000000000001E-3</c:v>
                </c:pt>
                <c:pt idx="608">
                  <c:v>-3.0000000000000001E-3</c:v>
                </c:pt>
                <c:pt idx="609">
                  <c:v>-3.0000000000000001E-3</c:v>
                </c:pt>
                <c:pt idx="610">
                  <c:v>-3.0000000000000001E-3</c:v>
                </c:pt>
                <c:pt idx="611">
                  <c:v>-3.0000000000000001E-3</c:v>
                </c:pt>
                <c:pt idx="612">
                  <c:v>-3.0000000000000001E-3</c:v>
                </c:pt>
                <c:pt idx="613">
                  <c:v>-3.0000000000000001E-3</c:v>
                </c:pt>
                <c:pt idx="614">
                  <c:v>-3.0000000000000001E-3</c:v>
                </c:pt>
                <c:pt idx="615">
                  <c:v>-3.0000000000000001E-3</c:v>
                </c:pt>
                <c:pt idx="616">
                  <c:v>-3.0000000000000001E-3</c:v>
                </c:pt>
                <c:pt idx="617">
                  <c:v>-3.0000000000000001E-3</c:v>
                </c:pt>
                <c:pt idx="618">
                  <c:v>-3.0000000000000001E-3</c:v>
                </c:pt>
                <c:pt idx="619">
                  <c:v>-3.0000000000000001E-3</c:v>
                </c:pt>
                <c:pt idx="620">
                  <c:v>-3.0000000000000001E-3</c:v>
                </c:pt>
                <c:pt idx="621">
                  <c:v>-3.0000000000000001E-3</c:v>
                </c:pt>
                <c:pt idx="622">
                  <c:v>-3.0000000000000001E-3</c:v>
                </c:pt>
                <c:pt idx="623">
                  <c:v>-3.0000000000000001E-3</c:v>
                </c:pt>
                <c:pt idx="624">
                  <c:v>-3.0000000000000001E-3</c:v>
                </c:pt>
                <c:pt idx="625">
                  <c:v>-3.0000000000000001E-3</c:v>
                </c:pt>
                <c:pt idx="626">
                  <c:v>-3.0000000000000001E-3</c:v>
                </c:pt>
                <c:pt idx="627">
                  <c:v>-3.0000000000000001E-3</c:v>
                </c:pt>
                <c:pt idx="628">
                  <c:v>-3.0000000000000001E-3</c:v>
                </c:pt>
                <c:pt idx="629">
                  <c:v>-3.0000000000000001E-3</c:v>
                </c:pt>
                <c:pt idx="630">
                  <c:v>-3.0000000000000001E-3</c:v>
                </c:pt>
                <c:pt idx="631">
                  <c:v>-3.0000000000000001E-3</c:v>
                </c:pt>
                <c:pt idx="632">
                  <c:v>-3.0000000000000001E-3</c:v>
                </c:pt>
                <c:pt idx="633">
                  <c:v>-3.0000000000000001E-3</c:v>
                </c:pt>
                <c:pt idx="634">
                  <c:v>-3.0000000000000001E-3</c:v>
                </c:pt>
                <c:pt idx="635">
                  <c:v>-3.0000000000000001E-3</c:v>
                </c:pt>
                <c:pt idx="636">
                  <c:v>-3.0000000000000001E-3</c:v>
                </c:pt>
                <c:pt idx="637">
                  <c:v>-3.0000000000000001E-3</c:v>
                </c:pt>
                <c:pt idx="638">
                  <c:v>-3.0000000000000001E-3</c:v>
                </c:pt>
                <c:pt idx="639">
                  <c:v>-3.0000000000000001E-3</c:v>
                </c:pt>
                <c:pt idx="640">
                  <c:v>-3.0000000000000001E-3</c:v>
                </c:pt>
                <c:pt idx="641">
                  <c:v>-3.0000000000000001E-3</c:v>
                </c:pt>
                <c:pt idx="642">
                  <c:v>-3.0000000000000001E-3</c:v>
                </c:pt>
                <c:pt idx="643">
                  <c:v>-3.0000000000000001E-3</c:v>
                </c:pt>
                <c:pt idx="644">
                  <c:v>-3.0000000000000001E-3</c:v>
                </c:pt>
                <c:pt idx="645">
                  <c:v>-3.0000000000000001E-3</c:v>
                </c:pt>
                <c:pt idx="646">
                  <c:v>-3.0000000000000001E-3</c:v>
                </c:pt>
                <c:pt idx="647">
                  <c:v>-3.0000000000000001E-3</c:v>
                </c:pt>
                <c:pt idx="648">
                  <c:v>-3.0000000000000001E-3</c:v>
                </c:pt>
                <c:pt idx="649">
                  <c:v>-3.0000000000000001E-3</c:v>
                </c:pt>
                <c:pt idx="650">
                  <c:v>-3.0000000000000001E-3</c:v>
                </c:pt>
                <c:pt idx="651">
                  <c:v>-3.0000000000000001E-3</c:v>
                </c:pt>
                <c:pt idx="652">
                  <c:v>-3.0000000000000001E-3</c:v>
                </c:pt>
                <c:pt idx="653">
                  <c:v>-3.0000000000000001E-3</c:v>
                </c:pt>
                <c:pt idx="654">
                  <c:v>-3.0000000000000001E-3</c:v>
                </c:pt>
                <c:pt idx="655">
                  <c:v>-3.0000000000000001E-3</c:v>
                </c:pt>
                <c:pt idx="656">
                  <c:v>-3.0000000000000001E-3</c:v>
                </c:pt>
                <c:pt idx="657">
                  <c:v>-3.0000000000000001E-3</c:v>
                </c:pt>
                <c:pt idx="658">
                  <c:v>-3.0000000000000001E-3</c:v>
                </c:pt>
                <c:pt idx="659">
                  <c:v>-3.0000000000000001E-3</c:v>
                </c:pt>
                <c:pt idx="660">
                  <c:v>-3.0000000000000001E-3</c:v>
                </c:pt>
                <c:pt idx="661">
                  <c:v>-3.0000000000000001E-3</c:v>
                </c:pt>
                <c:pt idx="662">
                  <c:v>-3.0000000000000001E-3</c:v>
                </c:pt>
                <c:pt idx="663">
                  <c:v>-3.0000000000000001E-3</c:v>
                </c:pt>
                <c:pt idx="664">
                  <c:v>-3.0000000000000001E-3</c:v>
                </c:pt>
                <c:pt idx="665">
                  <c:v>-3.0000000000000001E-3</c:v>
                </c:pt>
                <c:pt idx="666">
                  <c:v>-3.0000000000000001E-3</c:v>
                </c:pt>
                <c:pt idx="667">
                  <c:v>-3.0000000000000001E-3</c:v>
                </c:pt>
                <c:pt idx="668">
                  <c:v>-3.0000000000000001E-3</c:v>
                </c:pt>
                <c:pt idx="669">
                  <c:v>-3.0000000000000001E-3</c:v>
                </c:pt>
                <c:pt idx="670">
                  <c:v>-3.0000000000000001E-3</c:v>
                </c:pt>
                <c:pt idx="671">
                  <c:v>-3.0000000000000001E-3</c:v>
                </c:pt>
                <c:pt idx="672">
                  <c:v>-3.0000000000000001E-3</c:v>
                </c:pt>
                <c:pt idx="673">
                  <c:v>-3.0000000000000001E-3</c:v>
                </c:pt>
                <c:pt idx="674">
                  <c:v>-3.0000000000000001E-3</c:v>
                </c:pt>
                <c:pt idx="675">
                  <c:v>-3.0000000000000001E-3</c:v>
                </c:pt>
                <c:pt idx="676">
                  <c:v>-3.0000000000000001E-3</c:v>
                </c:pt>
                <c:pt idx="677">
                  <c:v>-3.0000000000000001E-3</c:v>
                </c:pt>
                <c:pt idx="678">
                  <c:v>-3.0000000000000001E-3</c:v>
                </c:pt>
                <c:pt idx="679">
                  <c:v>-3.0000000000000001E-3</c:v>
                </c:pt>
                <c:pt idx="680">
                  <c:v>-3.0000000000000001E-3</c:v>
                </c:pt>
                <c:pt idx="681">
                  <c:v>-3.0000000000000001E-3</c:v>
                </c:pt>
                <c:pt idx="682">
                  <c:v>-3.0000000000000001E-3</c:v>
                </c:pt>
                <c:pt idx="683">
                  <c:v>-3.0000000000000001E-3</c:v>
                </c:pt>
                <c:pt idx="684">
                  <c:v>-3.0000000000000001E-3</c:v>
                </c:pt>
                <c:pt idx="685">
                  <c:v>-3.0000000000000001E-3</c:v>
                </c:pt>
                <c:pt idx="686">
                  <c:v>-3.0000000000000001E-3</c:v>
                </c:pt>
                <c:pt idx="687">
                  <c:v>-3.0000000000000001E-3</c:v>
                </c:pt>
                <c:pt idx="688">
                  <c:v>-3.0000000000000001E-3</c:v>
                </c:pt>
                <c:pt idx="689">
                  <c:v>-3.0000000000000001E-3</c:v>
                </c:pt>
                <c:pt idx="690">
                  <c:v>-3.0000000000000001E-3</c:v>
                </c:pt>
                <c:pt idx="691">
                  <c:v>-3.0000000000000001E-3</c:v>
                </c:pt>
                <c:pt idx="692">
                  <c:v>-3.0000000000000001E-3</c:v>
                </c:pt>
                <c:pt idx="693">
                  <c:v>-3.0000000000000001E-3</c:v>
                </c:pt>
                <c:pt idx="694">
                  <c:v>-3.0000000000000001E-3</c:v>
                </c:pt>
                <c:pt idx="695">
                  <c:v>-3.0000000000000001E-3</c:v>
                </c:pt>
                <c:pt idx="696">
                  <c:v>-3.0000000000000001E-3</c:v>
                </c:pt>
                <c:pt idx="697">
                  <c:v>-3.0000000000000001E-3</c:v>
                </c:pt>
                <c:pt idx="698">
                  <c:v>-3.0000000000000001E-3</c:v>
                </c:pt>
                <c:pt idx="699">
                  <c:v>-3.0000000000000001E-3</c:v>
                </c:pt>
                <c:pt idx="700">
                  <c:v>-3.0000000000000001E-3</c:v>
                </c:pt>
                <c:pt idx="701">
                  <c:v>-3.0000000000000001E-3</c:v>
                </c:pt>
                <c:pt idx="702">
                  <c:v>-3.0000000000000001E-3</c:v>
                </c:pt>
                <c:pt idx="703">
                  <c:v>-3.0000000000000001E-3</c:v>
                </c:pt>
                <c:pt idx="704">
                  <c:v>-3.0000000000000001E-3</c:v>
                </c:pt>
                <c:pt idx="705">
                  <c:v>-3.0000000000000001E-3</c:v>
                </c:pt>
                <c:pt idx="706">
                  <c:v>-3.0000000000000001E-3</c:v>
                </c:pt>
                <c:pt idx="707">
                  <c:v>-3.0000000000000001E-3</c:v>
                </c:pt>
                <c:pt idx="708">
                  <c:v>-3.0000000000000001E-3</c:v>
                </c:pt>
                <c:pt idx="709">
                  <c:v>-3.0000000000000001E-3</c:v>
                </c:pt>
                <c:pt idx="710">
                  <c:v>-3.0000000000000001E-3</c:v>
                </c:pt>
                <c:pt idx="711">
                  <c:v>-3.0000000000000001E-3</c:v>
                </c:pt>
                <c:pt idx="712">
                  <c:v>-3.0000000000000001E-3</c:v>
                </c:pt>
                <c:pt idx="713">
                  <c:v>-3.0000000000000001E-3</c:v>
                </c:pt>
                <c:pt idx="714">
                  <c:v>-3.0000000000000001E-3</c:v>
                </c:pt>
                <c:pt idx="715">
                  <c:v>-3.0000000000000001E-3</c:v>
                </c:pt>
                <c:pt idx="716">
                  <c:v>-3.0000000000000001E-3</c:v>
                </c:pt>
                <c:pt idx="717">
                  <c:v>-3.0000000000000001E-3</c:v>
                </c:pt>
                <c:pt idx="718">
                  <c:v>-3.0000000000000001E-3</c:v>
                </c:pt>
                <c:pt idx="719">
                  <c:v>-3.0000000000000001E-3</c:v>
                </c:pt>
                <c:pt idx="720">
                  <c:v>-3.0000000000000001E-3</c:v>
                </c:pt>
                <c:pt idx="721">
                  <c:v>-3.0000000000000001E-3</c:v>
                </c:pt>
                <c:pt idx="722">
                  <c:v>-3.0000000000000001E-3</c:v>
                </c:pt>
                <c:pt idx="723">
                  <c:v>-3.0000000000000001E-3</c:v>
                </c:pt>
                <c:pt idx="724">
                  <c:v>-3.0000000000000001E-3</c:v>
                </c:pt>
                <c:pt idx="725">
                  <c:v>-3.0000000000000001E-3</c:v>
                </c:pt>
                <c:pt idx="726">
                  <c:v>-3.0000000000000001E-3</c:v>
                </c:pt>
                <c:pt idx="727">
                  <c:v>-3.0000000000000001E-3</c:v>
                </c:pt>
                <c:pt idx="728">
                  <c:v>-3.0000000000000001E-3</c:v>
                </c:pt>
                <c:pt idx="729">
                  <c:v>-3.0000000000000001E-3</c:v>
                </c:pt>
                <c:pt idx="730">
                  <c:v>-3.0000000000000001E-3</c:v>
                </c:pt>
                <c:pt idx="731">
                  <c:v>-3.0000000000000001E-3</c:v>
                </c:pt>
                <c:pt idx="732">
                  <c:v>-3.0000000000000001E-3</c:v>
                </c:pt>
                <c:pt idx="733">
                  <c:v>-3.0000000000000001E-3</c:v>
                </c:pt>
                <c:pt idx="734">
                  <c:v>-3.0000000000000001E-3</c:v>
                </c:pt>
                <c:pt idx="735">
                  <c:v>-3.0000000000000001E-3</c:v>
                </c:pt>
                <c:pt idx="736">
                  <c:v>-3.0000000000000001E-3</c:v>
                </c:pt>
                <c:pt idx="737">
                  <c:v>-3.0000000000000001E-3</c:v>
                </c:pt>
                <c:pt idx="738">
                  <c:v>-3.0000000000000001E-3</c:v>
                </c:pt>
                <c:pt idx="739">
                  <c:v>-3.0000000000000001E-3</c:v>
                </c:pt>
                <c:pt idx="740">
                  <c:v>-3.0000000000000001E-3</c:v>
                </c:pt>
                <c:pt idx="741">
                  <c:v>-3.0000000000000001E-3</c:v>
                </c:pt>
                <c:pt idx="742">
                  <c:v>-3.0000000000000001E-3</c:v>
                </c:pt>
                <c:pt idx="743">
                  <c:v>-3.0000000000000001E-3</c:v>
                </c:pt>
                <c:pt idx="744">
                  <c:v>-3.0000000000000001E-3</c:v>
                </c:pt>
                <c:pt idx="745">
                  <c:v>-3.0000000000000001E-3</c:v>
                </c:pt>
                <c:pt idx="746">
                  <c:v>-3.0000000000000001E-3</c:v>
                </c:pt>
                <c:pt idx="747">
                  <c:v>-3.0000000000000001E-3</c:v>
                </c:pt>
                <c:pt idx="748">
                  <c:v>-3.0000000000000001E-3</c:v>
                </c:pt>
                <c:pt idx="749">
                  <c:v>-3.0000000000000001E-3</c:v>
                </c:pt>
                <c:pt idx="750">
                  <c:v>-3.0000000000000001E-3</c:v>
                </c:pt>
                <c:pt idx="751">
                  <c:v>-3.0000000000000001E-3</c:v>
                </c:pt>
                <c:pt idx="752">
                  <c:v>-3.0000000000000001E-3</c:v>
                </c:pt>
                <c:pt idx="753">
                  <c:v>-3.0000000000000001E-3</c:v>
                </c:pt>
                <c:pt idx="754">
                  <c:v>-3.0000000000000001E-3</c:v>
                </c:pt>
                <c:pt idx="755">
                  <c:v>-3.0000000000000001E-3</c:v>
                </c:pt>
                <c:pt idx="756">
                  <c:v>-3.0000000000000001E-3</c:v>
                </c:pt>
                <c:pt idx="757">
                  <c:v>-3.0000000000000001E-3</c:v>
                </c:pt>
                <c:pt idx="758">
                  <c:v>-3.0000000000000001E-3</c:v>
                </c:pt>
                <c:pt idx="759">
                  <c:v>-3.0000000000000001E-3</c:v>
                </c:pt>
                <c:pt idx="760">
                  <c:v>-3.0000000000000001E-3</c:v>
                </c:pt>
                <c:pt idx="761">
                  <c:v>-3.0000000000000001E-3</c:v>
                </c:pt>
                <c:pt idx="762">
                  <c:v>-3.0000000000000001E-3</c:v>
                </c:pt>
                <c:pt idx="763">
                  <c:v>-3.0000000000000001E-3</c:v>
                </c:pt>
                <c:pt idx="764">
                  <c:v>-3.0000000000000001E-3</c:v>
                </c:pt>
                <c:pt idx="765">
                  <c:v>-3.0000000000000001E-3</c:v>
                </c:pt>
                <c:pt idx="766">
                  <c:v>-3.0000000000000001E-3</c:v>
                </c:pt>
                <c:pt idx="767">
                  <c:v>-3.0000000000000001E-3</c:v>
                </c:pt>
                <c:pt idx="768">
                  <c:v>-3.0000000000000001E-3</c:v>
                </c:pt>
                <c:pt idx="769">
                  <c:v>-3.0000000000000001E-3</c:v>
                </c:pt>
                <c:pt idx="770">
                  <c:v>-3.0000000000000001E-3</c:v>
                </c:pt>
                <c:pt idx="771">
                  <c:v>-3.0000000000000001E-3</c:v>
                </c:pt>
                <c:pt idx="772">
                  <c:v>-3.0000000000000001E-3</c:v>
                </c:pt>
                <c:pt idx="773">
                  <c:v>-3.0000000000000001E-3</c:v>
                </c:pt>
                <c:pt idx="774">
                  <c:v>-3.0000000000000001E-3</c:v>
                </c:pt>
                <c:pt idx="775">
                  <c:v>-3.0000000000000001E-3</c:v>
                </c:pt>
                <c:pt idx="776">
                  <c:v>-3.0000000000000001E-3</c:v>
                </c:pt>
                <c:pt idx="777">
                  <c:v>-3.0000000000000001E-3</c:v>
                </c:pt>
                <c:pt idx="778">
                  <c:v>-3.0000000000000001E-3</c:v>
                </c:pt>
                <c:pt idx="779">
                  <c:v>-3.0000000000000001E-3</c:v>
                </c:pt>
                <c:pt idx="780">
                  <c:v>-3.0000000000000001E-3</c:v>
                </c:pt>
                <c:pt idx="781">
                  <c:v>-3.0000000000000001E-3</c:v>
                </c:pt>
                <c:pt idx="782">
                  <c:v>-3.0000000000000001E-3</c:v>
                </c:pt>
                <c:pt idx="783">
                  <c:v>-3.0000000000000001E-3</c:v>
                </c:pt>
                <c:pt idx="784">
                  <c:v>-3.0000000000000001E-3</c:v>
                </c:pt>
                <c:pt idx="785">
                  <c:v>-3.0000000000000001E-3</c:v>
                </c:pt>
                <c:pt idx="786">
                  <c:v>-3.0000000000000001E-3</c:v>
                </c:pt>
                <c:pt idx="787">
                  <c:v>-3.0000000000000001E-3</c:v>
                </c:pt>
                <c:pt idx="788">
                  <c:v>-3.0000000000000001E-3</c:v>
                </c:pt>
                <c:pt idx="789">
                  <c:v>-3.0000000000000001E-3</c:v>
                </c:pt>
                <c:pt idx="790">
                  <c:v>-3.0000000000000001E-3</c:v>
                </c:pt>
                <c:pt idx="791">
                  <c:v>-3.0000000000000001E-3</c:v>
                </c:pt>
                <c:pt idx="792">
                  <c:v>-3.0000000000000001E-3</c:v>
                </c:pt>
                <c:pt idx="793">
                  <c:v>-3.0000000000000001E-3</c:v>
                </c:pt>
                <c:pt idx="794">
                  <c:v>-3.0000000000000001E-3</c:v>
                </c:pt>
                <c:pt idx="795">
                  <c:v>-3.0000000000000001E-3</c:v>
                </c:pt>
                <c:pt idx="796">
                  <c:v>-3.0000000000000001E-3</c:v>
                </c:pt>
                <c:pt idx="797">
                  <c:v>-3.0000000000000001E-3</c:v>
                </c:pt>
                <c:pt idx="798">
                  <c:v>-3.0000000000000001E-3</c:v>
                </c:pt>
                <c:pt idx="799">
                  <c:v>-3.0000000000000001E-3</c:v>
                </c:pt>
                <c:pt idx="800">
                  <c:v>-3.0000000000000001E-3</c:v>
                </c:pt>
                <c:pt idx="801">
                  <c:v>-3.0000000000000001E-3</c:v>
                </c:pt>
                <c:pt idx="802">
                  <c:v>-3.0000000000000001E-3</c:v>
                </c:pt>
                <c:pt idx="803">
                  <c:v>-3.0000000000000001E-3</c:v>
                </c:pt>
                <c:pt idx="804">
                  <c:v>-3.0000000000000001E-3</c:v>
                </c:pt>
                <c:pt idx="805">
                  <c:v>-3.0000000000000001E-3</c:v>
                </c:pt>
                <c:pt idx="806">
                  <c:v>-3.0000000000000001E-3</c:v>
                </c:pt>
                <c:pt idx="807">
                  <c:v>-3.0000000000000001E-3</c:v>
                </c:pt>
                <c:pt idx="808">
                  <c:v>-3.0000000000000001E-3</c:v>
                </c:pt>
                <c:pt idx="809">
                  <c:v>-3.0000000000000001E-3</c:v>
                </c:pt>
                <c:pt idx="810">
                  <c:v>-3.0000000000000001E-3</c:v>
                </c:pt>
                <c:pt idx="811">
                  <c:v>-3.0000000000000001E-3</c:v>
                </c:pt>
                <c:pt idx="812">
                  <c:v>-3.0000000000000001E-3</c:v>
                </c:pt>
                <c:pt idx="813">
                  <c:v>-3.0000000000000001E-3</c:v>
                </c:pt>
                <c:pt idx="814">
                  <c:v>-3.0000000000000001E-3</c:v>
                </c:pt>
                <c:pt idx="815">
                  <c:v>-3.0000000000000001E-3</c:v>
                </c:pt>
                <c:pt idx="816">
                  <c:v>-3.0000000000000001E-3</c:v>
                </c:pt>
                <c:pt idx="817">
                  <c:v>-3.0000000000000001E-3</c:v>
                </c:pt>
                <c:pt idx="818">
                  <c:v>-3.0000000000000001E-3</c:v>
                </c:pt>
                <c:pt idx="819">
                  <c:v>-3.0000000000000001E-3</c:v>
                </c:pt>
                <c:pt idx="820">
                  <c:v>-3.0000000000000001E-3</c:v>
                </c:pt>
                <c:pt idx="821">
                  <c:v>-3.0000000000000001E-3</c:v>
                </c:pt>
                <c:pt idx="822">
                  <c:v>-3.0000000000000001E-3</c:v>
                </c:pt>
                <c:pt idx="823">
                  <c:v>-3.0000000000000001E-3</c:v>
                </c:pt>
                <c:pt idx="824">
                  <c:v>-3.0000000000000001E-3</c:v>
                </c:pt>
                <c:pt idx="825">
                  <c:v>-3.0000000000000001E-3</c:v>
                </c:pt>
                <c:pt idx="826">
                  <c:v>-3.0000000000000001E-3</c:v>
                </c:pt>
                <c:pt idx="827">
                  <c:v>-3.0000000000000001E-3</c:v>
                </c:pt>
                <c:pt idx="828">
                  <c:v>-3.0000000000000001E-3</c:v>
                </c:pt>
                <c:pt idx="829">
                  <c:v>-3.0000000000000001E-3</c:v>
                </c:pt>
                <c:pt idx="830">
                  <c:v>-3.0000000000000001E-3</c:v>
                </c:pt>
                <c:pt idx="831">
                  <c:v>-3.0000000000000001E-3</c:v>
                </c:pt>
                <c:pt idx="832">
                  <c:v>-3.0000000000000001E-3</c:v>
                </c:pt>
                <c:pt idx="833">
                  <c:v>-3.0000000000000001E-3</c:v>
                </c:pt>
                <c:pt idx="834">
                  <c:v>-3.0000000000000001E-3</c:v>
                </c:pt>
                <c:pt idx="835">
                  <c:v>-3.0000000000000001E-3</c:v>
                </c:pt>
                <c:pt idx="836">
                  <c:v>-3.0000000000000001E-3</c:v>
                </c:pt>
                <c:pt idx="837">
                  <c:v>-3.0000000000000001E-3</c:v>
                </c:pt>
                <c:pt idx="838">
                  <c:v>-3.0000000000000001E-3</c:v>
                </c:pt>
                <c:pt idx="839">
                  <c:v>-3.0000000000000001E-3</c:v>
                </c:pt>
                <c:pt idx="840">
                  <c:v>-3.0000000000000001E-3</c:v>
                </c:pt>
                <c:pt idx="841">
                  <c:v>-3.0000000000000001E-3</c:v>
                </c:pt>
                <c:pt idx="842">
                  <c:v>-3.0000000000000001E-3</c:v>
                </c:pt>
                <c:pt idx="843">
                  <c:v>-3.0000000000000001E-3</c:v>
                </c:pt>
                <c:pt idx="844">
                  <c:v>-3.0000000000000001E-3</c:v>
                </c:pt>
                <c:pt idx="845">
                  <c:v>-3.0000000000000001E-3</c:v>
                </c:pt>
                <c:pt idx="846">
                  <c:v>-3.0000000000000001E-3</c:v>
                </c:pt>
                <c:pt idx="847">
                  <c:v>-3.0000000000000001E-3</c:v>
                </c:pt>
                <c:pt idx="848">
                  <c:v>-3.0000000000000001E-3</c:v>
                </c:pt>
                <c:pt idx="849">
                  <c:v>-3.0000000000000001E-3</c:v>
                </c:pt>
                <c:pt idx="850">
                  <c:v>-3.0000000000000001E-3</c:v>
                </c:pt>
                <c:pt idx="851">
                  <c:v>-3.0000000000000001E-3</c:v>
                </c:pt>
                <c:pt idx="852">
                  <c:v>-3.0000000000000001E-3</c:v>
                </c:pt>
                <c:pt idx="853">
                  <c:v>-3.0000000000000001E-3</c:v>
                </c:pt>
                <c:pt idx="854">
                  <c:v>-3.0000000000000001E-3</c:v>
                </c:pt>
                <c:pt idx="855">
                  <c:v>-3.0000000000000001E-3</c:v>
                </c:pt>
                <c:pt idx="856">
                  <c:v>-3.0000000000000001E-3</c:v>
                </c:pt>
                <c:pt idx="857">
                  <c:v>-3.0000000000000001E-3</c:v>
                </c:pt>
                <c:pt idx="858">
                  <c:v>-3.0000000000000001E-3</c:v>
                </c:pt>
                <c:pt idx="859">
                  <c:v>-3.0000000000000001E-3</c:v>
                </c:pt>
                <c:pt idx="860">
                  <c:v>-3.0000000000000001E-3</c:v>
                </c:pt>
                <c:pt idx="861">
                  <c:v>-3.0000000000000001E-3</c:v>
                </c:pt>
                <c:pt idx="862">
                  <c:v>-3.0000000000000001E-3</c:v>
                </c:pt>
                <c:pt idx="863">
                  <c:v>-3.0000000000000001E-3</c:v>
                </c:pt>
                <c:pt idx="864">
                  <c:v>-3.0000000000000001E-3</c:v>
                </c:pt>
                <c:pt idx="865">
                  <c:v>-3.0000000000000001E-3</c:v>
                </c:pt>
                <c:pt idx="866">
                  <c:v>-3.0000000000000001E-3</c:v>
                </c:pt>
                <c:pt idx="867">
                  <c:v>-3.0000000000000001E-3</c:v>
                </c:pt>
                <c:pt idx="868">
                  <c:v>-3.0000000000000001E-3</c:v>
                </c:pt>
                <c:pt idx="869">
                  <c:v>-3.0000000000000001E-3</c:v>
                </c:pt>
                <c:pt idx="870">
                  <c:v>-3.0000000000000001E-3</c:v>
                </c:pt>
                <c:pt idx="871">
                  <c:v>-3.0000000000000001E-3</c:v>
                </c:pt>
                <c:pt idx="872">
                  <c:v>-3.0000000000000001E-3</c:v>
                </c:pt>
                <c:pt idx="873">
                  <c:v>-3.0000000000000001E-3</c:v>
                </c:pt>
                <c:pt idx="874">
                  <c:v>-3.0000000000000001E-3</c:v>
                </c:pt>
                <c:pt idx="875">
                  <c:v>-3.0000000000000001E-3</c:v>
                </c:pt>
                <c:pt idx="876">
                  <c:v>-3.0000000000000001E-3</c:v>
                </c:pt>
                <c:pt idx="877">
                  <c:v>-3.0000000000000001E-3</c:v>
                </c:pt>
                <c:pt idx="878">
                  <c:v>-3.0000000000000001E-3</c:v>
                </c:pt>
                <c:pt idx="879">
                  <c:v>-3.0000000000000001E-3</c:v>
                </c:pt>
                <c:pt idx="880">
                  <c:v>-3.0000000000000001E-3</c:v>
                </c:pt>
                <c:pt idx="881">
                  <c:v>-3.0000000000000001E-3</c:v>
                </c:pt>
                <c:pt idx="882">
                  <c:v>-3.0000000000000001E-3</c:v>
                </c:pt>
                <c:pt idx="883">
                  <c:v>-3.0000000000000001E-3</c:v>
                </c:pt>
                <c:pt idx="884">
                  <c:v>-3.0000000000000001E-3</c:v>
                </c:pt>
                <c:pt idx="885">
                  <c:v>-3.0000000000000001E-3</c:v>
                </c:pt>
                <c:pt idx="886">
                  <c:v>-3.0000000000000001E-3</c:v>
                </c:pt>
                <c:pt idx="887">
                  <c:v>-3.0000000000000001E-3</c:v>
                </c:pt>
                <c:pt idx="888">
                  <c:v>-3.0000000000000001E-3</c:v>
                </c:pt>
                <c:pt idx="889">
                  <c:v>-3.0000000000000001E-3</c:v>
                </c:pt>
                <c:pt idx="890">
                  <c:v>-3.0000000000000001E-3</c:v>
                </c:pt>
                <c:pt idx="891">
                  <c:v>-3.0000000000000001E-3</c:v>
                </c:pt>
                <c:pt idx="892">
                  <c:v>-3.0000000000000001E-3</c:v>
                </c:pt>
                <c:pt idx="893">
                  <c:v>-3.0000000000000001E-3</c:v>
                </c:pt>
                <c:pt idx="894">
                  <c:v>-3.0000000000000001E-3</c:v>
                </c:pt>
                <c:pt idx="895">
                  <c:v>-3.0000000000000001E-3</c:v>
                </c:pt>
                <c:pt idx="896">
                  <c:v>-3.0000000000000001E-3</c:v>
                </c:pt>
                <c:pt idx="897">
                  <c:v>-3.0000000000000001E-3</c:v>
                </c:pt>
                <c:pt idx="898">
                  <c:v>-3.0000000000000001E-3</c:v>
                </c:pt>
                <c:pt idx="899">
                  <c:v>-3.0000000000000001E-3</c:v>
                </c:pt>
                <c:pt idx="900">
                  <c:v>-3.0000000000000001E-3</c:v>
                </c:pt>
                <c:pt idx="901">
                  <c:v>-3.0000000000000001E-3</c:v>
                </c:pt>
                <c:pt idx="902">
                  <c:v>-3.0000000000000001E-3</c:v>
                </c:pt>
                <c:pt idx="903">
                  <c:v>-3.0000000000000001E-3</c:v>
                </c:pt>
                <c:pt idx="904">
                  <c:v>-3.0000000000000001E-3</c:v>
                </c:pt>
                <c:pt idx="905">
                  <c:v>-3.0000000000000001E-3</c:v>
                </c:pt>
                <c:pt idx="906">
                  <c:v>-3.0000000000000001E-3</c:v>
                </c:pt>
                <c:pt idx="907">
                  <c:v>-3.0000000000000001E-3</c:v>
                </c:pt>
                <c:pt idx="908">
                  <c:v>-3.0000000000000001E-3</c:v>
                </c:pt>
                <c:pt idx="909">
                  <c:v>-3.0000000000000001E-3</c:v>
                </c:pt>
                <c:pt idx="910">
                  <c:v>-3.0000000000000001E-3</c:v>
                </c:pt>
                <c:pt idx="911">
                  <c:v>-3.0000000000000001E-3</c:v>
                </c:pt>
                <c:pt idx="912">
                  <c:v>-3.0000000000000001E-3</c:v>
                </c:pt>
                <c:pt idx="913">
                  <c:v>-3.0000000000000001E-3</c:v>
                </c:pt>
                <c:pt idx="914">
                  <c:v>-3.0000000000000001E-3</c:v>
                </c:pt>
                <c:pt idx="915">
                  <c:v>-3.0000000000000001E-3</c:v>
                </c:pt>
                <c:pt idx="916">
                  <c:v>-3.0000000000000001E-3</c:v>
                </c:pt>
                <c:pt idx="917">
                  <c:v>-3.0000000000000001E-3</c:v>
                </c:pt>
                <c:pt idx="918">
                  <c:v>-3.0000000000000001E-3</c:v>
                </c:pt>
                <c:pt idx="919">
                  <c:v>-3.0000000000000001E-3</c:v>
                </c:pt>
                <c:pt idx="920">
                  <c:v>-3.0000000000000001E-3</c:v>
                </c:pt>
                <c:pt idx="921">
                  <c:v>-3.0000000000000001E-3</c:v>
                </c:pt>
                <c:pt idx="922">
                  <c:v>-3.0000000000000001E-3</c:v>
                </c:pt>
                <c:pt idx="923">
                  <c:v>-3.0000000000000001E-3</c:v>
                </c:pt>
                <c:pt idx="924">
                  <c:v>-3.0000000000000001E-3</c:v>
                </c:pt>
                <c:pt idx="925">
                  <c:v>-3.0000000000000001E-3</c:v>
                </c:pt>
                <c:pt idx="926">
                  <c:v>-3.0000000000000001E-3</c:v>
                </c:pt>
                <c:pt idx="927">
                  <c:v>-3.0000000000000001E-3</c:v>
                </c:pt>
                <c:pt idx="928">
                  <c:v>-3.0000000000000001E-3</c:v>
                </c:pt>
                <c:pt idx="929">
                  <c:v>-3.0000000000000001E-3</c:v>
                </c:pt>
                <c:pt idx="930">
                  <c:v>-3.0000000000000001E-3</c:v>
                </c:pt>
                <c:pt idx="931">
                  <c:v>-3.0000000000000001E-3</c:v>
                </c:pt>
                <c:pt idx="932">
                  <c:v>-3.0000000000000001E-3</c:v>
                </c:pt>
                <c:pt idx="933">
                  <c:v>-3.0000000000000001E-3</c:v>
                </c:pt>
                <c:pt idx="934">
                  <c:v>-3.0000000000000001E-3</c:v>
                </c:pt>
                <c:pt idx="935">
                  <c:v>-3.0000000000000001E-3</c:v>
                </c:pt>
                <c:pt idx="936">
                  <c:v>-3.0000000000000001E-3</c:v>
                </c:pt>
                <c:pt idx="937">
                  <c:v>-3.0000000000000001E-3</c:v>
                </c:pt>
                <c:pt idx="938">
                  <c:v>-3.0000000000000001E-3</c:v>
                </c:pt>
                <c:pt idx="939">
                  <c:v>-3.0000000000000001E-3</c:v>
                </c:pt>
                <c:pt idx="940">
                  <c:v>-3.0000000000000001E-3</c:v>
                </c:pt>
                <c:pt idx="941">
                  <c:v>-3.0000000000000001E-3</c:v>
                </c:pt>
                <c:pt idx="942">
                  <c:v>-3.0000000000000001E-3</c:v>
                </c:pt>
                <c:pt idx="943">
                  <c:v>-3.0000000000000001E-3</c:v>
                </c:pt>
                <c:pt idx="944">
                  <c:v>-3.0000000000000001E-3</c:v>
                </c:pt>
                <c:pt idx="945">
                  <c:v>-3.0000000000000001E-3</c:v>
                </c:pt>
                <c:pt idx="946">
                  <c:v>-3.0000000000000001E-3</c:v>
                </c:pt>
                <c:pt idx="947">
                  <c:v>-3.0000000000000001E-3</c:v>
                </c:pt>
                <c:pt idx="948">
                  <c:v>-3.0000000000000001E-3</c:v>
                </c:pt>
                <c:pt idx="949">
                  <c:v>-3.0000000000000001E-3</c:v>
                </c:pt>
                <c:pt idx="950">
                  <c:v>-3.0000000000000001E-3</c:v>
                </c:pt>
                <c:pt idx="951">
                  <c:v>-3.0000000000000001E-3</c:v>
                </c:pt>
                <c:pt idx="952">
                  <c:v>-3.0000000000000001E-3</c:v>
                </c:pt>
                <c:pt idx="953">
                  <c:v>-3.0000000000000001E-3</c:v>
                </c:pt>
                <c:pt idx="954">
                  <c:v>-3.0000000000000001E-3</c:v>
                </c:pt>
                <c:pt idx="955">
                  <c:v>-3.0000000000000001E-3</c:v>
                </c:pt>
                <c:pt idx="956">
                  <c:v>-3.0000000000000001E-3</c:v>
                </c:pt>
                <c:pt idx="957">
                  <c:v>-3.0000000000000001E-3</c:v>
                </c:pt>
                <c:pt idx="958">
                  <c:v>-3.0000000000000001E-3</c:v>
                </c:pt>
                <c:pt idx="959">
                  <c:v>-3.0000000000000001E-3</c:v>
                </c:pt>
                <c:pt idx="960">
                  <c:v>-3.0000000000000001E-3</c:v>
                </c:pt>
                <c:pt idx="961">
                  <c:v>-3.0000000000000001E-3</c:v>
                </c:pt>
                <c:pt idx="962">
                  <c:v>-3.0000000000000001E-3</c:v>
                </c:pt>
                <c:pt idx="963">
                  <c:v>-3.0000000000000001E-3</c:v>
                </c:pt>
                <c:pt idx="964">
                  <c:v>-3.0000000000000001E-3</c:v>
                </c:pt>
                <c:pt idx="965">
                  <c:v>-3.0000000000000001E-3</c:v>
                </c:pt>
                <c:pt idx="966">
                  <c:v>-3.0000000000000001E-3</c:v>
                </c:pt>
                <c:pt idx="967">
                  <c:v>-3.0000000000000001E-3</c:v>
                </c:pt>
                <c:pt idx="968">
                  <c:v>-3.0000000000000001E-3</c:v>
                </c:pt>
                <c:pt idx="969">
                  <c:v>-3.0000000000000001E-3</c:v>
                </c:pt>
                <c:pt idx="970">
                  <c:v>-3.0000000000000001E-3</c:v>
                </c:pt>
                <c:pt idx="971">
                  <c:v>-3.0000000000000001E-3</c:v>
                </c:pt>
                <c:pt idx="972">
                  <c:v>-3.0000000000000001E-3</c:v>
                </c:pt>
                <c:pt idx="973">
                  <c:v>-3.0000000000000001E-3</c:v>
                </c:pt>
                <c:pt idx="974">
                  <c:v>-3.0000000000000001E-3</c:v>
                </c:pt>
                <c:pt idx="975">
                  <c:v>-3.0000000000000001E-3</c:v>
                </c:pt>
                <c:pt idx="976">
                  <c:v>-3.0000000000000001E-3</c:v>
                </c:pt>
                <c:pt idx="977">
                  <c:v>-3.0000000000000001E-3</c:v>
                </c:pt>
                <c:pt idx="978">
                  <c:v>-3.0000000000000001E-3</c:v>
                </c:pt>
                <c:pt idx="979">
                  <c:v>-3.0000000000000001E-3</c:v>
                </c:pt>
                <c:pt idx="980">
                  <c:v>-3.0000000000000001E-3</c:v>
                </c:pt>
                <c:pt idx="981">
                  <c:v>-3.0000000000000001E-3</c:v>
                </c:pt>
                <c:pt idx="982">
                  <c:v>-3.0000000000000001E-3</c:v>
                </c:pt>
                <c:pt idx="983">
                  <c:v>-3.0000000000000001E-3</c:v>
                </c:pt>
                <c:pt idx="984">
                  <c:v>-3.0000000000000001E-3</c:v>
                </c:pt>
                <c:pt idx="985">
                  <c:v>-3.0000000000000001E-3</c:v>
                </c:pt>
                <c:pt idx="986">
                  <c:v>-3.0000000000000001E-3</c:v>
                </c:pt>
                <c:pt idx="987">
                  <c:v>-3.0000000000000001E-3</c:v>
                </c:pt>
                <c:pt idx="988">
                  <c:v>-3.0000000000000001E-3</c:v>
                </c:pt>
                <c:pt idx="989">
                  <c:v>-3.0000000000000001E-3</c:v>
                </c:pt>
                <c:pt idx="990">
                  <c:v>-3.0000000000000001E-3</c:v>
                </c:pt>
                <c:pt idx="991">
                  <c:v>-3.0000000000000001E-3</c:v>
                </c:pt>
                <c:pt idx="992">
                  <c:v>-3.0000000000000001E-3</c:v>
                </c:pt>
                <c:pt idx="993">
                  <c:v>-3.0000000000000001E-3</c:v>
                </c:pt>
                <c:pt idx="994">
                  <c:v>-3.0000000000000001E-3</c:v>
                </c:pt>
                <c:pt idx="995">
                  <c:v>-3.0000000000000001E-3</c:v>
                </c:pt>
                <c:pt idx="996">
                  <c:v>-3.0000000000000001E-3</c:v>
                </c:pt>
                <c:pt idx="997">
                  <c:v>-3.0000000000000001E-3</c:v>
                </c:pt>
                <c:pt idx="998">
                  <c:v>-3.0000000000000001E-3</c:v>
                </c:pt>
                <c:pt idx="999">
                  <c:v>-3.0000000000000001E-3</c:v>
                </c:pt>
                <c:pt idx="1000">
                  <c:v>-3.0000000000000001E-3</c:v>
                </c:pt>
              </c:numCache>
            </c:numRef>
          </c:yVal>
          <c:smooth val="1"/>
          <c:extLst>
            <c:ext xmlns:c16="http://schemas.microsoft.com/office/drawing/2014/chart" uri="{C3380CC4-5D6E-409C-BE32-E72D297353CC}">
              <c16:uniqueId val="{00000001-B748-4752-BBA8-806E31FFC988}"/>
            </c:ext>
          </c:extLst>
        </c:ser>
        <c:dLbls>
          <c:showLegendKey val="0"/>
          <c:showVal val="0"/>
          <c:showCatName val="0"/>
          <c:showSerName val="0"/>
          <c:showPercent val="0"/>
          <c:showBubbleSize val="0"/>
        </c:dLbls>
        <c:axId val="612831000"/>
        <c:axId val="612828648"/>
      </c:scatterChart>
      <c:valAx>
        <c:axId val="612831000"/>
        <c:scaling>
          <c:orientation val="minMax"/>
        </c:scaling>
        <c:delete val="0"/>
        <c:axPos val="b"/>
        <c:title>
          <c:tx>
            <c:rich>
              <a:bodyPr/>
              <a:lstStyle/>
              <a:p>
                <a:pPr>
                  <a:defRPr/>
                </a:pPr>
                <a:r>
                  <a:rPr lang="es-ES"/>
                  <a:t>Dirección</a:t>
                </a:r>
                <a:r>
                  <a:rPr lang="es-ES" baseline="0"/>
                  <a:t> longitudinal de la viga</a:t>
                </a:r>
                <a:endParaRPr lang="es-ES"/>
              </a:p>
            </c:rich>
          </c:tx>
          <c:overlay val="0"/>
        </c:title>
        <c:numFmt formatCode="#,##0.000&quot; m&quot;" sourceLinked="1"/>
        <c:majorTickMark val="none"/>
        <c:minorTickMark val="none"/>
        <c:tickLblPos val="nextTo"/>
        <c:crossAx val="612828648"/>
        <c:crosses val="autoZero"/>
        <c:crossBetween val="midCat"/>
      </c:valAx>
      <c:valAx>
        <c:axId val="612828648"/>
        <c:scaling>
          <c:orientation val="minMax"/>
        </c:scaling>
        <c:delete val="0"/>
        <c:axPos val="l"/>
        <c:majorGridlines/>
        <c:title>
          <c:tx>
            <c:rich>
              <a:bodyPr/>
              <a:lstStyle/>
              <a:p>
                <a:pPr>
                  <a:defRPr/>
                </a:pPr>
                <a:r>
                  <a:rPr lang="es-ES"/>
                  <a:t>Posición</a:t>
                </a:r>
                <a:r>
                  <a:rPr lang="es-ES" baseline="0"/>
                  <a:t> de fibra sup. e inf.</a:t>
                </a:r>
                <a:endParaRPr lang="es-ES"/>
              </a:p>
            </c:rich>
          </c:tx>
          <c:overlay val="0"/>
        </c:title>
        <c:numFmt formatCode="#,##0.000&quot; m&quot;" sourceLinked="1"/>
        <c:majorTickMark val="none"/>
        <c:minorTickMark val="none"/>
        <c:tickLblPos val="nextTo"/>
        <c:crossAx val="612831000"/>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Convergencia</a:t>
            </a:r>
            <a:r>
              <a:rPr lang="es-ES" baseline="0"/>
              <a:t> no lineal carga axial</a:t>
            </a:r>
            <a:endParaRPr lang="es-ES"/>
          </a:p>
        </c:rich>
      </c:tx>
      <c:overlay val="0"/>
    </c:title>
    <c:autoTitleDeleted val="0"/>
    <c:plotArea>
      <c:layout/>
      <c:lineChart>
        <c:grouping val="standard"/>
        <c:varyColors val="0"/>
        <c:ser>
          <c:idx val="0"/>
          <c:order val="0"/>
          <c:tx>
            <c:strRef>
              <c:f>Vigas!$AQ$3</c:f>
              <c:strCache>
                <c:ptCount val="1"/>
                <c:pt idx="0">
                  <c:v>Convergencia</c:v>
                </c:pt>
              </c:strCache>
            </c:strRef>
          </c:tx>
          <c:spPr>
            <a:ln>
              <a:solidFill>
                <a:schemeClr val="accent2"/>
              </a:solidFill>
            </a:ln>
          </c:spPr>
          <c:marker>
            <c:spPr>
              <a:solidFill>
                <a:schemeClr val="accent2"/>
              </a:solidFill>
              <a:ln>
                <a:solidFill>
                  <a:schemeClr val="accent2"/>
                </a:solidFill>
              </a:ln>
            </c:spPr>
          </c:marker>
          <c:val>
            <c:numRef>
              <c:f>Vigas!Convergencia</c:f>
              <c:numCache>
                <c:formatCode>General</c:formatCode>
                <c:ptCount val="1"/>
                <c:pt idx="0">
                  <c:v>1</c:v>
                </c:pt>
              </c:numCache>
            </c:numRef>
          </c:val>
          <c:smooth val="0"/>
          <c:extLst>
            <c:ext xmlns:c16="http://schemas.microsoft.com/office/drawing/2014/chart" uri="{C3380CC4-5D6E-409C-BE32-E72D297353CC}">
              <c16:uniqueId val="{00000000-A3B5-4EAC-A9DA-D78CD0038323}"/>
            </c:ext>
          </c:extLst>
        </c:ser>
        <c:dLbls>
          <c:showLegendKey val="0"/>
          <c:showVal val="0"/>
          <c:showCatName val="0"/>
          <c:showSerName val="0"/>
          <c:showPercent val="0"/>
          <c:showBubbleSize val="0"/>
        </c:dLbls>
        <c:marker val="1"/>
        <c:smooth val="0"/>
        <c:axId val="612829040"/>
        <c:axId val="612830216"/>
      </c:lineChart>
      <c:catAx>
        <c:axId val="612829040"/>
        <c:scaling>
          <c:orientation val="minMax"/>
        </c:scaling>
        <c:delete val="0"/>
        <c:axPos val="b"/>
        <c:majorTickMark val="none"/>
        <c:minorTickMark val="none"/>
        <c:tickLblPos val="nextTo"/>
        <c:crossAx val="612830216"/>
        <c:crosses val="autoZero"/>
        <c:auto val="1"/>
        <c:lblAlgn val="ctr"/>
        <c:lblOffset val="100"/>
        <c:noMultiLvlLbl val="0"/>
      </c:catAx>
      <c:valAx>
        <c:axId val="612830216"/>
        <c:scaling>
          <c:orientation val="minMax"/>
        </c:scaling>
        <c:delete val="0"/>
        <c:axPos val="l"/>
        <c:majorGridlines/>
        <c:title>
          <c:tx>
            <c:rich>
              <a:bodyPr/>
              <a:lstStyle/>
              <a:p>
                <a:pPr>
                  <a:defRPr/>
                </a:pPr>
                <a:r>
                  <a:rPr lang="es-ES"/>
                  <a:t>%</a:t>
                </a:r>
                <a:r>
                  <a:rPr lang="es-ES" baseline="0"/>
                  <a:t> Incrementeo de flecha</a:t>
                </a:r>
                <a:endParaRPr lang="es-ES"/>
              </a:p>
            </c:rich>
          </c:tx>
          <c:overlay val="0"/>
        </c:title>
        <c:numFmt formatCode="General" sourceLinked="1"/>
        <c:majorTickMark val="none"/>
        <c:minorTickMark val="none"/>
        <c:tickLblPos val="nextTo"/>
        <c:crossAx val="6128290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s>
</file>

<file path=xl/drawings/_rels/drawing3.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32.png"/><Relationship Id="rId1" Type="http://schemas.openxmlformats.org/officeDocument/2006/relationships/image" Target="../media/image31.png"/><Relationship Id="rId6" Type="http://schemas.openxmlformats.org/officeDocument/2006/relationships/image" Target="../media/image36.jpg"/><Relationship Id="rId5" Type="http://schemas.openxmlformats.org/officeDocument/2006/relationships/image" Target="../media/image35.jpg"/><Relationship Id="rId4" Type="http://schemas.openxmlformats.org/officeDocument/2006/relationships/image" Target="../media/image34.png"/></Relationships>
</file>

<file path=xl/drawings/drawing1.xml><?xml version="1.0" encoding="utf-8"?>
<xdr:wsDr xmlns:xdr="http://schemas.openxmlformats.org/drawingml/2006/spreadsheetDrawing" xmlns:a="http://schemas.openxmlformats.org/drawingml/2006/main">
  <xdr:twoCellAnchor>
    <xdr:from>
      <xdr:col>26</xdr:col>
      <xdr:colOff>36766</xdr:colOff>
      <xdr:row>4</xdr:row>
      <xdr:rowOff>25776</xdr:rowOff>
    </xdr:from>
    <xdr:to>
      <xdr:col>33</xdr:col>
      <xdr:colOff>36766</xdr:colOff>
      <xdr:row>18</xdr:row>
      <xdr:rowOff>101976</xdr:rowOff>
    </xdr:to>
    <xdr:graphicFrame macro="">
      <xdr:nvGraphicFramePr>
        <xdr:cNvPr id="2" name="1 Gráfic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41894</xdr:colOff>
      <xdr:row>19</xdr:row>
      <xdr:rowOff>1598</xdr:rowOff>
    </xdr:from>
    <xdr:to>
      <xdr:col>33</xdr:col>
      <xdr:colOff>41894</xdr:colOff>
      <xdr:row>33</xdr:row>
      <xdr:rowOff>77798</xdr:rowOff>
    </xdr:to>
    <xdr:graphicFrame macro="">
      <xdr:nvGraphicFramePr>
        <xdr:cNvPr id="3" name="2 Gráfico">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31170</xdr:colOff>
      <xdr:row>34</xdr:row>
      <xdr:rowOff>19915</xdr:rowOff>
    </xdr:from>
    <xdr:to>
      <xdr:col>33</xdr:col>
      <xdr:colOff>31170</xdr:colOff>
      <xdr:row>48</xdr:row>
      <xdr:rowOff>96115</xdr:rowOff>
    </xdr:to>
    <xdr:graphicFrame macro="">
      <xdr:nvGraphicFramePr>
        <xdr:cNvPr id="4" name="3 Gráfico">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27708</xdr:colOff>
      <xdr:row>49</xdr:row>
      <xdr:rowOff>26843</xdr:rowOff>
    </xdr:from>
    <xdr:to>
      <xdr:col>33</xdr:col>
      <xdr:colOff>27708</xdr:colOff>
      <xdr:row>63</xdr:row>
      <xdr:rowOff>103043</xdr:rowOff>
    </xdr:to>
    <xdr:graphicFrame macro="">
      <xdr:nvGraphicFramePr>
        <xdr:cNvPr id="14" name="13 Gráfico">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22412</xdr:colOff>
      <xdr:row>64</xdr:row>
      <xdr:rowOff>22411</xdr:rowOff>
    </xdr:from>
    <xdr:to>
      <xdr:col>33</xdr:col>
      <xdr:colOff>22412</xdr:colOff>
      <xdr:row>78</xdr:row>
      <xdr:rowOff>98611</xdr:rowOff>
    </xdr:to>
    <xdr:graphicFrame macro="">
      <xdr:nvGraphicFramePr>
        <xdr:cNvPr id="7" name="6 Gráfico">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40821</xdr:colOff>
      <xdr:row>79</xdr:row>
      <xdr:rowOff>40821</xdr:rowOff>
    </xdr:from>
    <xdr:to>
      <xdr:col>33</xdr:col>
      <xdr:colOff>40821</xdr:colOff>
      <xdr:row>93</xdr:row>
      <xdr:rowOff>117021</xdr:rowOff>
    </xdr:to>
    <xdr:graphicFrame macro="">
      <xdr:nvGraphicFramePr>
        <xdr:cNvPr id="8" name="7 Gráfico">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40821</xdr:colOff>
      <xdr:row>93</xdr:row>
      <xdr:rowOff>186417</xdr:rowOff>
    </xdr:from>
    <xdr:to>
      <xdr:col>33</xdr:col>
      <xdr:colOff>40821</xdr:colOff>
      <xdr:row>108</xdr:row>
      <xdr:rowOff>81643</xdr:rowOff>
    </xdr:to>
    <xdr:graphicFrame macro="">
      <xdr:nvGraphicFramePr>
        <xdr:cNvPr id="5" name="4 Gráfico">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3</xdr:row>
      <xdr:rowOff>19050</xdr:rowOff>
    </xdr:from>
    <xdr:to>
      <xdr:col>9</xdr:col>
      <xdr:colOff>171450</xdr:colOff>
      <xdr:row>25</xdr:row>
      <xdr:rowOff>28575</xdr:rowOff>
    </xdr:to>
    <xdr:pic>
      <xdr:nvPicPr>
        <xdr:cNvPr id="3" name="Imagen 2" descr="cid:image012.png@01D42581.11D270C0">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1525" y="400050"/>
          <a:ext cx="6257925" cy="420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27</xdr:row>
      <xdr:rowOff>0</xdr:rowOff>
    </xdr:from>
    <xdr:to>
      <xdr:col>8</xdr:col>
      <xdr:colOff>57150</xdr:colOff>
      <xdr:row>41</xdr:row>
      <xdr:rowOff>85725</xdr:rowOff>
    </xdr:to>
    <xdr:pic>
      <xdr:nvPicPr>
        <xdr:cNvPr id="6" name="Imagen 3" descr="cid:image013.png@01D42581.11D270C0">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 y="4953000"/>
          <a:ext cx="5343525" cy="2752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95250</xdr:colOff>
      <xdr:row>27</xdr:row>
      <xdr:rowOff>9525</xdr:rowOff>
    </xdr:from>
    <xdr:to>
      <xdr:col>15</xdr:col>
      <xdr:colOff>104775</xdr:colOff>
      <xdr:row>41</xdr:row>
      <xdr:rowOff>95250</xdr:rowOff>
    </xdr:to>
    <xdr:pic>
      <xdr:nvPicPr>
        <xdr:cNvPr id="7" name="Imagen 4" descr="cid:image014.png@01D42581.11D270C0">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191250" y="4962525"/>
          <a:ext cx="5343525" cy="2752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114300</xdr:colOff>
      <xdr:row>27</xdr:row>
      <xdr:rowOff>9525</xdr:rowOff>
    </xdr:from>
    <xdr:to>
      <xdr:col>22</xdr:col>
      <xdr:colOff>123825</xdr:colOff>
      <xdr:row>41</xdr:row>
      <xdr:rowOff>95250</xdr:rowOff>
    </xdr:to>
    <xdr:pic>
      <xdr:nvPicPr>
        <xdr:cNvPr id="8" name="Imagen 5" descr="cid:image015.png@01D42581.11D270C0">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544300" y="4962525"/>
          <a:ext cx="5343525" cy="2752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22</xdr:col>
      <xdr:colOff>133350</xdr:colOff>
      <xdr:row>27</xdr:row>
      <xdr:rowOff>0</xdr:rowOff>
    </xdr:from>
    <xdr:to>
      <xdr:col>29</xdr:col>
      <xdr:colOff>142875</xdr:colOff>
      <xdr:row>41</xdr:row>
      <xdr:rowOff>85725</xdr:rowOff>
    </xdr:to>
    <xdr:pic>
      <xdr:nvPicPr>
        <xdr:cNvPr id="9" name="Imagen 6" descr="cid:image016.png@01D42581.11D270C0">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897350" y="4953000"/>
          <a:ext cx="5343525" cy="2752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29</xdr:col>
      <xdr:colOff>171450</xdr:colOff>
      <xdr:row>27</xdr:row>
      <xdr:rowOff>0</xdr:rowOff>
    </xdr:from>
    <xdr:to>
      <xdr:col>36</xdr:col>
      <xdr:colOff>180975</xdr:colOff>
      <xdr:row>41</xdr:row>
      <xdr:rowOff>95250</xdr:rowOff>
    </xdr:to>
    <xdr:pic>
      <xdr:nvPicPr>
        <xdr:cNvPr id="10" name="Imagen 7" descr="cid:image018.png@01D42581.11D270C0">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2269450" y="4953000"/>
          <a:ext cx="5343525" cy="2762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95250</xdr:colOff>
      <xdr:row>44</xdr:row>
      <xdr:rowOff>57150</xdr:rowOff>
    </xdr:from>
    <xdr:to>
      <xdr:col>8</xdr:col>
      <xdr:colOff>752475</xdr:colOff>
      <xdr:row>61</xdr:row>
      <xdr:rowOff>66675</xdr:rowOff>
    </xdr:to>
    <xdr:pic>
      <xdr:nvPicPr>
        <xdr:cNvPr id="11" name="Imagen 8" descr="cid:image036.png@01D42581.11D270C0">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57250" y="8248650"/>
          <a:ext cx="5991225" cy="3248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63</xdr:row>
      <xdr:rowOff>0</xdr:rowOff>
    </xdr:from>
    <xdr:to>
      <xdr:col>8</xdr:col>
      <xdr:colOff>657225</xdr:colOff>
      <xdr:row>65</xdr:row>
      <xdr:rowOff>9525</xdr:rowOff>
    </xdr:to>
    <xdr:pic>
      <xdr:nvPicPr>
        <xdr:cNvPr id="12" name="Imagen 9" descr="cid:image037.png@01D42581.11D270C0">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2000" y="11811000"/>
          <a:ext cx="599122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64</xdr:row>
      <xdr:rowOff>180975</xdr:rowOff>
    </xdr:from>
    <xdr:to>
      <xdr:col>8</xdr:col>
      <xdr:colOff>657225</xdr:colOff>
      <xdr:row>66</xdr:row>
      <xdr:rowOff>0</xdr:rowOff>
    </xdr:to>
    <xdr:pic>
      <xdr:nvPicPr>
        <xdr:cNvPr id="13" name="Imagen 12" descr="cid:image038.png@01D42581.11D270C0">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62000" y="12182475"/>
          <a:ext cx="59912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68</xdr:row>
      <xdr:rowOff>9525</xdr:rowOff>
    </xdr:from>
    <xdr:to>
      <xdr:col>8</xdr:col>
      <xdr:colOff>657225</xdr:colOff>
      <xdr:row>69</xdr:row>
      <xdr:rowOff>19050</xdr:rowOff>
    </xdr:to>
    <xdr:pic>
      <xdr:nvPicPr>
        <xdr:cNvPr id="14" name="Imagen 13" descr="cid:image039.png@01D42581.11D270C0">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12773025"/>
          <a:ext cx="59912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71</xdr:row>
      <xdr:rowOff>0</xdr:rowOff>
    </xdr:from>
    <xdr:to>
      <xdr:col>8</xdr:col>
      <xdr:colOff>657225</xdr:colOff>
      <xdr:row>72</xdr:row>
      <xdr:rowOff>9525</xdr:rowOff>
    </xdr:to>
    <xdr:pic>
      <xdr:nvPicPr>
        <xdr:cNvPr id="15" name="Imagen 15" descr="cid:image040.png@01D42581.11D270C0">
          <a:extLst>
            <a:ext uri="{FF2B5EF4-FFF2-40B4-BE49-F238E27FC236}">
              <a16:creationId xmlns:a16="http://schemas.microsoft.com/office/drawing/2014/main" id="{00000000-0008-0000-0200-00000F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2000" y="13335000"/>
          <a:ext cx="59912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73</xdr:row>
      <xdr:rowOff>0</xdr:rowOff>
    </xdr:from>
    <xdr:to>
      <xdr:col>8</xdr:col>
      <xdr:colOff>657225</xdr:colOff>
      <xdr:row>74</xdr:row>
      <xdr:rowOff>9525</xdr:rowOff>
    </xdr:to>
    <xdr:pic>
      <xdr:nvPicPr>
        <xdr:cNvPr id="16" name="Imagen 16" descr="cid:image041.png@01D42581.11D270C0">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62000" y="13716000"/>
          <a:ext cx="59912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76</xdr:row>
      <xdr:rowOff>0</xdr:rowOff>
    </xdr:from>
    <xdr:to>
      <xdr:col>8</xdr:col>
      <xdr:colOff>657225</xdr:colOff>
      <xdr:row>77</xdr:row>
      <xdr:rowOff>9525</xdr:rowOff>
    </xdr:to>
    <xdr:pic>
      <xdr:nvPicPr>
        <xdr:cNvPr id="17" name="Imagen 17" descr="cid:image042.png@01D42581.11D270C0">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2000" y="14287500"/>
          <a:ext cx="59912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79</xdr:row>
      <xdr:rowOff>28576</xdr:rowOff>
    </xdr:from>
    <xdr:to>
      <xdr:col>6</xdr:col>
      <xdr:colOff>235027</xdr:colOff>
      <xdr:row>81</xdr:row>
      <xdr:rowOff>123825</xdr:rowOff>
    </xdr:to>
    <xdr:pic>
      <xdr:nvPicPr>
        <xdr:cNvPr id="18" name="17 Imagen">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4"/>
        <a:stretch>
          <a:fillRect/>
        </a:stretch>
      </xdr:blipFill>
      <xdr:spPr>
        <a:xfrm>
          <a:off x="762000" y="14697076"/>
          <a:ext cx="4045027" cy="476249"/>
        </a:xfrm>
        <a:prstGeom prst="rect">
          <a:avLst/>
        </a:prstGeom>
      </xdr:spPr>
    </xdr:pic>
    <xdr:clientData/>
  </xdr:twoCellAnchor>
  <xdr:twoCellAnchor>
    <xdr:from>
      <xdr:col>1</xdr:col>
      <xdr:colOff>0</xdr:colOff>
      <xdr:row>83</xdr:row>
      <xdr:rowOff>0</xdr:rowOff>
    </xdr:from>
    <xdr:to>
      <xdr:col>8</xdr:col>
      <xdr:colOff>657225</xdr:colOff>
      <xdr:row>84</xdr:row>
      <xdr:rowOff>9525</xdr:rowOff>
    </xdr:to>
    <xdr:pic>
      <xdr:nvPicPr>
        <xdr:cNvPr id="19" name="Imagen 18" descr="cid:image045.png@01D42581.11D270C0">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2000" y="15430500"/>
          <a:ext cx="59912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85</xdr:row>
      <xdr:rowOff>180975</xdr:rowOff>
    </xdr:from>
    <xdr:to>
      <xdr:col>8</xdr:col>
      <xdr:colOff>657225</xdr:colOff>
      <xdr:row>87</xdr:row>
      <xdr:rowOff>0</xdr:rowOff>
    </xdr:to>
    <xdr:pic>
      <xdr:nvPicPr>
        <xdr:cNvPr id="20" name="Imagen 19" descr="cid:image047.png@01D42581.11D270C0">
          <a:extLst>
            <a:ext uri="{FF2B5EF4-FFF2-40B4-BE49-F238E27FC236}">
              <a16:creationId xmlns:a16="http://schemas.microsoft.com/office/drawing/2014/main" id="{00000000-0008-0000-02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62000" y="16182975"/>
          <a:ext cx="59912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95</xdr:row>
      <xdr:rowOff>38100</xdr:rowOff>
    </xdr:from>
    <xdr:to>
      <xdr:col>19</xdr:col>
      <xdr:colOff>558967</xdr:colOff>
      <xdr:row>100</xdr:row>
      <xdr:rowOff>133350</xdr:rowOff>
    </xdr:to>
    <xdr:pic>
      <xdr:nvPicPr>
        <xdr:cNvPr id="21" name="Imagen 20" descr="cid:image050.png@01D4257C.AB930B20">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09625" y="17945100"/>
          <a:ext cx="14227342"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102</xdr:row>
      <xdr:rowOff>12248</xdr:rowOff>
    </xdr:from>
    <xdr:to>
      <xdr:col>13</xdr:col>
      <xdr:colOff>218848</xdr:colOff>
      <xdr:row>112</xdr:row>
      <xdr:rowOff>126548</xdr:rowOff>
    </xdr:to>
    <xdr:pic>
      <xdr:nvPicPr>
        <xdr:cNvPr id="22" name="Imagen 22" descr="cid:image051.png@01D4257C.AB930B20">
          <a:extLst>
            <a:ext uri="{FF2B5EF4-FFF2-40B4-BE49-F238E27FC236}">
              <a16:creationId xmlns:a16="http://schemas.microsoft.com/office/drawing/2014/main" id="{00000000-0008-0000-02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09625" y="19456855"/>
          <a:ext cx="9315223"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115</xdr:row>
      <xdr:rowOff>9524</xdr:rowOff>
    </xdr:from>
    <xdr:to>
      <xdr:col>15</xdr:col>
      <xdr:colOff>752475</xdr:colOff>
      <xdr:row>144</xdr:row>
      <xdr:rowOff>171449</xdr:rowOff>
    </xdr:to>
    <xdr:pic>
      <xdr:nvPicPr>
        <xdr:cNvPr id="23" name="Imagen 21" descr="cid:image052.png@01D4257C.AB930B20">
          <a:extLst>
            <a:ext uri="{FF2B5EF4-FFF2-40B4-BE49-F238E27FC236}">
              <a16:creationId xmlns:a16="http://schemas.microsoft.com/office/drawing/2014/main" id="{00000000-0008-0000-02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09625" y="21726524"/>
          <a:ext cx="11372850" cy="5686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152</xdr:row>
      <xdr:rowOff>0</xdr:rowOff>
    </xdr:from>
    <xdr:to>
      <xdr:col>9</xdr:col>
      <xdr:colOff>209550</xdr:colOff>
      <xdr:row>177</xdr:row>
      <xdr:rowOff>9525</xdr:rowOff>
    </xdr:to>
    <xdr:pic>
      <xdr:nvPicPr>
        <xdr:cNvPr id="24" name="Imagen 28" descr="cid:image070.png@01D42581.11D270C0">
          <a:extLst>
            <a:ext uri="{FF2B5EF4-FFF2-40B4-BE49-F238E27FC236}">
              <a16:creationId xmlns:a16="http://schemas.microsoft.com/office/drawing/2014/main" id="{00000000-0008-0000-02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809625" y="28765500"/>
          <a:ext cx="6257925" cy="477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179</xdr:row>
      <xdr:rowOff>0</xdr:rowOff>
    </xdr:from>
    <xdr:to>
      <xdr:col>8</xdr:col>
      <xdr:colOff>9525</xdr:colOff>
      <xdr:row>193</xdr:row>
      <xdr:rowOff>85725</xdr:rowOff>
    </xdr:to>
    <xdr:pic>
      <xdr:nvPicPr>
        <xdr:cNvPr id="25" name="Imagen 23" descr="cid:image071.png@01D42581.11D270C0">
          <a:extLst>
            <a:ext uri="{FF2B5EF4-FFF2-40B4-BE49-F238E27FC236}">
              <a16:creationId xmlns:a16="http://schemas.microsoft.com/office/drawing/2014/main" id="{00000000-0008-0000-02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62000" y="33909000"/>
          <a:ext cx="5343525" cy="2752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47625</xdr:colOff>
      <xdr:row>179</xdr:row>
      <xdr:rowOff>0</xdr:rowOff>
    </xdr:from>
    <xdr:to>
      <xdr:col>15</xdr:col>
      <xdr:colOff>57150</xdr:colOff>
      <xdr:row>193</xdr:row>
      <xdr:rowOff>85725</xdr:rowOff>
    </xdr:to>
    <xdr:pic>
      <xdr:nvPicPr>
        <xdr:cNvPr id="26" name="Imagen 24" descr="cid:image072.png@01D42581.11D270C0">
          <a:extLst>
            <a:ext uri="{FF2B5EF4-FFF2-40B4-BE49-F238E27FC236}">
              <a16:creationId xmlns:a16="http://schemas.microsoft.com/office/drawing/2014/main" id="{00000000-0008-0000-02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6143625" y="33909000"/>
          <a:ext cx="5343525" cy="2752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85725</xdr:colOff>
      <xdr:row>179</xdr:row>
      <xdr:rowOff>0</xdr:rowOff>
    </xdr:from>
    <xdr:to>
      <xdr:col>22</xdr:col>
      <xdr:colOff>95250</xdr:colOff>
      <xdr:row>193</xdr:row>
      <xdr:rowOff>85725</xdr:rowOff>
    </xdr:to>
    <xdr:pic>
      <xdr:nvPicPr>
        <xdr:cNvPr id="27" name="Imagen 25" descr="cid:image073.png@01D42581.11D270C0">
          <a:extLst>
            <a:ext uri="{FF2B5EF4-FFF2-40B4-BE49-F238E27FC236}">
              <a16:creationId xmlns:a16="http://schemas.microsoft.com/office/drawing/2014/main" id="{00000000-0008-0000-02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1515725" y="33909000"/>
          <a:ext cx="5343525" cy="2752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22</xdr:col>
      <xdr:colOff>152400</xdr:colOff>
      <xdr:row>179</xdr:row>
      <xdr:rowOff>0</xdr:rowOff>
    </xdr:from>
    <xdr:to>
      <xdr:col>29</xdr:col>
      <xdr:colOff>161925</xdr:colOff>
      <xdr:row>193</xdr:row>
      <xdr:rowOff>85725</xdr:rowOff>
    </xdr:to>
    <xdr:pic>
      <xdr:nvPicPr>
        <xdr:cNvPr id="28" name="Imagen 26" descr="cid:image074.png@01D42581.11D270C0">
          <a:extLst>
            <a:ext uri="{FF2B5EF4-FFF2-40B4-BE49-F238E27FC236}">
              <a16:creationId xmlns:a16="http://schemas.microsoft.com/office/drawing/2014/main" id="{00000000-0008-0000-02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6916400" y="33909000"/>
          <a:ext cx="5343525" cy="2752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29</xdr:col>
      <xdr:colOff>200025</xdr:colOff>
      <xdr:row>179</xdr:row>
      <xdr:rowOff>0</xdr:rowOff>
    </xdr:from>
    <xdr:to>
      <xdr:col>36</xdr:col>
      <xdr:colOff>209550</xdr:colOff>
      <xdr:row>193</xdr:row>
      <xdr:rowOff>95250</xdr:rowOff>
    </xdr:to>
    <xdr:pic>
      <xdr:nvPicPr>
        <xdr:cNvPr id="29" name="Imagen 27" descr="cid:image075.png@01D42581.11D270C0">
          <a:extLst>
            <a:ext uri="{FF2B5EF4-FFF2-40B4-BE49-F238E27FC236}">
              <a16:creationId xmlns:a16="http://schemas.microsoft.com/office/drawing/2014/main" id="{00000000-0008-0000-0200-00001D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22298025" y="33909000"/>
          <a:ext cx="5343525" cy="2762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195</xdr:row>
      <xdr:rowOff>0</xdr:rowOff>
    </xdr:from>
    <xdr:to>
      <xdr:col>8</xdr:col>
      <xdr:colOff>704850</xdr:colOff>
      <xdr:row>197</xdr:row>
      <xdr:rowOff>9525</xdr:rowOff>
    </xdr:to>
    <xdr:pic>
      <xdr:nvPicPr>
        <xdr:cNvPr id="30" name="Imagen 29" descr="cid:image037.png@01D42581.11D270C0">
          <a:extLst>
            <a:ext uri="{FF2B5EF4-FFF2-40B4-BE49-F238E27FC236}">
              <a16:creationId xmlns:a16="http://schemas.microsoft.com/office/drawing/2014/main" id="{00000000-0008-0000-0200-00001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09625" y="36957000"/>
          <a:ext cx="599122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196</xdr:row>
      <xdr:rowOff>180975</xdr:rowOff>
    </xdr:from>
    <xdr:to>
      <xdr:col>8</xdr:col>
      <xdr:colOff>704850</xdr:colOff>
      <xdr:row>198</xdr:row>
      <xdr:rowOff>0</xdr:rowOff>
    </xdr:to>
    <xdr:pic>
      <xdr:nvPicPr>
        <xdr:cNvPr id="31" name="Imagen 30" descr="cid:image076.png@01D42581.11D270C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09625" y="37328475"/>
          <a:ext cx="59912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198</xdr:row>
      <xdr:rowOff>180975</xdr:rowOff>
    </xdr:from>
    <xdr:to>
      <xdr:col>8</xdr:col>
      <xdr:colOff>704850</xdr:colOff>
      <xdr:row>200</xdr:row>
      <xdr:rowOff>0</xdr:rowOff>
    </xdr:to>
    <xdr:pic>
      <xdr:nvPicPr>
        <xdr:cNvPr id="32" name="Imagen 31" descr="cid:image077.png@01D42581.11D270C0">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809625" y="37709475"/>
          <a:ext cx="59912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201</xdr:row>
      <xdr:rowOff>0</xdr:rowOff>
    </xdr:from>
    <xdr:to>
      <xdr:col>8</xdr:col>
      <xdr:colOff>704850</xdr:colOff>
      <xdr:row>202</xdr:row>
      <xdr:rowOff>9525</xdr:rowOff>
    </xdr:to>
    <xdr:pic>
      <xdr:nvPicPr>
        <xdr:cNvPr id="33" name="Imagen 32" descr="cid:image079.png@01D42581.11D270C0">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09625" y="38100000"/>
          <a:ext cx="59912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47625</xdr:colOff>
      <xdr:row>204</xdr:row>
      <xdr:rowOff>0</xdr:rowOff>
    </xdr:from>
    <xdr:to>
      <xdr:col>8</xdr:col>
      <xdr:colOff>704102</xdr:colOff>
      <xdr:row>205</xdr:row>
      <xdr:rowOff>9500</xdr:rowOff>
    </xdr:to>
    <xdr:pic>
      <xdr:nvPicPr>
        <xdr:cNvPr id="38" name="37 Imagen">
          <a:extLst>
            <a:ext uri="{FF2B5EF4-FFF2-40B4-BE49-F238E27FC236}">
              <a16:creationId xmlns:a16="http://schemas.microsoft.com/office/drawing/2014/main" id="{00000000-0008-0000-0200-000026000000}"/>
            </a:ext>
          </a:extLst>
        </xdr:cNvPr>
        <xdr:cNvPicPr>
          <a:picLocks noChangeAspect="1"/>
        </xdr:cNvPicPr>
      </xdr:nvPicPr>
      <xdr:blipFill>
        <a:blip xmlns:r="http://schemas.openxmlformats.org/officeDocument/2006/relationships" r:embed="rId29"/>
        <a:stretch>
          <a:fillRect/>
        </a:stretch>
      </xdr:blipFill>
      <xdr:spPr>
        <a:xfrm>
          <a:off x="809625" y="38681025"/>
          <a:ext cx="5990477" cy="200000"/>
        </a:xfrm>
        <a:prstGeom prst="rect">
          <a:avLst/>
        </a:prstGeom>
      </xdr:spPr>
    </xdr:pic>
    <xdr:clientData/>
  </xdr:twoCellAnchor>
  <xdr:twoCellAnchor editAs="oneCell">
    <xdr:from>
      <xdr:col>1</xdr:col>
      <xdr:colOff>47625</xdr:colOff>
      <xdr:row>206</xdr:row>
      <xdr:rowOff>0</xdr:rowOff>
    </xdr:from>
    <xdr:to>
      <xdr:col>8</xdr:col>
      <xdr:colOff>704102</xdr:colOff>
      <xdr:row>207</xdr:row>
      <xdr:rowOff>9500</xdr:rowOff>
    </xdr:to>
    <xdr:pic>
      <xdr:nvPicPr>
        <xdr:cNvPr id="39" name="38 Imagen">
          <a:extLst>
            <a:ext uri="{FF2B5EF4-FFF2-40B4-BE49-F238E27FC236}">
              <a16:creationId xmlns:a16="http://schemas.microsoft.com/office/drawing/2014/main" id="{00000000-0008-0000-0200-000027000000}"/>
            </a:ext>
          </a:extLst>
        </xdr:cNvPr>
        <xdr:cNvPicPr>
          <a:picLocks noChangeAspect="1"/>
        </xdr:cNvPicPr>
      </xdr:nvPicPr>
      <xdr:blipFill>
        <a:blip xmlns:r="http://schemas.openxmlformats.org/officeDocument/2006/relationships" r:embed="rId30"/>
        <a:stretch>
          <a:fillRect/>
        </a:stretch>
      </xdr:blipFill>
      <xdr:spPr>
        <a:xfrm>
          <a:off x="809625" y="39062025"/>
          <a:ext cx="5990477" cy="20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523875</xdr:colOff>
      <xdr:row>3</xdr:row>
      <xdr:rowOff>19050</xdr:rowOff>
    </xdr:from>
    <xdr:to>
      <xdr:col>15</xdr:col>
      <xdr:colOff>536530</xdr:colOff>
      <xdr:row>17</xdr:row>
      <xdr:rowOff>107681</xdr:rowOff>
    </xdr:to>
    <xdr:pic>
      <xdr:nvPicPr>
        <xdr:cNvPr id="7" name="6 Imagen">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6457950" y="590550"/>
          <a:ext cx="5346655" cy="2755631"/>
        </a:xfrm>
        <a:prstGeom prst="rect">
          <a:avLst/>
        </a:prstGeom>
      </xdr:spPr>
    </xdr:pic>
    <xdr:clientData/>
  </xdr:twoCellAnchor>
  <xdr:twoCellAnchor editAs="oneCell">
    <xdr:from>
      <xdr:col>8</xdr:col>
      <xdr:colOff>523875</xdr:colOff>
      <xdr:row>18</xdr:row>
      <xdr:rowOff>9525</xdr:rowOff>
    </xdr:from>
    <xdr:to>
      <xdr:col>15</xdr:col>
      <xdr:colOff>536530</xdr:colOff>
      <xdr:row>32</xdr:row>
      <xdr:rowOff>98156</xdr:rowOff>
    </xdr:to>
    <xdr:pic>
      <xdr:nvPicPr>
        <xdr:cNvPr id="9" name="8 Imagen">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2"/>
        <a:stretch>
          <a:fillRect/>
        </a:stretch>
      </xdr:blipFill>
      <xdr:spPr>
        <a:xfrm>
          <a:off x="6457950" y="3438525"/>
          <a:ext cx="5346655" cy="2755631"/>
        </a:xfrm>
        <a:prstGeom prst="rect">
          <a:avLst/>
        </a:prstGeom>
      </xdr:spPr>
    </xdr:pic>
    <xdr:clientData/>
  </xdr:twoCellAnchor>
  <xdr:twoCellAnchor editAs="oneCell">
    <xdr:from>
      <xdr:col>8</xdr:col>
      <xdr:colOff>523875</xdr:colOff>
      <xdr:row>32</xdr:row>
      <xdr:rowOff>180975</xdr:rowOff>
    </xdr:from>
    <xdr:to>
      <xdr:col>15</xdr:col>
      <xdr:colOff>536530</xdr:colOff>
      <xdr:row>47</xdr:row>
      <xdr:rowOff>79106</xdr:rowOff>
    </xdr:to>
    <xdr:pic>
      <xdr:nvPicPr>
        <xdr:cNvPr id="11" name="10 Imagen">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3"/>
        <a:stretch>
          <a:fillRect/>
        </a:stretch>
      </xdr:blipFill>
      <xdr:spPr>
        <a:xfrm>
          <a:off x="6457950" y="6276975"/>
          <a:ext cx="5346655" cy="2755631"/>
        </a:xfrm>
        <a:prstGeom prst="rect">
          <a:avLst/>
        </a:prstGeom>
      </xdr:spPr>
    </xdr:pic>
    <xdr:clientData/>
  </xdr:twoCellAnchor>
  <xdr:twoCellAnchor editAs="oneCell">
    <xdr:from>
      <xdr:col>8</xdr:col>
      <xdr:colOff>523875</xdr:colOff>
      <xdr:row>47</xdr:row>
      <xdr:rowOff>142875</xdr:rowOff>
    </xdr:from>
    <xdr:to>
      <xdr:col>15</xdr:col>
      <xdr:colOff>536530</xdr:colOff>
      <xdr:row>62</xdr:row>
      <xdr:rowOff>41006</xdr:rowOff>
    </xdr:to>
    <xdr:pic>
      <xdr:nvPicPr>
        <xdr:cNvPr id="13" name="12 Imagen">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4"/>
        <a:stretch>
          <a:fillRect/>
        </a:stretch>
      </xdr:blipFill>
      <xdr:spPr>
        <a:xfrm>
          <a:off x="6457950" y="9096375"/>
          <a:ext cx="5346655" cy="2755631"/>
        </a:xfrm>
        <a:prstGeom prst="rect">
          <a:avLst/>
        </a:prstGeom>
      </xdr:spPr>
    </xdr:pic>
    <xdr:clientData/>
  </xdr:twoCellAnchor>
  <xdr:twoCellAnchor>
    <xdr:from>
      <xdr:col>2</xdr:col>
      <xdr:colOff>44823</xdr:colOff>
      <xdr:row>49</xdr:row>
      <xdr:rowOff>89647</xdr:rowOff>
    </xdr:from>
    <xdr:to>
      <xdr:col>5</xdr:col>
      <xdr:colOff>280147</xdr:colOff>
      <xdr:row>51</xdr:row>
      <xdr:rowOff>112059</xdr:rowOff>
    </xdr:to>
    <xdr:sp macro="" textlink="">
      <xdr:nvSpPr>
        <xdr:cNvPr id="14" name="13 Elipse">
          <a:extLst>
            <a:ext uri="{FF2B5EF4-FFF2-40B4-BE49-F238E27FC236}">
              <a16:creationId xmlns:a16="http://schemas.microsoft.com/office/drawing/2014/main" id="{00000000-0008-0000-0400-00000E000000}"/>
            </a:ext>
          </a:extLst>
        </xdr:cNvPr>
        <xdr:cNvSpPr/>
      </xdr:nvSpPr>
      <xdr:spPr>
        <a:xfrm>
          <a:off x="2252382" y="9435353"/>
          <a:ext cx="3608294" cy="403412"/>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22413</xdr:colOff>
      <xdr:row>64</xdr:row>
      <xdr:rowOff>78441</xdr:rowOff>
    </xdr:from>
    <xdr:to>
      <xdr:col>20</xdr:col>
      <xdr:colOff>3216089</xdr:colOff>
      <xdr:row>66</xdr:row>
      <xdr:rowOff>100853</xdr:rowOff>
    </xdr:to>
    <xdr:sp macro="" textlink="">
      <xdr:nvSpPr>
        <xdr:cNvPr id="15" name="14 Elipse">
          <a:extLst>
            <a:ext uri="{FF2B5EF4-FFF2-40B4-BE49-F238E27FC236}">
              <a16:creationId xmlns:a16="http://schemas.microsoft.com/office/drawing/2014/main" id="{00000000-0008-0000-0400-00000F000000}"/>
            </a:ext>
          </a:extLst>
        </xdr:cNvPr>
        <xdr:cNvSpPr/>
      </xdr:nvSpPr>
      <xdr:spPr>
        <a:xfrm>
          <a:off x="22075589" y="12281647"/>
          <a:ext cx="3193676" cy="403412"/>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141195</xdr:colOff>
      <xdr:row>64</xdr:row>
      <xdr:rowOff>96371</xdr:rowOff>
    </xdr:from>
    <xdr:to>
      <xdr:col>22</xdr:col>
      <xdr:colOff>3334871</xdr:colOff>
      <xdr:row>66</xdr:row>
      <xdr:rowOff>118783</xdr:rowOff>
    </xdr:to>
    <xdr:sp macro="" textlink="">
      <xdr:nvSpPr>
        <xdr:cNvPr id="16" name="15 Elipse">
          <a:extLst>
            <a:ext uri="{FF2B5EF4-FFF2-40B4-BE49-F238E27FC236}">
              <a16:creationId xmlns:a16="http://schemas.microsoft.com/office/drawing/2014/main" id="{00000000-0008-0000-0400-000010000000}"/>
            </a:ext>
          </a:extLst>
        </xdr:cNvPr>
        <xdr:cNvSpPr/>
      </xdr:nvSpPr>
      <xdr:spPr>
        <a:xfrm>
          <a:off x="31248724" y="12299577"/>
          <a:ext cx="3193676" cy="403412"/>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647700</xdr:colOff>
      <xdr:row>125</xdr:row>
      <xdr:rowOff>0</xdr:rowOff>
    </xdr:from>
    <xdr:to>
      <xdr:col>20</xdr:col>
      <xdr:colOff>8927700</xdr:colOff>
      <xdr:row>146</xdr:row>
      <xdr:rowOff>82968</xdr:rowOff>
    </xdr:to>
    <xdr:pic>
      <xdr:nvPicPr>
        <xdr:cNvPr id="2" name="1 Imagen">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707600" y="23812500"/>
          <a:ext cx="8280000" cy="4083468"/>
        </a:xfrm>
        <a:prstGeom prst="rect">
          <a:avLst/>
        </a:prstGeom>
      </xdr:spPr>
    </xdr:pic>
    <xdr:clientData/>
  </xdr:twoCellAnchor>
  <xdr:twoCellAnchor editAs="oneCell">
    <xdr:from>
      <xdr:col>22</xdr:col>
      <xdr:colOff>713015</xdr:colOff>
      <xdr:row>125</xdr:row>
      <xdr:rowOff>0</xdr:rowOff>
    </xdr:from>
    <xdr:to>
      <xdr:col>22</xdr:col>
      <xdr:colOff>9009344</xdr:colOff>
      <xdr:row>146</xdr:row>
      <xdr:rowOff>92510</xdr:rowOff>
    </xdr:to>
    <xdr:pic>
      <xdr:nvPicPr>
        <xdr:cNvPr id="3" name="2 Imagen">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3479015" y="23812500"/>
          <a:ext cx="8296329" cy="409301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andres.j.ortiz@airbus.com" TargetMode="External"/><Relationship Id="rId1" Type="http://schemas.openxmlformats.org/officeDocument/2006/relationships/hyperlink" Target="mailto:andresjortiz@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26"/>
  <sheetViews>
    <sheetView showGridLines="0" zoomScale="70" zoomScaleNormal="70" workbookViewId="0"/>
  </sheetViews>
  <sheetFormatPr baseColWidth="10" defaultColWidth="0" defaultRowHeight="15" zeroHeight="1" x14ac:dyDescent="0.25"/>
  <cols>
    <col min="1" max="2" width="9.140625" customWidth="1"/>
    <col min="3" max="3" width="12.140625" bestFit="1" customWidth="1"/>
    <col min="4" max="4" width="26.85546875" bestFit="1" customWidth="1"/>
    <col min="5" max="5" width="12" bestFit="1" customWidth="1"/>
    <col min="6" max="6" width="123" customWidth="1"/>
    <col min="7" max="7" width="9.140625" customWidth="1"/>
    <col min="8" max="16384" width="9.140625" hidden="1"/>
  </cols>
  <sheetData>
    <row r="1" spans="3:6" x14ac:dyDescent="0.25">
      <c r="D1" s="47"/>
    </row>
    <row r="2" spans="3:6" x14ac:dyDescent="0.25"/>
    <row r="3" spans="3:6" x14ac:dyDescent="0.25">
      <c r="C3" s="20" t="s">
        <v>38</v>
      </c>
      <c r="D3" s="20" t="s">
        <v>50</v>
      </c>
      <c r="E3" s="20" t="s">
        <v>39</v>
      </c>
      <c r="F3" s="21" t="s">
        <v>40</v>
      </c>
    </row>
    <row r="4" spans="3:6" x14ac:dyDescent="0.25">
      <c r="C4" s="27">
        <v>0.1</v>
      </c>
      <c r="D4" s="27" t="s">
        <v>41</v>
      </c>
      <c r="E4" s="28">
        <v>41799</v>
      </c>
      <c r="F4" s="22" t="s">
        <v>42</v>
      </c>
    </row>
    <row r="5" spans="3:6" x14ac:dyDescent="0.25">
      <c r="C5" s="27">
        <v>0.2</v>
      </c>
      <c r="D5" s="27" t="s">
        <v>41</v>
      </c>
      <c r="E5" s="28">
        <v>41806</v>
      </c>
      <c r="F5" s="22" t="s">
        <v>43</v>
      </c>
    </row>
    <row r="6" spans="3:6" ht="30" x14ac:dyDescent="0.25">
      <c r="C6" s="27">
        <v>0.21</v>
      </c>
      <c r="D6" s="27" t="s">
        <v>41</v>
      </c>
      <c r="E6" s="28">
        <v>41806</v>
      </c>
      <c r="F6" s="23" t="s">
        <v>44</v>
      </c>
    </row>
    <row r="7" spans="3:6" ht="45" x14ac:dyDescent="0.25">
      <c r="C7" s="27">
        <v>0.3</v>
      </c>
      <c r="D7" s="27" t="s">
        <v>41</v>
      </c>
      <c r="E7" s="28">
        <v>42038</v>
      </c>
      <c r="F7" s="23" t="s">
        <v>45</v>
      </c>
    </row>
    <row r="8" spans="3:6" x14ac:dyDescent="0.25">
      <c r="C8" s="27">
        <v>0.4</v>
      </c>
      <c r="D8" s="27" t="s">
        <v>41</v>
      </c>
      <c r="E8" s="28">
        <v>42650</v>
      </c>
      <c r="F8" s="25" t="s">
        <v>68</v>
      </c>
    </row>
    <row r="9" spans="3:6" ht="105" x14ac:dyDescent="0.25">
      <c r="C9" s="27">
        <v>0.5</v>
      </c>
      <c r="D9" s="27" t="s">
        <v>41</v>
      </c>
      <c r="E9" s="28">
        <v>42663</v>
      </c>
      <c r="F9" s="25" t="s">
        <v>53</v>
      </c>
    </row>
    <row r="10" spans="3:6" ht="90" x14ac:dyDescent="0.25">
      <c r="C10" s="27">
        <v>0.6</v>
      </c>
      <c r="D10" s="27" t="s">
        <v>41</v>
      </c>
      <c r="E10" s="28">
        <v>42751</v>
      </c>
      <c r="F10" s="25" t="s">
        <v>73</v>
      </c>
    </row>
    <row r="11" spans="3:6" ht="75" x14ac:dyDescent="0.25">
      <c r="C11" s="27">
        <v>0.7</v>
      </c>
      <c r="D11" s="27" t="s">
        <v>41</v>
      </c>
      <c r="E11" s="28">
        <v>42752</v>
      </c>
      <c r="F11" s="23" t="s">
        <v>74</v>
      </c>
    </row>
    <row r="12" spans="3:6" ht="106.5" customHeight="1" x14ac:dyDescent="0.25">
      <c r="C12" s="27">
        <v>0.8</v>
      </c>
      <c r="D12" s="27" t="s">
        <v>41</v>
      </c>
      <c r="E12" s="28">
        <v>42755</v>
      </c>
      <c r="F12" s="23" t="s">
        <v>84</v>
      </c>
    </row>
    <row r="13" spans="3:6" ht="45" x14ac:dyDescent="0.25">
      <c r="C13" s="27">
        <v>0.81</v>
      </c>
      <c r="D13" s="27" t="s">
        <v>41</v>
      </c>
      <c r="E13" s="28">
        <v>42880</v>
      </c>
      <c r="F13" s="23" t="s">
        <v>87</v>
      </c>
    </row>
    <row r="14" spans="3:6" ht="45" x14ac:dyDescent="0.25">
      <c r="C14" s="27">
        <v>0.82</v>
      </c>
      <c r="D14" s="27" t="s">
        <v>41</v>
      </c>
      <c r="E14" s="28">
        <v>43321</v>
      </c>
      <c r="F14" s="23" t="s">
        <v>1895</v>
      </c>
    </row>
    <row r="15" spans="3:6" x14ac:dyDescent="0.25">
      <c r="C15" s="27">
        <v>0.83</v>
      </c>
      <c r="D15" s="27" t="s">
        <v>41</v>
      </c>
      <c r="E15" s="28">
        <v>43649</v>
      </c>
      <c r="F15" s="23" t="s">
        <v>2353</v>
      </c>
    </row>
    <row r="16" spans="3:6" x14ac:dyDescent="0.25">
      <c r="C16" s="27">
        <v>0.84</v>
      </c>
      <c r="D16" s="27" t="s">
        <v>41</v>
      </c>
      <c r="E16" s="28">
        <v>43654</v>
      </c>
      <c r="F16" s="23" t="s">
        <v>2691</v>
      </c>
    </row>
    <row r="17" spans="3:6" x14ac:dyDescent="0.25">
      <c r="C17" s="27">
        <v>0.85</v>
      </c>
      <c r="D17" s="27" t="s">
        <v>41</v>
      </c>
      <c r="E17" s="28">
        <v>44867</v>
      </c>
      <c r="F17" s="23" t="s">
        <v>2692</v>
      </c>
    </row>
    <row r="18" spans="3:6" x14ac:dyDescent="0.25"/>
    <row r="19" spans="3:6" x14ac:dyDescent="0.25"/>
    <row r="20" spans="3:6" x14ac:dyDescent="0.25">
      <c r="F20" s="1" t="s">
        <v>83</v>
      </c>
    </row>
    <row r="21" spans="3:6" x14ac:dyDescent="0.25">
      <c r="F21" s="48" t="s">
        <v>82</v>
      </c>
    </row>
    <row r="22" spans="3:6" x14ac:dyDescent="0.25">
      <c r="F22" s="48" t="s">
        <v>88</v>
      </c>
    </row>
    <row r="23" spans="3:6" x14ac:dyDescent="0.25"/>
    <row r="24" spans="3:6" x14ac:dyDescent="0.25"/>
    <row r="25" spans="3:6" x14ac:dyDescent="0.25"/>
    <row r="26" spans="3:6" x14ac:dyDescent="0.25"/>
  </sheetData>
  <hyperlinks>
    <hyperlink ref="F21" r:id="rId1" xr:uid="{00000000-0004-0000-0000-000000000000}"/>
    <hyperlink ref="F22" r:id="rId2" xr:uid="{00000000-0004-0000-0000-000001000000}"/>
  </hyperlinks>
  <pageMargins left="0.7" right="0.7" top="0.75" bottom="0.75" header="0.3" footer="0.3"/>
  <pageSetup paperSize="9" orientation="portrait" r:id="rId3"/>
  <headerFooter>
    <oddHeader>&amp;L&amp;KFFFFFF.</oddHeader>
    <oddFooter>&amp;L&amp;KFFFFFF.</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5">
    <tabColor rgb="FFFF0000"/>
  </sheetPr>
  <dimension ref="A1:BB1006"/>
  <sheetViews>
    <sheetView tabSelected="1" zoomScale="70" zoomScaleNormal="70" workbookViewId="0"/>
  </sheetViews>
  <sheetFormatPr baseColWidth="10" defaultColWidth="0" defaultRowHeight="15" zeroHeight="1" outlineLevelCol="1" x14ac:dyDescent="0.25"/>
  <cols>
    <col min="1" max="1" width="2.85546875" customWidth="1"/>
    <col min="2" max="2" width="26.28515625" bestFit="1" customWidth="1"/>
    <col min="3" max="3" width="22.5703125" bestFit="1" customWidth="1"/>
    <col min="4" max="4" width="12.42578125" customWidth="1"/>
    <col min="5" max="5" width="16.7109375" bestFit="1" customWidth="1"/>
    <col min="6" max="6" width="11.7109375" customWidth="1"/>
    <col min="7" max="7" width="4" bestFit="1" customWidth="1"/>
    <col min="8" max="8" width="3.5703125" bestFit="1" customWidth="1"/>
    <col min="9" max="9" width="3" customWidth="1"/>
    <col min="10" max="10" width="10.140625" customWidth="1" outlineLevel="1"/>
    <col min="11" max="13" width="13.85546875" customWidth="1" outlineLevel="1"/>
    <col min="14" max="14" width="2.85546875" customWidth="1"/>
    <col min="15" max="21" width="12.28515625" customWidth="1"/>
    <col min="22" max="23" width="13.42578125" bestFit="1" customWidth="1"/>
    <col min="24" max="25" width="13.42578125" customWidth="1"/>
    <col min="26" max="26" width="3.5703125" customWidth="1"/>
    <col min="27" max="33" width="11.42578125" customWidth="1"/>
    <col min="34" max="34" width="4.42578125" customWidth="1"/>
    <col min="35" max="35" width="13.5703125" customWidth="1" outlineLevel="1"/>
    <col min="36" max="36" width="9.42578125" customWidth="1" outlineLevel="1"/>
    <col min="37" max="37" width="11.28515625" customWidth="1" outlineLevel="1"/>
    <col min="38" max="38" width="12.28515625" customWidth="1" outlineLevel="1"/>
    <col min="39" max="39" width="8.5703125" bestFit="1" customWidth="1" outlineLevel="1"/>
    <col min="40" max="40" width="10.7109375" bestFit="1" customWidth="1" outlineLevel="1"/>
    <col min="41" max="41" width="14.7109375" customWidth="1" outlineLevel="1"/>
    <col min="42" max="42" width="11" customWidth="1" outlineLevel="1"/>
    <col min="43" max="43" width="14.5703125" bestFit="1" customWidth="1" outlineLevel="1"/>
    <col min="44" max="45" width="13.42578125" bestFit="1" customWidth="1" outlineLevel="1"/>
    <col min="46" max="46" width="13.5703125" customWidth="1" outlineLevel="1"/>
    <col min="47" max="47" width="13.5703125" customWidth="1"/>
    <col min="48" max="54" width="11.42578125" customWidth="1"/>
    <col min="55" max="16384" width="11.42578125" hidden="1"/>
  </cols>
  <sheetData>
    <row r="1" spans="2:47" x14ac:dyDescent="0.25"/>
    <row r="2" spans="2:47" x14ac:dyDescent="0.25">
      <c r="O2" s="18" t="str">
        <f>C17</f>
        <v>Supported-Supported</v>
      </c>
      <c r="P2" s="18"/>
      <c r="Q2" s="18"/>
      <c r="R2" s="18"/>
      <c r="S2" s="18"/>
      <c r="T2" s="18"/>
      <c r="U2" s="18"/>
      <c r="V2" s="18"/>
      <c r="W2" s="18"/>
      <c r="X2" s="18"/>
      <c r="Y2" s="18"/>
      <c r="AI2" s="18" t="str">
        <f>C17&amp;"       Non-Linear"</f>
        <v>Supported-Supported       Non-Linear</v>
      </c>
      <c r="AJ2" s="18"/>
      <c r="AK2" s="18"/>
      <c r="AL2" s="18"/>
      <c r="AM2" s="18"/>
      <c r="AN2" s="18"/>
      <c r="AO2" s="18"/>
      <c r="AP2" s="18"/>
      <c r="AQ2" s="18"/>
      <c r="AR2" s="18"/>
      <c r="AS2" s="18"/>
      <c r="AT2" s="18"/>
      <c r="AU2" s="18"/>
    </row>
    <row r="3" spans="2:47" x14ac:dyDescent="0.25">
      <c r="J3" s="17" t="s">
        <v>21</v>
      </c>
      <c r="K3" s="17" t="s">
        <v>54</v>
      </c>
      <c r="L3" s="17" t="s">
        <v>19</v>
      </c>
      <c r="M3" s="17" t="s">
        <v>20</v>
      </c>
      <c r="O3" s="17" t="s">
        <v>12</v>
      </c>
      <c r="P3" s="17" t="s">
        <v>22</v>
      </c>
      <c r="Q3" s="17" t="s">
        <v>36</v>
      </c>
      <c r="R3" s="17" t="s">
        <v>26</v>
      </c>
      <c r="S3" s="17" t="s">
        <v>27</v>
      </c>
      <c r="T3" s="17" t="s">
        <v>28</v>
      </c>
      <c r="U3" s="17" t="s">
        <v>0</v>
      </c>
      <c r="V3" s="17" t="s">
        <v>29</v>
      </c>
      <c r="W3" s="17" t="s">
        <v>30</v>
      </c>
      <c r="X3" s="17" t="s">
        <v>2695</v>
      </c>
      <c r="Y3" s="17" t="s">
        <v>2696</v>
      </c>
      <c r="AI3" s="17" t="s">
        <v>75</v>
      </c>
      <c r="AJ3" s="17" t="s">
        <v>12</v>
      </c>
      <c r="AK3" s="17" t="s">
        <v>22</v>
      </c>
      <c r="AL3" s="17" t="s">
        <v>36</v>
      </c>
      <c r="AM3" s="17" t="s">
        <v>26</v>
      </c>
      <c r="AN3" s="17" t="s">
        <v>27</v>
      </c>
      <c r="AO3" s="17" t="s">
        <v>28</v>
      </c>
      <c r="AP3" s="17" t="s">
        <v>0</v>
      </c>
      <c r="AQ3" s="17" t="s">
        <v>79</v>
      </c>
      <c r="AR3" s="17" t="s">
        <v>29</v>
      </c>
      <c r="AS3" s="17" t="s">
        <v>30</v>
      </c>
      <c r="AT3" s="17" t="s">
        <v>2695</v>
      </c>
      <c r="AU3" s="17" t="s">
        <v>2696</v>
      </c>
    </row>
    <row r="4" spans="2:47" x14ac:dyDescent="0.25">
      <c r="B4" s="18" t="s">
        <v>67</v>
      </c>
      <c r="C4" s="18"/>
      <c r="E4" s="16" t="s">
        <v>47</v>
      </c>
      <c r="F4" s="17" t="s">
        <v>46</v>
      </c>
      <c r="G4" s="17" t="s">
        <v>37</v>
      </c>
      <c r="H4" s="17" t="s">
        <v>86</v>
      </c>
      <c r="J4" s="12">
        <v>70000000000</v>
      </c>
      <c r="K4" s="13">
        <v>8.3333333333333304E-10</v>
      </c>
      <c r="L4" s="40">
        <v>5.0000000000000001E-3</v>
      </c>
      <c r="M4" s="40">
        <v>-5.0000000000000001E-3</v>
      </c>
      <c r="O4" s="4">
        <f t="shared" ref="O4:O67" si="0">((ROW(O3)-ROW($O$3))/ROWS($O$4:$O$1003))*$C$5</f>
        <v>0</v>
      </c>
      <c r="P4" s="33">
        <f t="array" ref="P4:U1004">vigaslineal_apoyos(C12,C16,C5,E12:G16,E20:G24,C32:G36,C17,O4:O1004,C11,J4:J1004,C15,K4:K1004,E5:G9,C27,C28)</f>
        <v>0</v>
      </c>
      <c r="Q4" s="34">
        <v>0</v>
      </c>
      <c r="R4" s="33">
        <v>0.5</v>
      </c>
      <c r="S4" s="34">
        <v>0</v>
      </c>
      <c r="T4" s="38">
        <v>0</v>
      </c>
      <c r="U4" s="39">
        <v>-1.0703571428571424E-3</v>
      </c>
      <c r="V4" s="41">
        <f t="shared" ref="V4:V67" si="1">IF($C$15="Constante",S4*$C$9/$C$16,S4*L4/K4)</f>
        <v>0</v>
      </c>
      <c r="W4" s="41">
        <f t="shared" ref="W4:W67" si="2">IF($C$15="Constante",S4*$C$10/$C$16,S4*M4/K4)</f>
        <v>0</v>
      </c>
      <c r="X4" s="36">
        <f t="shared" ref="X4:X67" si="3">IF(V4&lt;&gt;0,$C$18/ABS(V4),999)</f>
        <v>999</v>
      </c>
      <c r="Y4" s="36">
        <f>IF(W4&lt;&gt;0,$C$18/ABS(W4),999)</f>
        <v>999</v>
      </c>
      <c r="AI4" s="42">
        <f>eva($C$25,AJ4)</f>
        <v>-0.03</v>
      </c>
      <c r="AJ4" s="4">
        <f t="shared" ref="AJ4:AJ67" si="4">((ROW(AJ3)-ROW($AJ$3))/ROWS($O$4:$O$1003))*$C$5</f>
        <v>0</v>
      </c>
      <c r="AK4" s="33">
        <f t="array" ref="AK4:AQ1004">vigas_no_lineal_apoyos(C12,C16,C5,E12:G16,E20:G24,C32:G36,C17,AJ4:AJ1004,C11,J4:J1004,C15,K4:K1004,E5:G9,C27,C28,C20,C21,C22,C23,C24,AI4:AI1004)</f>
        <v>0</v>
      </c>
      <c r="AL4" s="34">
        <v>0</v>
      </c>
      <c r="AM4" s="33">
        <v>0</v>
      </c>
      <c r="AN4" s="34">
        <v>0</v>
      </c>
      <c r="AO4" s="38">
        <v>0</v>
      </c>
      <c r="AP4" s="39">
        <v>0</v>
      </c>
      <c r="AQ4" s="43">
        <v>0</v>
      </c>
      <c r="AR4" s="41">
        <f>IF($C$15="Constante",AN4*$C$9/$C$16,AN4*L4/K4)</f>
        <v>0</v>
      </c>
      <c r="AS4" s="41">
        <f>IF($C$15="Constante",AN4*$C$10/$C$16,AN4*M4/K4)</f>
        <v>0</v>
      </c>
      <c r="AT4" s="36">
        <f>IF(AR4&lt;&gt;0,$C$18/ABS(AR4),999)</f>
        <v>999</v>
      </c>
      <c r="AU4" s="36">
        <f>IF(AS4&lt;&gt;0,$C$18/ABS(AS4),999)</f>
        <v>999</v>
      </c>
    </row>
    <row r="5" spans="2:47" x14ac:dyDescent="0.25">
      <c r="B5" s="16" t="s">
        <v>16</v>
      </c>
      <c r="C5" s="45">
        <v>1</v>
      </c>
      <c r="E5" s="7">
        <v>0.1</v>
      </c>
      <c r="F5" s="26">
        <v>9.9999999999999995E-7</v>
      </c>
      <c r="G5" s="19">
        <v>0</v>
      </c>
      <c r="H5" s="1" t="str">
        <f>IF(AND(IF(ISERROR(INDEX($G$12:$G$16,MATCH(E5,$E$12:$E$16,0))),FALSE,IF(INDEX($G$12:$G$16,MATCH(E5,$E$12:$E$16,0))=1,TRUE,FALSE)),NOT(ISERROR(MATCH(E5,$E$12:$E$16,0))),G5=1),"W!","")</f>
        <v/>
      </c>
      <c r="J5" s="12">
        <v>70000000000</v>
      </c>
      <c r="K5" s="13">
        <v>8.3333333333333304E-10</v>
      </c>
      <c r="L5" s="40">
        <v>5.0000000000000001E-3</v>
      </c>
      <c r="M5" s="40">
        <v>-5.0000000000000001E-3</v>
      </c>
      <c r="O5" s="4">
        <f t="shared" si="0"/>
        <v>1E-3</v>
      </c>
      <c r="P5" s="33">
        <v>0</v>
      </c>
      <c r="Q5" s="34">
        <v>0</v>
      </c>
      <c r="R5" s="33">
        <v>0.5</v>
      </c>
      <c r="S5" s="34">
        <v>-5.0000000000000001E-4</v>
      </c>
      <c r="T5" s="38">
        <v>-1.0703592857142853E-6</v>
      </c>
      <c r="U5" s="39">
        <v>-1.0703528571428568E-3</v>
      </c>
      <c r="V5" s="41">
        <f t="shared" si="1"/>
        <v>-3000</v>
      </c>
      <c r="W5" s="41">
        <f t="shared" si="2"/>
        <v>3000</v>
      </c>
      <c r="X5" s="36">
        <f t="shared" si="3"/>
        <v>166666.66666666666</v>
      </c>
      <c r="Y5" s="36">
        <f t="shared" ref="Y5:Y68" si="5">IF(W5&lt;&gt;0,$C$18/ABS(W5),999)</f>
        <v>166666.66666666666</v>
      </c>
      <c r="AI5" s="42">
        <f t="shared" ref="AI5:AI68" si="6">eva($C$25,AJ5)</f>
        <v>-0.03</v>
      </c>
      <c r="AJ5" s="4">
        <f t="shared" si="4"/>
        <v>1E-3</v>
      </c>
      <c r="AK5" s="33">
        <v>0</v>
      </c>
      <c r="AL5" s="34">
        <v>0</v>
      </c>
      <c r="AM5" s="33">
        <v>0</v>
      </c>
      <c r="AN5" s="34">
        <v>0</v>
      </c>
      <c r="AO5" s="38">
        <v>0</v>
      </c>
      <c r="AP5" s="39">
        <v>0</v>
      </c>
      <c r="AQ5" s="43">
        <v>0</v>
      </c>
      <c r="AR5" s="41">
        <f t="shared" ref="AR5:AR68" si="7">IF($C$15="Constante",AN5*$C$9/$C$16,AN5*L5/K5)</f>
        <v>0</v>
      </c>
      <c r="AS5" s="41">
        <f t="shared" ref="AS5:AS68" si="8">IF($C$15="Constante",AN5*$C$10/$C$16,AN5*M5/K5)</f>
        <v>0</v>
      </c>
      <c r="AT5" s="36">
        <f t="shared" ref="AT5:AT68" si="9">IF(AR5&lt;&gt;0,$C$18/ABS(AR5),999)</f>
        <v>999</v>
      </c>
      <c r="AU5" s="36">
        <f t="shared" ref="AU5:AU68" si="10">IF(AS5&lt;&gt;0,$C$18/ABS(AS5),999)</f>
        <v>999</v>
      </c>
    </row>
    <row r="6" spans="2:47" x14ac:dyDescent="0.25">
      <c r="B6" s="16" t="s">
        <v>17</v>
      </c>
      <c r="C6" s="7">
        <v>0.01</v>
      </c>
      <c r="E6" s="7">
        <v>0.25</v>
      </c>
      <c r="F6" s="26">
        <v>9.9999999999999995E-7</v>
      </c>
      <c r="G6" s="19">
        <v>0</v>
      </c>
      <c r="H6" s="1" t="str">
        <f t="shared" ref="H6:H9" si="11">IF(AND(IF(ISERROR(INDEX($G$12:$G$16,MATCH(E6,$E$12:$E$16,0))),FALSE,IF(INDEX($G$12:$G$16,MATCH(E6,$E$12:$E$16,0))=1,TRUE,FALSE)),NOT(ISERROR(MATCH(E6,$E$12:$E$16,0))),G6=1),"W!","")</f>
        <v/>
      </c>
      <c r="J6" s="12">
        <v>70000000000</v>
      </c>
      <c r="K6" s="13">
        <v>8.3333333333333304E-10</v>
      </c>
      <c r="L6" s="40">
        <v>5.0000000000000001E-3</v>
      </c>
      <c r="M6" s="40">
        <v>-5.0000000000000001E-3</v>
      </c>
      <c r="O6" s="4">
        <f t="shared" si="0"/>
        <v>2E-3</v>
      </c>
      <c r="P6" s="33">
        <v>0</v>
      </c>
      <c r="Q6" s="34">
        <v>0</v>
      </c>
      <c r="R6" s="33">
        <v>0.5</v>
      </c>
      <c r="S6" s="34">
        <v>-1E-3</v>
      </c>
      <c r="T6" s="38">
        <v>-2.140718571428571E-6</v>
      </c>
      <c r="U6" s="39">
        <v>-1.0703399999999997E-3</v>
      </c>
      <c r="V6" s="41">
        <f t="shared" si="1"/>
        <v>-6000</v>
      </c>
      <c r="W6" s="41">
        <f t="shared" si="2"/>
        <v>6000</v>
      </c>
      <c r="X6" s="36">
        <f t="shared" si="3"/>
        <v>83333.333333333328</v>
      </c>
      <c r="Y6" s="36">
        <f t="shared" si="5"/>
        <v>83333.333333333328</v>
      </c>
      <c r="AI6" s="42">
        <f t="shared" si="6"/>
        <v>-0.03</v>
      </c>
      <c r="AJ6" s="4">
        <f t="shared" si="4"/>
        <v>2E-3</v>
      </c>
      <c r="AK6" s="33">
        <v>0</v>
      </c>
      <c r="AL6" s="34">
        <v>0</v>
      </c>
      <c r="AM6" s="33">
        <v>0</v>
      </c>
      <c r="AN6" s="34">
        <v>0</v>
      </c>
      <c r="AO6" s="38">
        <v>0</v>
      </c>
      <c r="AP6" s="39">
        <v>0</v>
      </c>
      <c r="AQ6" s="43">
        <v>0</v>
      </c>
      <c r="AR6" s="41">
        <f t="shared" si="7"/>
        <v>0</v>
      </c>
      <c r="AS6" s="41">
        <f t="shared" si="8"/>
        <v>0</v>
      </c>
      <c r="AT6" s="36">
        <f t="shared" si="9"/>
        <v>999</v>
      </c>
      <c r="AU6" s="36">
        <f t="shared" si="10"/>
        <v>999</v>
      </c>
    </row>
    <row r="7" spans="2:47" x14ac:dyDescent="0.25">
      <c r="B7" s="16" t="s">
        <v>18</v>
      </c>
      <c r="C7" s="7">
        <v>0.01</v>
      </c>
      <c r="E7" s="7">
        <v>0.5</v>
      </c>
      <c r="F7" s="26">
        <v>9.9999999999999995E-7</v>
      </c>
      <c r="G7" s="19">
        <v>0</v>
      </c>
      <c r="H7" s="1" t="str">
        <f t="shared" si="11"/>
        <v/>
      </c>
      <c r="J7" s="12">
        <v>70000000000</v>
      </c>
      <c r="K7" s="13">
        <v>8.3333333333333304E-10</v>
      </c>
      <c r="L7" s="40">
        <v>5.0000000000000001E-3</v>
      </c>
      <c r="M7" s="40">
        <v>-5.0000000000000001E-3</v>
      </c>
      <c r="O7" s="4">
        <f t="shared" si="0"/>
        <v>3.0000000000000001E-3</v>
      </c>
      <c r="P7" s="33">
        <v>0</v>
      </c>
      <c r="Q7" s="34">
        <v>0</v>
      </c>
      <c r="R7" s="33">
        <v>0.5</v>
      </c>
      <c r="S7" s="34">
        <v>-1.5E-3</v>
      </c>
      <c r="T7" s="38">
        <v>-3.2110692857142854E-6</v>
      </c>
      <c r="U7" s="39">
        <v>-1.0703185714285711E-3</v>
      </c>
      <c r="V7" s="41">
        <f t="shared" si="1"/>
        <v>-8999.9999999999982</v>
      </c>
      <c r="W7" s="41">
        <f t="shared" si="2"/>
        <v>8999.9999999999982</v>
      </c>
      <c r="X7" s="36">
        <f t="shared" si="3"/>
        <v>55555.555555555569</v>
      </c>
      <c r="Y7" s="36">
        <f t="shared" si="5"/>
        <v>55555.555555555569</v>
      </c>
      <c r="AI7" s="42">
        <f t="shared" si="6"/>
        <v>-0.03</v>
      </c>
      <c r="AJ7" s="4">
        <f t="shared" si="4"/>
        <v>3.0000000000000001E-3</v>
      </c>
      <c r="AK7" s="33">
        <v>0</v>
      </c>
      <c r="AL7" s="34">
        <v>0</v>
      </c>
      <c r="AM7" s="33">
        <v>0</v>
      </c>
      <c r="AN7" s="34">
        <v>0</v>
      </c>
      <c r="AO7" s="38">
        <v>0</v>
      </c>
      <c r="AP7" s="39">
        <v>0</v>
      </c>
      <c r="AQ7" s="43">
        <v>0</v>
      </c>
      <c r="AR7" s="41">
        <f t="shared" si="7"/>
        <v>0</v>
      </c>
      <c r="AS7" s="41">
        <f t="shared" si="8"/>
        <v>0</v>
      </c>
      <c r="AT7" s="36">
        <f t="shared" si="9"/>
        <v>999</v>
      </c>
      <c r="AU7" s="36">
        <f t="shared" si="10"/>
        <v>999</v>
      </c>
    </row>
    <row r="8" spans="2:47" x14ac:dyDescent="0.25">
      <c r="B8" s="16" t="s">
        <v>49</v>
      </c>
      <c r="C8" s="7">
        <v>5.0000000000000001E-3</v>
      </c>
      <c r="E8" s="7">
        <v>0.8</v>
      </c>
      <c r="F8" s="26">
        <v>9.9999999999999995E-7</v>
      </c>
      <c r="G8" s="19">
        <v>0</v>
      </c>
      <c r="H8" s="1" t="str">
        <f t="shared" si="11"/>
        <v/>
      </c>
      <c r="J8" s="12">
        <v>70000000000</v>
      </c>
      <c r="K8" s="13">
        <v>8.3333333333333304E-10</v>
      </c>
      <c r="L8" s="40">
        <v>5.0000000000000001E-3</v>
      </c>
      <c r="M8" s="40">
        <v>-5.0000000000000001E-3</v>
      </c>
      <c r="O8" s="4">
        <f t="shared" si="0"/>
        <v>4.0000000000000001E-3</v>
      </c>
      <c r="P8" s="33">
        <v>0</v>
      </c>
      <c r="Q8" s="34">
        <v>0</v>
      </c>
      <c r="R8" s="33">
        <v>0.5</v>
      </c>
      <c r="S8" s="34">
        <v>-2E-3</v>
      </c>
      <c r="T8" s="38">
        <v>-4.2814028571428571E-6</v>
      </c>
      <c r="U8" s="39">
        <v>-1.0702885714285711E-3</v>
      </c>
      <c r="V8" s="41">
        <f t="shared" si="1"/>
        <v>-12000</v>
      </c>
      <c r="W8" s="41">
        <f t="shared" si="2"/>
        <v>12000</v>
      </c>
      <c r="X8" s="36">
        <f t="shared" si="3"/>
        <v>41666.666666666664</v>
      </c>
      <c r="Y8" s="36">
        <f t="shared" si="5"/>
        <v>41666.666666666664</v>
      </c>
      <c r="AI8" s="42">
        <f t="shared" si="6"/>
        <v>-0.03</v>
      </c>
      <c r="AJ8" s="4">
        <f t="shared" si="4"/>
        <v>4.0000000000000001E-3</v>
      </c>
      <c r="AK8" s="33">
        <v>0</v>
      </c>
      <c r="AL8" s="34">
        <v>0</v>
      </c>
      <c r="AM8" s="33">
        <v>0</v>
      </c>
      <c r="AN8" s="34">
        <v>0</v>
      </c>
      <c r="AO8" s="38">
        <v>0</v>
      </c>
      <c r="AP8" s="39">
        <v>0</v>
      </c>
      <c r="AQ8" s="43">
        <v>0</v>
      </c>
      <c r="AR8" s="41">
        <f t="shared" si="7"/>
        <v>0</v>
      </c>
      <c r="AS8" s="41">
        <f t="shared" si="8"/>
        <v>0</v>
      </c>
      <c r="AT8" s="36">
        <f t="shared" si="9"/>
        <v>999</v>
      </c>
      <c r="AU8" s="36">
        <f t="shared" si="10"/>
        <v>999</v>
      </c>
    </row>
    <row r="9" spans="2:47" x14ac:dyDescent="0.25">
      <c r="B9" s="16" t="s">
        <v>19</v>
      </c>
      <c r="C9" s="7">
        <f>C6/2</f>
        <v>5.0000000000000001E-3</v>
      </c>
      <c r="E9" s="7">
        <v>0.75</v>
      </c>
      <c r="F9" s="26">
        <v>9.9999999999999995E-7</v>
      </c>
      <c r="G9" s="19">
        <v>0</v>
      </c>
      <c r="H9" s="1" t="str">
        <f t="shared" si="11"/>
        <v/>
      </c>
      <c r="J9" s="12">
        <v>70000000000</v>
      </c>
      <c r="K9" s="13">
        <v>8.3333333333333304E-10</v>
      </c>
      <c r="L9" s="40">
        <v>5.0000000000000001E-3</v>
      </c>
      <c r="M9" s="40">
        <v>-5.0000000000000001E-3</v>
      </c>
      <c r="O9" s="4">
        <f t="shared" si="0"/>
        <v>5.0000000000000001E-3</v>
      </c>
      <c r="P9" s="33">
        <v>0</v>
      </c>
      <c r="Q9" s="34">
        <v>0</v>
      </c>
      <c r="R9" s="33">
        <v>0.5</v>
      </c>
      <c r="S9" s="34">
        <v>-2.5000000000000001E-3</v>
      </c>
      <c r="T9" s="38">
        <v>-5.3517107142857132E-6</v>
      </c>
      <c r="U9" s="39">
        <v>-1.0702499999999996E-3</v>
      </c>
      <c r="V9" s="41">
        <f t="shared" si="1"/>
        <v>-14999.999999999998</v>
      </c>
      <c r="W9" s="41">
        <f t="shared" si="2"/>
        <v>14999.999999999998</v>
      </c>
      <c r="X9" s="36">
        <f t="shared" si="3"/>
        <v>33333.333333333336</v>
      </c>
      <c r="Y9" s="36">
        <f t="shared" si="5"/>
        <v>33333.333333333336</v>
      </c>
      <c r="AI9" s="42">
        <f t="shared" si="6"/>
        <v>-0.03</v>
      </c>
      <c r="AJ9" s="4">
        <f t="shared" si="4"/>
        <v>5.0000000000000001E-3</v>
      </c>
      <c r="AK9" s="33">
        <v>0</v>
      </c>
      <c r="AL9" s="34">
        <v>0</v>
      </c>
      <c r="AM9" s="33">
        <v>0</v>
      </c>
      <c r="AN9" s="34">
        <v>0</v>
      </c>
      <c r="AO9" s="38">
        <v>0</v>
      </c>
      <c r="AP9" s="39">
        <v>0</v>
      </c>
      <c r="AQ9" s="43">
        <v>0</v>
      </c>
      <c r="AR9" s="41">
        <f t="shared" si="7"/>
        <v>0</v>
      </c>
      <c r="AS9" s="41">
        <f t="shared" si="8"/>
        <v>0</v>
      </c>
      <c r="AT9" s="36">
        <f t="shared" si="9"/>
        <v>999</v>
      </c>
      <c r="AU9" s="36">
        <f t="shared" si="10"/>
        <v>999</v>
      </c>
    </row>
    <row r="10" spans="2:47" x14ac:dyDescent="0.25">
      <c r="B10" s="16" t="s">
        <v>20</v>
      </c>
      <c r="C10" s="7">
        <f>-C9</f>
        <v>-5.0000000000000001E-3</v>
      </c>
      <c r="J10" s="12">
        <v>70000000000</v>
      </c>
      <c r="K10" s="13">
        <v>8.3333333333333304E-10</v>
      </c>
      <c r="L10" s="40">
        <v>5.0000000000000001E-3</v>
      </c>
      <c r="M10" s="40">
        <v>-5.0000000000000001E-3</v>
      </c>
      <c r="O10" s="4">
        <f t="shared" si="0"/>
        <v>6.0000000000000001E-3</v>
      </c>
      <c r="P10" s="33">
        <v>0</v>
      </c>
      <c r="Q10" s="34">
        <v>0</v>
      </c>
      <c r="R10" s="33">
        <v>0.5</v>
      </c>
      <c r="S10" s="34">
        <v>-3.0000000000000001E-3</v>
      </c>
      <c r="T10" s="38">
        <v>-6.4219842857142844E-6</v>
      </c>
      <c r="U10" s="39">
        <v>-1.0702028571428568E-3</v>
      </c>
      <c r="V10" s="41">
        <f t="shared" si="1"/>
        <v>-17999.999999999996</v>
      </c>
      <c r="W10" s="41">
        <f t="shared" si="2"/>
        <v>17999.999999999996</v>
      </c>
      <c r="X10" s="36">
        <f t="shared" si="3"/>
        <v>27777.777777777785</v>
      </c>
      <c r="Y10" s="36">
        <f t="shared" si="5"/>
        <v>27777.777777777785</v>
      </c>
      <c r="AI10" s="42">
        <f t="shared" si="6"/>
        <v>-0.03</v>
      </c>
      <c r="AJ10" s="4">
        <f t="shared" si="4"/>
        <v>6.0000000000000001E-3</v>
      </c>
      <c r="AK10" s="33">
        <v>0</v>
      </c>
      <c r="AL10" s="34">
        <v>0</v>
      </c>
      <c r="AM10" s="33">
        <v>0</v>
      </c>
      <c r="AN10" s="34">
        <v>0</v>
      </c>
      <c r="AO10" s="38">
        <v>0</v>
      </c>
      <c r="AP10" s="39">
        <v>0</v>
      </c>
      <c r="AQ10" s="43">
        <v>0</v>
      </c>
      <c r="AR10" s="41">
        <f t="shared" si="7"/>
        <v>0</v>
      </c>
      <c r="AS10" s="41">
        <f t="shared" si="8"/>
        <v>0</v>
      </c>
      <c r="AT10" s="36">
        <f t="shared" si="9"/>
        <v>999</v>
      </c>
      <c r="AU10" s="36">
        <f t="shared" si="10"/>
        <v>999</v>
      </c>
    </row>
    <row r="11" spans="2:47" x14ac:dyDescent="0.25">
      <c r="B11" s="16" t="s">
        <v>55</v>
      </c>
      <c r="C11" s="19" t="s">
        <v>57</v>
      </c>
      <c r="E11" s="16" t="s">
        <v>34</v>
      </c>
      <c r="F11" s="17" t="s">
        <v>35</v>
      </c>
      <c r="G11" s="17" t="s">
        <v>37</v>
      </c>
      <c r="J11" s="12">
        <v>70000000000</v>
      </c>
      <c r="K11" s="13">
        <v>8.3333333333333304E-10</v>
      </c>
      <c r="L11" s="40">
        <v>5.0000000000000001E-3</v>
      </c>
      <c r="M11" s="40">
        <v>-5.0000000000000001E-3</v>
      </c>
      <c r="O11" s="4">
        <f t="shared" si="0"/>
        <v>7.0000000000000001E-3</v>
      </c>
      <c r="P11" s="33">
        <v>0</v>
      </c>
      <c r="Q11" s="34">
        <v>0</v>
      </c>
      <c r="R11" s="33">
        <v>0.5</v>
      </c>
      <c r="S11" s="34">
        <v>-3.5000000000000001E-3</v>
      </c>
      <c r="T11" s="38">
        <v>-7.4922149999999985E-6</v>
      </c>
      <c r="U11" s="39">
        <v>-1.0701471428571426E-3</v>
      </c>
      <c r="V11" s="41">
        <f t="shared" si="1"/>
        <v>-21000</v>
      </c>
      <c r="W11" s="41">
        <f t="shared" si="2"/>
        <v>21000</v>
      </c>
      <c r="X11" s="36">
        <f t="shared" si="3"/>
        <v>23809.523809523809</v>
      </c>
      <c r="Y11" s="36">
        <f t="shared" si="5"/>
        <v>23809.523809523809</v>
      </c>
      <c r="AI11" s="42">
        <f t="shared" si="6"/>
        <v>-0.03</v>
      </c>
      <c r="AJ11" s="4">
        <f t="shared" si="4"/>
        <v>7.0000000000000001E-3</v>
      </c>
      <c r="AK11" s="33">
        <v>0</v>
      </c>
      <c r="AL11" s="34">
        <v>0</v>
      </c>
      <c r="AM11" s="33">
        <v>0</v>
      </c>
      <c r="AN11" s="34">
        <v>0</v>
      </c>
      <c r="AO11" s="38">
        <v>0</v>
      </c>
      <c r="AP11" s="39">
        <v>0</v>
      </c>
      <c r="AQ11" s="43">
        <v>0</v>
      </c>
      <c r="AR11" s="41">
        <f t="shared" si="7"/>
        <v>0</v>
      </c>
      <c r="AS11" s="41">
        <f t="shared" si="8"/>
        <v>0</v>
      </c>
      <c r="AT11" s="36">
        <f t="shared" si="9"/>
        <v>999</v>
      </c>
      <c r="AU11" s="36">
        <f t="shared" si="10"/>
        <v>999</v>
      </c>
    </row>
    <row r="12" spans="2:47" x14ac:dyDescent="0.25">
      <c r="B12" s="16" t="s">
        <v>21</v>
      </c>
      <c r="C12" s="12">
        <v>70000000000</v>
      </c>
      <c r="E12" s="7">
        <v>0</v>
      </c>
      <c r="F12" s="8">
        <v>-100</v>
      </c>
      <c r="G12" s="19">
        <v>0</v>
      </c>
      <c r="J12" s="12">
        <v>70000000000</v>
      </c>
      <c r="K12" s="13">
        <v>8.3333333333333304E-10</v>
      </c>
      <c r="L12" s="40">
        <v>5.0000000000000001E-3</v>
      </c>
      <c r="M12" s="40">
        <v>-5.0000000000000001E-3</v>
      </c>
      <c r="O12" s="4">
        <f t="shared" si="0"/>
        <v>8.0000000000000002E-3</v>
      </c>
      <c r="P12" s="33">
        <v>0</v>
      </c>
      <c r="Q12" s="34">
        <v>0</v>
      </c>
      <c r="R12" s="33">
        <v>0.5</v>
      </c>
      <c r="S12" s="34">
        <v>-4.0000000000000001E-3</v>
      </c>
      <c r="T12" s="38">
        <v>-8.5623942857142841E-6</v>
      </c>
      <c r="U12" s="39">
        <v>-1.0700828571428569E-3</v>
      </c>
      <c r="V12" s="41">
        <f t="shared" si="1"/>
        <v>-24000</v>
      </c>
      <c r="W12" s="41">
        <f t="shared" si="2"/>
        <v>24000</v>
      </c>
      <c r="X12" s="36">
        <f t="shared" si="3"/>
        <v>20833.333333333332</v>
      </c>
      <c r="Y12" s="36">
        <f t="shared" si="5"/>
        <v>20833.333333333332</v>
      </c>
      <c r="AI12" s="42">
        <f t="shared" si="6"/>
        <v>-0.03</v>
      </c>
      <c r="AJ12" s="4">
        <f t="shared" si="4"/>
        <v>8.0000000000000002E-3</v>
      </c>
      <c r="AK12" s="33">
        <v>0</v>
      </c>
      <c r="AL12" s="34">
        <v>0</v>
      </c>
      <c r="AM12" s="33">
        <v>0</v>
      </c>
      <c r="AN12" s="34">
        <v>0</v>
      </c>
      <c r="AO12" s="38">
        <v>0</v>
      </c>
      <c r="AP12" s="39">
        <v>0</v>
      </c>
      <c r="AQ12" s="43">
        <v>0</v>
      </c>
      <c r="AR12" s="41">
        <f t="shared" si="7"/>
        <v>0</v>
      </c>
      <c r="AS12" s="41">
        <f t="shared" si="8"/>
        <v>0</v>
      </c>
      <c r="AT12" s="36">
        <f t="shared" si="9"/>
        <v>999</v>
      </c>
      <c r="AU12" s="36">
        <f t="shared" si="10"/>
        <v>999</v>
      </c>
    </row>
    <row r="13" spans="2:47" x14ac:dyDescent="0.25">
      <c r="B13" s="16" t="s">
        <v>51</v>
      </c>
      <c r="C13" s="19" t="s">
        <v>23</v>
      </c>
      <c r="E13" s="7">
        <v>0.25</v>
      </c>
      <c r="F13" s="8">
        <v>-100</v>
      </c>
      <c r="G13" s="19">
        <v>0</v>
      </c>
      <c r="J13" s="12">
        <v>70000000000</v>
      </c>
      <c r="K13" s="13">
        <v>8.3333333333333304E-10</v>
      </c>
      <c r="L13" s="40">
        <v>5.0000000000000001E-3</v>
      </c>
      <c r="M13" s="40">
        <v>-5.0000000000000001E-3</v>
      </c>
      <c r="O13" s="4">
        <f t="shared" si="0"/>
        <v>8.9999999999999993E-3</v>
      </c>
      <c r="P13" s="33">
        <v>0</v>
      </c>
      <c r="Q13" s="34">
        <v>0</v>
      </c>
      <c r="R13" s="33">
        <v>0.5</v>
      </c>
      <c r="S13" s="34">
        <v>-4.4999999999999997E-3</v>
      </c>
      <c r="T13" s="38">
        <v>-9.6325135714285689E-6</v>
      </c>
      <c r="U13" s="39">
        <v>-1.0700099999999997E-3</v>
      </c>
      <c r="V13" s="41">
        <f t="shared" si="1"/>
        <v>-26999.999999999993</v>
      </c>
      <c r="W13" s="41">
        <f t="shared" si="2"/>
        <v>26999.999999999993</v>
      </c>
      <c r="X13" s="36">
        <f t="shared" si="3"/>
        <v>18518.518518518522</v>
      </c>
      <c r="Y13" s="36">
        <f t="shared" si="5"/>
        <v>18518.518518518522</v>
      </c>
      <c r="AI13" s="42">
        <f t="shared" si="6"/>
        <v>-0.03</v>
      </c>
      <c r="AJ13" s="4">
        <f t="shared" si="4"/>
        <v>8.9999999999999993E-3</v>
      </c>
      <c r="AK13" s="33">
        <v>0</v>
      </c>
      <c r="AL13" s="34">
        <v>0</v>
      </c>
      <c r="AM13" s="33">
        <v>0</v>
      </c>
      <c r="AN13" s="34">
        <v>0</v>
      </c>
      <c r="AO13" s="38">
        <v>0</v>
      </c>
      <c r="AP13" s="39">
        <v>0</v>
      </c>
      <c r="AQ13" s="43">
        <v>0</v>
      </c>
      <c r="AR13" s="41">
        <f t="shared" si="7"/>
        <v>0</v>
      </c>
      <c r="AS13" s="41">
        <f t="shared" si="8"/>
        <v>0</v>
      </c>
      <c r="AT13" s="36">
        <f t="shared" si="9"/>
        <v>999</v>
      </c>
      <c r="AU13" s="36">
        <f t="shared" si="10"/>
        <v>999</v>
      </c>
    </row>
    <row r="14" spans="2:47" x14ac:dyDescent="0.25">
      <c r="B14" s="16" t="s">
        <v>24</v>
      </c>
      <c r="C14" s="13">
        <v>8.9999999999999999E-10</v>
      </c>
      <c r="E14" s="7">
        <v>0.5</v>
      </c>
      <c r="F14" s="8">
        <v>-1</v>
      </c>
      <c r="G14" s="19">
        <v>1</v>
      </c>
      <c r="J14" s="12">
        <v>70000000000</v>
      </c>
      <c r="K14" s="13">
        <v>8.3333333333333304E-10</v>
      </c>
      <c r="L14" s="40">
        <v>5.0000000000000001E-3</v>
      </c>
      <c r="M14" s="40">
        <v>-5.0000000000000001E-3</v>
      </c>
      <c r="O14" s="4">
        <f t="shared" si="0"/>
        <v>0.01</v>
      </c>
      <c r="P14" s="33">
        <v>0</v>
      </c>
      <c r="Q14" s="34">
        <v>0</v>
      </c>
      <c r="R14" s="33">
        <v>0.5</v>
      </c>
      <c r="S14" s="34">
        <v>-5.0000000000000001E-3</v>
      </c>
      <c r="T14" s="38">
        <v>-1.0702564285714284E-5</v>
      </c>
      <c r="U14" s="39">
        <v>-1.0699285714285711E-3</v>
      </c>
      <c r="V14" s="41">
        <f t="shared" si="1"/>
        <v>-29999.999999999996</v>
      </c>
      <c r="W14" s="41">
        <f t="shared" si="2"/>
        <v>29999.999999999996</v>
      </c>
      <c r="X14" s="36">
        <f t="shared" si="3"/>
        <v>16666.666666666668</v>
      </c>
      <c r="Y14" s="36">
        <f t="shared" si="5"/>
        <v>16666.666666666668</v>
      </c>
      <c r="AI14" s="42">
        <f t="shared" si="6"/>
        <v>-0.03</v>
      </c>
      <c r="AJ14" s="4">
        <f t="shared" si="4"/>
        <v>0.01</v>
      </c>
      <c r="AK14" s="33">
        <v>0</v>
      </c>
      <c r="AL14" s="34">
        <v>0</v>
      </c>
      <c r="AM14" s="33">
        <v>0</v>
      </c>
      <c r="AN14" s="34">
        <v>0</v>
      </c>
      <c r="AO14" s="38">
        <v>0</v>
      </c>
      <c r="AP14" s="39">
        <v>0</v>
      </c>
      <c r="AQ14" s="43">
        <v>0</v>
      </c>
      <c r="AR14" s="41">
        <f t="shared" si="7"/>
        <v>0</v>
      </c>
      <c r="AS14" s="41">
        <f t="shared" si="8"/>
        <v>0</v>
      </c>
      <c r="AT14" s="36">
        <f t="shared" si="9"/>
        <v>999</v>
      </c>
      <c r="AU14" s="36">
        <f t="shared" si="10"/>
        <v>999</v>
      </c>
    </row>
    <row r="15" spans="2:47" x14ac:dyDescent="0.25">
      <c r="B15" s="16" t="s">
        <v>56</v>
      </c>
      <c r="C15" s="19" t="s">
        <v>57</v>
      </c>
      <c r="E15" s="7">
        <v>0.75</v>
      </c>
      <c r="F15" s="8">
        <v>-1</v>
      </c>
      <c r="G15" s="19">
        <v>0</v>
      </c>
      <c r="J15" s="12">
        <v>70000000000</v>
      </c>
      <c r="K15" s="13">
        <v>8.3333333333333304E-10</v>
      </c>
      <c r="L15" s="40">
        <v>5.0000000000000001E-3</v>
      </c>
      <c r="M15" s="40">
        <v>-5.0000000000000001E-3</v>
      </c>
      <c r="O15" s="4">
        <f t="shared" si="0"/>
        <v>1.0999999999999999E-2</v>
      </c>
      <c r="P15" s="33">
        <v>0</v>
      </c>
      <c r="Q15" s="34">
        <v>0</v>
      </c>
      <c r="R15" s="33">
        <v>0.5</v>
      </c>
      <c r="S15" s="34">
        <v>-5.4999999999999997E-3</v>
      </c>
      <c r="T15" s="38">
        <v>-1.1772537857142854E-5</v>
      </c>
      <c r="U15" s="39">
        <v>-1.0698385714285712E-3</v>
      </c>
      <c r="V15" s="41">
        <f t="shared" si="1"/>
        <v>-32999.999999999993</v>
      </c>
      <c r="W15" s="41">
        <f t="shared" si="2"/>
        <v>32999.999999999993</v>
      </c>
      <c r="X15" s="36">
        <f t="shared" si="3"/>
        <v>15151.515151515156</v>
      </c>
      <c r="Y15" s="36">
        <f t="shared" si="5"/>
        <v>15151.515151515156</v>
      </c>
      <c r="AI15" s="42">
        <f t="shared" si="6"/>
        <v>-0.03</v>
      </c>
      <c r="AJ15" s="4">
        <f t="shared" si="4"/>
        <v>1.0999999999999999E-2</v>
      </c>
      <c r="AK15" s="33">
        <v>0</v>
      </c>
      <c r="AL15" s="34">
        <v>0</v>
      </c>
      <c r="AM15" s="33">
        <v>0</v>
      </c>
      <c r="AN15" s="34">
        <v>0</v>
      </c>
      <c r="AO15" s="38">
        <v>0</v>
      </c>
      <c r="AP15" s="39">
        <v>0</v>
      </c>
      <c r="AQ15" s="43">
        <v>0</v>
      </c>
      <c r="AR15" s="41">
        <f t="shared" si="7"/>
        <v>0</v>
      </c>
      <c r="AS15" s="41">
        <f t="shared" si="8"/>
        <v>0</v>
      </c>
      <c r="AT15" s="36">
        <f t="shared" si="9"/>
        <v>999</v>
      </c>
      <c r="AU15" s="36">
        <f t="shared" si="10"/>
        <v>999</v>
      </c>
    </row>
    <row r="16" spans="2:47" x14ac:dyDescent="0.25">
      <c r="B16" s="16" t="s">
        <v>25</v>
      </c>
      <c r="C16" s="15">
        <f>IF(C13="Sección Rectangular",(1/12)*C7*(C6^3),IF(C13="Sección Circular",(1/4)*PI()*(C8^4),C14))</f>
        <v>8.3333333333333345E-10</v>
      </c>
      <c r="E16" s="7">
        <v>1</v>
      </c>
      <c r="F16" s="8">
        <v>0</v>
      </c>
      <c r="G16" s="19">
        <v>0</v>
      </c>
      <c r="J16" s="12">
        <v>70000000000</v>
      </c>
      <c r="K16" s="13">
        <v>8.3333333333333304E-10</v>
      </c>
      <c r="L16" s="40">
        <v>5.0000000000000001E-3</v>
      </c>
      <c r="M16" s="40">
        <v>-5.0000000000000001E-3</v>
      </c>
      <c r="O16" s="4">
        <f t="shared" si="0"/>
        <v>1.2E-2</v>
      </c>
      <c r="P16" s="33">
        <v>0</v>
      </c>
      <c r="Q16" s="34">
        <v>0</v>
      </c>
      <c r="R16" s="33">
        <v>0.5</v>
      </c>
      <c r="S16" s="34">
        <v>-6.0000000000000001E-3</v>
      </c>
      <c r="T16" s="38">
        <v>-1.2842425714285711E-5</v>
      </c>
      <c r="U16" s="39">
        <v>-1.0697399999999998E-3</v>
      </c>
      <c r="V16" s="41">
        <f t="shared" si="1"/>
        <v>-35999.999999999993</v>
      </c>
      <c r="W16" s="41">
        <f t="shared" si="2"/>
        <v>35999.999999999993</v>
      </c>
      <c r="X16" s="36">
        <f t="shared" si="3"/>
        <v>13888.888888888892</v>
      </c>
      <c r="Y16" s="36">
        <f t="shared" si="5"/>
        <v>13888.888888888892</v>
      </c>
      <c r="AI16" s="42">
        <f t="shared" si="6"/>
        <v>-0.03</v>
      </c>
      <c r="AJ16" s="4">
        <f t="shared" si="4"/>
        <v>1.2E-2</v>
      </c>
      <c r="AK16" s="33">
        <v>0</v>
      </c>
      <c r="AL16" s="34">
        <v>0</v>
      </c>
      <c r="AM16" s="33">
        <v>0</v>
      </c>
      <c r="AN16" s="34">
        <v>0</v>
      </c>
      <c r="AO16" s="38">
        <v>0</v>
      </c>
      <c r="AP16" s="39">
        <v>0</v>
      </c>
      <c r="AQ16" s="43">
        <v>0</v>
      </c>
      <c r="AR16" s="41">
        <f t="shared" si="7"/>
        <v>0</v>
      </c>
      <c r="AS16" s="41">
        <f t="shared" si="8"/>
        <v>0</v>
      </c>
      <c r="AT16" s="36">
        <f t="shared" si="9"/>
        <v>999</v>
      </c>
      <c r="AU16" s="36">
        <f t="shared" si="10"/>
        <v>999</v>
      </c>
    </row>
    <row r="17" spans="2:47" x14ac:dyDescent="0.25">
      <c r="B17" s="16" t="s">
        <v>9</v>
      </c>
      <c r="C17" s="19" t="s">
        <v>13</v>
      </c>
      <c r="F17" s="29">
        <f>SUMPRODUCT(F12:F16,G12:G16)</f>
        <v>-1</v>
      </c>
      <c r="J17" s="12">
        <v>70000000000</v>
      </c>
      <c r="K17" s="13">
        <v>8.3333333333333304E-10</v>
      </c>
      <c r="L17" s="40">
        <v>5.0000000000000001E-3</v>
      </c>
      <c r="M17" s="40">
        <v>-5.0000000000000001E-3</v>
      </c>
      <c r="O17" s="4">
        <f t="shared" si="0"/>
        <v>1.2999999999999999E-2</v>
      </c>
      <c r="P17" s="33">
        <v>0</v>
      </c>
      <c r="Q17" s="34">
        <v>0</v>
      </c>
      <c r="R17" s="33">
        <v>0.5</v>
      </c>
      <c r="S17" s="34">
        <v>-6.4999999999999997E-3</v>
      </c>
      <c r="T17" s="38">
        <v>-1.3912219285714282E-5</v>
      </c>
      <c r="U17" s="39">
        <v>-1.069632857142857E-3</v>
      </c>
      <c r="V17" s="41">
        <f t="shared" si="1"/>
        <v>-38999.999999999993</v>
      </c>
      <c r="W17" s="41">
        <f t="shared" si="2"/>
        <v>38999.999999999993</v>
      </c>
      <c r="X17" s="36">
        <f t="shared" si="3"/>
        <v>12820.512820512822</v>
      </c>
      <c r="Y17" s="36">
        <f t="shared" si="5"/>
        <v>12820.512820512822</v>
      </c>
      <c r="AI17" s="42">
        <f t="shared" si="6"/>
        <v>-0.03</v>
      </c>
      <c r="AJ17" s="4">
        <f t="shared" si="4"/>
        <v>1.2999999999999999E-2</v>
      </c>
      <c r="AK17" s="33">
        <v>0</v>
      </c>
      <c r="AL17" s="34">
        <v>0</v>
      </c>
      <c r="AM17" s="33">
        <v>0</v>
      </c>
      <c r="AN17" s="34">
        <v>0</v>
      </c>
      <c r="AO17" s="38">
        <v>0</v>
      </c>
      <c r="AP17" s="39">
        <v>0</v>
      </c>
      <c r="AQ17" s="43">
        <v>0</v>
      </c>
      <c r="AR17" s="41">
        <f t="shared" si="7"/>
        <v>0</v>
      </c>
      <c r="AS17" s="41">
        <f t="shared" si="8"/>
        <v>0</v>
      </c>
      <c r="AT17" s="36">
        <f t="shared" si="9"/>
        <v>999</v>
      </c>
      <c r="AU17" s="36">
        <f t="shared" si="10"/>
        <v>999</v>
      </c>
    </row>
    <row r="18" spans="2:47" x14ac:dyDescent="0.25">
      <c r="B18" s="16" t="s">
        <v>71</v>
      </c>
      <c r="C18" s="12">
        <v>500000000</v>
      </c>
      <c r="J18" s="12">
        <v>70000000000</v>
      </c>
      <c r="K18" s="13">
        <v>8.3333333333333304E-10</v>
      </c>
      <c r="L18" s="40">
        <v>5.0000000000000001E-3</v>
      </c>
      <c r="M18" s="40">
        <v>-5.0000000000000001E-3</v>
      </c>
      <c r="O18" s="4">
        <f t="shared" si="0"/>
        <v>1.4E-2</v>
      </c>
      <c r="P18" s="33">
        <v>0</v>
      </c>
      <c r="Q18" s="34">
        <v>0</v>
      </c>
      <c r="R18" s="33">
        <v>0.5</v>
      </c>
      <c r="S18" s="34">
        <v>-7.0000000000000001E-3</v>
      </c>
      <c r="T18" s="38">
        <v>-1.4981909999999997E-5</v>
      </c>
      <c r="U18" s="39">
        <v>-1.0695171428571426E-3</v>
      </c>
      <c r="V18" s="41">
        <f t="shared" si="1"/>
        <v>-42000</v>
      </c>
      <c r="W18" s="41">
        <f t="shared" si="2"/>
        <v>42000</v>
      </c>
      <c r="X18" s="36">
        <f t="shared" si="3"/>
        <v>11904.761904761905</v>
      </c>
      <c r="Y18" s="36">
        <f t="shared" si="5"/>
        <v>11904.761904761905</v>
      </c>
      <c r="AI18" s="42">
        <f t="shared" si="6"/>
        <v>-0.03</v>
      </c>
      <c r="AJ18" s="4">
        <f t="shared" si="4"/>
        <v>1.4E-2</v>
      </c>
      <c r="AK18" s="33">
        <v>0</v>
      </c>
      <c r="AL18" s="34">
        <v>0</v>
      </c>
      <c r="AM18" s="33">
        <v>0</v>
      </c>
      <c r="AN18" s="34">
        <v>0</v>
      </c>
      <c r="AO18" s="38">
        <v>0</v>
      </c>
      <c r="AP18" s="39">
        <v>0</v>
      </c>
      <c r="AQ18" s="43">
        <v>0</v>
      </c>
      <c r="AR18" s="41">
        <f t="shared" si="7"/>
        <v>0</v>
      </c>
      <c r="AS18" s="41">
        <f t="shared" si="8"/>
        <v>0</v>
      </c>
      <c r="AT18" s="36">
        <f t="shared" si="9"/>
        <v>999</v>
      </c>
      <c r="AU18" s="36">
        <f t="shared" si="10"/>
        <v>999</v>
      </c>
    </row>
    <row r="19" spans="2:47" x14ac:dyDescent="0.25">
      <c r="E19" s="16" t="s">
        <v>33</v>
      </c>
      <c r="F19" s="17" t="s">
        <v>27</v>
      </c>
      <c r="G19" s="17" t="s">
        <v>37</v>
      </c>
      <c r="J19" s="12">
        <v>70000000000</v>
      </c>
      <c r="K19" s="13">
        <v>8.3333333333333304E-10</v>
      </c>
      <c r="L19" s="40">
        <v>5.0000000000000001E-3</v>
      </c>
      <c r="M19" s="40">
        <v>-5.0000000000000001E-3</v>
      </c>
      <c r="O19" s="4">
        <f t="shared" si="0"/>
        <v>1.4999999999999999E-2</v>
      </c>
      <c r="P19" s="33">
        <v>0</v>
      </c>
      <c r="Q19" s="34">
        <v>0</v>
      </c>
      <c r="R19" s="33">
        <v>0.5</v>
      </c>
      <c r="S19" s="34">
        <v>-7.4999999999999997E-3</v>
      </c>
      <c r="T19" s="38">
        <v>-1.6051489285714283E-5</v>
      </c>
      <c r="U19" s="39">
        <v>-1.0693928571428569E-3</v>
      </c>
      <c r="V19" s="41">
        <f t="shared" si="1"/>
        <v>-44999.999999999993</v>
      </c>
      <c r="W19" s="41">
        <f t="shared" si="2"/>
        <v>44999.999999999993</v>
      </c>
      <c r="X19" s="36">
        <f t="shared" si="3"/>
        <v>11111.111111111113</v>
      </c>
      <c r="Y19" s="36">
        <f t="shared" si="5"/>
        <v>11111.111111111113</v>
      </c>
      <c r="AI19" s="42">
        <f t="shared" si="6"/>
        <v>-0.03</v>
      </c>
      <c r="AJ19" s="4">
        <f t="shared" si="4"/>
        <v>1.4999999999999999E-2</v>
      </c>
      <c r="AK19" s="33">
        <v>0</v>
      </c>
      <c r="AL19" s="34">
        <v>0</v>
      </c>
      <c r="AM19" s="33">
        <v>0</v>
      </c>
      <c r="AN19" s="34">
        <v>0</v>
      </c>
      <c r="AO19" s="38">
        <v>0</v>
      </c>
      <c r="AP19" s="39">
        <v>0</v>
      </c>
      <c r="AQ19" s="43">
        <v>0</v>
      </c>
      <c r="AR19" s="41">
        <f t="shared" si="7"/>
        <v>0</v>
      </c>
      <c r="AS19" s="41">
        <f t="shared" si="8"/>
        <v>0</v>
      </c>
      <c r="AT19" s="36">
        <f t="shared" si="9"/>
        <v>999</v>
      </c>
      <c r="AU19" s="36">
        <f t="shared" si="10"/>
        <v>999</v>
      </c>
    </row>
    <row r="20" spans="2:47" x14ac:dyDescent="0.25">
      <c r="B20" s="16" t="s">
        <v>15</v>
      </c>
      <c r="C20" s="14">
        <v>0</v>
      </c>
      <c r="E20" s="7">
        <v>0</v>
      </c>
      <c r="F20" s="10">
        <v>100</v>
      </c>
      <c r="G20" s="19">
        <v>0</v>
      </c>
      <c r="J20" s="12">
        <v>70000000000</v>
      </c>
      <c r="K20" s="13">
        <v>8.3333333333333304E-10</v>
      </c>
      <c r="L20" s="40">
        <v>5.0000000000000001E-3</v>
      </c>
      <c r="M20" s="40">
        <v>-5.0000000000000001E-3</v>
      </c>
      <c r="O20" s="4">
        <f t="shared" si="0"/>
        <v>1.6E-2</v>
      </c>
      <c r="P20" s="33">
        <v>0</v>
      </c>
      <c r="Q20" s="34">
        <v>0</v>
      </c>
      <c r="R20" s="33">
        <v>0.5</v>
      </c>
      <c r="S20" s="34">
        <v>-8.0000000000000002E-3</v>
      </c>
      <c r="T20" s="38">
        <v>-1.7120948571428567E-5</v>
      </c>
      <c r="U20" s="39">
        <v>-1.0692599999999998E-3</v>
      </c>
      <c r="V20" s="41">
        <f t="shared" si="1"/>
        <v>-48000</v>
      </c>
      <c r="W20" s="41">
        <f t="shared" si="2"/>
        <v>48000</v>
      </c>
      <c r="X20" s="36">
        <f t="shared" si="3"/>
        <v>10416.666666666666</v>
      </c>
      <c r="Y20" s="36">
        <f t="shared" si="5"/>
        <v>10416.666666666666</v>
      </c>
      <c r="AI20" s="42">
        <f t="shared" si="6"/>
        <v>-0.03</v>
      </c>
      <c r="AJ20" s="4">
        <f t="shared" si="4"/>
        <v>1.6E-2</v>
      </c>
      <c r="AK20" s="33">
        <v>0</v>
      </c>
      <c r="AL20" s="34">
        <v>0</v>
      </c>
      <c r="AM20" s="33">
        <v>0</v>
      </c>
      <c r="AN20" s="34">
        <v>0</v>
      </c>
      <c r="AO20" s="38">
        <v>0</v>
      </c>
      <c r="AP20" s="39">
        <v>0</v>
      </c>
      <c r="AQ20" s="43">
        <v>0</v>
      </c>
      <c r="AR20" s="41">
        <f t="shared" si="7"/>
        <v>0</v>
      </c>
      <c r="AS20" s="41">
        <f t="shared" si="8"/>
        <v>0</v>
      </c>
      <c r="AT20" s="36">
        <f t="shared" si="9"/>
        <v>999</v>
      </c>
      <c r="AU20" s="36">
        <f t="shared" si="10"/>
        <v>999</v>
      </c>
    </row>
    <row r="21" spans="2:47" x14ac:dyDescent="0.25">
      <c r="B21" s="16" t="s">
        <v>14</v>
      </c>
      <c r="C21" s="8">
        <v>-300</v>
      </c>
      <c r="E21" s="7">
        <v>0.25</v>
      </c>
      <c r="F21" s="10">
        <v>0</v>
      </c>
      <c r="G21" s="19">
        <v>0</v>
      </c>
      <c r="J21" s="12">
        <v>70000000000</v>
      </c>
      <c r="K21" s="13">
        <v>8.3333333333333304E-10</v>
      </c>
      <c r="L21" s="40">
        <v>5.0000000000000001E-3</v>
      </c>
      <c r="M21" s="40">
        <v>-5.0000000000000001E-3</v>
      </c>
      <c r="O21" s="4">
        <f t="shared" si="0"/>
        <v>1.7000000000000001E-2</v>
      </c>
      <c r="P21" s="33">
        <v>0</v>
      </c>
      <c r="Q21" s="34">
        <v>0</v>
      </c>
      <c r="R21" s="33">
        <v>0.5</v>
      </c>
      <c r="S21" s="34">
        <v>-8.5000000000000006E-3</v>
      </c>
      <c r="T21" s="38">
        <v>-1.8190279285714283E-5</v>
      </c>
      <c r="U21" s="39">
        <v>-1.0691185714285713E-3</v>
      </c>
      <c r="V21" s="41">
        <f t="shared" si="1"/>
        <v>-50999.999999999993</v>
      </c>
      <c r="W21" s="41">
        <f t="shared" si="2"/>
        <v>50999.999999999993</v>
      </c>
      <c r="X21" s="36">
        <f t="shared" si="3"/>
        <v>9803.9215686274529</v>
      </c>
      <c r="Y21" s="36">
        <f t="shared" si="5"/>
        <v>9803.9215686274529</v>
      </c>
      <c r="AI21" s="42">
        <f t="shared" si="6"/>
        <v>-0.03</v>
      </c>
      <c r="AJ21" s="4">
        <f t="shared" si="4"/>
        <v>1.7000000000000001E-2</v>
      </c>
      <c r="AK21" s="33">
        <v>0</v>
      </c>
      <c r="AL21" s="34">
        <v>0</v>
      </c>
      <c r="AM21" s="33">
        <v>0</v>
      </c>
      <c r="AN21" s="34">
        <v>0</v>
      </c>
      <c r="AO21" s="38">
        <v>0</v>
      </c>
      <c r="AP21" s="39">
        <v>0</v>
      </c>
      <c r="AQ21" s="43">
        <v>0</v>
      </c>
      <c r="AR21" s="41">
        <f t="shared" si="7"/>
        <v>0</v>
      </c>
      <c r="AS21" s="41">
        <f t="shared" si="8"/>
        <v>0</v>
      </c>
      <c r="AT21" s="36">
        <f t="shared" si="9"/>
        <v>999</v>
      </c>
      <c r="AU21" s="36">
        <f t="shared" si="10"/>
        <v>999</v>
      </c>
    </row>
    <row r="22" spans="2:47" x14ac:dyDescent="0.25">
      <c r="B22" s="16" t="s">
        <v>80</v>
      </c>
      <c r="C22" s="44">
        <v>5.0000000000000001E-3</v>
      </c>
      <c r="E22" s="7">
        <v>0.5</v>
      </c>
      <c r="F22" s="10">
        <v>100</v>
      </c>
      <c r="G22" s="19">
        <v>0</v>
      </c>
      <c r="J22" s="12">
        <v>70000000000</v>
      </c>
      <c r="K22" s="13">
        <v>8.3333333333333304E-10</v>
      </c>
      <c r="L22" s="40">
        <v>5.0000000000000001E-3</v>
      </c>
      <c r="M22" s="40">
        <v>-5.0000000000000001E-3</v>
      </c>
      <c r="O22" s="4">
        <f t="shared" si="0"/>
        <v>1.7999999999999999E-2</v>
      </c>
      <c r="P22" s="33">
        <v>0</v>
      </c>
      <c r="Q22" s="34">
        <v>0</v>
      </c>
      <c r="R22" s="33">
        <v>0.5</v>
      </c>
      <c r="S22" s="34">
        <v>-8.9999999999999993E-3</v>
      </c>
      <c r="T22" s="38">
        <v>-1.9259472857142849E-5</v>
      </c>
      <c r="U22" s="39">
        <v>-1.0689685714285713E-3</v>
      </c>
      <c r="V22" s="41">
        <f t="shared" si="1"/>
        <v>-53999.999999999985</v>
      </c>
      <c r="W22" s="41">
        <f t="shared" si="2"/>
        <v>53999.999999999985</v>
      </c>
      <c r="X22" s="36">
        <f t="shared" si="3"/>
        <v>9259.2592592592609</v>
      </c>
      <c r="Y22" s="36">
        <f t="shared" si="5"/>
        <v>9259.2592592592609</v>
      </c>
      <c r="AI22" s="42">
        <f t="shared" si="6"/>
        <v>-0.03</v>
      </c>
      <c r="AJ22" s="4">
        <f t="shared" si="4"/>
        <v>1.7999999999999999E-2</v>
      </c>
      <c r="AK22" s="33">
        <v>0</v>
      </c>
      <c r="AL22" s="34">
        <v>0</v>
      </c>
      <c r="AM22" s="33">
        <v>0</v>
      </c>
      <c r="AN22" s="34">
        <v>0</v>
      </c>
      <c r="AO22" s="38">
        <v>0</v>
      </c>
      <c r="AP22" s="39">
        <v>0</v>
      </c>
      <c r="AQ22" s="43">
        <v>0</v>
      </c>
      <c r="AR22" s="41">
        <f t="shared" si="7"/>
        <v>0</v>
      </c>
      <c r="AS22" s="41">
        <f t="shared" si="8"/>
        <v>0</v>
      </c>
      <c r="AT22" s="36">
        <f t="shared" si="9"/>
        <v>999</v>
      </c>
      <c r="AU22" s="36">
        <f t="shared" si="10"/>
        <v>999</v>
      </c>
    </row>
    <row r="23" spans="2:47" x14ac:dyDescent="0.25">
      <c r="B23" s="16" t="s">
        <v>81</v>
      </c>
      <c r="C23" s="46">
        <v>100</v>
      </c>
      <c r="E23" s="7">
        <v>0.75</v>
      </c>
      <c r="F23" s="10">
        <v>0</v>
      </c>
      <c r="G23" s="19">
        <v>0</v>
      </c>
      <c r="J23" s="12">
        <v>70000000000</v>
      </c>
      <c r="K23" s="13">
        <v>8.3333333333333304E-10</v>
      </c>
      <c r="L23" s="40">
        <v>5.0000000000000001E-3</v>
      </c>
      <c r="M23" s="40">
        <v>-5.0000000000000001E-3</v>
      </c>
      <c r="O23" s="4">
        <f t="shared" si="0"/>
        <v>1.9E-2</v>
      </c>
      <c r="P23" s="33">
        <v>0</v>
      </c>
      <c r="Q23" s="34">
        <v>0</v>
      </c>
      <c r="R23" s="33">
        <v>0.5</v>
      </c>
      <c r="S23" s="34">
        <v>-9.4999999999999998E-3</v>
      </c>
      <c r="T23" s="38">
        <v>-2.0328520714285708E-5</v>
      </c>
      <c r="U23" s="39">
        <v>-1.0688099999999999E-3</v>
      </c>
      <c r="V23" s="41">
        <f t="shared" si="1"/>
        <v>-56999.999999999993</v>
      </c>
      <c r="W23" s="41">
        <f t="shared" si="2"/>
        <v>56999.999999999993</v>
      </c>
      <c r="X23" s="36">
        <f t="shared" si="3"/>
        <v>8771.9298245614045</v>
      </c>
      <c r="Y23" s="36">
        <f t="shared" si="5"/>
        <v>8771.9298245614045</v>
      </c>
      <c r="AI23" s="42">
        <f t="shared" si="6"/>
        <v>-0.03</v>
      </c>
      <c r="AJ23" s="4">
        <f t="shared" si="4"/>
        <v>1.9E-2</v>
      </c>
      <c r="AK23" s="33">
        <v>0</v>
      </c>
      <c r="AL23" s="34">
        <v>0</v>
      </c>
      <c r="AM23" s="33">
        <v>0</v>
      </c>
      <c r="AN23" s="34">
        <v>0</v>
      </c>
      <c r="AO23" s="38">
        <v>0</v>
      </c>
      <c r="AP23" s="39">
        <v>0</v>
      </c>
      <c r="AQ23" s="43">
        <v>0</v>
      </c>
      <c r="AR23" s="41">
        <f t="shared" si="7"/>
        <v>0</v>
      </c>
      <c r="AS23" s="41">
        <f t="shared" si="8"/>
        <v>0</v>
      </c>
      <c r="AT23" s="36">
        <f t="shared" si="9"/>
        <v>999</v>
      </c>
      <c r="AU23" s="36">
        <f t="shared" si="10"/>
        <v>999</v>
      </c>
    </row>
    <row r="24" spans="2:47" x14ac:dyDescent="0.25">
      <c r="B24" s="16" t="s">
        <v>76</v>
      </c>
      <c r="C24" s="14">
        <v>0</v>
      </c>
      <c r="E24" s="7">
        <v>1</v>
      </c>
      <c r="F24" s="10">
        <v>0</v>
      </c>
      <c r="G24" s="19">
        <v>0</v>
      </c>
      <c r="J24" s="12">
        <v>70000000000</v>
      </c>
      <c r="K24" s="13">
        <v>8.3333333333333304E-10</v>
      </c>
      <c r="L24" s="40">
        <v>5.0000000000000001E-3</v>
      </c>
      <c r="M24" s="40">
        <v>-5.0000000000000001E-3</v>
      </c>
      <c r="O24" s="4">
        <f t="shared" si="0"/>
        <v>0.02</v>
      </c>
      <c r="P24" s="33">
        <v>0</v>
      </c>
      <c r="Q24" s="34">
        <v>0</v>
      </c>
      <c r="R24" s="33">
        <v>0.5</v>
      </c>
      <c r="S24" s="34">
        <v>-0.01</v>
      </c>
      <c r="T24" s="38">
        <v>-2.139741428571428E-5</v>
      </c>
      <c r="U24" s="39">
        <v>-1.068642857142857E-3</v>
      </c>
      <c r="V24" s="41">
        <f t="shared" si="1"/>
        <v>-59999.999999999993</v>
      </c>
      <c r="W24" s="41">
        <f t="shared" si="2"/>
        <v>59999.999999999993</v>
      </c>
      <c r="X24" s="36">
        <f t="shared" si="3"/>
        <v>8333.3333333333339</v>
      </c>
      <c r="Y24" s="36">
        <f t="shared" si="5"/>
        <v>8333.3333333333339</v>
      </c>
      <c r="AI24" s="42">
        <f t="shared" si="6"/>
        <v>-0.03</v>
      </c>
      <c r="AJ24" s="4">
        <f t="shared" si="4"/>
        <v>0.02</v>
      </c>
      <c r="AK24" s="33">
        <v>0</v>
      </c>
      <c r="AL24" s="34">
        <v>0</v>
      </c>
      <c r="AM24" s="33">
        <v>0</v>
      </c>
      <c r="AN24" s="34">
        <v>0</v>
      </c>
      <c r="AO24" s="38">
        <v>0</v>
      </c>
      <c r="AP24" s="39">
        <v>0</v>
      </c>
      <c r="AQ24" s="43">
        <v>0</v>
      </c>
      <c r="AR24" s="41">
        <f t="shared" si="7"/>
        <v>0</v>
      </c>
      <c r="AS24" s="41">
        <f t="shared" si="8"/>
        <v>0</v>
      </c>
      <c r="AT24" s="36">
        <f t="shared" si="9"/>
        <v>999</v>
      </c>
      <c r="AU24" s="36">
        <f t="shared" si="10"/>
        <v>999</v>
      </c>
    </row>
    <row r="25" spans="2:47" x14ac:dyDescent="0.25">
      <c r="B25" s="16" t="s">
        <v>75</v>
      </c>
      <c r="C25" s="6" t="str">
        <f>"-0.03"</f>
        <v>-0.03</v>
      </c>
      <c r="F25" s="30">
        <f>SUMPRODUCT(F20:F24,G20:G24)</f>
        <v>0</v>
      </c>
      <c r="J25" s="12">
        <v>70000000000</v>
      </c>
      <c r="K25" s="13">
        <v>8.3333333333333304E-10</v>
      </c>
      <c r="L25" s="40">
        <v>5.0000000000000001E-3</v>
      </c>
      <c r="M25" s="40">
        <v>-5.0000000000000001E-3</v>
      </c>
      <c r="O25" s="4">
        <f t="shared" si="0"/>
        <v>2.1000000000000001E-2</v>
      </c>
      <c r="P25" s="33">
        <v>0</v>
      </c>
      <c r="Q25" s="34">
        <v>0</v>
      </c>
      <c r="R25" s="33">
        <v>0.5</v>
      </c>
      <c r="S25" s="34">
        <v>-1.0500000000000001E-2</v>
      </c>
      <c r="T25" s="38">
        <v>-2.2466144999999995E-5</v>
      </c>
      <c r="U25" s="39">
        <v>-1.0684671428571426E-3</v>
      </c>
      <c r="V25" s="41">
        <f t="shared" si="1"/>
        <v>-62999.999999999993</v>
      </c>
      <c r="W25" s="41">
        <f t="shared" si="2"/>
        <v>62999.999999999993</v>
      </c>
      <c r="X25" s="36">
        <f t="shared" si="3"/>
        <v>7936.5079365079373</v>
      </c>
      <c r="Y25" s="36">
        <f t="shared" si="5"/>
        <v>7936.5079365079373</v>
      </c>
      <c r="AI25" s="42">
        <f t="shared" si="6"/>
        <v>-0.03</v>
      </c>
      <c r="AJ25" s="4">
        <f t="shared" si="4"/>
        <v>2.1000000000000001E-2</v>
      </c>
      <c r="AK25" s="33">
        <v>0</v>
      </c>
      <c r="AL25" s="34">
        <v>0</v>
      </c>
      <c r="AM25" s="33">
        <v>0</v>
      </c>
      <c r="AN25" s="34">
        <v>0</v>
      </c>
      <c r="AO25" s="38">
        <v>0</v>
      </c>
      <c r="AP25" s="39">
        <v>0</v>
      </c>
      <c r="AQ25" s="43">
        <v>0</v>
      </c>
      <c r="AR25" s="41">
        <f t="shared" si="7"/>
        <v>0</v>
      </c>
      <c r="AS25" s="41">
        <f t="shared" si="8"/>
        <v>0</v>
      </c>
      <c r="AT25" s="36">
        <f t="shared" si="9"/>
        <v>999</v>
      </c>
      <c r="AU25" s="36">
        <f t="shared" si="10"/>
        <v>999</v>
      </c>
    </row>
    <row r="26" spans="2:47" x14ac:dyDescent="0.25">
      <c r="J26" s="12">
        <v>70000000000</v>
      </c>
      <c r="K26" s="13">
        <v>8.3333333333333304E-10</v>
      </c>
      <c r="L26" s="40">
        <v>5.0000000000000001E-3</v>
      </c>
      <c r="M26" s="40">
        <v>-5.0000000000000001E-3</v>
      </c>
      <c r="O26" s="4">
        <f t="shared" si="0"/>
        <v>2.1999999999999999E-2</v>
      </c>
      <c r="P26" s="33">
        <v>0</v>
      </c>
      <c r="Q26" s="34">
        <v>0</v>
      </c>
      <c r="R26" s="33">
        <v>0.5</v>
      </c>
      <c r="S26" s="34">
        <v>-1.0999999999999999E-2</v>
      </c>
      <c r="T26" s="38">
        <v>-2.3534704285714277E-5</v>
      </c>
      <c r="U26" s="39">
        <v>-1.068282857142857E-3</v>
      </c>
      <c r="V26" s="41">
        <f t="shared" si="1"/>
        <v>-65999.999999999985</v>
      </c>
      <c r="W26" s="41">
        <f t="shared" si="2"/>
        <v>65999.999999999985</v>
      </c>
      <c r="X26" s="36">
        <f t="shared" si="3"/>
        <v>7575.7575757575778</v>
      </c>
      <c r="Y26" s="36">
        <f t="shared" si="5"/>
        <v>7575.7575757575778</v>
      </c>
      <c r="AI26" s="42">
        <f t="shared" si="6"/>
        <v>-0.03</v>
      </c>
      <c r="AJ26" s="4">
        <f t="shared" si="4"/>
        <v>2.1999999999999999E-2</v>
      </c>
      <c r="AK26" s="33">
        <v>0</v>
      </c>
      <c r="AL26" s="34">
        <v>0</v>
      </c>
      <c r="AM26" s="33">
        <v>0</v>
      </c>
      <c r="AN26" s="34">
        <v>0</v>
      </c>
      <c r="AO26" s="38">
        <v>0</v>
      </c>
      <c r="AP26" s="39">
        <v>0</v>
      </c>
      <c r="AQ26" s="43">
        <v>0</v>
      </c>
      <c r="AR26" s="41">
        <f t="shared" si="7"/>
        <v>0</v>
      </c>
      <c r="AS26" s="41">
        <f t="shared" si="8"/>
        <v>0</v>
      </c>
      <c r="AT26" s="36">
        <f t="shared" si="9"/>
        <v>999</v>
      </c>
      <c r="AU26" s="36">
        <f t="shared" si="10"/>
        <v>999</v>
      </c>
    </row>
    <row r="27" spans="2:47" x14ac:dyDescent="0.25">
      <c r="B27" s="16" t="s">
        <v>48</v>
      </c>
      <c r="C27" s="24">
        <v>20</v>
      </c>
      <c r="J27" s="12">
        <v>70000000000</v>
      </c>
      <c r="K27" s="13">
        <v>8.3333333333333304E-10</v>
      </c>
      <c r="L27" s="40">
        <v>5.0000000000000001E-3</v>
      </c>
      <c r="M27" s="40">
        <v>-5.0000000000000001E-3</v>
      </c>
      <c r="O27" s="4">
        <f t="shared" si="0"/>
        <v>2.3E-2</v>
      </c>
      <c r="P27" s="33">
        <v>0</v>
      </c>
      <c r="Q27" s="34">
        <v>0</v>
      </c>
      <c r="R27" s="33">
        <v>0.5</v>
      </c>
      <c r="S27" s="34">
        <v>-1.15E-2</v>
      </c>
      <c r="T27" s="38">
        <v>-2.4603083571428564E-5</v>
      </c>
      <c r="U27" s="39">
        <v>-1.0680899999999998E-3</v>
      </c>
      <c r="V27" s="41">
        <f t="shared" si="1"/>
        <v>-68999.999999999985</v>
      </c>
      <c r="W27" s="41">
        <f t="shared" si="2"/>
        <v>68999.999999999985</v>
      </c>
      <c r="X27" s="36">
        <f t="shared" si="3"/>
        <v>7246.3768115942048</v>
      </c>
      <c r="Y27" s="36">
        <f t="shared" si="5"/>
        <v>7246.3768115942048</v>
      </c>
      <c r="AI27" s="42">
        <f t="shared" si="6"/>
        <v>-0.03</v>
      </c>
      <c r="AJ27" s="4">
        <f t="shared" si="4"/>
        <v>2.3E-2</v>
      </c>
      <c r="AK27" s="33">
        <v>0</v>
      </c>
      <c r="AL27" s="34">
        <v>0</v>
      </c>
      <c r="AM27" s="33">
        <v>0</v>
      </c>
      <c r="AN27" s="34">
        <v>0</v>
      </c>
      <c r="AO27" s="38">
        <v>0</v>
      </c>
      <c r="AP27" s="39">
        <v>0</v>
      </c>
      <c r="AQ27" s="43">
        <v>0</v>
      </c>
      <c r="AR27" s="41">
        <f t="shared" si="7"/>
        <v>0</v>
      </c>
      <c r="AS27" s="41">
        <f t="shared" si="8"/>
        <v>0</v>
      </c>
      <c r="AT27" s="36">
        <f t="shared" si="9"/>
        <v>999</v>
      </c>
      <c r="AU27" s="36">
        <f t="shared" si="10"/>
        <v>999</v>
      </c>
    </row>
    <row r="28" spans="2:47" x14ac:dyDescent="0.25">
      <c r="B28" s="16" t="s">
        <v>52</v>
      </c>
      <c r="C28" s="24">
        <v>2</v>
      </c>
      <c r="J28" s="12">
        <v>70000000000</v>
      </c>
      <c r="K28" s="13">
        <v>8.3333333333333304E-10</v>
      </c>
      <c r="L28" s="40">
        <v>5.0000000000000001E-3</v>
      </c>
      <c r="M28" s="40">
        <v>-5.0000000000000001E-3</v>
      </c>
      <c r="O28" s="4">
        <f t="shared" si="0"/>
        <v>2.4E-2</v>
      </c>
      <c r="P28" s="33">
        <v>0</v>
      </c>
      <c r="Q28" s="34">
        <v>0</v>
      </c>
      <c r="R28" s="33">
        <v>0.5</v>
      </c>
      <c r="S28" s="34">
        <v>-1.2E-2</v>
      </c>
      <c r="T28" s="38">
        <v>-2.5671274285714277E-5</v>
      </c>
      <c r="U28" s="39">
        <v>-1.0678885714285713E-3</v>
      </c>
      <c r="V28" s="41">
        <f t="shared" si="1"/>
        <v>-71999.999999999985</v>
      </c>
      <c r="W28" s="41">
        <f t="shared" si="2"/>
        <v>71999.999999999985</v>
      </c>
      <c r="X28" s="36">
        <f t="shared" si="3"/>
        <v>6944.4444444444462</v>
      </c>
      <c r="Y28" s="36">
        <f t="shared" si="5"/>
        <v>6944.4444444444462</v>
      </c>
      <c r="AI28" s="42">
        <f t="shared" si="6"/>
        <v>-0.03</v>
      </c>
      <c r="AJ28" s="4">
        <f t="shared" si="4"/>
        <v>2.4E-2</v>
      </c>
      <c r="AK28" s="33">
        <v>0</v>
      </c>
      <c r="AL28" s="34">
        <v>0</v>
      </c>
      <c r="AM28" s="33">
        <v>0</v>
      </c>
      <c r="AN28" s="34">
        <v>0</v>
      </c>
      <c r="AO28" s="38">
        <v>0</v>
      </c>
      <c r="AP28" s="39">
        <v>0</v>
      </c>
      <c r="AQ28" s="43">
        <v>0</v>
      </c>
      <c r="AR28" s="41">
        <f t="shared" si="7"/>
        <v>0</v>
      </c>
      <c r="AS28" s="41">
        <f t="shared" si="8"/>
        <v>0</v>
      </c>
      <c r="AT28" s="36">
        <f t="shared" si="9"/>
        <v>999</v>
      </c>
      <c r="AU28" s="36">
        <f t="shared" si="10"/>
        <v>999</v>
      </c>
    </row>
    <row r="29" spans="2:47" x14ac:dyDescent="0.25">
      <c r="J29" s="12">
        <v>70000000000</v>
      </c>
      <c r="K29" s="13">
        <v>8.3333333333333304E-10</v>
      </c>
      <c r="L29" s="40">
        <v>5.0000000000000001E-3</v>
      </c>
      <c r="M29" s="40">
        <v>-5.0000000000000001E-3</v>
      </c>
      <c r="O29" s="4">
        <f t="shared" si="0"/>
        <v>2.5000000000000001E-2</v>
      </c>
      <c r="P29" s="33">
        <v>0</v>
      </c>
      <c r="Q29" s="34">
        <v>0</v>
      </c>
      <c r="R29" s="33">
        <v>0.5</v>
      </c>
      <c r="S29" s="34">
        <v>-1.2500000000000001E-2</v>
      </c>
      <c r="T29" s="38">
        <v>-2.6739267857142851E-5</v>
      </c>
      <c r="U29" s="39">
        <v>-1.0676785714285712E-3</v>
      </c>
      <c r="V29" s="41">
        <f t="shared" si="1"/>
        <v>-74999.999999999985</v>
      </c>
      <c r="W29" s="41">
        <f t="shared" si="2"/>
        <v>74999.999999999985</v>
      </c>
      <c r="X29" s="36">
        <f t="shared" si="3"/>
        <v>6666.6666666666679</v>
      </c>
      <c r="Y29" s="36">
        <f t="shared" si="5"/>
        <v>6666.6666666666679</v>
      </c>
      <c r="AI29" s="42">
        <f t="shared" si="6"/>
        <v>-0.03</v>
      </c>
      <c r="AJ29" s="4">
        <f t="shared" si="4"/>
        <v>2.5000000000000001E-2</v>
      </c>
      <c r="AK29" s="33">
        <v>0</v>
      </c>
      <c r="AL29" s="34">
        <v>0</v>
      </c>
      <c r="AM29" s="33">
        <v>0</v>
      </c>
      <c r="AN29" s="34">
        <v>0</v>
      </c>
      <c r="AO29" s="38">
        <v>0</v>
      </c>
      <c r="AP29" s="39">
        <v>0</v>
      </c>
      <c r="AQ29" s="43">
        <v>0</v>
      </c>
      <c r="AR29" s="41">
        <f t="shared" si="7"/>
        <v>0</v>
      </c>
      <c r="AS29" s="41">
        <f t="shared" si="8"/>
        <v>0</v>
      </c>
      <c r="AT29" s="36">
        <f t="shared" si="9"/>
        <v>999</v>
      </c>
      <c r="AU29" s="36">
        <f t="shared" si="10"/>
        <v>999</v>
      </c>
    </row>
    <row r="30" spans="2:47" x14ac:dyDescent="0.25">
      <c r="B30" s="18" t="s">
        <v>64</v>
      </c>
      <c r="C30" s="18"/>
      <c r="D30" s="18"/>
      <c r="E30" s="18"/>
      <c r="F30" s="18"/>
      <c r="G30" s="18"/>
      <c r="J30" s="12">
        <v>70000000000</v>
      </c>
      <c r="K30" s="13">
        <v>8.3333333333333304E-10</v>
      </c>
      <c r="L30" s="40">
        <v>5.0000000000000001E-3</v>
      </c>
      <c r="M30" s="40">
        <v>-5.0000000000000001E-3</v>
      </c>
      <c r="O30" s="4">
        <f t="shared" si="0"/>
        <v>2.5999999999999999E-2</v>
      </c>
      <c r="P30" s="33">
        <v>0</v>
      </c>
      <c r="Q30" s="34">
        <v>0</v>
      </c>
      <c r="R30" s="33">
        <v>0.5</v>
      </c>
      <c r="S30" s="34">
        <v>-1.2999999999999999E-2</v>
      </c>
      <c r="T30" s="38">
        <v>-2.7807055714285704E-5</v>
      </c>
      <c r="U30" s="39">
        <v>-1.0674599999999997E-3</v>
      </c>
      <c r="V30" s="41">
        <f t="shared" si="1"/>
        <v>-77999.999999999985</v>
      </c>
      <c r="W30" s="41">
        <f t="shared" si="2"/>
        <v>77999.999999999985</v>
      </c>
      <c r="X30" s="36">
        <f t="shared" si="3"/>
        <v>6410.2564102564111</v>
      </c>
      <c r="Y30" s="36">
        <f t="shared" si="5"/>
        <v>6410.2564102564111</v>
      </c>
      <c r="AI30" s="42">
        <f t="shared" si="6"/>
        <v>-0.03</v>
      </c>
      <c r="AJ30" s="4">
        <f t="shared" si="4"/>
        <v>2.5999999999999999E-2</v>
      </c>
      <c r="AK30" s="33">
        <v>0</v>
      </c>
      <c r="AL30" s="34">
        <v>0</v>
      </c>
      <c r="AM30" s="33">
        <v>0</v>
      </c>
      <c r="AN30" s="34">
        <v>0</v>
      </c>
      <c r="AO30" s="38">
        <v>0</v>
      </c>
      <c r="AP30" s="39">
        <v>0</v>
      </c>
      <c r="AQ30" s="43">
        <v>0</v>
      </c>
      <c r="AR30" s="41">
        <f t="shared" si="7"/>
        <v>0</v>
      </c>
      <c r="AS30" s="41">
        <f t="shared" si="8"/>
        <v>0</v>
      </c>
      <c r="AT30" s="36">
        <f t="shared" si="9"/>
        <v>999</v>
      </c>
      <c r="AU30" s="36">
        <f t="shared" si="10"/>
        <v>999</v>
      </c>
    </row>
    <row r="31" spans="2:47" x14ac:dyDescent="0.25">
      <c r="B31" s="17" t="s">
        <v>66</v>
      </c>
      <c r="C31" s="17" t="s">
        <v>31</v>
      </c>
      <c r="D31" s="17" t="s">
        <v>32</v>
      </c>
      <c r="E31" s="17" t="s">
        <v>62</v>
      </c>
      <c r="F31" s="17" t="s">
        <v>63</v>
      </c>
      <c r="G31" s="17" t="s">
        <v>37</v>
      </c>
      <c r="J31" s="12">
        <v>70000000000</v>
      </c>
      <c r="K31" s="13">
        <v>8.3333333333333304E-10</v>
      </c>
      <c r="L31" s="40">
        <v>5.0000000000000001E-3</v>
      </c>
      <c r="M31" s="40">
        <v>-5.0000000000000001E-3</v>
      </c>
      <c r="O31" s="4">
        <f t="shared" si="0"/>
        <v>2.7E-2</v>
      </c>
      <c r="P31" s="33">
        <v>0</v>
      </c>
      <c r="Q31" s="34">
        <v>0</v>
      </c>
      <c r="R31" s="33">
        <v>0.5</v>
      </c>
      <c r="S31" s="34">
        <v>-1.35E-2</v>
      </c>
      <c r="T31" s="38">
        <v>-2.8874629285714275E-5</v>
      </c>
      <c r="U31" s="39">
        <v>-1.0672328571428569E-3</v>
      </c>
      <c r="V31" s="41">
        <f t="shared" si="1"/>
        <v>-80999.999999999985</v>
      </c>
      <c r="W31" s="41">
        <f t="shared" si="2"/>
        <v>80999.999999999985</v>
      </c>
      <c r="X31" s="36">
        <f t="shared" si="3"/>
        <v>6172.8395061728406</v>
      </c>
      <c r="Y31" s="36">
        <f t="shared" si="5"/>
        <v>6172.8395061728406</v>
      </c>
      <c r="AI31" s="42">
        <f t="shared" si="6"/>
        <v>-0.03</v>
      </c>
      <c r="AJ31" s="4">
        <f t="shared" si="4"/>
        <v>2.7E-2</v>
      </c>
      <c r="AK31" s="33">
        <v>0</v>
      </c>
      <c r="AL31" s="34">
        <v>0</v>
      </c>
      <c r="AM31" s="33">
        <v>0</v>
      </c>
      <c r="AN31" s="34">
        <v>0</v>
      </c>
      <c r="AO31" s="38">
        <v>0</v>
      </c>
      <c r="AP31" s="39">
        <v>0</v>
      </c>
      <c r="AQ31" s="43">
        <v>0</v>
      </c>
      <c r="AR31" s="41">
        <f t="shared" si="7"/>
        <v>0</v>
      </c>
      <c r="AS31" s="41">
        <f t="shared" si="8"/>
        <v>0</v>
      </c>
      <c r="AT31" s="36">
        <f t="shared" si="9"/>
        <v>999</v>
      </c>
      <c r="AU31" s="36">
        <f t="shared" si="10"/>
        <v>999</v>
      </c>
    </row>
    <row r="32" spans="2:47" x14ac:dyDescent="0.25">
      <c r="B32" s="33">
        <f>(((D32-C32)*E32+(D32-C32)*F32)/2)*G32</f>
        <v>0</v>
      </c>
      <c r="C32" s="7">
        <v>0</v>
      </c>
      <c r="D32" s="7">
        <v>0.25</v>
      </c>
      <c r="E32" s="9">
        <v>-100</v>
      </c>
      <c r="F32" s="9">
        <v>-200</v>
      </c>
      <c r="G32" s="19">
        <v>0</v>
      </c>
      <c r="J32" s="12">
        <v>70000000000</v>
      </c>
      <c r="K32" s="13">
        <v>8.3333333333333304E-10</v>
      </c>
      <c r="L32" s="40">
        <v>5.0000000000000001E-3</v>
      </c>
      <c r="M32" s="40">
        <v>-5.0000000000000001E-3</v>
      </c>
      <c r="O32" s="4">
        <f t="shared" si="0"/>
        <v>2.8000000000000001E-2</v>
      </c>
      <c r="P32" s="33">
        <v>0</v>
      </c>
      <c r="Q32" s="34">
        <v>0</v>
      </c>
      <c r="R32" s="33">
        <v>0.5</v>
      </c>
      <c r="S32" s="34">
        <v>-1.4E-2</v>
      </c>
      <c r="T32" s="38">
        <v>-2.9941979999999991E-5</v>
      </c>
      <c r="U32" s="39">
        <v>-1.0669971428571426E-3</v>
      </c>
      <c r="V32" s="41">
        <f t="shared" si="1"/>
        <v>-84000</v>
      </c>
      <c r="W32" s="41">
        <f t="shared" si="2"/>
        <v>84000</v>
      </c>
      <c r="X32" s="36">
        <f t="shared" si="3"/>
        <v>5952.3809523809523</v>
      </c>
      <c r="Y32" s="36">
        <f t="shared" si="5"/>
        <v>5952.3809523809523</v>
      </c>
      <c r="Z32" s="2"/>
      <c r="AI32" s="42">
        <f t="shared" si="6"/>
        <v>-0.03</v>
      </c>
      <c r="AJ32" s="4">
        <f t="shared" si="4"/>
        <v>2.8000000000000001E-2</v>
      </c>
      <c r="AK32" s="33">
        <v>0</v>
      </c>
      <c r="AL32" s="34">
        <v>0</v>
      </c>
      <c r="AM32" s="33">
        <v>0</v>
      </c>
      <c r="AN32" s="34">
        <v>0</v>
      </c>
      <c r="AO32" s="38">
        <v>0</v>
      </c>
      <c r="AP32" s="39">
        <v>0</v>
      </c>
      <c r="AQ32" s="43">
        <v>0</v>
      </c>
      <c r="AR32" s="41">
        <f t="shared" si="7"/>
        <v>0</v>
      </c>
      <c r="AS32" s="41">
        <f t="shared" si="8"/>
        <v>0</v>
      </c>
      <c r="AT32" s="36">
        <f t="shared" si="9"/>
        <v>999</v>
      </c>
      <c r="AU32" s="36">
        <f t="shared" si="10"/>
        <v>999</v>
      </c>
    </row>
    <row r="33" spans="2:47" x14ac:dyDescent="0.25">
      <c r="B33" s="33">
        <f>(((D33-C33)*E33+(D33-C33)*F33)/2)*G33</f>
        <v>0</v>
      </c>
      <c r="C33" s="7">
        <v>0.25</v>
      </c>
      <c r="D33" s="7">
        <v>0.5</v>
      </c>
      <c r="E33" s="9">
        <v>0</v>
      </c>
      <c r="F33" s="9">
        <v>0</v>
      </c>
      <c r="G33" s="19">
        <v>0</v>
      </c>
      <c r="J33" s="12">
        <v>70000000000</v>
      </c>
      <c r="K33" s="13">
        <v>8.3333333333333304E-10</v>
      </c>
      <c r="L33" s="40">
        <v>5.0000000000000001E-3</v>
      </c>
      <c r="M33" s="40">
        <v>-5.0000000000000001E-3</v>
      </c>
      <c r="O33" s="4">
        <f t="shared" si="0"/>
        <v>2.9000000000000001E-2</v>
      </c>
      <c r="P33" s="33">
        <v>0</v>
      </c>
      <c r="Q33" s="34">
        <v>0</v>
      </c>
      <c r="R33" s="33">
        <v>0.5</v>
      </c>
      <c r="S33" s="34">
        <v>-1.4500000000000001E-2</v>
      </c>
      <c r="T33" s="38">
        <v>-3.1009099285714274E-5</v>
      </c>
      <c r="U33" s="39">
        <v>-1.0667528571428569E-3</v>
      </c>
      <c r="V33" s="41">
        <f t="shared" si="1"/>
        <v>-86999.999999999985</v>
      </c>
      <c r="W33" s="41">
        <f t="shared" si="2"/>
        <v>86999.999999999985</v>
      </c>
      <c r="X33" s="36">
        <f t="shared" si="3"/>
        <v>5747.1264367816102</v>
      </c>
      <c r="Y33" s="36">
        <f t="shared" si="5"/>
        <v>5747.1264367816102</v>
      </c>
      <c r="Z33" s="2"/>
      <c r="AI33" s="42">
        <f t="shared" si="6"/>
        <v>-0.03</v>
      </c>
      <c r="AJ33" s="4">
        <f t="shared" si="4"/>
        <v>2.9000000000000001E-2</v>
      </c>
      <c r="AK33" s="33">
        <v>0</v>
      </c>
      <c r="AL33" s="34">
        <v>0</v>
      </c>
      <c r="AM33" s="33">
        <v>0</v>
      </c>
      <c r="AN33" s="34">
        <v>0</v>
      </c>
      <c r="AO33" s="38">
        <v>0</v>
      </c>
      <c r="AP33" s="39">
        <v>0</v>
      </c>
      <c r="AQ33" s="43">
        <v>0</v>
      </c>
      <c r="AR33" s="41">
        <f t="shared" si="7"/>
        <v>0</v>
      </c>
      <c r="AS33" s="41">
        <f t="shared" si="8"/>
        <v>0</v>
      </c>
      <c r="AT33" s="36">
        <f t="shared" si="9"/>
        <v>999</v>
      </c>
      <c r="AU33" s="36">
        <f t="shared" si="10"/>
        <v>999</v>
      </c>
    </row>
    <row r="34" spans="2:47" x14ac:dyDescent="0.25">
      <c r="B34" s="33">
        <f>(((D34-C34)*E34+(D34-C34)*F34)/2)*G34</f>
        <v>0</v>
      </c>
      <c r="C34" s="7">
        <v>0.5</v>
      </c>
      <c r="D34" s="7">
        <v>0.75</v>
      </c>
      <c r="E34" s="9">
        <v>0</v>
      </c>
      <c r="F34" s="9">
        <v>0</v>
      </c>
      <c r="G34" s="19">
        <v>0</v>
      </c>
      <c r="J34" s="12">
        <v>70000000000</v>
      </c>
      <c r="K34" s="13">
        <v>8.3333333333333304E-10</v>
      </c>
      <c r="L34" s="40">
        <v>5.0000000000000001E-3</v>
      </c>
      <c r="M34" s="40">
        <v>-5.0000000000000001E-3</v>
      </c>
      <c r="O34" s="4">
        <f t="shared" si="0"/>
        <v>0.03</v>
      </c>
      <c r="P34" s="33">
        <v>0</v>
      </c>
      <c r="Q34" s="34">
        <v>0</v>
      </c>
      <c r="R34" s="33">
        <v>0.5</v>
      </c>
      <c r="S34" s="34">
        <v>-1.4999999999999999E-2</v>
      </c>
      <c r="T34" s="38">
        <v>-3.2075978571428554E-5</v>
      </c>
      <c r="U34" s="39">
        <v>-1.0664999999999997E-3</v>
      </c>
      <c r="V34" s="41">
        <f t="shared" si="1"/>
        <v>-89999.999999999985</v>
      </c>
      <c r="W34" s="41">
        <f t="shared" si="2"/>
        <v>89999.999999999985</v>
      </c>
      <c r="X34" s="36">
        <f t="shared" si="3"/>
        <v>5555.5555555555566</v>
      </c>
      <c r="Y34" s="36">
        <f t="shared" si="5"/>
        <v>5555.5555555555566</v>
      </c>
      <c r="Z34" s="2"/>
      <c r="AI34" s="42">
        <f t="shared" si="6"/>
        <v>-0.03</v>
      </c>
      <c r="AJ34" s="4">
        <f t="shared" si="4"/>
        <v>0.03</v>
      </c>
      <c r="AK34" s="33">
        <v>0</v>
      </c>
      <c r="AL34" s="34">
        <v>0</v>
      </c>
      <c r="AM34" s="33">
        <v>0</v>
      </c>
      <c r="AN34" s="34">
        <v>0</v>
      </c>
      <c r="AO34" s="38">
        <v>0</v>
      </c>
      <c r="AP34" s="39">
        <v>0</v>
      </c>
      <c r="AQ34" s="43">
        <v>0</v>
      </c>
      <c r="AR34" s="41">
        <f t="shared" si="7"/>
        <v>0</v>
      </c>
      <c r="AS34" s="41">
        <f t="shared" si="8"/>
        <v>0</v>
      </c>
      <c r="AT34" s="36">
        <f t="shared" si="9"/>
        <v>999</v>
      </c>
      <c r="AU34" s="36">
        <f t="shared" si="10"/>
        <v>999</v>
      </c>
    </row>
    <row r="35" spans="2:47" x14ac:dyDescent="0.25">
      <c r="B35" s="33">
        <f>(((D35-C35)*E35+(D35-C35)*F35)/2)*G35</f>
        <v>0</v>
      </c>
      <c r="C35" s="7">
        <v>0</v>
      </c>
      <c r="D35" s="7">
        <v>1</v>
      </c>
      <c r="E35" s="9">
        <v>-100</v>
      </c>
      <c r="F35" s="9">
        <v>100</v>
      </c>
      <c r="G35" s="19">
        <v>0</v>
      </c>
      <c r="J35" s="12">
        <v>70000000000</v>
      </c>
      <c r="K35" s="13">
        <v>8.3333333333333304E-10</v>
      </c>
      <c r="L35" s="40">
        <v>5.0000000000000001E-3</v>
      </c>
      <c r="M35" s="40">
        <v>-5.0000000000000001E-3</v>
      </c>
      <c r="O35" s="4">
        <f t="shared" si="0"/>
        <v>3.1E-2</v>
      </c>
      <c r="P35" s="33">
        <v>0</v>
      </c>
      <c r="Q35" s="34">
        <v>0</v>
      </c>
      <c r="R35" s="33">
        <v>0.5</v>
      </c>
      <c r="S35" s="34">
        <v>-1.55E-2</v>
      </c>
      <c r="T35" s="38">
        <v>-3.3142609285714271E-5</v>
      </c>
      <c r="U35" s="39">
        <v>-1.0662385714285711E-3</v>
      </c>
      <c r="V35" s="41">
        <f t="shared" si="1"/>
        <v>-92999.999999999985</v>
      </c>
      <c r="W35" s="41">
        <f t="shared" si="2"/>
        <v>92999.999999999985</v>
      </c>
      <c r="X35" s="36">
        <f t="shared" si="3"/>
        <v>5376.344086021506</v>
      </c>
      <c r="Y35" s="36">
        <f t="shared" si="5"/>
        <v>5376.344086021506</v>
      </c>
      <c r="Z35" s="2"/>
      <c r="AI35" s="42">
        <f t="shared" si="6"/>
        <v>-0.03</v>
      </c>
      <c r="AJ35" s="4">
        <f t="shared" si="4"/>
        <v>3.1E-2</v>
      </c>
      <c r="AK35" s="33">
        <v>0</v>
      </c>
      <c r="AL35" s="34">
        <v>0</v>
      </c>
      <c r="AM35" s="33">
        <v>0</v>
      </c>
      <c r="AN35" s="34">
        <v>0</v>
      </c>
      <c r="AO35" s="38">
        <v>0</v>
      </c>
      <c r="AP35" s="39">
        <v>0</v>
      </c>
      <c r="AQ35" s="43">
        <v>0</v>
      </c>
      <c r="AR35" s="41">
        <f t="shared" si="7"/>
        <v>0</v>
      </c>
      <c r="AS35" s="41">
        <f t="shared" si="8"/>
        <v>0</v>
      </c>
      <c r="AT35" s="36">
        <f t="shared" si="9"/>
        <v>999</v>
      </c>
      <c r="AU35" s="36">
        <f t="shared" si="10"/>
        <v>999</v>
      </c>
    </row>
    <row r="36" spans="2:47" x14ac:dyDescent="0.25">
      <c r="B36" s="33">
        <f>(((D36-C36)*E36+(D36-C36)*F36)/2)*G36</f>
        <v>0</v>
      </c>
      <c r="C36" s="7">
        <v>0</v>
      </c>
      <c r="D36" s="7">
        <v>1</v>
      </c>
      <c r="E36" s="9">
        <v>-100</v>
      </c>
      <c r="F36" s="9">
        <v>-100</v>
      </c>
      <c r="G36" s="19">
        <v>0</v>
      </c>
      <c r="J36" s="12">
        <v>70000000000</v>
      </c>
      <c r="K36" s="13">
        <v>8.3333333333333304E-10</v>
      </c>
      <c r="L36" s="40">
        <v>5.0000000000000001E-3</v>
      </c>
      <c r="M36" s="40">
        <v>-5.0000000000000001E-3</v>
      </c>
      <c r="O36" s="4">
        <f t="shared" si="0"/>
        <v>3.2000000000000001E-2</v>
      </c>
      <c r="P36" s="33">
        <v>0</v>
      </c>
      <c r="Q36" s="34">
        <v>0</v>
      </c>
      <c r="R36" s="33">
        <v>0.5</v>
      </c>
      <c r="S36" s="34">
        <v>-1.6E-2</v>
      </c>
      <c r="T36" s="38">
        <v>-3.4208982857142843E-5</v>
      </c>
      <c r="U36" s="39">
        <v>-1.0659685714285712E-3</v>
      </c>
      <c r="V36" s="41">
        <f t="shared" si="1"/>
        <v>-96000</v>
      </c>
      <c r="W36" s="41">
        <f t="shared" si="2"/>
        <v>96000</v>
      </c>
      <c r="X36" s="36">
        <f t="shared" si="3"/>
        <v>5208.333333333333</v>
      </c>
      <c r="Y36" s="36">
        <f t="shared" si="5"/>
        <v>5208.333333333333</v>
      </c>
      <c r="Z36" s="2"/>
      <c r="AI36" s="42">
        <f t="shared" si="6"/>
        <v>-0.03</v>
      </c>
      <c r="AJ36" s="4">
        <f t="shared" si="4"/>
        <v>3.2000000000000001E-2</v>
      </c>
      <c r="AK36" s="33">
        <v>0</v>
      </c>
      <c r="AL36" s="34">
        <v>0</v>
      </c>
      <c r="AM36" s="33">
        <v>0</v>
      </c>
      <c r="AN36" s="34">
        <v>0</v>
      </c>
      <c r="AO36" s="38">
        <v>0</v>
      </c>
      <c r="AP36" s="39">
        <v>0</v>
      </c>
      <c r="AQ36" s="43">
        <v>0</v>
      </c>
      <c r="AR36" s="41">
        <f t="shared" si="7"/>
        <v>0</v>
      </c>
      <c r="AS36" s="41">
        <f t="shared" si="8"/>
        <v>0</v>
      </c>
      <c r="AT36" s="36">
        <f t="shared" si="9"/>
        <v>999</v>
      </c>
      <c r="AU36" s="36">
        <f t="shared" si="10"/>
        <v>999</v>
      </c>
    </row>
    <row r="37" spans="2:47" x14ac:dyDescent="0.25">
      <c r="B37" s="33">
        <f>SUM(B32:B36)</f>
        <v>0</v>
      </c>
      <c r="J37" s="12">
        <v>70000000000</v>
      </c>
      <c r="K37" s="13">
        <v>8.3333333333333304E-10</v>
      </c>
      <c r="L37" s="40">
        <v>5.0000000000000001E-3</v>
      </c>
      <c r="M37" s="40">
        <v>-5.0000000000000001E-3</v>
      </c>
      <c r="O37" s="4">
        <f t="shared" si="0"/>
        <v>3.3000000000000002E-2</v>
      </c>
      <c r="P37" s="33">
        <v>0</v>
      </c>
      <c r="Q37" s="34">
        <v>0</v>
      </c>
      <c r="R37" s="33">
        <v>0.5</v>
      </c>
      <c r="S37" s="34">
        <v>-1.6500000000000001E-2</v>
      </c>
      <c r="T37" s="38">
        <v>-3.5275090714285696E-5</v>
      </c>
      <c r="U37" s="39">
        <v>-1.0656899999999998E-3</v>
      </c>
      <c r="V37" s="41">
        <f t="shared" si="1"/>
        <v>-98999.999999999985</v>
      </c>
      <c r="W37" s="41">
        <f t="shared" si="2"/>
        <v>98999.999999999985</v>
      </c>
      <c r="X37" s="36">
        <f t="shared" si="3"/>
        <v>5050.5050505050513</v>
      </c>
      <c r="Y37" s="36">
        <f t="shared" si="5"/>
        <v>5050.5050505050513</v>
      </c>
      <c r="Z37" s="2"/>
      <c r="AI37" s="42">
        <f t="shared" si="6"/>
        <v>-0.03</v>
      </c>
      <c r="AJ37" s="4">
        <f t="shared" si="4"/>
        <v>3.3000000000000002E-2</v>
      </c>
      <c r="AK37" s="33">
        <v>0</v>
      </c>
      <c r="AL37" s="34">
        <v>0</v>
      </c>
      <c r="AM37" s="33">
        <v>0</v>
      </c>
      <c r="AN37" s="34">
        <v>0</v>
      </c>
      <c r="AO37" s="38">
        <v>0</v>
      </c>
      <c r="AP37" s="39">
        <v>0</v>
      </c>
      <c r="AQ37" s="43">
        <v>0</v>
      </c>
      <c r="AR37" s="41">
        <f t="shared" si="7"/>
        <v>0</v>
      </c>
      <c r="AS37" s="41">
        <f t="shared" si="8"/>
        <v>0</v>
      </c>
      <c r="AT37" s="36">
        <f t="shared" si="9"/>
        <v>999</v>
      </c>
      <c r="AU37" s="36">
        <f t="shared" si="10"/>
        <v>999</v>
      </c>
    </row>
    <row r="38" spans="2:47" x14ac:dyDescent="0.25">
      <c r="J38" s="12">
        <v>70000000000</v>
      </c>
      <c r="K38" s="13">
        <v>8.3333333333333304E-10</v>
      </c>
      <c r="L38" s="40">
        <v>5.0000000000000001E-3</v>
      </c>
      <c r="M38" s="40">
        <v>-5.0000000000000001E-3</v>
      </c>
      <c r="O38" s="4">
        <f t="shared" si="0"/>
        <v>3.4000000000000002E-2</v>
      </c>
      <c r="P38" s="33">
        <v>0</v>
      </c>
      <c r="Q38" s="34">
        <v>0</v>
      </c>
      <c r="R38" s="33">
        <v>0.5</v>
      </c>
      <c r="S38" s="34">
        <v>-1.7000000000000001E-2</v>
      </c>
      <c r="T38" s="38">
        <v>-3.6340924285714264E-5</v>
      </c>
      <c r="U38" s="39">
        <v>-1.0654028571428569E-3</v>
      </c>
      <c r="V38" s="41">
        <f t="shared" si="1"/>
        <v>-101999.99999999999</v>
      </c>
      <c r="W38" s="41">
        <f t="shared" si="2"/>
        <v>101999.99999999999</v>
      </c>
      <c r="X38" s="36">
        <f t="shared" si="3"/>
        <v>4901.9607843137264</v>
      </c>
      <c r="Y38" s="36">
        <f t="shared" si="5"/>
        <v>4901.9607843137264</v>
      </c>
      <c r="Z38" s="2"/>
      <c r="AI38" s="42">
        <f t="shared" si="6"/>
        <v>-0.03</v>
      </c>
      <c r="AJ38" s="4">
        <f t="shared" si="4"/>
        <v>3.4000000000000002E-2</v>
      </c>
      <c r="AK38" s="33">
        <v>0</v>
      </c>
      <c r="AL38" s="34">
        <v>0</v>
      </c>
      <c r="AM38" s="33">
        <v>0</v>
      </c>
      <c r="AN38" s="34">
        <v>0</v>
      </c>
      <c r="AO38" s="38">
        <v>0</v>
      </c>
      <c r="AP38" s="39">
        <v>0</v>
      </c>
      <c r="AQ38" s="43">
        <v>0</v>
      </c>
      <c r="AR38" s="41">
        <f t="shared" si="7"/>
        <v>0</v>
      </c>
      <c r="AS38" s="41">
        <f t="shared" si="8"/>
        <v>0</v>
      </c>
      <c r="AT38" s="36">
        <f t="shared" si="9"/>
        <v>999</v>
      </c>
      <c r="AU38" s="36">
        <f t="shared" si="10"/>
        <v>999</v>
      </c>
    </row>
    <row r="39" spans="2:47" x14ac:dyDescent="0.25">
      <c r="C39" s="18" t="s">
        <v>77</v>
      </c>
      <c r="D39" s="18"/>
      <c r="E39" s="18" t="s">
        <v>78</v>
      </c>
      <c r="F39" s="18"/>
      <c r="J39" s="12">
        <v>70000000000</v>
      </c>
      <c r="K39" s="13">
        <v>8.3333333333333304E-10</v>
      </c>
      <c r="L39" s="40">
        <v>5.0000000000000001E-3</v>
      </c>
      <c r="M39" s="40">
        <v>-5.0000000000000001E-3</v>
      </c>
      <c r="O39" s="4">
        <f t="shared" si="0"/>
        <v>3.5000000000000003E-2</v>
      </c>
      <c r="P39" s="33">
        <v>0</v>
      </c>
      <c r="Q39" s="34">
        <v>0</v>
      </c>
      <c r="R39" s="33">
        <v>0.5</v>
      </c>
      <c r="S39" s="34">
        <v>-1.7500000000000002E-2</v>
      </c>
      <c r="T39" s="38">
        <v>-3.740647499999998E-5</v>
      </c>
      <c r="U39" s="39">
        <v>-1.0651071428571426E-3</v>
      </c>
      <c r="V39" s="41">
        <f t="shared" si="1"/>
        <v>-105000</v>
      </c>
      <c r="W39" s="41">
        <f t="shared" si="2"/>
        <v>105000</v>
      </c>
      <c r="X39" s="36">
        <f t="shared" si="3"/>
        <v>4761.9047619047615</v>
      </c>
      <c r="Y39" s="36">
        <f t="shared" si="5"/>
        <v>4761.9047619047615</v>
      </c>
      <c r="Z39" s="2"/>
      <c r="AI39" s="42">
        <f t="shared" si="6"/>
        <v>-0.03</v>
      </c>
      <c r="AJ39" s="4">
        <f t="shared" si="4"/>
        <v>3.5000000000000003E-2</v>
      </c>
      <c r="AK39" s="33">
        <v>0</v>
      </c>
      <c r="AL39" s="34">
        <v>0</v>
      </c>
      <c r="AM39" s="33">
        <v>0</v>
      </c>
      <c r="AN39" s="34">
        <v>0</v>
      </c>
      <c r="AO39" s="38">
        <v>0</v>
      </c>
      <c r="AP39" s="39">
        <v>0</v>
      </c>
      <c r="AQ39" s="43">
        <v>0</v>
      </c>
      <c r="AR39" s="41">
        <f t="shared" si="7"/>
        <v>0</v>
      </c>
      <c r="AS39" s="41">
        <f t="shared" si="8"/>
        <v>0</v>
      </c>
      <c r="AT39" s="36">
        <f t="shared" si="9"/>
        <v>999</v>
      </c>
      <c r="AU39" s="36">
        <f t="shared" si="10"/>
        <v>999</v>
      </c>
    </row>
    <row r="40" spans="2:47" x14ac:dyDescent="0.25">
      <c r="B40" s="16" t="s">
        <v>7</v>
      </c>
      <c r="C40" s="17" t="s">
        <v>8</v>
      </c>
      <c r="D40" s="17" t="s">
        <v>65</v>
      </c>
      <c r="E40" s="17" t="s">
        <v>8</v>
      </c>
      <c r="F40" s="17" t="s">
        <v>65</v>
      </c>
      <c r="J40" s="12">
        <v>70000000000</v>
      </c>
      <c r="K40" s="13">
        <v>8.3333333333333304E-10</v>
      </c>
      <c r="L40" s="40">
        <v>5.0000000000000001E-3</v>
      </c>
      <c r="M40" s="40">
        <v>-5.0000000000000001E-3</v>
      </c>
      <c r="O40" s="4">
        <f t="shared" si="0"/>
        <v>3.5999999999999997E-2</v>
      </c>
      <c r="P40" s="33">
        <v>0</v>
      </c>
      <c r="Q40" s="34">
        <v>0</v>
      </c>
      <c r="R40" s="33">
        <v>0.5</v>
      </c>
      <c r="S40" s="34">
        <v>-1.7999999999999999E-2</v>
      </c>
      <c r="T40" s="38">
        <v>-3.8471734285714262E-5</v>
      </c>
      <c r="U40" s="39">
        <v>-1.0648028571428568E-3</v>
      </c>
      <c r="V40" s="41">
        <f t="shared" si="1"/>
        <v>-107999.99999999997</v>
      </c>
      <c r="W40" s="41">
        <f t="shared" si="2"/>
        <v>107999.99999999997</v>
      </c>
      <c r="X40" s="36">
        <f t="shared" si="3"/>
        <v>4629.6296296296305</v>
      </c>
      <c r="Y40" s="36">
        <f t="shared" si="5"/>
        <v>4629.6296296296305</v>
      </c>
      <c r="Z40" s="2"/>
      <c r="AI40" s="42">
        <f t="shared" si="6"/>
        <v>-0.03</v>
      </c>
      <c r="AJ40" s="4">
        <f t="shared" si="4"/>
        <v>3.5999999999999997E-2</v>
      </c>
      <c r="AK40" s="33">
        <v>0</v>
      </c>
      <c r="AL40" s="34">
        <v>0</v>
      </c>
      <c r="AM40" s="33">
        <v>0</v>
      </c>
      <c r="AN40" s="34">
        <v>0</v>
      </c>
      <c r="AO40" s="38">
        <v>0</v>
      </c>
      <c r="AP40" s="39">
        <v>0</v>
      </c>
      <c r="AQ40" s="43">
        <v>0</v>
      </c>
      <c r="AR40" s="41">
        <f t="shared" si="7"/>
        <v>0</v>
      </c>
      <c r="AS40" s="41">
        <f t="shared" si="8"/>
        <v>0</v>
      </c>
      <c r="AT40" s="36">
        <f t="shared" si="9"/>
        <v>999</v>
      </c>
      <c r="AU40" s="36">
        <f t="shared" si="10"/>
        <v>999</v>
      </c>
    </row>
    <row r="41" spans="2:47" x14ac:dyDescent="0.25">
      <c r="B41" s="35" t="s">
        <v>69</v>
      </c>
      <c r="C41" s="31">
        <f>F17+B37</f>
        <v>-1</v>
      </c>
      <c r="D41" s="75" t="s">
        <v>70</v>
      </c>
      <c r="E41" s="31">
        <f>C41</f>
        <v>-1</v>
      </c>
      <c r="F41" s="75" t="str">
        <f>D41</f>
        <v>-</v>
      </c>
      <c r="J41" s="12">
        <v>70000000000</v>
      </c>
      <c r="K41" s="13">
        <v>8.3333333333333304E-10</v>
      </c>
      <c r="L41" s="40">
        <v>5.0000000000000001E-3</v>
      </c>
      <c r="M41" s="40">
        <v>-5.0000000000000001E-3</v>
      </c>
      <c r="O41" s="4">
        <f t="shared" si="0"/>
        <v>3.6999999999999998E-2</v>
      </c>
      <c r="P41" s="33">
        <v>0</v>
      </c>
      <c r="Q41" s="34">
        <v>0</v>
      </c>
      <c r="R41" s="33">
        <v>0.5</v>
      </c>
      <c r="S41" s="34">
        <v>-1.8499999999999999E-2</v>
      </c>
      <c r="T41" s="38">
        <v>-3.953669357142855E-5</v>
      </c>
      <c r="U41" s="39">
        <v>-1.0644899999999998E-3</v>
      </c>
      <c r="V41" s="41">
        <f t="shared" si="1"/>
        <v>-110999.99999999999</v>
      </c>
      <c r="W41" s="41">
        <f t="shared" si="2"/>
        <v>110999.99999999999</v>
      </c>
      <c r="X41" s="36">
        <f t="shared" si="3"/>
        <v>4504.5045045045053</v>
      </c>
      <c r="Y41" s="36">
        <f t="shared" si="5"/>
        <v>4504.5045045045053</v>
      </c>
      <c r="Z41" s="2"/>
      <c r="AI41" s="42">
        <f t="shared" si="6"/>
        <v>-0.03</v>
      </c>
      <c r="AJ41" s="4">
        <f t="shared" si="4"/>
        <v>3.6999999999999998E-2</v>
      </c>
      <c r="AK41" s="33">
        <v>0</v>
      </c>
      <c r="AL41" s="34">
        <v>0</v>
      </c>
      <c r="AM41" s="33">
        <v>0</v>
      </c>
      <c r="AN41" s="34">
        <v>0</v>
      </c>
      <c r="AO41" s="38">
        <v>0</v>
      </c>
      <c r="AP41" s="39">
        <v>0</v>
      </c>
      <c r="AQ41" s="43">
        <v>0</v>
      </c>
      <c r="AR41" s="41">
        <f t="shared" si="7"/>
        <v>0</v>
      </c>
      <c r="AS41" s="41">
        <f t="shared" si="8"/>
        <v>0</v>
      </c>
      <c r="AT41" s="36">
        <f t="shared" si="9"/>
        <v>999</v>
      </c>
      <c r="AU41" s="36">
        <f t="shared" si="10"/>
        <v>999</v>
      </c>
    </row>
    <row r="42" spans="2:47" x14ac:dyDescent="0.25">
      <c r="B42" s="16" t="s">
        <v>1</v>
      </c>
      <c r="C42" s="41">
        <f>MAX(V4:V1004)</f>
        <v>0</v>
      </c>
      <c r="D42" s="5">
        <f>INDEX($O:$O,MATCH(C42,$V:$V,0))</f>
        <v>0</v>
      </c>
      <c r="E42" s="41">
        <f>MAX(AR4:AR1004)</f>
        <v>0</v>
      </c>
      <c r="F42" s="5">
        <f>INDEX($AJ:$AJ,MATCH(E42,$AR:$AR,0))</f>
        <v>0</v>
      </c>
      <c r="J42" s="12">
        <v>70000000000</v>
      </c>
      <c r="K42" s="13">
        <v>8.3333333333333304E-10</v>
      </c>
      <c r="L42" s="40">
        <v>5.0000000000000001E-3</v>
      </c>
      <c r="M42" s="40">
        <v>-5.0000000000000001E-3</v>
      </c>
      <c r="O42" s="4">
        <f t="shared" si="0"/>
        <v>3.7999999999999999E-2</v>
      </c>
      <c r="P42" s="33">
        <v>0</v>
      </c>
      <c r="Q42" s="34">
        <v>0</v>
      </c>
      <c r="R42" s="33">
        <v>0.5</v>
      </c>
      <c r="S42" s="34">
        <v>-1.9E-2</v>
      </c>
      <c r="T42" s="38">
        <v>-4.0601344285714263E-5</v>
      </c>
      <c r="U42" s="39">
        <v>-1.0641685714285712E-3</v>
      </c>
      <c r="V42" s="41">
        <f t="shared" si="1"/>
        <v>-113999.99999999999</v>
      </c>
      <c r="W42" s="41">
        <f t="shared" si="2"/>
        <v>113999.99999999999</v>
      </c>
      <c r="X42" s="36">
        <f t="shared" si="3"/>
        <v>4385.9649122807023</v>
      </c>
      <c r="Y42" s="36">
        <f t="shared" si="5"/>
        <v>4385.9649122807023</v>
      </c>
      <c r="Z42" s="2"/>
      <c r="AI42" s="42">
        <f t="shared" si="6"/>
        <v>-0.03</v>
      </c>
      <c r="AJ42" s="4">
        <f t="shared" si="4"/>
        <v>3.7999999999999999E-2</v>
      </c>
      <c r="AK42" s="33">
        <v>0</v>
      </c>
      <c r="AL42" s="34">
        <v>0</v>
      </c>
      <c r="AM42" s="33">
        <v>0</v>
      </c>
      <c r="AN42" s="34">
        <v>0</v>
      </c>
      <c r="AO42" s="38">
        <v>0</v>
      </c>
      <c r="AP42" s="39">
        <v>0</v>
      </c>
      <c r="AQ42" s="43">
        <v>0</v>
      </c>
      <c r="AR42" s="41">
        <f t="shared" si="7"/>
        <v>0</v>
      </c>
      <c r="AS42" s="41">
        <f t="shared" si="8"/>
        <v>0</v>
      </c>
      <c r="AT42" s="36">
        <f t="shared" si="9"/>
        <v>999</v>
      </c>
      <c r="AU42" s="36">
        <f t="shared" si="10"/>
        <v>999</v>
      </c>
    </row>
    <row r="43" spans="2:47" x14ac:dyDescent="0.25">
      <c r="B43" s="16" t="s">
        <v>2</v>
      </c>
      <c r="C43" s="41">
        <f>MIN(V4:V1004)</f>
        <v>-1499999.9999999998</v>
      </c>
      <c r="D43" s="5">
        <f>INDEX($O:$O,MATCH(C43,$V:$V,0))</f>
        <v>0.5</v>
      </c>
      <c r="E43" s="41">
        <f>MIN(AR4:AR1004)</f>
        <v>0</v>
      </c>
      <c r="F43" s="5">
        <f>INDEX($AJ:$AJ,MATCH(E43,$AR:$AR,0))</f>
        <v>0</v>
      </c>
      <c r="J43" s="12">
        <v>70000000000</v>
      </c>
      <c r="K43" s="13">
        <v>8.3333333333333304E-10</v>
      </c>
      <c r="L43" s="40">
        <v>5.0000000000000001E-3</v>
      </c>
      <c r="M43" s="40">
        <v>-5.0000000000000001E-3</v>
      </c>
      <c r="O43" s="4">
        <f t="shared" si="0"/>
        <v>3.9E-2</v>
      </c>
      <c r="P43" s="33">
        <v>0</v>
      </c>
      <c r="Q43" s="34">
        <v>0</v>
      </c>
      <c r="R43" s="33">
        <v>0.5</v>
      </c>
      <c r="S43" s="34">
        <v>-1.95E-2</v>
      </c>
      <c r="T43" s="38">
        <v>-4.1665677857142835E-5</v>
      </c>
      <c r="U43" s="39">
        <v>-1.0638385714285712E-3</v>
      </c>
      <c r="V43" s="41">
        <f t="shared" si="1"/>
        <v>-116999.99999999999</v>
      </c>
      <c r="W43" s="41">
        <f t="shared" si="2"/>
        <v>116999.99999999999</v>
      </c>
      <c r="X43" s="36">
        <f t="shared" si="3"/>
        <v>4273.5042735042744</v>
      </c>
      <c r="Y43" s="36">
        <f t="shared" si="5"/>
        <v>4273.5042735042744</v>
      </c>
      <c r="Z43" s="2"/>
      <c r="AI43" s="42">
        <f t="shared" si="6"/>
        <v>-0.03</v>
      </c>
      <c r="AJ43" s="4">
        <f t="shared" si="4"/>
        <v>3.9E-2</v>
      </c>
      <c r="AK43" s="33">
        <v>0</v>
      </c>
      <c r="AL43" s="34">
        <v>0</v>
      </c>
      <c r="AM43" s="33">
        <v>0</v>
      </c>
      <c r="AN43" s="34">
        <v>0</v>
      </c>
      <c r="AO43" s="38">
        <v>0</v>
      </c>
      <c r="AP43" s="39">
        <v>0</v>
      </c>
      <c r="AQ43" s="43">
        <v>0</v>
      </c>
      <c r="AR43" s="41">
        <f t="shared" si="7"/>
        <v>0</v>
      </c>
      <c r="AS43" s="41">
        <f t="shared" si="8"/>
        <v>0</v>
      </c>
      <c r="AT43" s="36">
        <f t="shared" si="9"/>
        <v>999</v>
      </c>
      <c r="AU43" s="36">
        <f t="shared" si="10"/>
        <v>999</v>
      </c>
    </row>
    <row r="44" spans="2:47" x14ac:dyDescent="0.25">
      <c r="B44" s="16" t="s">
        <v>3</v>
      </c>
      <c r="C44" s="41">
        <f>MAX(W4:W1004)</f>
        <v>1499999.9999999998</v>
      </c>
      <c r="D44" s="5">
        <f>INDEX($O:$O,MATCH(C44,$W:$W,0))</f>
        <v>0.5</v>
      </c>
      <c r="E44" s="41">
        <f>MAX(AS4:AS1004)</f>
        <v>0</v>
      </c>
      <c r="F44" s="5">
        <f>INDEX($AJ:$AJ,MATCH(E44,$AS:$AS,0))</f>
        <v>0</v>
      </c>
      <c r="J44" s="12">
        <v>70000000000</v>
      </c>
      <c r="K44" s="13">
        <v>8.3333333333333304E-10</v>
      </c>
      <c r="L44" s="40">
        <v>5.0000000000000001E-3</v>
      </c>
      <c r="M44" s="40">
        <v>-5.0000000000000001E-3</v>
      </c>
      <c r="O44" s="4">
        <f t="shared" si="0"/>
        <v>0.04</v>
      </c>
      <c r="P44" s="33">
        <v>0</v>
      </c>
      <c r="Q44" s="34">
        <v>0</v>
      </c>
      <c r="R44" s="33">
        <v>0.5</v>
      </c>
      <c r="S44" s="34">
        <v>-0.02</v>
      </c>
      <c r="T44" s="38">
        <v>-4.272968571428569E-5</v>
      </c>
      <c r="U44" s="39">
        <v>-1.0634999999999998E-3</v>
      </c>
      <c r="V44" s="41">
        <f t="shared" si="1"/>
        <v>-119999.99999999999</v>
      </c>
      <c r="W44" s="41">
        <f t="shared" si="2"/>
        <v>119999.99999999999</v>
      </c>
      <c r="X44" s="36">
        <f t="shared" si="3"/>
        <v>4166.666666666667</v>
      </c>
      <c r="Y44" s="36">
        <f t="shared" si="5"/>
        <v>4166.666666666667</v>
      </c>
      <c r="Z44" s="2"/>
      <c r="AI44" s="42">
        <f t="shared" si="6"/>
        <v>-0.03</v>
      </c>
      <c r="AJ44" s="4">
        <f t="shared" si="4"/>
        <v>0.04</v>
      </c>
      <c r="AK44" s="33">
        <v>0</v>
      </c>
      <c r="AL44" s="34">
        <v>0</v>
      </c>
      <c r="AM44" s="33">
        <v>0</v>
      </c>
      <c r="AN44" s="34">
        <v>0</v>
      </c>
      <c r="AO44" s="38">
        <v>0</v>
      </c>
      <c r="AP44" s="39">
        <v>0</v>
      </c>
      <c r="AQ44" s="43">
        <v>0</v>
      </c>
      <c r="AR44" s="41">
        <f t="shared" si="7"/>
        <v>0</v>
      </c>
      <c r="AS44" s="41">
        <f t="shared" si="8"/>
        <v>0</v>
      </c>
      <c r="AT44" s="36">
        <f t="shared" si="9"/>
        <v>999</v>
      </c>
      <c r="AU44" s="36">
        <f t="shared" si="10"/>
        <v>999</v>
      </c>
    </row>
    <row r="45" spans="2:47" x14ac:dyDescent="0.25">
      <c r="B45" s="16" t="s">
        <v>4</v>
      </c>
      <c r="C45" s="41">
        <f>MIN(W4:W1004)</f>
        <v>0</v>
      </c>
      <c r="D45" s="5">
        <f>INDEX($O:$O,MATCH(C45,$W:$W,0))</f>
        <v>0</v>
      </c>
      <c r="E45" s="41">
        <f>MIN(AS4:AS1004)</f>
        <v>0</v>
      </c>
      <c r="F45" s="5">
        <f>INDEX($AJ:$AJ,MATCH(E45,$AS:$AS,0))</f>
        <v>0</v>
      </c>
      <c r="J45" s="12">
        <v>70000000000</v>
      </c>
      <c r="K45" s="13">
        <v>8.3333333333333304E-10</v>
      </c>
      <c r="L45" s="40">
        <v>5.0000000000000001E-3</v>
      </c>
      <c r="M45" s="40">
        <v>-5.0000000000000001E-3</v>
      </c>
      <c r="O45" s="4">
        <f t="shared" si="0"/>
        <v>4.1000000000000002E-2</v>
      </c>
      <c r="P45" s="33">
        <v>0</v>
      </c>
      <c r="Q45" s="34">
        <v>0</v>
      </c>
      <c r="R45" s="33">
        <v>0.5</v>
      </c>
      <c r="S45" s="34">
        <v>-2.0500000000000001E-2</v>
      </c>
      <c r="T45" s="38">
        <v>-4.3793359285714263E-5</v>
      </c>
      <c r="U45" s="39">
        <v>-1.0631528571428568E-3</v>
      </c>
      <c r="V45" s="41">
        <f t="shared" si="1"/>
        <v>-123000</v>
      </c>
      <c r="W45" s="41">
        <f t="shared" si="2"/>
        <v>123000</v>
      </c>
      <c r="X45" s="36">
        <f t="shared" si="3"/>
        <v>4065.040650406504</v>
      </c>
      <c r="Y45" s="36">
        <f t="shared" si="5"/>
        <v>4065.040650406504</v>
      </c>
      <c r="Z45" s="2"/>
      <c r="AI45" s="42">
        <f t="shared" si="6"/>
        <v>-0.03</v>
      </c>
      <c r="AJ45" s="4">
        <f t="shared" si="4"/>
        <v>4.1000000000000002E-2</v>
      </c>
      <c r="AK45" s="33">
        <v>0</v>
      </c>
      <c r="AL45" s="34">
        <v>0</v>
      </c>
      <c r="AM45" s="33">
        <v>0</v>
      </c>
      <c r="AN45" s="34">
        <v>0</v>
      </c>
      <c r="AO45" s="38">
        <v>0</v>
      </c>
      <c r="AP45" s="39">
        <v>0</v>
      </c>
      <c r="AQ45" s="43">
        <v>0</v>
      </c>
      <c r="AR45" s="41">
        <f t="shared" si="7"/>
        <v>0</v>
      </c>
      <c r="AS45" s="41">
        <f t="shared" si="8"/>
        <v>0</v>
      </c>
      <c r="AT45" s="36">
        <f t="shared" si="9"/>
        <v>999</v>
      </c>
      <c r="AU45" s="36">
        <f t="shared" si="10"/>
        <v>999</v>
      </c>
    </row>
    <row r="46" spans="2:47" x14ac:dyDescent="0.25">
      <c r="B46" s="16" t="s">
        <v>58</v>
      </c>
      <c r="C46" s="31">
        <f>MAX(R4:R1004)</f>
        <v>0.5</v>
      </c>
      <c r="D46" s="5">
        <f>INDEX($O:$O,MATCH(C46,$R:$R,0))</f>
        <v>0</v>
      </c>
      <c r="E46" s="31">
        <f>MAX(AM4:AM1004)</f>
        <v>0</v>
      </c>
      <c r="F46" s="5">
        <f>INDEX($AJ:$AJ,MATCH(E46,$AM:$AM,0))</f>
        <v>0</v>
      </c>
      <c r="J46" s="12">
        <v>70000000000</v>
      </c>
      <c r="K46" s="13">
        <v>8.3333333333333304E-10</v>
      </c>
      <c r="L46" s="40">
        <v>5.0000000000000001E-3</v>
      </c>
      <c r="M46" s="40">
        <v>-5.0000000000000001E-3</v>
      </c>
      <c r="O46" s="4">
        <f t="shared" si="0"/>
        <v>4.2000000000000003E-2</v>
      </c>
      <c r="P46" s="33">
        <v>0</v>
      </c>
      <c r="Q46" s="34">
        <v>0</v>
      </c>
      <c r="R46" s="33">
        <v>0.5</v>
      </c>
      <c r="S46" s="34">
        <v>-2.1000000000000001E-2</v>
      </c>
      <c r="T46" s="38">
        <v>-4.4856689999999979E-5</v>
      </c>
      <c r="U46" s="39">
        <v>-1.0627971428571427E-3</v>
      </c>
      <c r="V46" s="41">
        <f t="shared" si="1"/>
        <v>-125999.99999999999</v>
      </c>
      <c r="W46" s="41">
        <f t="shared" si="2"/>
        <v>125999.99999999999</v>
      </c>
      <c r="X46" s="36">
        <f t="shared" si="3"/>
        <v>3968.2539682539687</v>
      </c>
      <c r="Y46" s="36">
        <f t="shared" si="5"/>
        <v>3968.2539682539687</v>
      </c>
      <c r="Z46" s="2"/>
      <c r="AI46" s="42">
        <f t="shared" si="6"/>
        <v>-0.03</v>
      </c>
      <c r="AJ46" s="4">
        <f t="shared" si="4"/>
        <v>4.2000000000000003E-2</v>
      </c>
      <c r="AK46" s="33">
        <v>0</v>
      </c>
      <c r="AL46" s="34">
        <v>0</v>
      </c>
      <c r="AM46" s="33">
        <v>0</v>
      </c>
      <c r="AN46" s="34">
        <v>0</v>
      </c>
      <c r="AO46" s="38">
        <v>0</v>
      </c>
      <c r="AP46" s="39">
        <v>0</v>
      </c>
      <c r="AQ46" s="43">
        <v>0</v>
      </c>
      <c r="AR46" s="41">
        <f t="shared" si="7"/>
        <v>0</v>
      </c>
      <c r="AS46" s="41">
        <f t="shared" si="8"/>
        <v>0</v>
      </c>
      <c r="AT46" s="36">
        <f t="shared" si="9"/>
        <v>999</v>
      </c>
      <c r="AU46" s="36">
        <f t="shared" si="10"/>
        <v>999</v>
      </c>
    </row>
    <row r="47" spans="2:47" x14ac:dyDescent="0.25">
      <c r="B47" s="16" t="s">
        <v>59</v>
      </c>
      <c r="C47" s="31">
        <f>MIN(R4:R1004)</f>
        <v>-0.5</v>
      </c>
      <c r="D47" s="5">
        <f>INDEX($O:$O,MATCH(C47,$R:$R,0))</f>
        <v>0.5</v>
      </c>
      <c r="E47" s="31">
        <f>MIN(AM4:AM1004)</f>
        <v>0</v>
      </c>
      <c r="F47" s="5">
        <f>INDEX($AJ:$AJ,MATCH(E47,$AM:$AM,0))</f>
        <v>0</v>
      </c>
      <c r="J47" s="12">
        <v>70000000000</v>
      </c>
      <c r="K47" s="13">
        <v>8.3333333333333304E-10</v>
      </c>
      <c r="L47" s="40">
        <v>5.0000000000000001E-3</v>
      </c>
      <c r="M47" s="40">
        <v>-5.0000000000000001E-3</v>
      </c>
      <c r="O47" s="4">
        <f t="shared" si="0"/>
        <v>4.2999999999999997E-2</v>
      </c>
      <c r="P47" s="33">
        <v>0</v>
      </c>
      <c r="Q47" s="34">
        <v>0</v>
      </c>
      <c r="R47" s="33">
        <v>0.5</v>
      </c>
      <c r="S47" s="34">
        <v>-2.1499999999999998E-2</v>
      </c>
      <c r="T47" s="38">
        <v>-4.5919669285714264E-5</v>
      </c>
      <c r="U47" s="39">
        <v>-1.062432857142857E-3</v>
      </c>
      <c r="V47" s="41">
        <f t="shared" si="1"/>
        <v>-128999.99999999997</v>
      </c>
      <c r="W47" s="41">
        <f t="shared" si="2"/>
        <v>128999.99999999997</v>
      </c>
      <c r="X47" s="36">
        <f t="shared" si="3"/>
        <v>3875.9689922480629</v>
      </c>
      <c r="Y47" s="36">
        <f t="shared" si="5"/>
        <v>3875.9689922480629</v>
      </c>
      <c r="Z47" s="2"/>
      <c r="AI47" s="42">
        <f t="shared" si="6"/>
        <v>-0.03</v>
      </c>
      <c r="AJ47" s="4">
        <f t="shared" si="4"/>
        <v>4.2999999999999997E-2</v>
      </c>
      <c r="AK47" s="33">
        <v>0</v>
      </c>
      <c r="AL47" s="34">
        <v>0</v>
      </c>
      <c r="AM47" s="33">
        <v>0</v>
      </c>
      <c r="AN47" s="34">
        <v>0</v>
      </c>
      <c r="AO47" s="38">
        <v>0</v>
      </c>
      <c r="AP47" s="39">
        <v>0</v>
      </c>
      <c r="AQ47" s="43">
        <v>0</v>
      </c>
      <c r="AR47" s="41">
        <f t="shared" si="7"/>
        <v>0</v>
      </c>
      <c r="AS47" s="41">
        <f t="shared" si="8"/>
        <v>0</v>
      </c>
      <c r="AT47" s="36">
        <f t="shared" si="9"/>
        <v>999</v>
      </c>
      <c r="AU47" s="36">
        <f t="shared" si="10"/>
        <v>999</v>
      </c>
    </row>
    <row r="48" spans="2:47" x14ac:dyDescent="0.25">
      <c r="B48" s="16" t="s">
        <v>60</v>
      </c>
      <c r="C48" s="32">
        <f>MAX(S4:S1004)</f>
        <v>0</v>
      </c>
      <c r="D48" s="5">
        <f>INDEX($O:$O,MATCH(C48,$S:$S,0))</f>
        <v>0</v>
      </c>
      <c r="E48" s="32">
        <f>MAX(AN4:AN1004)</f>
        <v>0</v>
      </c>
      <c r="F48" s="5">
        <f>INDEX($AJ:$AJ,MATCH(E48,$AN:$AN,0))</f>
        <v>0</v>
      </c>
      <c r="J48" s="12">
        <v>70000000000</v>
      </c>
      <c r="K48" s="13">
        <v>8.3333333333333304E-10</v>
      </c>
      <c r="L48" s="40">
        <v>5.0000000000000001E-3</v>
      </c>
      <c r="M48" s="40">
        <v>-5.0000000000000001E-3</v>
      </c>
      <c r="O48" s="4">
        <f t="shared" si="0"/>
        <v>4.3999999999999997E-2</v>
      </c>
      <c r="P48" s="33">
        <v>0</v>
      </c>
      <c r="Q48" s="34">
        <v>0</v>
      </c>
      <c r="R48" s="33">
        <v>0.5</v>
      </c>
      <c r="S48" s="34">
        <v>-2.1999999999999999E-2</v>
      </c>
      <c r="T48" s="38">
        <v>-4.6982288571428551E-5</v>
      </c>
      <c r="U48" s="39">
        <v>-1.0620599999999999E-3</v>
      </c>
      <c r="V48" s="41">
        <f t="shared" si="1"/>
        <v>-131999.99999999997</v>
      </c>
      <c r="W48" s="41">
        <f t="shared" si="2"/>
        <v>131999.99999999997</v>
      </c>
      <c r="X48" s="36">
        <f t="shared" si="3"/>
        <v>3787.8787878787889</v>
      </c>
      <c r="Y48" s="36">
        <f t="shared" si="5"/>
        <v>3787.8787878787889</v>
      </c>
      <c r="Z48" s="2"/>
      <c r="AI48" s="42">
        <f t="shared" si="6"/>
        <v>-0.03</v>
      </c>
      <c r="AJ48" s="4">
        <f t="shared" si="4"/>
        <v>4.3999999999999997E-2</v>
      </c>
      <c r="AK48" s="33">
        <v>0</v>
      </c>
      <c r="AL48" s="34">
        <v>0</v>
      </c>
      <c r="AM48" s="33">
        <v>0</v>
      </c>
      <c r="AN48" s="34">
        <v>0</v>
      </c>
      <c r="AO48" s="38">
        <v>0</v>
      </c>
      <c r="AP48" s="39">
        <v>0</v>
      </c>
      <c r="AQ48" s="43">
        <v>0</v>
      </c>
      <c r="AR48" s="41">
        <f t="shared" si="7"/>
        <v>0</v>
      </c>
      <c r="AS48" s="41">
        <f t="shared" si="8"/>
        <v>0</v>
      </c>
      <c r="AT48" s="36">
        <f t="shared" si="9"/>
        <v>999</v>
      </c>
      <c r="AU48" s="36">
        <f t="shared" si="10"/>
        <v>999</v>
      </c>
    </row>
    <row r="49" spans="2:47" x14ac:dyDescent="0.25">
      <c r="B49" s="16" t="s">
        <v>61</v>
      </c>
      <c r="C49" s="32">
        <f>MIN(S4:S1004)</f>
        <v>-0.25</v>
      </c>
      <c r="D49" s="5">
        <f>INDEX($O:$O,MATCH(C49,$S:$S,0))</f>
        <v>0.5</v>
      </c>
      <c r="E49" s="32">
        <f>MIN(AN4:AN1004)</f>
        <v>0</v>
      </c>
      <c r="F49" s="5">
        <f>INDEX($AJ:$AJ,MATCH(E49,$AN:$AN,0))</f>
        <v>0</v>
      </c>
      <c r="J49" s="12">
        <v>70000000000</v>
      </c>
      <c r="K49" s="13">
        <v>8.3333333333333304E-10</v>
      </c>
      <c r="L49" s="40">
        <v>5.0000000000000001E-3</v>
      </c>
      <c r="M49" s="40">
        <v>-5.0000000000000001E-3</v>
      </c>
      <c r="O49" s="4">
        <f t="shared" si="0"/>
        <v>4.4999999999999998E-2</v>
      </c>
      <c r="P49" s="33">
        <v>0</v>
      </c>
      <c r="Q49" s="34">
        <v>0</v>
      </c>
      <c r="R49" s="33">
        <v>0.5</v>
      </c>
      <c r="S49" s="34">
        <v>-2.2499999999999999E-2</v>
      </c>
      <c r="T49" s="38">
        <v>-4.8044539285714266E-5</v>
      </c>
      <c r="U49" s="39">
        <v>-1.0616785714285713E-3</v>
      </c>
      <c r="V49" s="41">
        <f t="shared" si="1"/>
        <v>-134999.99999999997</v>
      </c>
      <c r="W49" s="41">
        <f t="shared" si="2"/>
        <v>134999.99999999997</v>
      </c>
      <c r="X49" s="36">
        <f t="shared" si="3"/>
        <v>3703.7037037037044</v>
      </c>
      <c r="Y49" s="36">
        <f t="shared" si="5"/>
        <v>3703.7037037037044</v>
      </c>
      <c r="Z49" s="2"/>
      <c r="AI49" s="42">
        <f t="shared" si="6"/>
        <v>-0.03</v>
      </c>
      <c r="AJ49" s="4">
        <f t="shared" si="4"/>
        <v>4.4999999999999998E-2</v>
      </c>
      <c r="AK49" s="33">
        <v>0</v>
      </c>
      <c r="AL49" s="34">
        <v>0</v>
      </c>
      <c r="AM49" s="33">
        <v>0</v>
      </c>
      <c r="AN49" s="34">
        <v>0</v>
      </c>
      <c r="AO49" s="38">
        <v>0</v>
      </c>
      <c r="AP49" s="39">
        <v>0</v>
      </c>
      <c r="AQ49" s="43">
        <v>0</v>
      </c>
      <c r="AR49" s="41">
        <f t="shared" si="7"/>
        <v>0</v>
      </c>
      <c r="AS49" s="41">
        <f t="shared" si="8"/>
        <v>0</v>
      </c>
      <c r="AT49" s="36">
        <f t="shared" si="9"/>
        <v>999</v>
      </c>
      <c r="AU49" s="36">
        <f t="shared" si="10"/>
        <v>999</v>
      </c>
    </row>
    <row r="50" spans="2:47" x14ac:dyDescent="0.25">
      <c r="B50" s="16" t="s">
        <v>6</v>
      </c>
      <c r="C50" s="11">
        <f>MAX(T4:T1004)</f>
        <v>0</v>
      </c>
      <c r="D50" s="5">
        <f>INDEX($O:$O,MATCH(C50,$T:$T,0))</f>
        <v>0</v>
      </c>
      <c r="E50" s="11">
        <f>MAX(AO4:AO1004)</f>
        <v>0</v>
      </c>
      <c r="F50" s="5">
        <f>INDEX($AJ:$AJ,MATCH(E50,$AO:$AO,0))</f>
        <v>0</v>
      </c>
      <c r="J50" s="12">
        <v>70000000000</v>
      </c>
      <c r="K50" s="13">
        <v>8.3333333333333304E-10</v>
      </c>
      <c r="L50" s="40">
        <v>5.0000000000000001E-3</v>
      </c>
      <c r="M50" s="40">
        <v>-5.0000000000000001E-3</v>
      </c>
      <c r="O50" s="4">
        <f t="shared" si="0"/>
        <v>4.5999999999999999E-2</v>
      </c>
      <c r="P50" s="33">
        <v>0</v>
      </c>
      <c r="Q50" s="34">
        <v>0</v>
      </c>
      <c r="R50" s="33">
        <v>0.5</v>
      </c>
      <c r="S50" s="34">
        <v>-2.3E-2</v>
      </c>
      <c r="T50" s="38">
        <v>-4.9106412857142835E-5</v>
      </c>
      <c r="U50" s="39">
        <v>-1.0612885714285712E-3</v>
      </c>
      <c r="V50" s="41">
        <f t="shared" si="1"/>
        <v>-137999.99999999997</v>
      </c>
      <c r="W50" s="41">
        <f t="shared" si="2"/>
        <v>137999.99999999997</v>
      </c>
      <c r="X50" s="36">
        <f t="shared" si="3"/>
        <v>3623.1884057971024</v>
      </c>
      <c r="Y50" s="36">
        <f t="shared" si="5"/>
        <v>3623.1884057971024</v>
      </c>
      <c r="Z50" s="2"/>
      <c r="AI50" s="42">
        <f t="shared" si="6"/>
        <v>-0.03</v>
      </c>
      <c r="AJ50" s="4">
        <f t="shared" si="4"/>
        <v>4.5999999999999999E-2</v>
      </c>
      <c r="AK50" s="33">
        <v>0</v>
      </c>
      <c r="AL50" s="34">
        <v>0</v>
      </c>
      <c r="AM50" s="33">
        <v>0</v>
      </c>
      <c r="AN50" s="34">
        <v>0</v>
      </c>
      <c r="AO50" s="38">
        <v>0</v>
      </c>
      <c r="AP50" s="39">
        <v>0</v>
      </c>
      <c r="AQ50" s="43">
        <v>0</v>
      </c>
      <c r="AR50" s="41">
        <f t="shared" si="7"/>
        <v>0</v>
      </c>
      <c r="AS50" s="41">
        <f t="shared" si="8"/>
        <v>0</v>
      </c>
      <c r="AT50" s="36">
        <f t="shared" si="9"/>
        <v>999</v>
      </c>
      <c r="AU50" s="36">
        <f t="shared" si="10"/>
        <v>999</v>
      </c>
    </row>
    <row r="51" spans="2:47" x14ac:dyDescent="0.25">
      <c r="B51" s="16" t="s">
        <v>5</v>
      </c>
      <c r="C51" s="11">
        <f>MIN(T4:T1004)</f>
        <v>-3.5767928357142867E-4</v>
      </c>
      <c r="D51" s="5">
        <f>INDEX($O:$O,MATCH(C51,$T:$T,0))</f>
        <v>0.501</v>
      </c>
      <c r="E51" s="11">
        <f>MIN(AO4:AO1004)</f>
        <v>0</v>
      </c>
      <c r="F51" s="5">
        <f>INDEX($AJ:$AJ,MATCH(E51,$AO:$AO,0))</f>
        <v>0</v>
      </c>
      <c r="J51" s="12">
        <v>70000000000</v>
      </c>
      <c r="K51" s="13">
        <v>8.3333333333333304E-10</v>
      </c>
      <c r="L51" s="40">
        <v>5.0000000000000001E-3</v>
      </c>
      <c r="M51" s="40">
        <v>-5.0000000000000001E-3</v>
      </c>
      <c r="O51" s="4">
        <f t="shared" si="0"/>
        <v>4.7E-2</v>
      </c>
      <c r="P51" s="33">
        <v>0</v>
      </c>
      <c r="Q51" s="34">
        <v>0</v>
      </c>
      <c r="R51" s="33">
        <v>0.5</v>
      </c>
      <c r="S51" s="34">
        <v>-2.35E-2</v>
      </c>
      <c r="T51" s="38">
        <v>-5.0167900714285691E-5</v>
      </c>
      <c r="U51" s="39">
        <v>-1.0608899999999999E-3</v>
      </c>
      <c r="V51" s="41">
        <f t="shared" si="1"/>
        <v>-140999.99999999997</v>
      </c>
      <c r="W51" s="41">
        <f t="shared" si="2"/>
        <v>140999.99999999997</v>
      </c>
      <c r="X51" s="36">
        <f t="shared" si="3"/>
        <v>3546.0992907801424</v>
      </c>
      <c r="Y51" s="36">
        <f t="shared" si="5"/>
        <v>3546.0992907801424</v>
      </c>
      <c r="Z51" s="2"/>
      <c r="AI51" s="42">
        <f t="shared" si="6"/>
        <v>-0.03</v>
      </c>
      <c r="AJ51" s="4">
        <f t="shared" si="4"/>
        <v>4.7E-2</v>
      </c>
      <c r="AK51" s="33">
        <v>0</v>
      </c>
      <c r="AL51" s="34">
        <v>0</v>
      </c>
      <c r="AM51" s="33">
        <v>0</v>
      </c>
      <c r="AN51" s="34">
        <v>0</v>
      </c>
      <c r="AO51" s="38">
        <v>0</v>
      </c>
      <c r="AP51" s="39">
        <v>0</v>
      </c>
      <c r="AQ51" s="43">
        <v>0</v>
      </c>
      <c r="AR51" s="41">
        <f t="shared" si="7"/>
        <v>0</v>
      </c>
      <c r="AS51" s="41">
        <f t="shared" si="8"/>
        <v>0</v>
      </c>
      <c r="AT51" s="36">
        <f t="shared" si="9"/>
        <v>999</v>
      </c>
      <c r="AU51" s="36">
        <f t="shared" si="10"/>
        <v>999</v>
      </c>
    </row>
    <row r="52" spans="2:47" x14ac:dyDescent="0.25">
      <c r="B52" s="16" t="s">
        <v>10</v>
      </c>
      <c r="C52" s="3">
        <f>MAX(U4:U1004)</f>
        <v>1.0724999999999999E-3</v>
      </c>
      <c r="D52" s="5">
        <f>INDEX($O:$O,MATCH(C52,$U:$U,0))</f>
        <v>1</v>
      </c>
      <c r="E52" s="3">
        <f>MAX(AP4:AP1004)</f>
        <v>0</v>
      </c>
      <c r="F52" s="5">
        <f>INDEX($AJ:$AJ,MATCH(E52,$AP:$AP,0))</f>
        <v>0</v>
      </c>
      <c r="J52" s="12">
        <v>70000000000</v>
      </c>
      <c r="K52" s="13">
        <v>8.3333333333333304E-10</v>
      </c>
      <c r="L52" s="40">
        <v>5.0000000000000001E-3</v>
      </c>
      <c r="M52" s="40">
        <v>-5.0000000000000001E-3</v>
      </c>
      <c r="O52" s="4">
        <f t="shared" si="0"/>
        <v>4.8000000000000001E-2</v>
      </c>
      <c r="P52" s="33">
        <v>0</v>
      </c>
      <c r="Q52" s="34">
        <v>0</v>
      </c>
      <c r="R52" s="33">
        <v>0.5</v>
      </c>
      <c r="S52" s="34">
        <v>-2.4E-2</v>
      </c>
      <c r="T52" s="38">
        <v>-5.1228994285714266E-5</v>
      </c>
      <c r="U52" s="39">
        <v>-1.0604828571428571E-3</v>
      </c>
      <c r="V52" s="41">
        <f t="shared" si="1"/>
        <v>-143999.99999999997</v>
      </c>
      <c r="W52" s="41">
        <f t="shared" si="2"/>
        <v>143999.99999999997</v>
      </c>
      <c r="X52" s="36">
        <f t="shared" si="3"/>
        <v>3472.2222222222231</v>
      </c>
      <c r="Y52" s="36">
        <f t="shared" si="5"/>
        <v>3472.2222222222231</v>
      </c>
      <c r="Z52" s="2"/>
      <c r="AI52" s="42">
        <f t="shared" si="6"/>
        <v>-0.03</v>
      </c>
      <c r="AJ52" s="4">
        <f t="shared" si="4"/>
        <v>4.8000000000000001E-2</v>
      </c>
      <c r="AK52" s="33">
        <v>0</v>
      </c>
      <c r="AL52" s="34">
        <v>0</v>
      </c>
      <c r="AM52" s="33">
        <v>0</v>
      </c>
      <c r="AN52" s="34">
        <v>0</v>
      </c>
      <c r="AO52" s="38">
        <v>0</v>
      </c>
      <c r="AP52" s="39">
        <v>0</v>
      </c>
      <c r="AQ52" s="43">
        <v>0</v>
      </c>
      <c r="AR52" s="41">
        <f t="shared" si="7"/>
        <v>0</v>
      </c>
      <c r="AS52" s="41">
        <f t="shared" si="8"/>
        <v>0</v>
      </c>
      <c r="AT52" s="36">
        <f t="shared" si="9"/>
        <v>999</v>
      </c>
      <c r="AU52" s="36">
        <f t="shared" si="10"/>
        <v>999</v>
      </c>
    </row>
    <row r="53" spans="2:47" x14ac:dyDescent="0.25">
      <c r="B53" s="16" t="s">
        <v>11</v>
      </c>
      <c r="C53" s="3">
        <f>MIN(U4:U1004)</f>
        <v>-1.0703571428571424E-3</v>
      </c>
      <c r="D53" s="5">
        <f>INDEX($O:$O,MATCH(C53,$U:$U,0))</f>
        <v>0</v>
      </c>
      <c r="E53" s="3">
        <f>MIN(AP4:AP1004)</f>
        <v>0</v>
      </c>
      <c r="F53" s="5">
        <f>INDEX($AJ:$AJ,MATCH(E53,$AP:$AP,0))</f>
        <v>0</v>
      </c>
      <c r="J53" s="12">
        <v>70000000000</v>
      </c>
      <c r="K53" s="13">
        <v>8.3333333333333304E-10</v>
      </c>
      <c r="L53" s="40">
        <v>5.0000000000000001E-3</v>
      </c>
      <c r="M53" s="40">
        <v>-5.0000000000000001E-3</v>
      </c>
      <c r="O53" s="4">
        <f t="shared" si="0"/>
        <v>4.9000000000000002E-2</v>
      </c>
      <c r="P53" s="33">
        <v>0</v>
      </c>
      <c r="Q53" s="34">
        <v>0</v>
      </c>
      <c r="R53" s="33">
        <v>0.5</v>
      </c>
      <c r="S53" s="34">
        <v>-2.4500000000000001E-2</v>
      </c>
      <c r="T53" s="38">
        <v>-5.228968499999998E-5</v>
      </c>
      <c r="U53" s="39">
        <v>-1.0600671428571428E-3</v>
      </c>
      <c r="V53" s="41">
        <f t="shared" si="1"/>
        <v>-146999.99999999997</v>
      </c>
      <c r="W53" s="41">
        <f t="shared" si="2"/>
        <v>146999.99999999997</v>
      </c>
      <c r="X53" s="36">
        <f t="shared" si="3"/>
        <v>3401.3605442176877</v>
      </c>
      <c r="Y53" s="36">
        <f t="shared" si="5"/>
        <v>3401.3605442176877</v>
      </c>
      <c r="Z53" s="2"/>
      <c r="AI53" s="42">
        <f t="shared" si="6"/>
        <v>-0.03</v>
      </c>
      <c r="AJ53" s="4">
        <f t="shared" si="4"/>
        <v>4.9000000000000002E-2</v>
      </c>
      <c r="AK53" s="33">
        <v>0</v>
      </c>
      <c r="AL53" s="34">
        <v>0</v>
      </c>
      <c r="AM53" s="33">
        <v>0</v>
      </c>
      <c r="AN53" s="34">
        <v>0</v>
      </c>
      <c r="AO53" s="38">
        <v>0</v>
      </c>
      <c r="AP53" s="39">
        <v>0</v>
      </c>
      <c r="AQ53" s="43">
        <v>0</v>
      </c>
      <c r="AR53" s="41">
        <f t="shared" si="7"/>
        <v>0</v>
      </c>
      <c r="AS53" s="41">
        <f t="shared" si="8"/>
        <v>0</v>
      </c>
      <c r="AT53" s="36">
        <f t="shared" si="9"/>
        <v>999</v>
      </c>
      <c r="AU53" s="36">
        <f t="shared" si="10"/>
        <v>999</v>
      </c>
    </row>
    <row r="54" spans="2:47" x14ac:dyDescent="0.25">
      <c r="B54" s="16" t="s">
        <v>2693</v>
      </c>
      <c r="C54" s="37">
        <f>MIN(X4:X1004)</f>
        <v>333.33333333333337</v>
      </c>
      <c r="D54" s="5">
        <f>INDEX(O4:O1004,MATCH(C54,X4:X1004,0))</f>
        <v>0.5</v>
      </c>
      <c r="E54" s="37">
        <f>MIN(AT4:AT1004)</f>
        <v>999</v>
      </c>
      <c r="F54" s="5">
        <f>INDEX(AJ4:AJ1004,MATCH(E54,AT4:AT1004,0))</f>
        <v>0</v>
      </c>
      <c r="J54" s="12">
        <v>70000000000</v>
      </c>
      <c r="K54" s="13">
        <v>8.3333333333333304E-10</v>
      </c>
      <c r="L54" s="40">
        <v>5.0000000000000001E-3</v>
      </c>
      <c r="M54" s="40">
        <v>-5.0000000000000001E-3</v>
      </c>
      <c r="O54" s="4">
        <f t="shared" si="0"/>
        <v>0.05</v>
      </c>
      <c r="P54" s="33">
        <v>0</v>
      </c>
      <c r="Q54" s="34">
        <v>0</v>
      </c>
      <c r="R54" s="33">
        <v>0.5</v>
      </c>
      <c r="S54" s="34">
        <v>-2.5000000000000001E-2</v>
      </c>
      <c r="T54" s="38">
        <v>-5.3349964285714266E-5</v>
      </c>
      <c r="U54" s="39">
        <v>-1.0596428571428571E-3</v>
      </c>
      <c r="V54" s="41">
        <f t="shared" si="1"/>
        <v>-149999.99999999997</v>
      </c>
      <c r="W54" s="41">
        <f t="shared" si="2"/>
        <v>149999.99999999997</v>
      </c>
      <c r="X54" s="36">
        <f t="shared" si="3"/>
        <v>3333.3333333333339</v>
      </c>
      <c r="Y54" s="36">
        <f t="shared" si="5"/>
        <v>3333.3333333333339</v>
      </c>
      <c r="Z54" s="2"/>
      <c r="AI54" s="42">
        <f t="shared" si="6"/>
        <v>-0.03</v>
      </c>
      <c r="AJ54" s="4">
        <f t="shared" si="4"/>
        <v>0.05</v>
      </c>
      <c r="AK54" s="33">
        <v>0</v>
      </c>
      <c r="AL54" s="34">
        <v>0</v>
      </c>
      <c r="AM54" s="33">
        <v>0</v>
      </c>
      <c r="AN54" s="34">
        <v>0</v>
      </c>
      <c r="AO54" s="38">
        <v>0</v>
      </c>
      <c r="AP54" s="39">
        <v>0</v>
      </c>
      <c r="AQ54" s="43">
        <v>0</v>
      </c>
      <c r="AR54" s="41">
        <f t="shared" si="7"/>
        <v>0</v>
      </c>
      <c r="AS54" s="41">
        <f t="shared" si="8"/>
        <v>0</v>
      </c>
      <c r="AT54" s="36">
        <f t="shared" si="9"/>
        <v>999</v>
      </c>
      <c r="AU54" s="36">
        <f t="shared" si="10"/>
        <v>999</v>
      </c>
    </row>
    <row r="55" spans="2:47" x14ac:dyDescent="0.25">
      <c r="B55" s="16" t="s">
        <v>2694</v>
      </c>
      <c r="C55" s="37">
        <f>MIN(Y4:Y1004)</f>
        <v>333.33333333333337</v>
      </c>
      <c r="D55" s="5">
        <f>INDEX(O4:O1004,MATCH(C54,Y4:Y1004,0))</f>
        <v>0.5</v>
      </c>
      <c r="E55" s="37">
        <f>MIN(AU4:AU1004)</f>
        <v>999</v>
      </c>
      <c r="F55" s="5">
        <f>INDEX(AJ4:AJ1004,MATCH(E54,AU4:AU1004,0))</f>
        <v>0</v>
      </c>
      <c r="J55" s="12">
        <v>70000000000</v>
      </c>
      <c r="K55" s="13">
        <v>8.3333333333333304E-10</v>
      </c>
      <c r="L55" s="40">
        <v>5.0000000000000001E-3</v>
      </c>
      <c r="M55" s="40">
        <v>-5.0000000000000001E-3</v>
      </c>
      <c r="O55" s="4">
        <f t="shared" si="0"/>
        <v>5.0999999999999997E-2</v>
      </c>
      <c r="P55" s="33">
        <v>0</v>
      </c>
      <c r="Q55" s="34">
        <v>0</v>
      </c>
      <c r="R55" s="33">
        <v>0.5</v>
      </c>
      <c r="S55" s="34">
        <v>-2.5499999999999998E-2</v>
      </c>
      <c r="T55" s="38">
        <v>-5.4409823571428543E-5</v>
      </c>
      <c r="U55" s="39">
        <v>-1.0592099999999999E-3</v>
      </c>
      <c r="V55" s="41">
        <f t="shared" si="1"/>
        <v>-152999.99999999994</v>
      </c>
      <c r="W55" s="41">
        <f t="shared" si="2"/>
        <v>152999.99999999994</v>
      </c>
      <c r="X55" s="36">
        <f t="shared" si="3"/>
        <v>3267.9738562091516</v>
      </c>
      <c r="Y55" s="36">
        <f t="shared" si="5"/>
        <v>3267.9738562091516</v>
      </c>
      <c r="Z55" s="2"/>
      <c r="AI55" s="42">
        <f t="shared" si="6"/>
        <v>-0.03</v>
      </c>
      <c r="AJ55" s="4">
        <f t="shared" si="4"/>
        <v>5.0999999999999997E-2</v>
      </c>
      <c r="AK55" s="33">
        <v>0</v>
      </c>
      <c r="AL55" s="34">
        <v>0</v>
      </c>
      <c r="AM55" s="33">
        <v>0</v>
      </c>
      <c r="AN55" s="34">
        <v>0</v>
      </c>
      <c r="AO55" s="38">
        <v>0</v>
      </c>
      <c r="AP55" s="39">
        <v>0</v>
      </c>
      <c r="AQ55" s="43">
        <v>0</v>
      </c>
      <c r="AR55" s="41">
        <f t="shared" si="7"/>
        <v>0</v>
      </c>
      <c r="AS55" s="41">
        <f t="shared" si="8"/>
        <v>0</v>
      </c>
      <c r="AT55" s="36">
        <f t="shared" si="9"/>
        <v>999</v>
      </c>
      <c r="AU55" s="36">
        <f t="shared" si="10"/>
        <v>999</v>
      </c>
    </row>
    <row r="56" spans="2:47" x14ac:dyDescent="0.25">
      <c r="B56" s="16" t="s">
        <v>85</v>
      </c>
      <c r="C56" s="75" t="s">
        <v>70</v>
      </c>
      <c r="D56" s="75" t="s">
        <v>70</v>
      </c>
      <c r="E56" s="49">
        <f>IF(OR(C20=0,C17&lt;&gt;"Supported-Supported"),0,MIN(Convergencia))</f>
        <v>0</v>
      </c>
      <c r="F56" s="75" t="s">
        <v>70</v>
      </c>
      <c r="J56" s="12">
        <v>70000000000</v>
      </c>
      <c r="K56" s="13">
        <v>8.3333333333333304E-10</v>
      </c>
      <c r="L56" s="40">
        <v>5.0000000000000001E-3</v>
      </c>
      <c r="M56" s="40">
        <v>-5.0000000000000001E-3</v>
      </c>
      <c r="O56" s="4">
        <f t="shared" si="0"/>
        <v>5.1999999999999998E-2</v>
      </c>
      <c r="P56" s="33">
        <v>0</v>
      </c>
      <c r="Q56" s="34">
        <v>0</v>
      </c>
      <c r="R56" s="33">
        <v>0.5</v>
      </c>
      <c r="S56" s="34">
        <v>-2.5999999999999999E-2</v>
      </c>
      <c r="T56" s="38">
        <v>-5.5469254285714257E-5</v>
      </c>
      <c r="U56" s="39">
        <v>-1.0587685714285712E-3</v>
      </c>
      <c r="V56" s="41">
        <f t="shared" si="1"/>
        <v>-155999.99999999997</v>
      </c>
      <c r="W56" s="41">
        <f t="shared" si="2"/>
        <v>155999.99999999997</v>
      </c>
      <c r="X56" s="36">
        <f t="shared" si="3"/>
        <v>3205.1282051282055</v>
      </c>
      <c r="Y56" s="36">
        <f t="shared" si="5"/>
        <v>3205.1282051282055</v>
      </c>
      <c r="Z56" s="2"/>
      <c r="AI56" s="42">
        <f t="shared" si="6"/>
        <v>-0.03</v>
      </c>
      <c r="AJ56" s="4">
        <f t="shared" si="4"/>
        <v>5.1999999999999998E-2</v>
      </c>
      <c r="AK56" s="33">
        <v>0</v>
      </c>
      <c r="AL56" s="34">
        <v>0</v>
      </c>
      <c r="AM56" s="33">
        <v>0</v>
      </c>
      <c r="AN56" s="34">
        <v>0</v>
      </c>
      <c r="AO56" s="38">
        <v>0</v>
      </c>
      <c r="AP56" s="39">
        <v>0</v>
      </c>
      <c r="AQ56" s="43">
        <v>0</v>
      </c>
      <c r="AR56" s="41">
        <f t="shared" si="7"/>
        <v>0</v>
      </c>
      <c r="AS56" s="41">
        <f t="shared" si="8"/>
        <v>0</v>
      </c>
      <c r="AT56" s="36">
        <f t="shared" si="9"/>
        <v>999</v>
      </c>
      <c r="AU56" s="36">
        <f t="shared" si="10"/>
        <v>999</v>
      </c>
    </row>
    <row r="57" spans="2:47" x14ac:dyDescent="0.25">
      <c r="J57" s="12">
        <v>70000000000</v>
      </c>
      <c r="K57" s="13">
        <v>8.3333333333333304E-10</v>
      </c>
      <c r="L57" s="40">
        <v>5.0000000000000001E-3</v>
      </c>
      <c r="M57" s="40">
        <v>-5.0000000000000001E-3</v>
      </c>
      <c r="O57" s="4">
        <f t="shared" si="0"/>
        <v>5.2999999999999999E-2</v>
      </c>
      <c r="P57" s="33">
        <v>0</v>
      </c>
      <c r="Q57" s="34">
        <v>0</v>
      </c>
      <c r="R57" s="33">
        <v>0.5</v>
      </c>
      <c r="S57" s="34">
        <v>-2.6499999999999999E-2</v>
      </c>
      <c r="T57" s="38">
        <v>-5.6528247857142835E-5</v>
      </c>
      <c r="U57" s="39">
        <v>-1.0583185714285713E-3</v>
      </c>
      <c r="V57" s="41">
        <f t="shared" si="1"/>
        <v>-158999.99999999997</v>
      </c>
      <c r="W57" s="41">
        <f t="shared" si="2"/>
        <v>158999.99999999997</v>
      </c>
      <c r="X57" s="36">
        <f t="shared" si="3"/>
        <v>3144.6540880503148</v>
      </c>
      <c r="Y57" s="36">
        <f t="shared" si="5"/>
        <v>3144.6540880503148</v>
      </c>
      <c r="Z57" s="2"/>
      <c r="AI57" s="42">
        <f t="shared" si="6"/>
        <v>-0.03</v>
      </c>
      <c r="AJ57" s="4">
        <f t="shared" si="4"/>
        <v>5.2999999999999999E-2</v>
      </c>
      <c r="AK57" s="33">
        <v>0</v>
      </c>
      <c r="AL57" s="34">
        <v>0</v>
      </c>
      <c r="AM57" s="33">
        <v>0</v>
      </c>
      <c r="AN57" s="34">
        <v>0</v>
      </c>
      <c r="AO57" s="38">
        <v>0</v>
      </c>
      <c r="AP57" s="39">
        <v>0</v>
      </c>
      <c r="AQ57" s="43">
        <v>0</v>
      </c>
      <c r="AR57" s="41">
        <f t="shared" si="7"/>
        <v>0</v>
      </c>
      <c r="AS57" s="41">
        <f t="shared" si="8"/>
        <v>0</v>
      </c>
      <c r="AT57" s="36">
        <f t="shared" si="9"/>
        <v>999</v>
      </c>
      <c r="AU57" s="36">
        <f t="shared" si="10"/>
        <v>999</v>
      </c>
    </row>
    <row r="58" spans="2:47" x14ac:dyDescent="0.25">
      <c r="J58" s="12">
        <v>70000000000</v>
      </c>
      <c r="K58" s="13">
        <v>8.3333333333333304E-10</v>
      </c>
      <c r="L58" s="40">
        <v>5.0000000000000001E-3</v>
      </c>
      <c r="M58" s="40">
        <v>-5.0000000000000001E-3</v>
      </c>
      <c r="O58" s="4">
        <f t="shared" si="0"/>
        <v>5.3999999999999999E-2</v>
      </c>
      <c r="P58" s="33">
        <v>0</v>
      </c>
      <c r="Q58" s="34">
        <v>0</v>
      </c>
      <c r="R58" s="33">
        <v>0.5</v>
      </c>
      <c r="S58" s="34">
        <v>-2.7E-2</v>
      </c>
      <c r="T58" s="38">
        <v>-5.7586795714285688E-5</v>
      </c>
      <c r="U58" s="39">
        <v>-1.0578599999999999E-3</v>
      </c>
      <c r="V58" s="41">
        <f t="shared" si="1"/>
        <v>-161999.99999999997</v>
      </c>
      <c r="W58" s="41">
        <f t="shared" si="2"/>
        <v>161999.99999999997</v>
      </c>
      <c r="X58" s="36">
        <f t="shared" si="3"/>
        <v>3086.4197530864203</v>
      </c>
      <c r="Y58" s="36">
        <f t="shared" si="5"/>
        <v>3086.4197530864203</v>
      </c>
      <c r="Z58" s="2"/>
      <c r="AI58" s="42">
        <f t="shared" si="6"/>
        <v>-0.03</v>
      </c>
      <c r="AJ58" s="4">
        <f t="shared" si="4"/>
        <v>5.3999999999999999E-2</v>
      </c>
      <c r="AK58" s="33">
        <v>0</v>
      </c>
      <c r="AL58" s="34">
        <v>0</v>
      </c>
      <c r="AM58" s="33">
        <v>0</v>
      </c>
      <c r="AN58" s="34">
        <v>0</v>
      </c>
      <c r="AO58" s="38">
        <v>0</v>
      </c>
      <c r="AP58" s="39">
        <v>0</v>
      </c>
      <c r="AQ58" s="43">
        <v>0</v>
      </c>
      <c r="AR58" s="41">
        <f t="shared" si="7"/>
        <v>0</v>
      </c>
      <c r="AS58" s="41">
        <f t="shared" si="8"/>
        <v>0</v>
      </c>
      <c r="AT58" s="36">
        <f t="shared" si="9"/>
        <v>999</v>
      </c>
      <c r="AU58" s="36">
        <f t="shared" si="10"/>
        <v>999</v>
      </c>
    </row>
    <row r="59" spans="2:47" x14ac:dyDescent="0.25">
      <c r="J59" s="12">
        <v>70000000000</v>
      </c>
      <c r="K59" s="13">
        <v>8.3333333333333304E-10</v>
      </c>
      <c r="L59" s="40">
        <v>5.0000000000000001E-3</v>
      </c>
      <c r="M59" s="40">
        <v>-5.0000000000000001E-3</v>
      </c>
      <c r="O59" s="4">
        <f t="shared" si="0"/>
        <v>5.5E-2</v>
      </c>
      <c r="P59" s="33">
        <v>0</v>
      </c>
      <c r="Q59" s="34">
        <v>0</v>
      </c>
      <c r="R59" s="33">
        <v>0.5</v>
      </c>
      <c r="S59" s="34">
        <v>-2.75E-2</v>
      </c>
      <c r="T59" s="38">
        <v>-5.8644889285714257E-5</v>
      </c>
      <c r="U59" s="39">
        <v>-1.057392857142857E-3</v>
      </c>
      <c r="V59" s="41">
        <f t="shared" si="1"/>
        <v>-165000</v>
      </c>
      <c r="W59" s="41">
        <f t="shared" si="2"/>
        <v>165000</v>
      </c>
      <c r="X59" s="36">
        <f t="shared" si="3"/>
        <v>3030.3030303030305</v>
      </c>
      <c r="Y59" s="36">
        <f t="shared" si="5"/>
        <v>3030.3030303030305</v>
      </c>
      <c r="Z59" s="2"/>
      <c r="AI59" s="42">
        <f t="shared" si="6"/>
        <v>-0.03</v>
      </c>
      <c r="AJ59" s="4">
        <f t="shared" si="4"/>
        <v>5.5E-2</v>
      </c>
      <c r="AK59" s="33">
        <v>0</v>
      </c>
      <c r="AL59" s="34">
        <v>0</v>
      </c>
      <c r="AM59" s="33">
        <v>0</v>
      </c>
      <c r="AN59" s="34">
        <v>0</v>
      </c>
      <c r="AO59" s="38">
        <v>0</v>
      </c>
      <c r="AP59" s="39">
        <v>0</v>
      </c>
      <c r="AQ59" s="43">
        <v>0</v>
      </c>
      <c r="AR59" s="41">
        <f t="shared" si="7"/>
        <v>0</v>
      </c>
      <c r="AS59" s="41">
        <f t="shared" si="8"/>
        <v>0</v>
      </c>
      <c r="AT59" s="36">
        <f t="shared" si="9"/>
        <v>999</v>
      </c>
      <c r="AU59" s="36">
        <f t="shared" si="10"/>
        <v>999</v>
      </c>
    </row>
    <row r="60" spans="2:47" x14ac:dyDescent="0.25">
      <c r="J60" s="12">
        <v>70000000000</v>
      </c>
      <c r="K60" s="13">
        <v>8.3333333333333304E-10</v>
      </c>
      <c r="L60" s="40">
        <v>5.0000000000000001E-3</v>
      </c>
      <c r="M60" s="40">
        <v>-5.0000000000000001E-3</v>
      </c>
      <c r="O60" s="4">
        <f t="shared" si="0"/>
        <v>5.6000000000000001E-2</v>
      </c>
      <c r="P60" s="33">
        <v>0</v>
      </c>
      <c r="Q60" s="34">
        <v>0</v>
      </c>
      <c r="R60" s="33">
        <v>0.5</v>
      </c>
      <c r="S60" s="34">
        <v>-2.8000000000000001E-2</v>
      </c>
      <c r="T60" s="38">
        <v>-5.9702519999999974E-5</v>
      </c>
      <c r="U60" s="39">
        <v>-1.0569171428571427E-3</v>
      </c>
      <c r="V60" s="41">
        <f t="shared" si="1"/>
        <v>-168000</v>
      </c>
      <c r="W60" s="41">
        <f t="shared" si="2"/>
        <v>168000</v>
      </c>
      <c r="X60" s="36">
        <f t="shared" si="3"/>
        <v>2976.1904761904761</v>
      </c>
      <c r="Y60" s="36">
        <f t="shared" si="5"/>
        <v>2976.1904761904761</v>
      </c>
      <c r="Z60" s="2"/>
      <c r="AI60" s="42">
        <f t="shared" si="6"/>
        <v>-0.03</v>
      </c>
      <c r="AJ60" s="4">
        <f t="shared" si="4"/>
        <v>5.6000000000000001E-2</v>
      </c>
      <c r="AK60" s="33">
        <v>0</v>
      </c>
      <c r="AL60" s="34">
        <v>0</v>
      </c>
      <c r="AM60" s="33">
        <v>0</v>
      </c>
      <c r="AN60" s="34">
        <v>0</v>
      </c>
      <c r="AO60" s="38">
        <v>0</v>
      </c>
      <c r="AP60" s="39">
        <v>0</v>
      </c>
      <c r="AQ60" s="43">
        <v>0</v>
      </c>
      <c r="AR60" s="41">
        <f t="shared" si="7"/>
        <v>0</v>
      </c>
      <c r="AS60" s="41">
        <f t="shared" si="8"/>
        <v>0</v>
      </c>
      <c r="AT60" s="36">
        <f t="shared" si="9"/>
        <v>999</v>
      </c>
      <c r="AU60" s="36">
        <f t="shared" si="10"/>
        <v>999</v>
      </c>
    </row>
    <row r="61" spans="2:47" x14ac:dyDescent="0.25">
      <c r="J61" s="12">
        <v>70000000000</v>
      </c>
      <c r="K61" s="13">
        <v>8.3333333333333304E-10</v>
      </c>
      <c r="L61" s="40">
        <v>5.0000000000000001E-3</v>
      </c>
      <c r="M61" s="40">
        <v>-5.0000000000000001E-3</v>
      </c>
      <c r="O61" s="4">
        <f t="shared" si="0"/>
        <v>5.7000000000000002E-2</v>
      </c>
      <c r="P61" s="33">
        <v>0</v>
      </c>
      <c r="Q61" s="34">
        <v>0</v>
      </c>
      <c r="R61" s="33">
        <v>0.5</v>
      </c>
      <c r="S61" s="34">
        <v>-2.8500000000000001E-2</v>
      </c>
      <c r="T61" s="38">
        <v>-6.0759679285714258E-5</v>
      </c>
      <c r="U61" s="39">
        <v>-1.0564328571428569E-3</v>
      </c>
      <c r="V61" s="41">
        <f t="shared" si="1"/>
        <v>-171000</v>
      </c>
      <c r="W61" s="41">
        <f t="shared" si="2"/>
        <v>171000</v>
      </c>
      <c r="X61" s="36">
        <f t="shared" si="3"/>
        <v>2923.9766081871344</v>
      </c>
      <c r="Y61" s="36">
        <f t="shared" si="5"/>
        <v>2923.9766081871344</v>
      </c>
      <c r="Z61" s="2"/>
      <c r="AI61" s="42">
        <f t="shared" si="6"/>
        <v>-0.03</v>
      </c>
      <c r="AJ61" s="4">
        <f t="shared" si="4"/>
        <v>5.7000000000000002E-2</v>
      </c>
      <c r="AK61" s="33">
        <v>0</v>
      </c>
      <c r="AL61" s="34">
        <v>0</v>
      </c>
      <c r="AM61" s="33">
        <v>0</v>
      </c>
      <c r="AN61" s="34">
        <v>0</v>
      </c>
      <c r="AO61" s="38">
        <v>0</v>
      </c>
      <c r="AP61" s="39">
        <v>0</v>
      </c>
      <c r="AQ61" s="43">
        <v>0</v>
      </c>
      <c r="AR61" s="41">
        <f t="shared" si="7"/>
        <v>0</v>
      </c>
      <c r="AS61" s="41">
        <f t="shared" si="8"/>
        <v>0</v>
      </c>
      <c r="AT61" s="36">
        <f t="shared" si="9"/>
        <v>999</v>
      </c>
      <c r="AU61" s="36">
        <f t="shared" si="10"/>
        <v>999</v>
      </c>
    </row>
    <row r="62" spans="2:47" x14ac:dyDescent="0.25">
      <c r="J62" s="12">
        <v>70000000000</v>
      </c>
      <c r="K62" s="13">
        <v>8.3333333333333304E-10</v>
      </c>
      <c r="L62" s="40">
        <v>5.0000000000000001E-3</v>
      </c>
      <c r="M62" s="40">
        <v>-5.0000000000000001E-3</v>
      </c>
      <c r="O62" s="4">
        <f t="shared" si="0"/>
        <v>5.8000000000000003E-2</v>
      </c>
      <c r="P62" s="33">
        <v>0</v>
      </c>
      <c r="Q62" s="34">
        <v>0</v>
      </c>
      <c r="R62" s="33">
        <v>0.5</v>
      </c>
      <c r="S62" s="34">
        <v>-2.9000000000000001E-2</v>
      </c>
      <c r="T62" s="38">
        <v>-6.1816358571428537E-5</v>
      </c>
      <c r="U62" s="39">
        <v>-1.0559399999999998E-3</v>
      </c>
      <c r="V62" s="41">
        <f t="shared" si="1"/>
        <v>-173999.99999999997</v>
      </c>
      <c r="W62" s="41">
        <f t="shared" si="2"/>
        <v>173999.99999999997</v>
      </c>
      <c r="X62" s="36">
        <f t="shared" si="3"/>
        <v>2873.5632183908051</v>
      </c>
      <c r="Y62" s="36">
        <f t="shared" si="5"/>
        <v>2873.5632183908051</v>
      </c>
      <c r="Z62" s="2"/>
      <c r="AI62" s="42">
        <f t="shared" si="6"/>
        <v>-0.03</v>
      </c>
      <c r="AJ62" s="4">
        <f t="shared" si="4"/>
        <v>5.8000000000000003E-2</v>
      </c>
      <c r="AK62" s="33">
        <v>0</v>
      </c>
      <c r="AL62" s="34">
        <v>0</v>
      </c>
      <c r="AM62" s="33">
        <v>0</v>
      </c>
      <c r="AN62" s="34">
        <v>0</v>
      </c>
      <c r="AO62" s="38">
        <v>0</v>
      </c>
      <c r="AP62" s="39">
        <v>0</v>
      </c>
      <c r="AQ62" s="43">
        <v>0</v>
      </c>
      <c r="AR62" s="41">
        <f t="shared" si="7"/>
        <v>0</v>
      </c>
      <c r="AS62" s="41">
        <f t="shared" si="8"/>
        <v>0</v>
      </c>
      <c r="AT62" s="36">
        <f t="shared" si="9"/>
        <v>999</v>
      </c>
      <c r="AU62" s="36">
        <f t="shared" si="10"/>
        <v>999</v>
      </c>
    </row>
    <row r="63" spans="2:47" x14ac:dyDescent="0.25">
      <c r="J63" s="12">
        <v>70000000000</v>
      </c>
      <c r="K63" s="13">
        <v>8.3333333333333304E-10</v>
      </c>
      <c r="L63" s="40">
        <v>5.0000000000000001E-3</v>
      </c>
      <c r="M63" s="40">
        <v>-5.0000000000000001E-3</v>
      </c>
      <c r="O63" s="4">
        <f t="shared" si="0"/>
        <v>5.8999999999999997E-2</v>
      </c>
      <c r="P63" s="33">
        <v>0</v>
      </c>
      <c r="Q63" s="34">
        <v>0</v>
      </c>
      <c r="R63" s="33">
        <v>0.5</v>
      </c>
      <c r="S63" s="34">
        <v>-2.9499999999999998E-2</v>
      </c>
      <c r="T63" s="38">
        <v>-6.2872549285714248E-5</v>
      </c>
      <c r="U63" s="39">
        <v>-1.0554385714285713E-3</v>
      </c>
      <c r="V63" s="41">
        <f t="shared" si="1"/>
        <v>-176999.99999999997</v>
      </c>
      <c r="W63" s="41">
        <f t="shared" si="2"/>
        <v>176999.99999999997</v>
      </c>
      <c r="X63" s="36">
        <f t="shared" si="3"/>
        <v>2824.8587570621476</v>
      </c>
      <c r="Y63" s="36">
        <f t="shared" si="5"/>
        <v>2824.8587570621476</v>
      </c>
      <c r="Z63" s="2"/>
      <c r="AI63" s="42">
        <f t="shared" si="6"/>
        <v>-0.03</v>
      </c>
      <c r="AJ63" s="4">
        <f t="shared" si="4"/>
        <v>5.8999999999999997E-2</v>
      </c>
      <c r="AK63" s="33">
        <v>0</v>
      </c>
      <c r="AL63" s="34">
        <v>0</v>
      </c>
      <c r="AM63" s="33">
        <v>0</v>
      </c>
      <c r="AN63" s="34">
        <v>0</v>
      </c>
      <c r="AO63" s="38">
        <v>0</v>
      </c>
      <c r="AP63" s="39">
        <v>0</v>
      </c>
      <c r="AQ63" s="43">
        <v>0</v>
      </c>
      <c r="AR63" s="41">
        <f t="shared" si="7"/>
        <v>0</v>
      </c>
      <c r="AS63" s="41">
        <f t="shared" si="8"/>
        <v>0</v>
      </c>
      <c r="AT63" s="36">
        <f t="shared" si="9"/>
        <v>999</v>
      </c>
      <c r="AU63" s="36">
        <f t="shared" si="10"/>
        <v>999</v>
      </c>
    </row>
    <row r="64" spans="2:47" x14ac:dyDescent="0.25">
      <c r="J64" s="12">
        <v>70000000000</v>
      </c>
      <c r="K64" s="13">
        <v>8.3333333333333304E-10</v>
      </c>
      <c r="L64" s="40">
        <v>5.0000000000000001E-3</v>
      </c>
      <c r="M64" s="40">
        <v>-5.0000000000000001E-3</v>
      </c>
      <c r="O64" s="4">
        <f t="shared" si="0"/>
        <v>0.06</v>
      </c>
      <c r="P64" s="33">
        <v>0</v>
      </c>
      <c r="Q64" s="34">
        <v>0</v>
      </c>
      <c r="R64" s="33">
        <v>0.5</v>
      </c>
      <c r="S64" s="34">
        <v>-0.03</v>
      </c>
      <c r="T64" s="38">
        <v>-6.3928242857142818E-5</v>
      </c>
      <c r="U64" s="39">
        <v>-1.0549285714285712E-3</v>
      </c>
      <c r="V64" s="41">
        <f t="shared" si="1"/>
        <v>-179999.99999999997</v>
      </c>
      <c r="W64" s="41">
        <f t="shared" si="2"/>
        <v>179999.99999999997</v>
      </c>
      <c r="X64" s="36">
        <f t="shared" si="3"/>
        <v>2777.7777777777783</v>
      </c>
      <c r="Y64" s="36">
        <f t="shared" si="5"/>
        <v>2777.7777777777783</v>
      </c>
      <c r="Z64" s="2"/>
      <c r="AI64" s="42">
        <f t="shared" si="6"/>
        <v>-0.03</v>
      </c>
      <c r="AJ64" s="4">
        <f t="shared" si="4"/>
        <v>0.06</v>
      </c>
      <c r="AK64" s="33">
        <v>0</v>
      </c>
      <c r="AL64" s="34">
        <v>0</v>
      </c>
      <c r="AM64" s="33">
        <v>0</v>
      </c>
      <c r="AN64" s="34">
        <v>0</v>
      </c>
      <c r="AO64" s="38">
        <v>0</v>
      </c>
      <c r="AP64" s="39">
        <v>0</v>
      </c>
      <c r="AQ64" s="43">
        <v>0</v>
      </c>
      <c r="AR64" s="41">
        <f t="shared" si="7"/>
        <v>0</v>
      </c>
      <c r="AS64" s="41">
        <f t="shared" si="8"/>
        <v>0</v>
      </c>
      <c r="AT64" s="36">
        <f t="shared" si="9"/>
        <v>999</v>
      </c>
      <c r="AU64" s="36">
        <f t="shared" si="10"/>
        <v>999</v>
      </c>
    </row>
    <row r="65" spans="10:47" x14ac:dyDescent="0.25">
      <c r="J65" s="12">
        <v>70000000000</v>
      </c>
      <c r="K65" s="13">
        <v>8.3333333333333304E-10</v>
      </c>
      <c r="L65" s="40">
        <v>5.0000000000000001E-3</v>
      </c>
      <c r="M65" s="40">
        <v>-5.0000000000000001E-3</v>
      </c>
      <c r="O65" s="4">
        <f t="shared" si="0"/>
        <v>6.0999999999999999E-2</v>
      </c>
      <c r="P65" s="33">
        <v>0</v>
      </c>
      <c r="Q65" s="34">
        <v>0</v>
      </c>
      <c r="R65" s="33">
        <v>0.5</v>
      </c>
      <c r="S65" s="34">
        <v>-3.0499999999999999E-2</v>
      </c>
      <c r="T65" s="38">
        <v>-6.4983430714285687E-5</v>
      </c>
      <c r="U65" s="39">
        <v>-1.0544099999999998E-3</v>
      </c>
      <c r="V65" s="41">
        <f t="shared" si="1"/>
        <v>-182999.99999999997</v>
      </c>
      <c r="W65" s="41">
        <f t="shared" si="2"/>
        <v>182999.99999999997</v>
      </c>
      <c r="X65" s="36">
        <f t="shared" si="3"/>
        <v>2732.2404371584703</v>
      </c>
      <c r="Y65" s="36">
        <f t="shared" si="5"/>
        <v>2732.2404371584703</v>
      </c>
      <c r="Z65" s="2"/>
      <c r="AI65" s="42">
        <f t="shared" si="6"/>
        <v>-0.03</v>
      </c>
      <c r="AJ65" s="4">
        <f t="shared" si="4"/>
        <v>6.0999999999999999E-2</v>
      </c>
      <c r="AK65" s="33">
        <v>0</v>
      </c>
      <c r="AL65" s="34">
        <v>0</v>
      </c>
      <c r="AM65" s="33">
        <v>0</v>
      </c>
      <c r="AN65" s="34">
        <v>0</v>
      </c>
      <c r="AO65" s="38">
        <v>0</v>
      </c>
      <c r="AP65" s="39">
        <v>0</v>
      </c>
      <c r="AQ65" s="43">
        <v>0</v>
      </c>
      <c r="AR65" s="41">
        <f t="shared" si="7"/>
        <v>0</v>
      </c>
      <c r="AS65" s="41">
        <f t="shared" si="8"/>
        <v>0</v>
      </c>
      <c r="AT65" s="36">
        <f t="shared" si="9"/>
        <v>999</v>
      </c>
      <c r="AU65" s="36">
        <f t="shared" si="10"/>
        <v>999</v>
      </c>
    </row>
    <row r="66" spans="10:47" x14ac:dyDescent="0.25">
      <c r="J66" s="12">
        <v>70000000000</v>
      </c>
      <c r="K66" s="13">
        <v>8.3333333333333304E-10</v>
      </c>
      <c r="L66" s="40">
        <v>5.0000000000000001E-3</v>
      </c>
      <c r="M66" s="40">
        <v>-5.0000000000000001E-3</v>
      </c>
      <c r="O66" s="4">
        <f t="shared" si="0"/>
        <v>6.2E-2</v>
      </c>
      <c r="P66" s="33">
        <v>0</v>
      </c>
      <c r="Q66" s="34">
        <v>0</v>
      </c>
      <c r="R66" s="33">
        <v>0.5</v>
      </c>
      <c r="S66" s="34">
        <v>-3.1E-2</v>
      </c>
      <c r="T66" s="38">
        <v>-6.6038104285714254E-5</v>
      </c>
      <c r="U66" s="39">
        <v>-1.0538828571428568E-3</v>
      </c>
      <c r="V66" s="41">
        <f t="shared" si="1"/>
        <v>-185999.99999999997</v>
      </c>
      <c r="W66" s="41">
        <f t="shared" si="2"/>
        <v>185999.99999999997</v>
      </c>
      <c r="X66" s="36">
        <f t="shared" si="3"/>
        <v>2688.172043010753</v>
      </c>
      <c r="Y66" s="36">
        <f t="shared" si="5"/>
        <v>2688.172043010753</v>
      </c>
      <c r="Z66" s="2"/>
      <c r="AI66" s="42">
        <f t="shared" si="6"/>
        <v>-0.03</v>
      </c>
      <c r="AJ66" s="4">
        <f t="shared" si="4"/>
        <v>6.2E-2</v>
      </c>
      <c r="AK66" s="33">
        <v>0</v>
      </c>
      <c r="AL66" s="34">
        <v>0</v>
      </c>
      <c r="AM66" s="33">
        <v>0</v>
      </c>
      <c r="AN66" s="34">
        <v>0</v>
      </c>
      <c r="AO66" s="38">
        <v>0</v>
      </c>
      <c r="AP66" s="39">
        <v>0</v>
      </c>
      <c r="AQ66" s="43">
        <v>0</v>
      </c>
      <c r="AR66" s="41">
        <f t="shared" si="7"/>
        <v>0</v>
      </c>
      <c r="AS66" s="41">
        <f t="shared" si="8"/>
        <v>0</v>
      </c>
      <c r="AT66" s="36">
        <f t="shared" si="9"/>
        <v>999</v>
      </c>
      <c r="AU66" s="36">
        <f t="shared" si="10"/>
        <v>999</v>
      </c>
    </row>
    <row r="67" spans="10:47" x14ac:dyDescent="0.25">
      <c r="J67" s="12">
        <v>70000000000</v>
      </c>
      <c r="K67" s="13">
        <v>8.3333333333333304E-10</v>
      </c>
      <c r="L67" s="40">
        <v>5.0000000000000001E-3</v>
      </c>
      <c r="M67" s="40">
        <v>-5.0000000000000001E-3</v>
      </c>
      <c r="O67" s="4">
        <f t="shared" si="0"/>
        <v>6.3E-2</v>
      </c>
      <c r="P67" s="33">
        <v>0</v>
      </c>
      <c r="Q67" s="34">
        <v>0</v>
      </c>
      <c r="R67" s="33">
        <v>0.5</v>
      </c>
      <c r="S67" s="34">
        <v>-3.15E-2</v>
      </c>
      <c r="T67" s="38">
        <v>-6.7092254999999958E-5</v>
      </c>
      <c r="U67" s="39">
        <v>-1.0533471428571426E-3</v>
      </c>
      <c r="V67" s="41">
        <f t="shared" si="1"/>
        <v>-188999.99999999997</v>
      </c>
      <c r="W67" s="41">
        <f t="shared" si="2"/>
        <v>188999.99999999997</v>
      </c>
      <c r="X67" s="36">
        <f t="shared" si="3"/>
        <v>2645.5026455026459</v>
      </c>
      <c r="Y67" s="36">
        <f t="shared" si="5"/>
        <v>2645.5026455026459</v>
      </c>
      <c r="Z67" s="2"/>
      <c r="AI67" s="42">
        <f t="shared" si="6"/>
        <v>-0.03</v>
      </c>
      <c r="AJ67" s="4">
        <f t="shared" si="4"/>
        <v>6.3E-2</v>
      </c>
      <c r="AK67" s="33">
        <v>0</v>
      </c>
      <c r="AL67" s="34">
        <v>0</v>
      </c>
      <c r="AM67" s="33">
        <v>0</v>
      </c>
      <c r="AN67" s="34">
        <v>0</v>
      </c>
      <c r="AO67" s="38">
        <v>0</v>
      </c>
      <c r="AP67" s="39">
        <v>0</v>
      </c>
      <c r="AQ67" s="43">
        <v>0</v>
      </c>
      <c r="AR67" s="41">
        <f t="shared" si="7"/>
        <v>0</v>
      </c>
      <c r="AS67" s="41">
        <f t="shared" si="8"/>
        <v>0</v>
      </c>
      <c r="AT67" s="36">
        <f t="shared" si="9"/>
        <v>999</v>
      </c>
      <c r="AU67" s="36">
        <f t="shared" si="10"/>
        <v>999</v>
      </c>
    </row>
    <row r="68" spans="10:47" x14ac:dyDescent="0.25">
      <c r="J68" s="12">
        <v>70000000000</v>
      </c>
      <c r="K68" s="13">
        <v>8.3333333333333304E-10</v>
      </c>
      <c r="L68" s="40">
        <v>5.0000000000000001E-3</v>
      </c>
      <c r="M68" s="40">
        <v>-5.0000000000000001E-3</v>
      </c>
      <c r="O68" s="4">
        <f t="shared" ref="O68:O131" si="12">((ROW(O67)-ROW($O$3))/ROWS($O$4:$O$1003))*$C$5</f>
        <v>6.4000000000000001E-2</v>
      </c>
      <c r="P68" s="33">
        <v>0</v>
      </c>
      <c r="Q68" s="34">
        <v>0</v>
      </c>
      <c r="R68" s="33">
        <v>0.5</v>
      </c>
      <c r="S68" s="34">
        <v>-3.2000000000000001E-2</v>
      </c>
      <c r="T68" s="38">
        <v>-6.8145874285714252E-5</v>
      </c>
      <c r="U68" s="39">
        <v>-1.0528028571428569E-3</v>
      </c>
      <c r="V68" s="41">
        <f t="shared" ref="V68:V131" si="13">IF($C$15="Constante",S68*$C$9/$C$16,S68*L68/K68)</f>
        <v>-192000</v>
      </c>
      <c r="W68" s="41">
        <f t="shared" ref="W68:W131" si="14">IF($C$15="Constante",S68*$C$10/$C$16,S68*M68/K68)</f>
        <v>192000</v>
      </c>
      <c r="X68" s="36">
        <f t="shared" ref="X68:X131" si="15">IF(V68&lt;&gt;0,$C$18/ABS(V68),999)</f>
        <v>2604.1666666666665</v>
      </c>
      <c r="Y68" s="36">
        <f t="shared" si="5"/>
        <v>2604.1666666666665</v>
      </c>
      <c r="Z68" s="2"/>
      <c r="AI68" s="42">
        <f t="shared" si="6"/>
        <v>-0.03</v>
      </c>
      <c r="AJ68" s="4">
        <f t="shared" ref="AJ68:AJ131" si="16">((ROW(AJ67)-ROW($AJ$3))/ROWS($O$4:$O$1003))*$C$5</f>
        <v>6.4000000000000001E-2</v>
      </c>
      <c r="AK68" s="33">
        <v>0</v>
      </c>
      <c r="AL68" s="34">
        <v>0</v>
      </c>
      <c r="AM68" s="33">
        <v>0</v>
      </c>
      <c r="AN68" s="34">
        <v>0</v>
      </c>
      <c r="AO68" s="38">
        <v>0</v>
      </c>
      <c r="AP68" s="39">
        <v>0</v>
      </c>
      <c r="AQ68" s="43">
        <v>0</v>
      </c>
      <c r="AR68" s="41">
        <f t="shared" si="7"/>
        <v>0</v>
      </c>
      <c r="AS68" s="41">
        <f t="shared" si="8"/>
        <v>0</v>
      </c>
      <c r="AT68" s="36">
        <f t="shared" si="9"/>
        <v>999</v>
      </c>
      <c r="AU68" s="36">
        <f t="shared" si="10"/>
        <v>999</v>
      </c>
    </row>
    <row r="69" spans="10:47" x14ac:dyDescent="0.25">
      <c r="J69" s="12">
        <v>70000000000</v>
      </c>
      <c r="K69" s="13">
        <v>8.3333333333333304E-10</v>
      </c>
      <c r="L69" s="40">
        <v>5.0000000000000001E-3</v>
      </c>
      <c r="M69" s="40">
        <v>-5.0000000000000001E-3</v>
      </c>
      <c r="O69" s="4">
        <f t="shared" si="12"/>
        <v>6.5000000000000002E-2</v>
      </c>
      <c r="P69" s="33">
        <v>0</v>
      </c>
      <c r="Q69" s="34">
        <v>0</v>
      </c>
      <c r="R69" s="33">
        <v>0.5</v>
      </c>
      <c r="S69" s="34">
        <v>-3.2500000000000001E-2</v>
      </c>
      <c r="T69" s="38">
        <v>-6.9198953571428536E-5</v>
      </c>
      <c r="U69" s="39">
        <v>-1.0522499999999998E-3</v>
      </c>
      <c r="V69" s="41">
        <f t="shared" si="13"/>
        <v>-195000</v>
      </c>
      <c r="W69" s="41">
        <f t="shared" si="14"/>
        <v>195000</v>
      </c>
      <c r="X69" s="36">
        <f t="shared" si="15"/>
        <v>2564.102564102564</v>
      </c>
      <c r="Y69" s="36">
        <f t="shared" ref="Y69:Y132" si="17">IF(W69&lt;&gt;0,$C$18/ABS(W69),999)</f>
        <v>2564.102564102564</v>
      </c>
      <c r="Z69" s="2"/>
      <c r="AI69" s="42">
        <f t="shared" ref="AI69:AI132" si="18">eva($C$25,AJ69)</f>
        <v>-0.03</v>
      </c>
      <c r="AJ69" s="4">
        <f t="shared" si="16"/>
        <v>6.5000000000000002E-2</v>
      </c>
      <c r="AK69" s="33">
        <v>0</v>
      </c>
      <c r="AL69" s="34">
        <v>0</v>
      </c>
      <c r="AM69" s="33">
        <v>0</v>
      </c>
      <c r="AN69" s="34">
        <v>0</v>
      </c>
      <c r="AO69" s="38">
        <v>0</v>
      </c>
      <c r="AP69" s="39">
        <v>0</v>
      </c>
      <c r="AQ69" s="43">
        <v>0</v>
      </c>
      <c r="AR69" s="41">
        <f t="shared" ref="AR69:AR132" si="19">IF($C$15="Constante",AN69*$C$9/$C$16,AN69*L69/K69)</f>
        <v>0</v>
      </c>
      <c r="AS69" s="41">
        <f t="shared" ref="AS69:AS132" si="20">IF($C$15="Constante",AN69*$C$10/$C$16,AN69*M69/K69)</f>
        <v>0</v>
      </c>
      <c r="AT69" s="36">
        <f t="shared" ref="AT69:AT132" si="21">IF(AR69&lt;&gt;0,$C$18/ABS(AR69),999)</f>
        <v>999</v>
      </c>
      <c r="AU69" s="36">
        <f t="shared" ref="AU69:AU132" si="22">IF(AS69&lt;&gt;0,$C$18/ABS(AS69),999)</f>
        <v>999</v>
      </c>
    </row>
    <row r="70" spans="10:47" x14ac:dyDescent="0.25">
      <c r="J70" s="12">
        <v>70000000000</v>
      </c>
      <c r="K70" s="13">
        <v>8.3333333333333304E-10</v>
      </c>
      <c r="L70" s="40">
        <v>5.0000000000000001E-3</v>
      </c>
      <c r="M70" s="40">
        <v>-5.0000000000000001E-3</v>
      </c>
      <c r="O70" s="4">
        <f t="shared" si="12"/>
        <v>6.6000000000000003E-2</v>
      </c>
      <c r="P70" s="33">
        <v>0</v>
      </c>
      <c r="Q70" s="34">
        <v>0</v>
      </c>
      <c r="R70" s="33">
        <v>0.5</v>
      </c>
      <c r="S70" s="34">
        <v>-3.3000000000000002E-2</v>
      </c>
      <c r="T70" s="38">
        <v>-7.0251484285714262E-5</v>
      </c>
      <c r="U70" s="39">
        <v>-1.0516885714285712E-3</v>
      </c>
      <c r="V70" s="41">
        <f t="shared" si="13"/>
        <v>-197999.99999999997</v>
      </c>
      <c r="W70" s="41">
        <f t="shared" si="14"/>
        <v>197999.99999999997</v>
      </c>
      <c r="X70" s="36">
        <f t="shared" si="15"/>
        <v>2525.2525252525256</v>
      </c>
      <c r="Y70" s="36">
        <f t="shared" si="17"/>
        <v>2525.2525252525256</v>
      </c>
      <c r="Z70" s="2"/>
      <c r="AI70" s="42">
        <f t="shared" si="18"/>
        <v>-0.03</v>
      </c>
      <c r="AJ70" s="4">
        <f t="shared" si="16"/>
        <v>6.6000000000000003E-2</v>
      </c>
      <c r="AK70" s="33">
        <v>0</v>
      </c>
      <c r="AL70" s="34">
        <v>0</v>
      </c>
      <c r="AM70" s="33">
        <v>0</v>
      </c>
      <c r="AN70" s="34">
        <v>0</v>
      </c>
      <c r="AO70" s="38">
        <v>0</v>
      </c>
      <c r="AP70" s="39">
        <v>0</v>
      </c>
      <c r="AQ70" s="43">
        <v>0</v>
      </c>
      <c r="AR70" s="41">
        <f t="shared" si="19"/>
        <v>0</v>
      </c>
      <c r="AS70" s="41">
        <f t="shared" si="20"/>
        <v>0</v>
      </c>
      <c r="AT70" s="36">
        <f t="shared" si="21"/>
        <v>999</v>
      </c>
      <c r="AU70" s="36">
        <f t="shared" si="22"/>
        <v>999</v>
      </c>
    </row>
    <row r="71" spans="10:47" x14ac:dyDescent="0.25">
      <c r="J71" s="12">
        <v>70000000000</v>
      </c>
      <c r="K71" s="13">
        <v>8.3333333333333304E-10</v>
      </c>
      <c r="L71" s="40">
        <v>5.0000000000000001E-3</v>
      </c>
      <c r="M71" s="40">
        <v>-5.0000000000000001E-3</v>
      </c>
      <c r="O71" s="4">
        <f t="shared" si="12"/>
        <v>6.7000000000000004E-2</v>
      </c>
      <c r="P71" s="33">
        <v>0</v>
      </c>
      <c r="Q71" s="34">
        <v>0</v>
      </c>
      <c r="R71" s="33">
        <v>0.5</v>
      </c>
      <c r="S71" s="34">
        <v>-3.3500000000000002E-2</v>
      </c>
      <c r="T71" s="38">
        <v>-7.1303457857142829E-5</v>
      </c>
      <c r="U71" s="39">
        <v>-1.0511185714285711E-3</v>
      </c>
      <c r="V71" s="41">
        <f t="shared" si="13"/>
        <v>-200999.99999999997</v>
      </c>
      <c r="W71" s="41">
        <f t="shared" si="14"/>
        <v>200999.99999999997</v>
      </c>
      <c r="X71" s="36">
        <f t="shared" si="15"/>
        <v>2487.5621890547268</v>
      </c>
      <c r="Y71" s="36">
        <f t="shared" si="17"/>
        <v>2487.5621890547268</v>
      </c>
      <c r="Z71" s="2"/>
      <c r="AI71" s="42">
        <f t="shared" si="18"/>
        <v>-0.03</v>
      </c>
      <c r="AJ71" s="4">
        <f t="shared" si="16"/>
        <v>6.7000000000000004E-2</v>
      </c>
      <c r="AK71" s="33">
        <v>0</v>
      </c>
      <c r="AL71" s="34">
        <v>0</v>
      </c>
      <c r="AM71" s="33">
        <v>0</v>
      </c>
      <c r="AN71" s="34">
        <v>0</v>
      </c>
      <c r="AO71" s="38">
        <v>0</v>
      </c>
      <c r="AP71" s="39">
        <v>0</v>
      </c>
      <c r="AQ71" s="43">
        <v>0</v>
      </c>
      <c r="AR71" s="41">
        <f t="shared" si="19"/>
        <v>0</v>
      </c>
      <c r="AS71" s="41">
        <f t="shared" si="20"/>
        <v>0</v>
      </c>
      <c r="AT71" s="36">
        <f t="shared" si="21"/>
        <v>999</v>
      </c>
      <c r="AU71" s="36">
        <f t="shared" si="22"/>
        <v>999</v>
      </c>
    </row>
    <row r="72" spans="10:47" x14ac:dyDescent="0.25">
      <c r="J72" s="12">
        <v>70000000000</v>
      </c>
      <c r="K72" s="13">
        <v>8.3333333333333304E-10</v>
      </c>
      <c r="L72" s="40">
        <v>5.0000000000000001E-3</v>
      </c>
      <c r="M72" s="40">
        <v>-5.0000000000000001E-3</v>
      </c>
      <c r="O72" s="4">
        <f t="shared" si="12"/>
        <v>6.8000000000000005E-2</v>
      </c>
      <c r="P72" s="33">
        <v>0</v>
      </c>
      <c r="Q72" s="34">
        <v>0</v>
      </c>
      <c r="R72" s="33">
        <v>0.5</v>
      </c>
      <c r="S72" s="34">
        <v>-3.4000000000000002E-2</v>
      </c>
      <c r="T72" s="38">
        <v>-7.2354865714285678E-5</v>
      </c>
      <c r="U72" s="39">
        <v>-1.0505399999999998E-3</v>
      </c>
      <c r="V72" s="41">
        <f t="shared" si="13"/>
        <v>-203999.99999999997</v>
      </c>
      <c r="W72" s="41">
        <f t="shared" si="14"/>
        <v>203999.99999999997</v>
      </c>
      <c r="X72" s="36">
        <f t="shared" si="15"/>
        <v>2450.9803921568632</v>
      </c>
      <c r="Y72" s="36">
        <f t="shared" si="17"/>
        <v>2450.9803921568632</v>
      </c>
      <c r="Z72" s="2"/>
      <c r="AI72" s="42">
        <f t="shared" si="18"/>
        <v>-0.03</v>
      </c>
      <c r="AJ72" s="4">
        <f t="shared" si="16"/>
        <v>6.8000000000000005E-2</v>
      </c>
      <c r="AK72" s="33">
        <v>0</v>
      </c>
      <c r="AL72" s="34">
        <v>0</v>
      </c>
      <c r="AM72" s="33">
        <v>0</v>
      </c>
      <c r="AN72" s="34">
        <v>0</v>
      </c>
      <c r="AO72" s="38">
        <v>0</v>
      </c>
      <c r="AP72" s="39">
        <v>0</v>
      </c>
      <c r="AQ72" s="43">
        <v>0</v>
      </c>
      <c r="AR72" s="41">
        <f t="shared" si="19"/>
        <v>0</v>
      </c>
      <c r="AS72" s="41">
        <f t="shared" si="20"/>
        <v>0</v>
      </c>
      <c r="AT72" s="36">
        <f t="shared" si="21"/>
        <v>999</v>
      </c>
      <c r="AU72" s="36">
        <f t="shared" si="22"/>
        <v>999</v>
      </c>
    </row>
    <row r="73" spans="10:47" x14ac:dyDescent="0.25">
      <c r="J73" s="12">
        <v>70000000000</v>
      </c>
      <c r="K73" s="13">
        <v>8.3333333333333304E-10</v>
      </c>
      <c r="L73" s="40">
        <v>5.0000000000000001E-3</v>
      </c>
      <c r="M73" s="40">
        <v>-5.0000000000000001E-3</v>
      </c>
      <c r="O73" s="4">
        <f t="shared" si="12"/>
        <v>6.9000000000000006E-2</v>
      </c>
      <c r="P73" s="33">
        <v>0</v>
      </c>
      <c r="Q73" s="34">
        <v>0</v>
      </c>
      <c r="R73" s="33">
        <v>0.5</v>
      </c>
      <c r="S73" s="34">
        <v>-3.4500000000000003E-2</v>
      </c>
      <c r="T73" s="38">
        <v>-7.3405699285714247E-5</v>
      </c>
      <c r="U73" s="39">
        <v>-1.049952857142857E-3</v>
      </c>
      <c r="V73" s="41">
        <f t="shared" si="13"/>
        <v>-207000</v>
      </c>
      <c r="W73" s="41">
        <f t="shared" si="14"/>
        <v>207000</v>
      </c>
      <c r="X73" s="36">
        <f t="shared" si="15"/>
        <v>2415.4589371980678</v>
      </c>
      <c r="Y73" s="36">
        <f t="shared" si="17"/>
        <v>2415.4589371980678</v>
      </c>
      <c r="Z73" s="2"/>
      <c r="AI73" s="42">
        <f t="shared" si="18"/>
        <v>-0.03</v>
      </c>
      <c r="AJ73" s="4">
        <f t="shared" si="16"/>
        <v>6.9000000000000006E-2</v>
      </c>
      <c r="AK73" s="33">
        <v>0</v>
      </c>
      <c r="AL73" s="34">
        <v>0</v>
      </c>
      <c r="AM73" s="33">
        <v>0</v>
      </c>
      <c r="AN73" s="34">
        <v>0</v>
      </c>
      <c r="AO73" s="38">
        <v>0</v>
      </c>
      <c r="AP73" s="39">
        <v>0</v>
      </c>
      <c r="AQ73" s="43">
        <v>0</v>
      </c>
      <c r="AR73" s="41">
        <f t="shared" si="19"/>
        <v>0</v>
      </c>
      <c r="AS73" s="41">
        <f t="shared" si="20"/>
        <v>0</v>
      </c>
      <c r="AT73" s="36">
        <f t="shared" si="21"/>
        <v>999</v>
      </c>
      <c r="AU73" s="36">
        <f t="shared" si="22"/>
        <v>999</v>
      </c>
    </row>
    <row r="74" spans="10:47" x14ac:dyDescent="0.25">
      <c r="J74" s="12">
        <v>70000000000</v>
      </c>
      <c r="K74" s="13">
        <v>8.3333333333333304E-10</v>
      </c>
      <c r="L74" s="40">
        <v>5.0000000000000001E-3</v>
      </c>
      <c r="M74" s="40">
        <v>-5.0000000000000001E-3</v>
      </c>
      <c r="O74" s="4">
        <f t="shared" si="12"/>
        <v>7.0000000000000007E-2</v>
      </c>
      <c r="P74" s="33">
        <v>0</v>
      </c>
      <c r="Q74" s="34">
        <v>0</v>
      </c>
      <c r="R74" s="33">
        <v>0.5</v>
      </c>
      <c r="S74" s="34">
        <v>-3.5000000000000003E-2</v>
      </c>
      <c r="T74" s="38">
        <v>-7.4455949999999963E-5</v>
      </c>
      <c r="U74" s="39">
        <v>-1.0493571428571427E-3</v>
      </c>
      <c r="V74" s="41">
        <f t="shared" si="13"/>
        <v>-210000</v>
      </c>
      <c r="W74" s="41">
        <f t="shared" si="14"/>
        <v>210000</v>
      </c>
      <c r="X74" s="36">
        <f t="shared" si="15"/>
        <v>2380.9523809523807</v>
      </c>
      <c r="Y74" s="36">
        <f t="shared" si="17"/>
        <v>2380.9523809523807</v>
      </c>
      <c r="Z74" s="2"/>
      <c r="AI74" s="42">
        <f t="shared" si="18"/>
        <v>-0.03</v>
      </c>
      <c r="AJ74" s="4">
        <f t="shared" si="16"/>
        <v>7.0000000000000007E-2</v>
      </c>
      <c r="AK74" s="33">
        <v>0</v>
      </c>
      <c r="AL74" s="34">
        <v>0</v>
      </c>
      <c r="AM74" s="33">
        <v>0</v>
      </c>
      <c r="AN74" s="34">
        <v>0</v>
      </c>
      <c r="AO74" s="38">
        <v>0</v>
      </c>
      <c r="AP74" s="39">
        <v>0</v>
      </c>
      <c r="AQ74" s="43">
        <v>0</v>
      </c>
      <c r="AR74" s="41">
        <f t="shared" si="19"/>
        <v>0</v>
      </c>
      <c r="AS74" s="41">
        <f t="shared" si="20"/>
        <v>0</v>
      </c>
      <c r="AT74" s="36">
        <f t="shared" si="21"/>
        <v>999</v>
      </c>
      <c r="AU74" s="36">
        <f t="shared" si="22"/>
        <v>999</v>
      </c>
    </row>
    <row r="75" spans="10:47" x14ac:dyDescent="0.25">
      <c r="J75" s="12">
        <v>70000000000</v>
      </c>
      <c r="K75" s="13">
        <v>8.3333333333333304E-10</v>
      </c>
      <c r="L75" s="40">
        <v>5.0000000000000001E-3</v>
      </c>
      <c r="M75" s="40">
        <v>-5.0000000000000001E-3</v>
      </c>
      <c r="O75" s="4">
        <f t="shared" si="12"/>
        <v>7.0999999999999994E-2</v>
      </c>
      <c r="P75" s="33">
        <v>0</v>
      </c>
      <c r="Q75" s="34">
        <v>0</v>
      </c>
      <c r="R75" s="33">
        <v>0.5</v>
      </c>
      <c r="S75" s="34">
        <v>-3.5499999999999997E-2</v>
      </c>
      <c r="T75" s="38">
        <v>-7.5505609285714237E-5</v>
      </c>
      <c r="U75" s="39">
        <v>-1.0487528571428569E-3</v>
      </c>
      <c r="V75" s="41">
        <f t="shared" si="13"/>
        <v>-212999.99999999994</v>
      </c>
      <c r="W75" s="41">
        <f t="shared" si="14"/>
        <v>212999.99999999994</v>
      </c>
      <c r="X75" s="36">
        <f t="shared" si="15"/>
        <v>2347.4178403755873</v>
      </c>
      <c r="Y75" s="36">
        <f t="shared" si="17"/>
        <v>2347.4178403755873</v>
      </c>
      <c r="Z75" s="2"/>
      <c r="AI75" s="42">
        <f t="shared" si="18"/>
        <v>-0.03</v>
      </c>
      <c r="AJ75" s="4">
        <f t="shared" si="16"/>
        <v>7.0999999999999994E-2</v>
      </c>
      <c r="AK75" s="33">
        <v>0</v>
      </c>
      <c r="AL75" s="34">
        <v>0</v>
      </c>
      <c r="AM75" s="33">
        <v>0</v>
      </c>
      <c r="AN75" s="34">
        <v>0</v>
      </c>
      <c r="AO75" s="38">
        <v>0</v>
      </c>
      <c r="AP75" s="39">
        <v>0</v>
      </c>
      <c r="AQ75" s="43">
        <v>0</v>
      </c>
      <c r="AR75" s="41">
        <f t="shared" si="19"/>
        <v>0</v>
      </c>
      <c r="AS75" s="41">
        <f t="shared" si="20"/>
        <v>0</v>
      </c>
      <c r="AT75" s="36">
        <f t="shared" si="21"/>
        <v>999</v>
      </c>
      <c r="AU75" s="36">
        <f t="shared" si="22"/>
        <v>999</v>
      </c>
    </row>
    <row r="76" spans="10:47" x14ac:dyDescent="0.25">
      <c r="J76" s="12">
        <v>70000000000</v>
      </c>
      <c r="K76" s="13">
        <v>8.3333333333333304E-10</v>
      </c>
      <c r="L76" s="40">
        <v>5.0000000000000001E-3</v>
      </c>
      <c r="M76" s="40">
        <v>-5.0000000000000001E-3</v>
      </c>
      <c r="O76" s="4">
        <f t="shared" si="12"/>
        <v>7.1999999999999995E-2</v>
      </c>
      <c r="P76" s="33">
        <v>0</v>
      </c>
      <c r="Q76" s="34">
        <v>0</v>
      </c>
      <c r="R76" s="33">
        <v>0.5</v>
      </c>
      <c r="S76" s="34">
        <v>-3.5999999999999997E-2</v>
      </c>
      <c r="T76" s="38">
        <v>-7.6554668571428524E-5</v>
      </c>
      <c r="U76" s="39">
        <v>-1.0481399999999997E-3</v>
      </c>
      <c r="V76" s="41">
        <f t="shared" si="13"/>
        <v>-215999.99999999994</v>
      </c>
      <c r="W76" s="41">
        <f t="shared" si="14"/>
        <v>215999.99999999994</v>
      </c>
      <c r="X76" s="36">
        <f t="shared" si="15"/>
        <v>2314.8148148148152</v>
      </c>
      <c r="Y76" s="36">
        <f t="shared" si="17"/>
        <v>2314.8148148148152</v>
      </c>
      <c r="Z76" s="2"/>
      <c r="AI76" s="42">
        <f t="shared" si="18"/>
        <v>-0.03</v>
      </c>
      <c r="AJ76" s="4">
        <f t="shared" si="16"/>
        <v>7.1999999999999995E-2</v>
      </c>
      <c r="AK76" s="33">
        <v>0</v>
      </c>
      <c r="AL76" s="34">
        <v>0</v>
      </c>
      <c r="AM76" s="33">
        <v>0</v>
      </c>
      <c r="AN76" s="34">
        <v>0</v>
      </c>
      <c r="AO76" s="38">
        <v>0</v>
      </c>
      <c r="AP76" s="39">
        <v>0</v>
      </c>
      <c r="AQ76" s="43">
        <v>0</v>
      </c>
      <c r="AR76" s="41">
        <f t="shared" si="19"/>
        <v>0</v>
      </c>
      <c r="AS76" s="41">
        <f t="shared" si="20"/>
        <v>0</v>
      </c>
      <c r="AT76" s="36">
        <f t="shared" si="21"/>
        <v>999</v>
      </c>
      <c r="AU76" s="36">
        <f t="shared" si="22"/>
        <v>999</v>
      </c>
    </row>
    <row r="77" spans="10:47" x14ac:dyDescent="0.25">
      <c r="J77" s="12">
        <v>70000000000</v>
      </c>
      <c r="K77" s="13">
        <v>8.3333333333333304E-10</v>
      </c>
      <c r="L77" s="40">
        <v>5.0000000000000001E-3</v>
      </c>
      <c r="M77" s="40">
        <v>-5.0000000000000001E-3</v>
      </c>
      <c r="O77" s="4">
        <f t="shared" si="12"/>
        <v>7.2999999999999995E-2</v>
      </c>
      <c r="P77" s="33">
        <v>0</v>
      </c>
      <c r="Q77" s="34">
        <v>0</v>
      </c>
      <c r="R77" s="33">
        <v>0.5</v>
      </c>
      <c r="S77" s="34">
        <v>-3.6499999999999998E-2</v>
      </c>
      <c r="T77" s="38">
        <v>-7.7603119285714236E-5</v>
      </c>
      <c r="U77" s="39">
        <v>-1.0475185714285712E-3</v>
      </c>
      <c r="V77" s="41">
        <f t="shared" si="13"/>
        <v>-218999.99999999997</v>
      </c>
      <c r="W77" s="41">
        <f t="shared" si="14"/>
        <v>218999.99999999997</v>
      </c>
      <c r="X77" s="36">
        <f t="shared" si="15"/>
        <v>2283.1050228310505</v>
      </c>
      <c r="Y77" s="36">
        <f t="shared" si="17"/>
        <v>2283.1050228310505</v>
      </c>
      <c r="Z77" s="2"/>
      <c r="AI77" s="42">
        <f t="shared" si="18"/>
        <v>-0.03</v>
      </c>
      <c r="AJ77" s="4">
        <f t="shared" si="16"/>
        <v>7.2999999999999995E-2</v>
      </c>
      <c r="AK77" s="33">
        <v>0</v>
      </c>
      <c r="AL77" s="34">
        <v>0</v>
      </c>
      <c r="AM77" s="33">
        <v>0</v>
      </c>
      <c r="AN77" s="34">
        <v>0</v>
      </c>
      <c r="AO77" s="38">
        <v>0</v>
      </c>
      <c r="AP77" s="39">
        <v>0</v>
      </c>
      <c r="AQ77" s="43">
        <v>0</v>
      </c>
      <c r="AR77" s="41">
        <f t="shared" si="19"/>
        <v>0</v>
      </c>
      <c r="AS77" s="41">
        <f t="shared" si="20"/>
        <v>0</v>
      </c>
      <c r="AT77" s="36">
        <f t="shared" si="21"/>
        <v>999</v>
      </c>
      <c r="AU77" s="36">
        <f t="shared" si="22"/>
        <v>999</v>
      </c>
    </row>
    <row r="78" spans="10:47" x14ac:dyDescent="0.25">
      <c r="J78" s="12">
        <v>70000000000</v>
      </c>
      <c r="K78" s="13">
        <v>8.3333333333333304E-10</v>
      </c>
      <c r="L78" s="40">
        <v>5.0000000000000001E-3</v>
      </c>
      <c r="M78" s="40">
        <v>-5.0000000000000001E-3</v>
      </c>
      <c r="O78" s="4">
        <f t="shared" si="12"/>
        <v>7.3999999999999996E-2</v>
      </c>
      <c r="P78" s="33">
        <v>0</v>
      </c>
      <c r="Q78" s="34">
        <v>0</v>
      </c>
      <c r="R78" s="33">
        <v>0.5</v>
      </c>
      <c r="S78" s="34">
        <v>-3.6999999999999998E-2</v>
      </c>
      <c r="T78" s="38">
        <v>-7.8650952857142812E-5</v>
      </c>
      <c r="U78" s="39">
        <v>-1.0468885714285713E-3</v>
      </c>
      <c r="V78" s="41">
        <f t="shared" si="13"/>
        <v>-221999.99999999997</v>
      </c>
      <c r="W78" s="41">
        <f t="shared" si="14"/>
        <v>221999.99999999997</v>
      </c>
      <c r="X78" s="36">
        <f t="shared" si="15"/>
        <v>2252.2522522522527</v>
      </c>
      <c r="Y78" s="36">
        <f t="shared" si="17"/>
        <v>2252.2522522522527</v>
      </c>
      <c r="Z78" s="2"/>
      <c r="AI78" s="42">
        <f t="shared" si="18"/>
        <v>-0.03</v>
      </c>
      <c r="AJ78" s="4">
        <f t="shared" si="16"/>
        <v>7.3999999999999996E-2</v>
      </c>
      <c r="AK78" s="33">
        <v>0</v>
      </c>
      <c r="AL78" s="34">
        <v>0</v>
      </c>
      <c r="AM78" s="33">
        <v>0</v>
      </c>
      <c r="AN78" s="34">
        <v>0</v>
      </c>
      <c r="AO78" s="38">
        <v>0</v>
      </c>
      <c r="AP78" s="39">
        <v>0</v>
      </c>
      <c r="AQ78" s="43">
        <v>0</v>
      </c>
      <c r="AR78" s="41">
        <f t="shared" si="19"/>
        <v>0</v>
      </c>
      <c r="AS78" s="41">
        <f t="shared" si="20"/>
        <v>0</v>
      </c>
      <c r="AT78" s="36">
        <f t="shared" si="21"/>
        <v>999</v>
      </c>
      <c r="AU78" s="36">
        <f t="shared" si="22"/>
        <v>999</v>
      </c>
    </row>
    <row r="79" spans="10:47" x14ac:dyDescent="0.25">
      <c r="J79" s="12">
        <v>70000000000</v>
      </c>
      <c r="K79" s="13">
        <v>8.3333333333333304E-10</v>
      </c>
      <c r="L79" s="40">
        <v>5.0000000000000001E-3</v>
      </c>
      <c r="M79" s="40">
        <v>-5.0000000000000001E-3</v>
      </c>
      <c r="O79" s="4">
        <f t="shared" si="12"/>
        <v>7.4999999999999997E-2</v>
      </c>
      <c r="P79" s="33">
        <v>0</v>
      </c>
      <c r="Q79" s="34">
        <v>0</v>
      </c>
      <c r="R79" s="33">
        <v>0.5</v>
      </c>
      <c r="S79" s="34">
        <v>-3.7499999999999999E-2</v>
      </c>
      <c r="T79" s="38">
        <v>-7.9698160714285665E-5</v>
      </c>
      <c r="U79" s="39">
        <v>-1.0462499999999999E-3</v>
      </c>
      <c r="V79" s="41">
        <f t="shared" si="13"/>
        <v>-224999.99999999997</v>
      </c>
      <c r="W79" s="41">
        <f t="shared" si="14"/>
        <v>224999.99999999997</v>
      </c>
      <c r="X79" s="36">
        <f t="shared" si="15"/>
        <v>2222.2222222222226</v>
      </c>
      <c r="Y79" s="36">
        <f t="shared" si="17"/>
        <v>2222.2222222222226</v>
      </c>
      <c r="Z79" s="2"/>
      <c r="AI79" s="42">
        <f t="shared" si="18"/>
        <v>-0.03</v>
      </c>
      <c r="AJ79" s="4">
        <f t="shared" si="16"/>
        <v>7.4999999999999997E-2</v>
      </c>
      <c r="AK79" s="33">
        <v>0</v>
      </c>
      <c r="AL79" s="34">
        <v>0</v>
      </c>
      <c r="AM79" s="33">
        <v>0</v>
      </c>
      <c r="AN79" s="34">
        <v>0</v>
      </c>
      <c r="AO79" s="38">
        <v>0</v>
      </c>
      <c r="AP79" s="39">
        <v>0</v>
      </c>
      <c r="AQ79" s="43">
        <v>0</v>
      </c>
      <c r="AR79" s="41">
        <f t="shared" si="19"/>
        <v>0</v>
      </c>
      <c r="AS79" s="41">
        <f t="shared" si="20"/>
        <v>0</v>
      </c>
      <c r="AT79" s="36">
        <f t="shared" si="21"/>
        <v>999</v>
      </c>
      <c r="AU79" s="36">
        <f t="shared" si="22"/>
        <v>999</v>
      </c>
    </row>
    <row r="80" spans="10:47" x14ac:dyDescent="0.25">
      <c r="J80" s="12">
        <v>70000000000</v>
      </c>
      <c r="K80" s="13">
        <v>8.3333333333333304E-10</v>
      </c>
      <c r="L80" s="40">
        <v>5.0000000000000001E-3</v>
      </c>
      <c r="M80" s="40">
        <v>-5.0000000000000001E-3</v>
      </c>
      <c r="O80" s="4">
        <f t="shared" si="12"/>
        <v>7.5999999999999998E-2</v>
      </c>
      <c r="P80" s="33">
        <v>0</v>
      </c>
      <c r="Q80" s="34">
        <v>0</v>
      </c>
      <c r="R80" s="33">
        <v>0.5</v>
      </c>
      <c r="S80" s="34">
        <v>-3.7999999999999999E-2</v>
      </c>
      <c r="T80" s="38">
        <v>-8.0744734285714248E-5</v>
      </c>
      <c r="U80" s="39">
        <v>-1.045602857142857E-3</v>
      </c>
      <c r="V80" s="41">
        <f t="shared" si="13"/>
        <v>-227999.99999999997</v>
      </c>
      <c r="W80" s="41">
        <f t="shared" si="14"/>
        <v>227999.99999999997</v>
      </c>
      <c r="X80" s="36">
        <f t="shared" si="15"/>
        <v>2192.9824561403511</v>
      </c>
      <c r="Y80" s="36">
        <f t="shared" si="17"/>
        <v>2192.9824561403511</v>
      </c>
      <c r="Z80" s="2"/>
      <c r="AI80" s="42">
        <f t="shared" si="18"/>
        <v>-0.03</v>
      </c>
      <c r="AJ80" s="4">
        <f t="shared" si="16"/>
        <v>7.5999999999999998E-2</v>
      </c>
      <c r="AK80" s="33">
        <v>0</v>
      </c>
      <c r="AL80" s="34">
        <v>0</v>
      </c>
      <c r="AM80" s="33">
        <v>0</v>
      </c>
      <c r="AN80" s="34">
        <v>0</v>
      </c>
      <c r="AO80" s="38">
        <v>0</v>
      </c>
      <c r="AP80" s="39">
        <v>0</v>
      </c>
      <c r="AQ80" s="43">
        <v>0</v>
      </c>
      <c r="AR80" s="41">
        <f t="shared" si="19"/>
        <v>0</v>
      </c>
      <c r="AS80" s="41">
        <f t="shared" si="20"/>
        <v>0</v>
      </c>
      <c r="AT80" s="36">
        <f t="shared" si="21"/>
        <v>999</v>
      </c>
      <c r="AU80" s="36">
        <f t="shared" si="22"/>
        <v>999</v>
      </c>
    </row>
    <row r="81" spans="10:47" x14ac:dyDescent="0.25">
      <c r="J81" s="12">
        <v>70000000000</v>
      </c>
      <c r="K81" s="13">
        <v>8.3333333333333304E-10</v>
      </c>
      <c r="L81" s="40">
        <v>5.0000000000000001E-3</v>
      </c>
      <c r="M81" s="40">
        <v>-5.0000000000000001E-3</v>
      </c>
      <c r="O81" s="4">
        <f t="shared" si="12"/>
        <v>7.6999999999999999E-2</v>
      </c>
      <c r="P81" s="33">
        <v>0</v>
      </c>
      <c r="Q81" s="34">
        <v>0</v>
      </c>
      <c r="R81" s="33">
        <v>0.5</v>
      </c>
      <c r="S81" s="34">
        <v>-3.85E-2</v>
      </c>
      <c r="T81" s="38">
        <v>-8.179066499999996E-5</v>
      </c>
      <c r="U81" s="39">
        <v>-1.0449471428571426E-3</v>
      </c>
      <c r="V81" s="41">
        <f t="shared" si="13"/>
        <v>-230999.99999999994</v>
      </c>
      <c r="W81" s="41">
        <f t="shared" si="14"/>
        <v>230999.99999999994</v>
      </c>
      <c r="X81" s="36">
        <f t="shared" si="15"/>
        <v>2164.5021645021652</v>
      </c>
      <c r="Y81" s="36">
        <f t="shared" si="17"/>
        <v>2164.5021645021652</v>
      </c>
      <c r="Z81" s="2"/>
      <c r="AI81" s="42">
        <f t="shared" si="18"/>
        <v>-0.03</v>
      </c>
      <c r="AJ81" s="4">
        <f t="shared" si="16"/>
        <v>7.6999999999999999E-2</v>
      </c>
      <c r="AK81" s="33">
        <v>0</v>
      </c>
      <c r="AL81" s="34">
        <v>0</v>
      </c>
      <c r="AM81" s="33">
        <v>0</v>
      </c>
      <c r="AN81" s="34">
        <v>0</v>
      </c>
      <c r="AO81" s="38">
        <v>0</v>
      </c>
      <c r="AP81" s="39">
        <v>0</v>
      </c>
      <c r="AQ81" s="43">
        <v>0</v>
      </c>
      <c r="AR81" s="41">
        <f t="shared" si="19"/>
        <v>0</v>
      </c>
      <c r="AS81" s="41">
        <f t="shared" si="20"/>
        <v>0</v>
      </c>
      <c r="AT81" s="36">
        <f t="shared" si="21"/>
        <v>999</v>
      </c>
      <c r="AU81" s="36">
        <f t="shared" si="22"/>
        <v>999</v>
      </c>
    </row>
    <row r="82" spans="10:47" x14ac:dyDescent="0.25">
      <c r="J82" s="12">
        <v>70000000000</v>
      </c>
      <c r="K82" s="13">
        <v>8.3333333333333304E-10</v>
      </c>
      <c r="L82" s="40">
        <v>5.0000000000000001E-3</v>
      </c>
      <c r="M82" s="40">
        <v>-5.0000000000000001E-3</v>
      </c>
      <c r="O82" s="4">
        <f t="shared" si="12"/>
        <v>7.8E-2</v>
      </c>
      <c r="P82" s="33">
        <v>0</v>
      </c>
      <c r="Q82" s="34">
        <v>0</v>
      </c>
      <c r="R82" s="33">
        <v>0.5</v>
      </c>
      <c r="S82" s="34">
        <v>-3.9E-2</v>
      </c>
      <c r="T82" s="38">
        <v>-8.2835944285714253E-5</v>
      </c>
      <c r="U82" s="39">
        <v>-1.044282857142857E-3</v>
      </c>
      <c r="V82" s="41">
        <f t="shared" si="13"/>
        <v>-233999.99999999997</v>
      </c>
      <c r="W82" s="41">
        <f t="shared" si="14"/>
        <v>233999.99999999997</v>
      </c>
      <c r="X82" s="36">
        <f t="shared" si="15"/>
        <v>2136.7521367521372</v>
      </c>
      <c r="Y82" s="36">
        <f t="shared" si="17"/>
        <v>2136.7521367521372</v>
      </c>
      <c r="Z82" s="2"/>
      <c r="AI82" s="42">
        <f t="shared" si="18"/>
        <v>-0.03</v>
      </c>
      <c r="AJ82" s="4">
        <f t="shared" si="16"/>
        <v>7.8E-2</v>
      </c>
      <c r="AK82" s="33">
        <v>0</v>
      </c>
      <c r="AL82" s="34">
        <v>0</v>
      </c>
      <c r="AM82" s="33">
        <v>0</v>
      </c>
      <c r="AN82" s="34">
        <v>0</v>
      </c>
      <c r="AO82" s="38">
        <v>0</v>
      </c>
      <c r="AP82" s="39">
        <v>0</v>
      </c>
      <c r="AQ82" s="43">
        <v>0</v>
      </c>
      <c r="AR82" s="41">
        <f t="shared" si="19"/>
        <v>0</v>
      </c>
      <c r="AS82" s="41">
        <f t="shared" si="20"/>
        <v>0</v>
      </c>
      <c r="AT82" s="36">
        <f t="shared" si="21"/>
        <v>999</v>
      </c>
      <c r="AU82" s="36">
        <f t="shared" si="22"/>
        <v>999</v>
      </c>
    </row>
    <row r="83" spans="10:47" x14ac:dyDescent="0.25">
      <c r="J83" s="12">
        <v>70000000000</v>
      </c>
      <c r="K83" s="13">
        <v>8.3333333333333304E-10</v>
      </c>
      <c r="L83" s="40">
        <v>5.0000000000000001E-3</v>
      </c>
      <c r="M83" s="40">
        <v>-5.0000000000000001E-3</v>
      </c>
      <c r="O83" s="4">
        <f t="shared" si="12"/>
        <v>7.9000000000000001E-2</v>
      </c>
      <c r="P83" s="33">
        <v>0</v>
      </c>
      <c r="Q83" s="34">
        <v>0</v>
      </c>
      <c r="R83" s="33">
        <v>0.5</v>
      </c>
      <c r="S83" s="34">
        <v>-3.95E-2</v>
      </c>
      <c r="T83" s="38">
        <v>-8.3880563571428542E-5</v>
      </c>
      <c r="U83" s="39">
        <v>-1.0436099999999999E-3</v>
      </c>
      <c r="V83" s="41">
        <f t="shared" si="13"/>
        <v>-236999.99999999997</v>
      </c>
      <c r="W83" s="41">
        <f t="shared" si="14"/>
        <v>236999.99999999997</v>
      </c>
      <c r="X83" s="36">
        <f t="shared" si="15"/>
        <v>2109.7046413502112</v>
      </c>
      <c r="Y83" s="36">
        <f t="shared" si="17"/>
        <v>2109.7046413502112</v>
      </c>
      <c r="Z83" s="2"/>
      <c r="AI83" s="42">
        <f t="shared" si="18"/>
        <v>-0.03</v>
      </c>
      <c r="AJ83" s="4">
        <f t="shared" si="16"/>
        <v>7.9000000000000001E-2</v>
      </c>
      <c r="AK83" s="33">
        <v>0</v>
      </c>
      <c r="AL83" s="34">
        <v>0</v>
      </c>
      <c r="AM83" s="33">
        <v>0</v>
      </c>
      <c r="AN83" s="34">
        <v>0</v>
      </c>
      <c r="AO83" s="38">
        <v>0</v>
      </c>
      <c r="AP83" s="39">
        <v>0</v>
      </c>
      <c r="AQ83" s="43">
        <v>0</v>
      </c>
      <c r="AR83" s="41">
        <f t="shared" si="19"/>
        <v>0</v>
      </c>
      <c r="AS83" s="41">
        <f t="shared" si="20"/>
        <v>0</v>
      </c>
      <c r="AT83" s="36">
        <f t="shared" si="21"/>
        <v>999</v>
      </c>
      <c r="AU83" s="36">
        <f t="shared" si="22"/>
        <v>999</v>
      </c>
    </row>
    <row r="84" spans="10:47" x14ac:dyDescent="0.25">
      <c r="J84" s="12">
        <v>70000000000</v>
      </c>
      <c r="K84" s="13">
        <v>8.3333333333333304E-10</v>
      </c>
      <c r="L84" s="40">
        <v>5.0000000000000001E-3</v>
      </c>
      <c r="M84" s="40">
        <v>-5.0000000000000001E-3</v>
      </c>
      <c r="O84" s="4">
        <f t="shared" si="12"/>
        <v>0.08</v>
      </c>
      <c r="P84" s="33">
        <v>0</v>
      </c>
      <c r="Q84" s="34">
        <v>0</v>
      </c>
      <c r="R84" s="33">
        <v>0.5</v>
      </c>
      <c r="S84" s="34">
        <v>-0.04</v>
      </c>
      <c r="T84" s="38">
        <v>-8.492451428571425E-5</v>
      </c>
      <c r="U84" s="39">
        <v>-1.0429285714285714E-3</v>
      </c>
      <c r="V84" s="41">
        <f t="shared" si="13"/>
        <v>-239999.99999999997</v>
      </c>
      <c r="W84" s="41">
        <f t="shared" si="14"/>
        <v>239999.99999999997</v>
      </c>
      <c r="X84" s="36">
        <f t="shared" si="15"/>
        <v>2083.3333333333335</v>
      </c>
      <c r="Y84" s="36">
        <f t="shared" si="17"/>
        <v>2083.3333333333335</v>
      </c>
      <c r="Z84" s="2"/>
      <c r="AI84" s="42">
        <f t="shared" si="18"/>
        <v>-0.03</v>
      </c>
      <c r="AJ84" s="4">
        <f t="shared" si="16"/>
        <v>0.08</v>
      </c>
      <c r="AK84" s="33">
        <v>0</v>
      </c>
      <c r="AL84" s="34">
        <v>0</v>
      </c>
      <c r="AM84" s="33">
        <v>0</v>
      </c>
      <c r="AN84" s="34">
        <v>0</v>
      </c>
      <c r="AO84" s="38">
        <v>0</v>
      </c>
      <c r="AP84" s="39">
        <v>0</v>
      </c>
      <c r="AQ84" s="43">
        <v>0</v>
      </c>
      <c r="AR84" s="41">
        <f t="shared" si="19"/>
        <v>0</v>
      </c>
      <c r="AS84" s="41">
        <f t="shared" si="20"/>
        <v>0</v>
      </c>
      <c r="AT84" s="36">
        <f t="shared" si="21"/>
        <v>999</v>
      </c>
      <c r="AU84" s="36">
        <f t="shared" si="22"/>
        <v>999</v>
      </c>
    </row>
    <row r="85" spans="10:47" x14ac:dyDescent="0.25">
      <c r="J85" s="12">
        <v>70000000000</v>
      </c>
      <c r="K85" s="13">
        <v>8.3333333333333304E-10</v>
      </c>
      <c r="L85" s="40">
        <v>5.0000000000000001E-3</v>
      </c>
      <c r="M85" s="40">
        <v>-5.0000000000000001E-3</v>
      </c>
      <c r="O85" s="4">
        <f t="shared" si="12"/>
        <v>8.1000000000000003E-2</v>
      </c>
      <c r="P85" s="33">
        <v>0</v>
      </c>
      <c r="Q85" s="34">
        <v>0</v>
      </c>
      <c r="R85" s="33">
        <v>0.5</v>
      </c>
      <c r="S85" s="34">
        <v>-4.0500000000000001E-2</v>
      </c>
      <c r="T85" s="38">
        <v>-8.5967787857142833E-5</v>
      </c>
      <c r="U85" s="39">
        <v>-1.0422385714285714E-3</v>
      </c>
      <c r="V85" s="41">
        <f t="shared" si="13"/>
        <v>-242999.99999999997</v>
      </c>
      <c r="W85" s="41">
        <f t="shared" si="14"/>
        <v>242999.99999999997</v>
      </c>
      <c r="X85" s="36">
        <f t="shared" si="15"/>
        <v>2057.6131687242801</v>
      </c>
      <c r="Y85" s="36">
        <f t="shared" si="17"/>
        <v>2057.6131687242801</v>
      </c>
      <c r="Z85" s="2"/>
      <c r="AI85" s="42">
        <f t="shared" si="18"/>
        <v>-0.03</v>
      </c>
      <c r="AJ85" s="4">
        <f t="shared" si="16"/>
        <v>8.1000000000000003E-2</v>
      </c>
      <c r="AK85" s="33">
        <v>0</v>
      </c>
      <c r="AL85" s="34">
        <v>0</v>
      </c>
      <c r="AM85" s="33">
        <v>0</v>
      </c>
      <c r="AN85" s="34">
        <v>0</v>
      </c>
      <c r="AO85" s="38">
        <v>0</v>
      </c>
      <c r="AP85" s="39">
        <v>0</v>
      </c>
      <c r="AQ85" s="43">
        <v>0</v>
      </c>
      <c r="AR85" s="41">
        <f t="shared" si="19"/>
        <v>0</v>
      </c>
      <c r="AS85" s="41">
        <f t="shared" si="20"/>
        <v>0</v>
      </c>
      <c r="AT85" s="36">
        <f t="shared" si="21"/>
        <v>999</v>
      </c>
      <c r="AU85" s="36">
        <f t="shared" si="22"/>
        <v>999</v>
      </c>
    </row>
    <row r="86" spans="10:47" x14ac:dyDescent="0.25">
      <c r="J86" s="12">
        <v>70000000000</v>
      </c>
      <c r="K86" s="13">
        <v>8.3333333333333304E-10</v>
      </c>
      <c r="L86" s="40">
        <v>5.0000000000000001E-3</v>
      </c>
      <c r="M86" s="40">
        <v>-5.0000000000000001E-3</v>
      </c>
      <c r="O86" s="4">
        <f t="shared" si="12"/>
        <v>8.2000000000000003E-2</v>
      </c>
      <c r="P86" s="33">
        <v>0</v>
      </c>
      <c r="Q86" s="34">
        <v>0</v>
      </c>
      <c r="R86" s="33">
        <v>0.5</v>
      </c>
      <c r="S86" s="34">
        <v>-4.1000000000000002E-2</v>
      </c>
      <c r="T86" s="38">
        <v>-8.7010375714285687E-5</v>
      </c>
      <c r="U86" s="39">
        <v>-1.0415399999999999E-3</v>
      </c>
      <c r="V86" s="41">
        <f t="shared" si="13"/>
        <v>-246000</v>
      </c>
      <c r="W86" s="41">
        <f t="shared" si="14"/>
        <v>246000</v>
      </c>
      <c r="X86" s="36">
        <f t="shared" si="15"/>
        <v>2032.520325203252</v>
      </c>
      <c r="Y86" s="36">
        <f t="shared" si="17"/>
        <v>2032.520325203252</v>
      </c>
      <c r="Z86" s="2"/>
      <c r="AI86" s="42">
        <f t="shared" si="18"/>
        <v>-0.03</v>
      </c>
      <c r="AJ86" s="4">
        <f t="shared" si="16"/>
        <v>8.2000000000000003E-2</v>
      </c>
      <c r="AK86" s="33">
        <v>0</v>
      </c>
      <c r="AL86" s="34">
        <v>0</v>
      </c>
      <c r="AM86" s="33">
        <v>0</v>
      </c>
      <c r="AN86" s="34">
        <v>0</v>
      </c>
      <c r="AO86" s="38">
        <v>0</v>
      </c>
      <c r="AP86" s="39">
        <v>0</v>
      </c>
      <c r="AQ86" s="43">
        <v>0</v>
      </c>
      <c r="AR86" s="41">
        <f t="shared" si="19"/>
        <v>0</v>
      </c>
      <c r="AS86" s="41">
        <f t="shared" si="20"/>
        <v>0</v>
      </c>
      <c r="AT86" s="36">
        <f t="shared" si="21"/>
        <v>999</v>
      </c>
      <c r="AU86" s="36">
        <f t="shared" si="22"/>
        <v>999</v>
      </c>
    </row>
    <row r="87" spans="10:47" x14ac:dyDescent="0.25">
      <c r="J87" s="12">
        <v>70000000000</v>
      </c>
      <c r="K87" s="13">
        <v>8.3333333333333304E-10</v>
      </c>
      <c r="L87" s="40">
        <v>5.0000000000000001E-3</v>
      </c>
      <c r="M87" s="40">
        <v>-5.0000000000000001E-3</v>
      </c>
      <c r="O87" s="4">
        <f t="shared" si="12"/>
        <v>8.3000000000000004E-2</v>
      </c>
      <c r="P87" s="33">
        <v>0</v>
      </c>
      <c r="Q87" s="34">
        <v>0</v>
      </c>
      <c r="R87" s="33">
        <v>0.5</v>
      </c>
      <c r="S87" s="34">
        <v>-4.1500000000000002E-2</v>
      </c>
      <c r="T87" s="38">
        <v>-8.8052269285714268E-5</v>
      </c>
      <c r="U87" s="39">
        <v>-1.0408328571428569E-3</v>
      </c>
      <c r="V87" s="41">
        <f t="shared" si="13"/>
        <v>-248999.99999999997</v>
      </c>
      <c r="W87" s="41">
        <f t="shared" si="14"/>
        <v>248999.99999999997</v>
      </c>
      <c r="X87" s="36">
        <f t="shared" si="15"/>
        <v>2008.0321285140565</v>
      </c>
      <c r="Y87" s="36">
        <f t="shared" si="17"/>
        <v>2008.0321285140565</v>
      </c>
      <c r="Z87" s="2"/>
      <c r="AI87" s="42">
        <f t="shared" si="18"/>
        <v>-0.03</v>
      </c>
      <c r="AJ87" s="4">
        <f t="shared" si="16"/>
        <v>8.3000000000000004E-2</v>
      </c>
      <c r="AK87" s="33">
        <v>0</v>
      </c>
      <c r="AL87" s="34">
        <v>0</v>
      </c>
      <c r="AM87" s="33">
        <v>0</v>
      </c>
      <c r="AN87" s="34">
        <v>0</v>
      </c>
      <c r="AO87" s="38">
        <v>0</v>
      </c>
      <c r="AP87" s="39">
        <v>0</v>
      </c>
      <c r="AQ87" s="43">
        <v>0</v>
      </c>
      <c r="AR87" s="41">
        <f t="shared" si="19"/>
        <v>0</v>
      </c>
      <c r="AS87" s="41">
        <f t="shared" si="20"/>
        <v>0</v>
      </c>
      <c r="AT87" s="36">
        <f t="shared" si="21"/>
        <v>999</v>
      </c>
      <c r="AU87" s="36">
        <f t="shared" si="22"/>
        <v>999</v>
      </c>
    </row>
    <row r="88" spans="10:47" x14ac:dyDescent="0.25">
      <c r="J88" s="12">
        <v>70000000000</v>
      </c>
      <c r="K88" s="13">
        <v>8.3333333333333304E-10</v>
      </c>
      <c r="L88" s="40">
        <v>5.0000000000000001E-3</v>
      </c>
      <c r="M88" s="40">
        <v>-5.0000000000000001E-3</v>
      </c>
      <c r="O88" s="4">
        <f t="shared" si="12"/>
        <v>8.4000000000000005E-2</v>
      </c>
      <c r="P88" s="33">
        <v>0</v>
      </c>
      <c r="Q88" s="34">
        <v>0</v>
      </c>
      <c r="R88" s="33">
        <v>0.5</v>
      </c>
      <c r="S88" s="34">
        <v>-4.2000000000000003E-2</v>
      </c>
      <c r="T88" s="38">
        <v>-8.9093459999999987E-5</v>
      </c>
      <c r="U88" s="39">
        <v>-1.0401171428571427E-3</v>
      </c>
      <c r="V88" s="41">
        <f t="shared" si="13"/>
        <v>-251999.99999999997</v>
      </c>
      <c r="W88" s="41">
        <f t="shared" si="14"/>
        <v>251999.99999999997</v>
      </c>
      <c r="X88" s="36">
        <f t="shared" si="15"/>
        <v>1984.1269841269843</v>
      </c>
      <c r="Y88" s="36">
        <f t="shared" si="17"/>
        <v>1984.1269841269843</v>
      </c>
      <c r="Z88" s="2"/>
      <c r="AI88" s="42">
        <f t="shared" si="18"/>
        <v>-0.03</v>
      </c>
      <c r="AJ88" s="4">
        <f t="shared" si="16"/>
        <v>8.4000000000000005E-2</v>
      </c>
      <c r="AK88" s="33">
        <v>0</v>
      </c>
      <c r="AL88" s="34">
        <v>0</v>
      </c>
      <c r="AM88" s="33">
        <v>0</v>
      </c>
      <c r="AN88" s="34">
        <v>0</v>
      </c>
      <c r="AO88" s="38">
        <v>0</v>
      </c>
      <c r="AP88" s="39">
        <v>0</v>
      </c>
      <c r="AQ88" s="43">
        <v>0</v>
      </c>
      <c r="AR88" s="41">
        <f t="shared" si="19"/>
        <v>0</v>
      </c>
      <c r="AS88" s="41">
        <f t="shared" si="20"/>
        <v>0</v>
      </c>
      <c r="AT88" s="36">
        <f t="shared" si="21"/>
        <v>999</v>
      </c>
      <c r="AU88" s="36">
        <f t="shared" si="22"/>
        <v>999</v>
      </c>
    </row>
    <row r="89" spans="10:47" x14ac:dyDescent="0.25">
      <c r="J89" s="12">
        <v>70000000000</v>
      </c>
      <c r="K89" s="13">
        <v>8.3333333333333304E-10</v>
      </c>
      <c r="L89" s="40">
        <v>5.0000000000000001E-3</v>
      </c>
      <c r="M89" s="40">
        <v>-5.0000000000000001E-3</v>
      </c>
      <c r="O89" s="4">
        <f t="shared" si="12"/>
        <v>8.5000000000000006E-2</v>
      </c>
      <c r="P89" s="33">
        <v>0</v>
      </c>
      <c r="Q89" s="34">
        <v>0</v>
      </c>
      <c r="R89" s="33">
        <v>0.5</v>
      </c>
      <c r="S89" s="34">
        <v>-4.2500000000000003E-2</v>
      </c>
      <c r="T89" s="38">
        <v>-9.013393928571427E-5</v>
      </c>
      <c r="U89" s="39">
        <v>-1.039392857142857E-3</v>
      </c>
      <c r="V89" s="41">
        <f t="shared" si="13"/>
        <v>-254999.99999999997</v>
      </c>
      <c r="W89" s="41">
        <f t="shared" si="14"/>
        <v>254999.99999999997</v>
      </c>
      <c r="X89" s="36">
        <f t="shared" si="15"/>
        <v>1960.7843137254904</v>
      </c>
      <c r="Y89" s="36">
        <f t="shared" si="17"/>
        <v>1960.7843137254904</v>
      </c>
      <c r="Z89" s="2"/>
      <c r="AI89" s="42">
        <f t="shared" si="18"/>
        <v>-0.03</v>
      </c>
      <c r="AJ89" s="4">
        <f t="shared" si="16"/>
        <v>8.5000000000000006E-2</v>
      </c>
      <c r="AK89" s="33">
        <v>0</v>
      </c>
      <c r="AL89" s="34">
        <v>0</v>
      </c>
      <c r="AM89" s="33">
        <v>0</v>
      </c>
      <c r="AN89" s="34">
        <v>0</v>
      </c>
      <c r="AO89" s="38">
        <v>0</v>
      </c>
      <c r="AP89" s="39">
        <v>0</v>
      </c>
      <c r="AQ89" s="43">
        <v>0</v>
      </c>
      <c r="AR89" s="41">
        <f t="shared" si="19"/>
        <v>0</v>
      </c>
      <c r="AS89" s="41">
        <f t="shared" si="20"/>
        <v>0</v>
      </c>
      <c r="AT89" s="36">
        <f t="shared" si="21"/>
        <v>999</v>
      </c>
      <c r="AU89" s="36">
        <f t="shared" si="22"/>
        <v>999</v>
      </c>
    </row>
    <row r="90" spans="10:47" x14ac:dyDescent="0.25">
      <c r="J90" s="12">
        <v>70000000000</v>
      </c>
      <c r="K90" s="13">
        <v>8.3333333333333304E-10</v>
      </c>
      <c r="L90" s="40">
        <v>5.0000000000000001E-3</v>
      </c>
      <c r="M90" s="40">
        <v>-5.0000000000000001E-3</v>
      </c>
      <c r="O90" s="4">
        <f t="shared" si="12"/>
        <v>8.5999999999999993E-2</v>
      </c>
      <c r="P90" s="33">
        <v>0</v>
      </c>
      <c r="Q90" s="34">
        <v>0</v>
      </c>
      <c r="R90" s="33">
        <v>0.5</v>
      </c>
      <c r="S90" s="34">
        <v>-4.2999999999999997E-2</v>
      </c>
      <c r="T90" s="38">
        <v>-9.1173698571428544E-5</v>
      </c>
      <c r="U90" s="39">
        <v>-1.0386599999999998E-3</v>
      </c>
      <c r="V90" s="41">
        <f t="shared" si="13"/>
        <v>-257999.99999999994</v>
      </c>
      <c r="W90" s="41">
        <f t="shared" si="14"/>
        <v>257999.99999999994</v>
      </c>
      <c r="X90" s="36">
        <f t="shared" si="15"/>
        <v>1937.9844961240315</v>
      </c>
      <c r="Y90" s="36">
        <f t="shared" si="17"/>
        <v>1937.9844961240315</v>
      </c>
      <c r="Z90" s="2"/>
      <c r="AI90" s="42">
        <f t="shared" si="18"/>
        <v>-0.03</v>
      </c>
      <c r="AJ90" s="4">
        <f t="shared" si="16"/>
        <v>8.5999999999999993E-2</v>
      </c>
      <c r="AK90" s="33">
        <v>0</v>
      </c>
      <c r="AL90" s="34">
        <v>0</v>
      </c>
      <c r="AM90" s="33">
        <v>0</v>
      </c>
      <c r="AN90" s="34">
        <v>0</v>
      </c>
      <c r="AO90" s="38">
        <v>0</v>
      </c>
      <c r="AP90" s="39">
        <v>0</v>
      </c>
      <c r="AQ90" s="43">
        <v>0</v>
      </c>
      <c r="AR90" s="41">
        <f t="shared" si="19"/>
        <v>0</v>
      </c>
      <c r="AS90" s="41">
        <f t="shared" si="20"/>
        <v>0</v>
      </c>
      <c r="AT90" s="36">
        <f t="shared" si="21"/>
        <v>999</v>
      </c>
      <c r="AU90" s="36">
        <f t="shared" si="22"/>
        <v>999</v>
      </c>
    </row>
    <row r="91" spans="10:47" x14ac:dyDescent="0.25">
      <c r="J91" s="12">
        <v>70000000000</v>
      </c>
      <c r="K91" s="13">
        <v>8.3333333333333304E-10</v>
      </c>
      <c r="L91" s="40">
        <v>5.0000000000000001E-3</v>
      </c>
      <c r="M91" s="40">
        <v>-5.0000000000000001E-3</v>
      </c>
      <c r="O91" s="4">
        <f t="shared" si="12"/>
        <v>8.6999999999999994E-2</v>
      </c>
      <c r="P91" s="33">
        <v>0</v>
      </c>
      <c r="Q91" s="34">
        <v>0</v>
      </c>
      <c r="R91" s="33">
        <v>0.5</v>
      </c>
      <c r="S91" s="34">
        <v>-4.3499999999999997E-2</v>
      </c>
      <c r="T91" s="38">
        <v>-9.2212729285714261E-5</v>
      </c>
      <c r="U91" s="39">
        <v>-1.0379185714285712E-3</v>
      </c>
      <c r="V91" s="41">
        <f t="shared" si="13"/>
        <v>-260999.99999999997</v>
      </c>
      <c r="W91" s="41">
        <f t="shared" si="14"/>
        <v>260999.99999999997</v>
      </c>
      <c r="X91" s="36">
        <f t="shared" si="15"/>
        <v>1915.7088122605367</v>
      </c>
      <c r="Y91" s="36">
        <f t="shared" si="17"/>
        <v>1915.7088122605367</v>
      </c>
      <c r="Z91" s="2"/>
      <c r="AI91" s="42">
        <f t="shared" si="18"/>
        <v>-0.03</v>
      </c>
      <c r="AJ91" s="4">
        <f t="shared" si="16"/>
        <v>8.6999999999999994E-2</v>
      </c>
      <c r="AK91" s="33">
        <v>0</v>
      </c>
      <c r="AL91" s="34">
        <v>0</v>
      </c>
      <c r="AM91" s="33">
        <v>0</v>
      </c>
      <c r="AN91" s="34">
        <v>0</v>
      </c>
      <c r="AO91" s="38">
        <v>0</v>
      </c>
      <c r="AP91" s="39">
        <v>0</v>
      </c>
      <c r="AQ91" s="43">
        <v>0</v>
      </c>
      <c r="AR91" s="41">
        <f t="shared" si="19"/>
        <v>0</v>
      </c>
      <c r="AS91" s="41">
        <f t="shared" si="20"/>
        <v>0</v>
      </c>
      <c r="AT91" s="36">
        <f t="shared" si="21"/>
        <v>999</v>
      </c>
      <c r="AU91" s="36">
        <f t="shared" si="22"/>
        <v>999</v>
      </c>
    </row>
    <row r="92" spans="10:47" x14ac:dyDescent="0.25">
      <c r="J92" s="12">
        <v>70000000000</v>
      </c>
      <c r="K92" s="13">
        <v>8.3333333333333304E-10</v>
      </c>
      <c r="L92" s="40">
        <v>5.0000000000000001E-3</v>
      </c>
      <c r="M92" s="40">
        <v>-5.0000000000000001E-3</v>
      </c>
      <c r="O92" s="4">
        <f t="shared" si="12"/>
        <v>8.7999999999999995E-2</v>
      </c>
      <c r="P92" s="33">
        <v>0</v>
      </c>
      <c r="Q92" s="34">
        <v>0</v>
      </c>
      <c r="R92" s="33">
        <v>0.5</v>
      </c>
      <c r="S92" s="34">
        <v>-4.3999999999999997E-2</v>
      </c>
      <c r="T92" s="38">
        <v>-9.3251022857142833E-5</v>
      </c>
      <c r="U92" s="39">
        <v>-1.0371685714285711E-3</v>
      </c>
      <c r="V92" s="41">
        <f t="shared" si="13"/>
        <v>-263999.99999999994</v>
      </c>
      <c r="W92" s="41">
        <f t="shared" si="14"/>
        <v>263999.99999999994</v>
      </c>
      <c r="X92" s="36">
        <f t="shared" si="15"/>
        <v>1893.9393939393944</v>
      </c>
      <c r="Y92" s="36">
        <f t="shared" si="17"/>
        <v>1893.9393939393944</v>
      </c>
      <c r="Z92" s="2"/>
      <c r="AI92" s="42">
        <f t="shared" si="18"/>
        <v>-0.03</v>
      </c>
      <c r="AJ92" s="4">
        <f t="shared" si="16"/>
        <v>8.7999999999999995E-2</v>
      </c>
      <c r="AK92" s="33">
        <v>0</v>
      </c>
      <c r="AL92" s="34">
        <v>0</v>
      </c>
      <c r="AM92" s="33">
        <v>0</v>
      </c>
      <c r="AN92" s="34">
        <v>0</v>
      </c>
      <c r="AO92" s="38">
        <v>0</v>
      </c>
      <c r="AP92" s="39">
        <v>0</v>
      </c>
      <c r="AQ92" s="43">
        <v>0</v>
      </c>
      <c r="AR92" s="41">
        <f t="shared" si="19"/>
        <v>0</v>
      </c>
      <c r="AS92" s="41">
        <f t="shared" si="20"/>
        <v>0</v>
      </c>
      <c r="AT92" s="36">
        <f t="shared" si="21"/>
        <v>999</v>
      </c>
      <c r="AU92" s="36">
        <f t="shared" si="22"/>
        <v>999</v>
      </c>
    </row>
    <row r="93" spans="10:47" x14ac:dyDescent="0.25">
      <c r="J93" s="12">
        <v>70000000000</v>
      </c>
      <c r="K93" s="13">
        <v>8.3333333333333304E-10</v>
      </c>
      <c r="L93" s="40">
        <v>5.0000000000000001E-3</v>
      </c>
      <c r="M93" s="40">
        <v>-5.0000000000000001E-3</v>
      </c>
      <c r="O93" s="4">
        <f t="shared" si="12"/>
        <v>8.8999999999999996E-2</v>
      </c>
      <c r="P93" s="33">
        <v>0</v>
      </c>
      <c r="Q93" s="34">
        <v>0</v>
      </c>
      <c r="R93" s="33">
        <v>0.5</v>
      </c>
      <c r="S93" s="34">
        <v>-4.4499999999999998E-2</v>
      </c>
      <c r="T93" s="38">
        <v>-9.4288570714285688E-5</v>
      </c>
      <c r="U93" s="39">
        <v>-1.0364099999999998E-3</v>
      </c>
      <c r="V93" s="41">
        <f t="shared" si="13"/>
        <v>-266999.99999999994</v>
      </c>
      <c r="W93" s="41">
        <f t="shared" si="14"/>
        <v>266999.99999999994</v>
      </c>
      <c r="X93" s="36">
        <f t="shared" si="15"/>
        <v>1872.659176029963</v>
      </c>
      <c r="Y93" s="36">
        <f t="shared" si="17"/>
        <v>1872.659176029963</v>
      </c>
      <c r="Z93" s="2"/>
      <c r="AI93" s="42">
        <f t="shared" si="18"/>
        <v>-0.03</v>
      </c>
      <c r="AJ93" s="4">
        <f t="shared" si="16"/>
        <v>8.8999999999999996E-2</v>
      </c>
      <c r="AK93" s="33">
        <v>0</v>
      </c>
      <c r="AL93" s="34">
        <v>0</v>
      </c>
      <c r="AM93" s="33">
        <v>0</v>
      </c>
      <c r="AN93" s="34">
        <v>0</v>
      </c>
      <c r="AO93" s="38">
        <v>0</v>
      </c>
      <c r="AP93" s="39">
        <v>0</v>
      </c>
      <c r="AQ93" s="43">
        <v>0</v>
      </c>
      <c r="AR93" s="41">
        <f t="shared" si="19"/>
        <v>0</v>
      </c>
      <c r="AS93" s="41">
        <f t="shared" si="20"/>
        <v>0</v>
      </c>
      <c r="AT93" s="36">
        <f t="shared" si="21"/>
        <v>999</v>
      </c>
      <c r="AU93" s="36">
        <f t="shared" si="22"/>
        <v>999</v>
      </c>
    </row>
    <row r="94" spans="10:47" x14ac:dyDescent="0.25">
      <c r="J94" s="12">
        <v>70000000000</v>
      </c>
      <c r="K94" s="13">
        <v>8.3333333333333304E-10</v>
      </c>
      <c r="L94" s="40">
        <v>5.0000000000000001E-3</v>
      </c>
      <c r="M94" s="40">
        <v>-5.0000000000000001E-3</v>
      </c>
      <c r="O94" s="4">
        <f t="shared" si="12"/>
        <v>0.09</v>
      </c>
      <c r="P94" s="33">
        <v>0</v>
      </c>
      <c r="Q94" s="34">
        <v>0</v>
      </c>
      <c r="R94" s="33">
        <v>0.5</v>
      </c>
      <c r="S94" s="34">
        <v>-4.4999999999999998E-2</v>
      </c>
      <c r="T94" s="38">
        <v>-9.5325364285714251E-5</v>
      </c>
      <c r="U94" s="39">
        <v>-1.0356428571428569E-3</v>
      </c>
      <c r="V94" s="41">
        <f t="shared" si="13"/>
        <v>-269999.99999999994</v>
      </c>
      <c r="W94" s="41">
        <f t="shared" si="14"/>
        <v>269999.99999999994</v>
      </c>
      <c r="X94" s="36">
        <f t="shared" si="15"/>
        <v>1851.8518518518522</v>
      </c>
      <c r="Y94" s="36">
        <f t="shared" si="17"/>
        <v>1851.8518518518522</v>
      </c>
      <c r="Z94" s="2"/>
      <c r="AI94" s="42">
        <f t="shared" si="18"/>
        <v>-0.03</v>
      </c>
      <c r="AJ94" s="4">
        <f t="shared" si="16"/>
        <v>0.09</v>
      </c>
      <c r="AK94" s="33">
        <v>0</v>
      </c>
      <c r="AL94" s="34">
        <v>0</v>
      </c>
      <c r="AM94" s="33">
        <v>0</v>
      </c>
      <c r="AN94" s="34">
        <v>0</v>
      </c>
      <c r="AO94" s="38">
        <v>0</v>
      </c>
      <c r="AP94" s="39">
        <v>0</v>
      </c>
      <c r="AQ94" s="43">
        <v>0</v>
      </c>
      <c r="AR94" s="41">
        <f t="shared" si="19"/>
        <v>0</v>
      </c>
      <c r="AS94" s="41">
        <f t="shared" si="20"/>
        <v>0</v>
      </c>
      <c r="AT94" s="36">
        <f t="shared" si="21"/>
        <v>999</v>
      </c>
      <c r="AU94" s="36">
        <f t="shared" si="22"/>
        <v>999</v>
      </c>
    </row>
    <row r="95" spans="10:47" x14ac:dyDescent="0.25">
      <c r="J95" s="12">
        <v>70000000000</v>
      </c>
      <c r="K95" s="13">
        <v>8.3333333333333304E-10</v>
      </c>
      <c r="L95" s="40">
        <v>5.0000000000000001E-3</v>
      </c>
      <c r="M95" s="40">
        <v>-5.0000000000000001E-3</v>
      </c>
      <c r="O95" s="4">
        <f t="shared" si="12"/>
        <v>9.0999999999999998E-2</v>
      </c>
      <c r="P95" s="33">
        <v>0</v>
      </c>
      <c r="Q95" s="34">
        <v>0</v>
      </c>
      <c r="R95" s="33">
        <v>0.5</v>
      </c>
      <c r="S95" s="34">
        <v>-4.5499999999999999E-2</v>
      </c>
      <c r="T95" s="38">
        <v>-9.6361394999999975E-5</v>
      </c>
      <c r="U95" s="39">
        <v>-1.0348671428571426E-3</v>
      </c>
      <c r="V95" s="41">
        <f t="shared" si="13"/>
        <v>-272999.99999999994</v>
      </c>
      <c r="W95" s="41">
        <f t="shared" si="14"/>
        <v>272999.99999999994</v>
      </c>
      <c r="X95" s="36">
        <f t="shared" si="15"/>
        <v>1831.5018315018319</v>
      </c>
      <c r="Y95" s="36">
        <f t="shared" si="17"/>
        <v>1831.5018315018319</v>
      </c>
      <c r="Z95" s="2"/>
      <c r="AI95" s="42">
        <f t="shared" si="18"/>
        <v>-0.03</v>
      </c>
      <c r="AJ95" s="4">
        <f t="shared" si="16"/>
        <v>9.0999999999999998E-2</v>
      </c>
      <c r="AK95" s="33">
        <v>0</v>
      </c>
      <c r="AL95" s="34">
        <v>0</v>
      </c>
      <c r="AM95" s="33">
        <v>0</v>
      </c>
      <c r="AN95" s="34">
        <v>0</v>
      </c>
      <c r="AO95" s="38">
        <v>0</v>
      </c>
      <c r="AP95" s="39">
        <v>0</v>
      </c>
      <c r="AQ95" s="43">
        <v>0</v>
      </c>
      <c r="AR95" s="41">
        <f t="shared" si="19"/>
        <v>0</v>
      </c>
      <c r="AS95" s="41">
        <f t="shared" si="20"/>
        <v>0</v>
      </c>
      <c r="AT95" s="36">
        <f t="shared" si="21"/>
        <v>999</v>
      </c>
      <c r="AU95" s="36">
        <f t="shared" si="22"/>
        <v>999</v>
      </c>
    </row>
    <row r="96" spans="10:47" x14ac:dyDescent="0.25">
      <c r="J96" s="12">
        <v>70000000000</v>
      </c>
      <c r="K96" s="13">
        <v>8.3333333333333304E-10</v>
      </c>
      <c r="L96" s="40">
        <v>5.0000000000000001E-3</v>
      </c>
      <c r="M96" s="40">
        <v>-5.0000000000000001E-3</v>
      </c>
      <c r="O96" s="4">
        <f t="shared" si="12"/>
        <v>9.1999999999999998E-2</v>
      </c>
      <c r="P96" s="33">
        <v>0</v>
      </c>
      <c r="Q96" s="34">
        <v>0</v>
      </c>
      <c r="R96" s="33">
        <v>0.5</v>
      </c>
      <c r="S96" s="34">
        <v>-4.5999999999999999E-2</v>
      </c>
      <c r="T96" s="38">
        <v>-9.7396654285714259E-5</v>
      </c>
      <c r="U96" s="39">
        <v>-1.0340828571428569E-3</v>
      </c>
      <c r="V96" s="41">
        <f t="shared" si="13"/>
        <v>-275999.99999999994</v>
      </c>
      <c r="W96" s="41">
        <f t="shared" si="14"/>
        <v>275999.99999999994</v>
      </c>
      <c r="X96" s="36">
        <f t="shared" si="15"/>
        <v>1811.5942028985512</v>
      </c>
      <c r="Y96" s="36">
        <f t="shared" si="17"/>
        <v>1811.5942028985512</v>
      </c>
      <c r="Z96" s="2"/>
      <c r="AI96" s="42">
        <f t="shared" si="18"/>
        <v>-0.03</v>
      </c>
      <c r="AJ96" s="4">
        <f t="shared" si="16"/>
        <v>9.1999999999999998E-2</v>
      </c>
      <c r="AK96" s="33">
        <v>0</v>
      </c>
      <c r="AL96" s="34">
        <v>0</v>
      </c>
      <c r="AM96" s="33">
        <v>0</v>
      </c>
      <c r="AN96" s="34">
        <v>0</v>
      </c>
      <c r="AO96" s="38">
        <v>0</v>
      </c>
      <c r="AP96" s="39">
        <v>0</v>
      </c>
      <c r="AQ96" s="43">
        <v>0</v>
      </c>
      <c r="AR96" s="41">
        <f t="shared" si="19"/>
        <v>0</v>
      </c>
      <c r="AS96" s="41">
        <f t="shared" si="20"/>
        <v>0</v>
      </c>
      <c r="AT96" s="36">
        <f t="shared" si="21"/>
        <v>999</v>
      </c>
      <c r="AU96" s="36">
        <f t="shared" si="22"/>
        <v>999</v>
      </c>
    </row>
    <row r="97" spans="10:47" x14ac:dyDescent="0.25">
      <c r="J97" s="12">
        <v>70000000000</v>
      </c>
      <c r="K97" s="13">
        <v>8.3333333333333304E-10</v>
      </c>
      <c r="L97" s="40">
        <v>5.0000000000000001E-3</v>
      </c>
      <c r="M97" s="40">
        <v>-5.0000000000000001E-3</v>
      </c>
      <c r="O97" s="4">
        <f t="shared" si="12"/>
        <v>9.2999999999999999E-2</v>
      </c>
      <c r="P97" s="33">
        <v>0</v>
      </c>
      <c r="Q97" s="34">
        <v>0</v>
      </c>
      <c r="R97" s="33">
        <v>0.5</v>
      </c>
      <c r="S97" s="34">
        <v>-4.65E-2</v>
      </c>
      <c r="T97" s="38">
        <v>-9.8431133571428556E-5</v>
      </c>
      <c r="U97" s="39">
        <v>-1.0332899999999996E-3</v>
      </c>
      <c r="V97" s="41">
        <f t="shared" si="13"/>
        <v>-279000</v>
      </c>
      <c r="W97" s="41">
        <f t="shared" si="14"/>
        <v>279000</v>
      </c>
      <c r="X97" s="36">
        <f t="shared" si="15"/>
        <v>1792.1146953405018</v>
      </c>
      <c r="Y97" s="36">
        <f t="shared" si="17"/>
        <v>1792.1146953405018</v>
      </c>
      <c r="Z97" s="2"/>
      <c r="AI97" s="42">
        <f t="shared" si="18"/>
        <v>-0.03</v>
      </c>
      <c r="AJ97" s="4">
        <f t="shared" si="16"/>
        <v>9.2999999999999999E-2</v>
      </c>
      <c r="AK97" s="33">
        <v>0</v>
      </c>
      <c r="AL97" s="34">
        <v>0</v>
      </c>
      <c r="AM97" s="33">
        <v>0</v>
      </c>
      <c r="AN97" s="34">
        <v>0</v>
      </c>
      <c r="AO97" s="38">
        <v>0</v>
      </c>
      <c r="AP97" s="39">
        <v>0</v>
      </c>
      <c r="AQ97" s="43">
        <v>0</v>
      </c>
      <c r="AR97" s="41">
        <f t="shared" si="19"/>
        <v>0</v>
      </c>
      <c r="AS97" s="41">
        <f t="shared" si="20"/>
        <v>0</v>
      </c>
      <c r="AT97" s="36">
        <f t="shared" si="21"/>
        <v>999</v>
      </c>
      <c r="AU97" s="36">
        <f t="shared" si="22"/>
        <v>999</v>
      </c>
    </row>
    <row r="98" spans="10:47" x14ac:dyDescent="0.25">
      <c r="J98" s="12">
        <v>70000000000</v>
      </c>
      <c r="K98" s="13">
        <v>8.3333333333333304E-10</v>
      </c>
      <c r="L98" s="40">
        <v>5.0000000000000001E-3</v>
      </c>
      <c r="M98" s="40">
        <v>-5.0000000000000001E-3</v>
      </c>
      <c r="O98" s="4">
        <f t="shared" si="12"/>
        <v>9.4E-2</v>
      </c>
      <c r="P98" s="33">
        <v>0</v>
      </c>
      <c r="Q98" s="34">
        <v>0</v>
      </c>
      <c r="R98" s="33">
        <v>0.5</v>
      </c>
      <c r="S98" s="34">
        <v>-4.7E-2</v>
      </c>
      <c r="T98" s="38">
        <v>-9.9464824285714265E-5</v>
      </c>
      <c r="U98" s="39">
        <v>-1.0324885714285712E-3</v>
      </c>
      <c r="V98" s="41">
        <f t="shared" si="13"/>
        <v>-281999.99999999994</v>
      </c>
      <c r="W98" s="41">
        <f t="shared" si="14"/>
        <v>281999.99999999994</v>
      </c>
      <c r="X98" s="36">
        <f t="shared" si="15"/>
        <v>1773.0496453900712</v>
      </c>
      <c r="Y98" s="36">
        <f t="shared" si="17"/>
        <v>1773.0496453900712</v>
      </c>
      <c r="Z98" s="2"/>
      <c r="AI98" s="42">
        <f t="shared" si="18"/>
        <v>-0.03</v>
      </c>
      <c r="AJ98" s="4">
        <f t="shared" si="16"/>
        <v>9.4E-2</v>
      </c>
      <c r="AK98" s="33">
        <v>0</v>
      </c>
      <c r="AL98" s="34">
        <v>0</v>
      </c>
      <c r="AM98" s="33">
        <v>0</v>
      </c>
      <c r="AN98" s="34">
        <v>0</v>
      </c>
      <c r="AO98" s="38">
        <v>0</v>
      </c>
      <c r="AP98" s="39">
        <v>0</v>
      </c>
      <c r="AQ98" s="43">
        <v>0</v>
      </c>
      <c r="AR98" s="41">
        <f t="shared" si="19"/>
        <v>0</v>
      </c>
      <c r="AS98" s="41">
        <f t="shared" si="20"/>
        <v>0</v>
      </c>
      <c r="AT98" s="36">
        <f t="shared" si="21"/>
        <v>999</v>
      </c>
      <c r="AU98" s="36">
        <f t="shared" si="22"/>
        <v>999</v>
      </c>
    </row>
    <row r="99" spans="10:47" x14ac:dyDescent="0.25">
      <c r="J99" s="12">
        <v>70000000000</v>
      </c>
      <c r="K99" s="13">
        <v>8.3333333333333304E-10</v>
      </c>
      <c r="L99" s="40">
        <v>5.0000000000000001E-3</v>
      </c>
      <c r="M99" s="40">
        <v>-5.0000000000000001E-3</v>
      </c>
      <c r="O99" s="4">
        <f t="shared" si="12"/>
        <v>9.5000000000000001E-2</v>
      </c>
      <c r="P99" s="33">
        <v>0</v>
      </c>
      <c r="Q99" s="34">
        <v>0</v>
      </c>
      <c r="R99" s="33">
        <v>0.5</v>
      </c>
      <c r="S99" s="34">
        <v>-4.7500000000000001E-2</v>
      </c>
      <c r="T99" s="38">
        <v>-1.0049771785714283E-4</v>
      </c>
      <c r="U99" s="39">
        <v>-1.0316785714285712E-3</v>
      </c>
      <c r="V99" s="41">
        <f t="shared" si="13"/>
        <v>-284999.99999999994</v>
      </c>
      <c r="W99" s="41">
        <f t="shared" si="14"/>
        <v>284999.99999999994</v>
      </c>
      <c r="X99" s="36">
        <f t="shared" si="15"/>
        <v>1754.385964912281</v>
      </c>
      <c r="Y99" s="36">
        <f t="shared" si="17"/>
        <v>1754.385964912281</v>
      </c>
      <c r="Z99" s="2"/>
      <c r="AI99" s="42">
        <f t="shared" si="18"/>
        <v>-0.03</v>
      </c>
      <c r="AJ99" s="4">
        <f t="shared" si="16"/>
        <v>9.5000000000000001E-2</v>
      </c>
      <c r="AK99" s="33">
        <v>0</v>
      </c>
      <c r="AL99" s="34">
        <v>0</v>
      </c>
      <c r="AM99" s="33">
        <v>0</v>
      </c>
      <c r="AN99" s="34">
        <v>0</v>
      </c>
      <c r="AO99" s="38">
        <v>0</v>
      </c>
      <c r="AP99" s="39">
        <v>0</v>
      </c>
      <c r="AQ99" s="43">
        <v>0</v>
      </c>
      <c r="AR99" s="41">
        <f t="shared" si="19"/>
        <v>0</v>
      </c>
      <c r="AS99" s="41">
        <f t="shared" si="20"/>
        <v>0</v>
      </c>
      <c r="AT99" s="36">
        <f t="shared" si="21"/>
        <v>999</v>
      </c>
      <c r="AU99" s="36">
        <f t="shared" si="22"/>
        <v>999</v>
      </c>
    </row>
    <row r="100" spans="10:47" x14ac:dyDescent="0.25">
      <c r="J100" s="12">
        <v>70000000000</v>
      </c>
      <c r="K100" s="13">
        <v>8.3333333333333304E-10</v>
      </c>
      <c r="L100" s="40">
        <v>5.0000000000000001E-3</v>
      </c>
      <c r="M100" s="40">
        <v>-5.0000000000000001E-3</v>
      </c>
      <c r="O100" s="4">
        <f t="shared" si="12"/>
        <v>9.6000000000000002E-2</v>
      </c>
      <c r="P100" s="33">
        <v>0</v>
      </c>
      <c r="Q100" s="34">
        <v>0</v>
      </c>
      <c r="R100" s="33">
        <v>0.5</v>
      </c>
      <c r="S100" s="34">
        <v>-4.8000000000000001E-2</v>
      </c>
      <c r="T100" s="38">
        <v>-1.0152980571428569E-4</v>
      </c>
      <c r="U100" s="39">
        <v>-1.0308599999999998E-3</v>
      </c>
      <c r="V100" s="41">
        <f t="shared" si="13"/>
        <v>-287999.99999999994</v>
      </c>
      <c r="W100" s="41">
        <f t="shared" si="14"/>
        <v>287999.99999999994</v>
      </c>
      <c r="X100" s="36">
        <f t="shared" si="15"/>
        <v>1736.1111111111115</v>
      </c>
      <c r="Y100" s="36">
        <f t="shared" si="17"/>
        <v>1736.1111111111115</v>
      </c>
      <c r="Z100" s="2"/>
      <c r="AI100" s="42">
        <f t="shared" si="18"/>
        <v>-0.03</v>
      </c>
      <c r="AJ100" s="4">
        <f t="shared" si="16"/>
        <v>9.6000000000000002E-2</v>
      </c>
      <c r="AK100" s="33">
        <v>0</v>
      </c>
      <c r="AL100" s="34">
        <v>0</v>
      </c>
      <c r="AM100" s="33">
        <v>0</v>
      </c>
      <c r="AN100" s="34">
        <v>0</v>
      </c>
      <c r="AO100" s="38">
        <v>0</v>
      </c>
      <c r="AP100" s="39">
        <v>0</v>
      </c>
      <c r="AQ100" s="43">
        <v>0</v>
      </c>
      <c r="AR100" s="41">
        <f t="shared" si="19"/>
        <v>0</v>
      </c>
      <c r="AS100" s="41">
        <f t="shared" si="20"/>
        <v>0</v>
      </c>
      <c r="AT100" s="36">
        <f t="shared" si="21"/>
        <v>999</v>
      </c>
      <c r="AU100" s="36">
        <f t="shared" si="22"/>
        <v>999</v>
      </c>
    </row>
    <row r="101" spans="10:47" x14ac:dyDescent="0.25">
      <c r="J101" s="12">
        <v>70000000000</v>
      </c>
      <c r="K101" s="13">
        <v>8.3333333333333304E-10</v>
      </c>
      <c r="L101" s="40">
        <v>5.0000000000000001E-3</v>
      </c>
      <c r="M101" s="40">
        <v>-5.0000000000000001E-3</v>
      </c>
      <c r="O101" s="4">
        <f t="shared" si="12"/>
        <v>9.7000000000000003E-2</v>
      </c>
      <c r="P101" s="33">
        <v>0</v>
      </c>
      <c r="Q101" s="34">
        <v>0</v>
      </c>
      <c r="R101" s="33">
        <v>0.5</v>
      </c>
      <c r="S101" s="34">
        <v>-4.8500000000000001E-2</v>
      </c>
      <c r="T101" s="38">
        <v>-1.0256107928571426E-4</v>
      </c>
      <c r="U101" s="39">
        <v>-1.0300328571428569E-3</v>
      </c>
      <c r="V101" s="41">
        <f t="shared" si="13"/>
        <v>-291000</v>
      </c>
      <c r="W101" s="41">
        <f t="shared" si="14"/>
        <v>291000</v>
      </c>
      <c r="X101" s="36">
        <f t="shared" si="15"/>
        <v>1718.2130584192439</v>
      </c>
      <c r="Y101" s="36">
        <f t="shared" si="17"/>
        <v>1718.2130584192439</v>
      </c>
      <c r="Z101" s="2"/>
      <c r="AI101" s="42">
        <f t="shared" si="18"/>
        <v>-0.03</v>
      </c>
      <c r="AJ101" s="4">
        <f t="shared" si="16"/>
        <v>9.7000000000000003E-2</v>
      </c>
      <c r="AK101" s="33">
        <v>0</v>
      </c>
      <c r="AL101" s="34">
        <v>0</v>
      </c>
      <c r="AM101" s="33">
        <v>0</v>
      </c>
      <c r="AN101" s="34">
        <v>0</v>
      </c>
      <c r="AO101" s="38">
        <v>0</v>
      </c>
      <c r="AP101" s="39">
        <v>0</v>
      </c>
      <c r="AQ101" s="43">
        <v>0</v>
      </c>
      <c r="AR101" s="41">
        <f t="shared" si="19"/>
        <v>0</v>
      </c>
      <c r="AS101" s="41">
        <f t="shared" si="20"/>
        <v>0</v>
      </c>
      <c r="AT101" s="36">
        <f t="shared" si="21"/>
        <v>999</v>
      </c>
      <c r="AU101" s="36">
        <f t="shared" si="22"/>
        <v>999</v>
      </c>
    </row>
    <row r="102" spans="10:47" x14ac:dyDescent="0.25">
      <c r="J102" s="12">
        <v>70000000000</v>
      </c>
      <c r="K102" s="13">
        <v>8.3333333333333304E-10</v>
      </c>
      <c r="L102" s="40">
        <v>5.0000000000000001E-3</v>
      </c>
      <c r="M102" s="40">
        <v>-5.0000000000000001E-3</v>
      </c>
      <c r="O102" s="4">
        <f t="shared" si="12"/>
        <v>9.8000000000000004E-2</v>
      </c>
      <c r="P102" s="33">
        <v>0</v>
      </c>
      <c r="Q102" s="34">
        <v>0</v>
      </c>
      <c r="R102" s="33">
        <v>0.5</v>
      </c>
      <c r="S102" s="34">
        <v>-4.9000000000000002E-2</v>
      </c>
      <c r="T102" s="38">
        <v>-1.0359152999999999E-4</v>
      </c>
      <c r="U102" s="39">
        <v>-1.0291971428571425E-3</v>
      </c>
      <c r="V102" s="41">
        <f t="shared" si="13"/>
        <v>-293999.99999999994</v>
      </c>
      <c r="W102" s="41">
        <f t="shared" si="14"/>
        <v>293999.99999999994</v>
      </c>
      <c r="X102" s="36">
        <f t="shared" si="15"/>
        <v>1700.6802721088438</v>
      </c>
      <c r="Y102" s="36">
        <f t="shared" si="17"/>
        <v>1700.6802721088438</v>
      </c>
      <c r="Z102" s="2"/>
      <c r="AI102" s="42">
        <f t="shared" si="18"/>
        <v>-0.03</v>
      </c>
      <c r="AJ102" s="4">
        <f t="shared" si="16"/>
        <v>9.8000000000000004E-2</v>
      </c>
      <c r="AK102" s="33">
        <v>0</v>
      </c>
      <c r="AL102" s="34">
        <v>0</v>
      </c>
      <c r="AM102" s="33">
        <v>0</v>
      </c>
      <c r="AN102" s="34">
        <v>0</v>
      </c>
      <c r="AO102" s="38">
        <v>0</v>
      </c>
      <c r="AP102" s="39">
        <v>0</v>
      </c>
      <c r="AQ102" s="43">
        <v>0</v>
      </c>
      <c r="AR102" s="41">
        <f t="shared" si="19"/>
        <v>0</v>
      </c>
      <c r="AS102" s="41">
        <f t="shared" si="20"/>
        <v>0</v>
      </c>
      <c r="AT102" s="36">
        <f t="shared" si="21"/>
        <v>999</v>
      </c>
      <c r="AU102" s="36">
        <f t="shared" si="22"/>
        <v>999</v>
      </c>
    </row>
    <row r="103" spans="10:47" x14ac:dyDescent="0.25">
      <c r="J103" s="12">
        <v>70000000000</v>
      </c>
      <c r="K103" s="13">
        <v>8.3333333333333304E-10</v>
      </c>
      <c r="L103" s="40">
        <v>5.0000000000000001E-3</v>
      </c>
      <c r="M103" s="40">
        <v>-5.0000000000000001E-3</v>
      </c>
      <c r="O103" s="4">
        <f t="shared" si="12"/>
        <v>9.9000000000000005E-2</v>
      </c>
      <c r="P103" s="33">
        <v>0</v>
      </c>
      <c r="Q103" s="34">
        <v>0</v>
      </c>
      <c r="R103" s="33">
        <v>0.5</v>
      </c>
      <c r="S103" s="34">
        <v>-4.9500000000000002E-2</v>
      </c>
      <c r="T103" s="38">
        <v>-1.0462114928571427E-4</v>
      </c>
      <c r="U103" s="39">
        <v>-1.0283528571428569E-3</v>
      </c>
      <c r="V103" s="41">
        <f t="shared" si="13"/>
        <v>-296999.99999999994</v>
      </c>
      <c r="W103" s="41">
        <f t="shared" si="14"/>
        <v>296999.99999999994</v>
      </c>
      <c r="X103" s="36">
        <f t="shared" si="15"/>
        <v>1683.5016835016838</v>
      </c>
      <c r="Y103" s="36">
        <f t="shared" si="17"/>
        <v>1683.5016835016838</v>
      </c>
      <c r="Z103" s="2"/>
      <c r="AI103" s="42">
        <f t="shared" si="18"/>
        <v>-0.03</v>
      </c>
      <c r="AJ103" s="4">
        <f t="shared" si="16"/>
        <v>9.9000000000000005E-2</v>
      </c>
      <c r="AK103" s="33">
        <v>0</v>
      </c>
      <c r="AL103" s="34">
        <v>0</v>
      </c>
      <c r="AM103" s="33">
        <v>0</v>
      </c>
      <c r="AN103" s="34">
        <v>0</v>
      </c>
      <c r="AO103" s="38">
        <v>0</v>
      </c>
      <c r="AP103" s="39">
        <v>0</v>
      </c>
      <c r="AQ103" s="43">
        <v>0</v>
      </c>
      <c r="AR103" s="41">
        <f t="shared" si="19"/>
        <v>0</v>
      </c>
      <c r="AS103" s="41">
        <f t="shared" si="20"/>
        <v>0</v>
      </c>
      <c r="AT103" s="36">
        <f t="shared" si="21"/>
        <v>999</v>
      </c>
      <c r="AU103" s="36">
        <f t="shared" si="22"/>
        <v>999</v>
      </c>
    </row>
    <row r="104" spans="10:47" x14ac:dyDescent="0.25">
      <c r="J104" s="12">
        <v>70000000000</v>
      </c>
      <c r="K104" s="13">
        <v>8.3333333333333304E-10</v>
      </c>
      <c r="L104" s="40">
        <v>5.0000000000000001E-3</v>
      </c>
      <c r="M104" s="40">
        <v>-5.0000000000000001E-3</v>
      </c>
      <c r="O104" s="4">
        <f t="shared" si="12"/>
        <v>0.1</v>
      </c>
      <c r="P104" s="33">
        <v>0</v>
      </c>
      <c r="Q104" s="34">
        <v>0</v>
      </c>
      <c r="R104" s="33">
        <v>0.5</v>
      </c>
      <c r="S104" s="34">
        <v>-0.05</v>
      </c>
      <c r="T104" s="38">
        <v>-1.0564992857142855E-4</v>
      </c>
      <c r="U104" s="39">
        <v>-1.0274999999999998E-3</v>
      </c>
      <c r="V104" s="41">
        <f t="shared" si="13"/>
        <v>-299999.99999999994</v>
      </c>
      <c r="W104" s="41">
        <f t="shared" si="14"/>
        <v>299999.99999999994</v>
      </c>
      <c r="X104" s="36">
        <f t="shared" si="15"/>
        <v>1666.666666666667</v>
      </c>
      <c r="Y104" s="36">
        <f t="shared" si="17"/>
        <v>1666.666666666667</v>
      </c>
      <c r="Z104" s="2"/>
      <c r="AI104" s="42">
        <f t="shared" si="18"/>
        <v>-0.03</v>
      </c>
      <c r="AJ104" s="4">
        <f t="shared" si="16"/>
        <v>0.1</v>
      </c>
      <c r="AK104" s="33">
        <v>0</v>
      </c>
      <c r="AL104" s="34">
        <v>0</v>
      </c>
      <c r="AM104" s="33">
        <v>0</v>
      </c>
      <c r="AN104" s="34">
        <v>0</v>
      </c>
      <c r="AO104" s="38">
        <v>0</v>
      </c>
      <c r="AP104" s="39">
        <v>0</v>
      </c>
      <c r="AQ104" s="43">
        <v>0</v>
      </c>
      <c r="AR104" s="41">
        <f t="shared" si="19"/>
        <v>0</v>
      </c>
      <c r="AS104" s="41">
        <f t="shared" si="20"/>
        <v>0</v>
      </c>
      <c r="AT104" s="36">
        <f t="shared" si="21"/>
        <v>999</v>
      </c>
      <c r="AU104" s="36">
        <f t="shared" si="22"/>
        <v>999</v>
      </c>
    </row>
    <row r="105" spans="10:47" x14ac:dyDescent="0.25">
      <c r="J105" s="12">
        <v>70000000000</v>
      </c>
      <c r="K105" s="13">
        <v>8.3333333333333304E-10</v>
      </c>
      <c r="L105" s="40">
        <v>5.0000000000000001E-3</v>
      </c>
      <c r="M105" s="40">
        <v>-5.0000000000000001E-3</v>
      </c>
      <c r="O105" s="4">
        <f t="shared" si="12"/>
        <v>0.10100000000000001</v>
      </c>
      <c r="P105" s="33">
        <v>0</v>
      </c>
      <c r="Q105" s="34">
        <v>0</v>
      </c>
      <c r="R105" s="33">
        <v>0.5</v>
      </c>
      <c r="S105" s="34">
        <v>-5.0500000000000003E-2</v>
      </c>
      <c r="T105" s="38">
        <v>-1.0667785928571426E-4</v>
      </c>
      <c r="U105" s="39">
        <v>-1.0266385714285712E-3</v>
      </c>
      <c r="V105" s="41">
        <f t="shared" si="13"/>
        <v>-302999.99999999994</v>
      </c>
      <c r="W105" s="41">
        <f t="shared" si="14"/>
        <v>302999.99999999994</v>
      </c>
      <c r="X105" s="36">
        <f t="shared" si="15"/>
        <v>1650.1650165016504</v>
      </c>
      <c r="Y105" s="36">
        <f t="shared" si="17"/>
        <v>1650.1650165016504</v>
      </c>
      <c r="Z105" s="2"/>
      <c r="AI105" s="42">
        <f t="shared" si="18"/>
        <v>-0.03</v>
      </c>
      <c r="AJ105" s="4">
        <f t="shared" si="16"/>
        <v>0.10100000000000001</v>
      </c>
      <c r="AK105" s="33">
        <v>0</v>
      </c>
      <c r="AL105" s="34">
        <v>0</v>
      </c>
      <c r="AM105" s="33">
        <v>0</v>
      </c>
      <c r="AN105" s="34">
        <v>0</v>
      </c>
      <c r="AO105" s="38">
        <v>0</v>
      </c>
      <c r="AP105" s="39">
        <v>0</v>
      </c>
      <c r="AQ105" s="43">
        <v>0</v>
      </c>
      <c r="AR105" s="41">
        <f t="shared" si="19"/>
        <v>0</v>
      </c>
      <c r="AS105" s="41">
        <f t="shared" si="20"/>
        <v>0</v>
      </c>
      <c r="AT105" s="36">
        <f t="shared" si="21"/>
        <v>999</v>
      </c>
      <c r="AU105" s="36">
        <f t="shared" si="22"/>
        <v>999</v>
      </c>
    </row>
    <row r="106" spans="10:47" x14ac:dyDescent="0.25">
      <c r="J106" s="12">
        <v>70000000000</v>
      </c>
      <c r="K106" s="13">
        <v>8.3333333333333304E-10</v>
      </c>
      <c r="L106" s="40">
        <v>5.0000000000000001E-3</v>
      </c>
      <c r="M106" s="40">
        <v>-5.0000000000000001E-3</v>
      </c>
      <c r="O106" s="4">
        <f t="shared" si="12"/>
        <v>0.10199999999999999</v>
      </c>
      <c r="P106" s="33">
        <v>0</v>
      </c>
      <c r="Q106" s="34">
        <v>0</v>
      </c>
      <c r="R106" s="33">
        <v>0.5</v>
      </c>
      <c r="S106" s="34">
        <v>-5.0999999999999997E-2</v>
      </c>
      <c r="T106" s="38">
        <v>-1.0770493285714282E-4</v>
      </c>
      <c r="U106" s="39">
        <v>-1.0257685714285712E-3</v>
      </c>
      <c r="V106" s="41">
        <f t="shared" si="13"/>
        <v>-305999.99999999988</v>
      </c>
      <c r="W106" s="41">
        <f t="shared" si="14"/>
        <v>305999.99999999988</v>
      </c>
      <c r="X106" s="36">
        <f t="shared" si="15"/>
        <v>1633.9869281045758</v>
      </c>
      <c r="Y106" s="36">
        <f t="shared" si="17"/>
        <v>1633.9869281045758</v>
      </c>
      <c r="Z106" s="2"/>
      <c r="AI106" s="42">
        <f t="shared" si="18"/>
        <v>-0.03</v>
      </c>
      <c r="AJ106" s="4">
        <f t="shared" si="16"/>
        <v>0.10199999999999999</v>
      </c>
      <c r="AK106" s="33">
        <v>0</v>
      </c>
      <c r="AL106" s="34">
        <v>0</v>
      </c>
      <c r="AM106" s="33">
        <v>0</v>
      </c>
      <c r="AN106" s="34">
        <v>0</v>
      </c>
      <c r="AO106" s="38">
        <v>0</v>
      </c>
      <c r="AP106" s="39">
        <v>0</v>
      </c>
      <c r="AQ106" s="43">
        <v>0</v>
      </c>
      <c r="AR106" s="41">
        <f t="shared" si="19"/>
        <v>0</v>
      </c>
      <c r="AS106" s="41">
        <f t="shared" si="20"/>
        <v>0</v>
      </c>
      <c r="AT106" s="36">
        <f t="shared" si="21"/>
        <v>999</v>
      </c>
      <c r="AU106" s="36">
        <f t="shared" si="22"/>
        <v>999</v>
      </c>
    </row>
    <row r="107" spans="10:47" x14ac:dyDescent="0.25">
      <c r="J107" s="12">
        <v>70000000000</v>
      </c>
      <c r="K107" s="13">
        <v>8.3333333333333304E-10</v>
      </c>
      <c r="L107" s="40">
        <v>5.0000000000000001E-3</v>
      </c>
      <c r="M107" s="40">
        <v>-5.0000000000000001E-3</v>
      </c>
      <c r="O107" s="4">
        <f t="shared" si="12"/>
        <v>0.10299999999999999</v>
      </c>
      <c r="P107" s="33">
        <v>0</v>
      </c>
      <c r="Q107" s="34">
        <v>0</v>
      </c>
      <c r="R107" s="33">
        <v>0.5</v>
      </c>
      <c r="S107" s="34">
        <v>-5.1499999999999997E-2</v>
      </c>
      <c r="T107" s="38">
        <v>-1.0873114071428568E-4</v>
      </c>
      <c r="U107" s="39">
        <v>-1.0248899999999997E-3</v>
      </c>
      <c r="V107" s="41">
        <f t="shared" si="13"/>
        <v>-308999.99999999994</v>
      </c>
      <c r="W107" s="41">
        <f t="shared" si="14"/>
        <v>308999.99999999994</v>
      </c>
      <c r="X107" s="36">
        <f t="shared" si="15"/>
        <v>1618.1229773462787</v>
      </c>
      <c r="Y107" s="36">
        <f t="shared" si="17"/>
        <v>1618.1229773462787</v>
      </c>
      <c r="Z107" s="2"/>
      <c r="AI107" s="42">
        <f t="shared" si="18"/>
        <v>-0.03</v>
      </c>
      <c r="AJ107" s="4">
        <f t="shared" si="16"/>
        <v>0.10299999999999999</v>
      </c>
      <c r="AK107" s="33">
        <v>0</v>
      </c>
      <c r="AL107" s="34">
        <v>0</v>
      </c>
      <c r="AM107" s="33">
        <v>0</v>
      </c>
      <c r="AN107" s="34">
        <v>0</v>
      </c>
      <c r="AO107" s="38">
        <v>0</v>
      </c>
      <c r="AP107" s="39">
        <v>0</v>
      </c>
      <c r="AQ107" s="43">
        <v>0</v>
      </c>
      <c r="AR107" s="41">
        <f t="shared" si="19"/>
        <v>0</v>
      </c>
      <c r="AS107" s="41">
        <f t="shared" si="20"/>
        <v>0</v>
      </c>
      <c r="AT107" s="36">
        <f t="shared" si="21"/>
        <v>999</v>
      </c>
      <c r="AU107" s="36">
        <f t="shared" si="22"/>
        <v>999</v>
      </c>
    </row>
    <row r="108" spans="10:47" x14ac:dyDescent="0.25">
      <c r="J108" s="12">
        <v>70000000000</v>
      </c>
      <c r="K108" s="13">
        <v>8.3333333333333304E-10</v>
      </c>
      <c r="L108" s="40">
        <v>5.0000000000000001E-3</v>
      </c>
      <c r="M108" s="40">
        <v>-5.0000000000000001E-3</v>
      </c>
      <c r="O108" s="4">
        <f t="shared" si="12"/>
        <v>0.104</v>
      </c>
      <c r="P108" s="33">
        <v>0</v>
      </c>
      <c r="Q108" s="34">
        <v>0</v>
      </c>
      <c r="R108" s="33">
        <v>0.5</v>
      </c>
      <c r="S108" s="34">
        <v>-5.1999999999999998E-2</v>
      </c>
      <c r="T108" s="38">
        <v>-1.0975647428571426E-4</v>
      </c>
      <c r="U108" s="39">
        <v>-1.0240028571428569E-3</v>
      </c>
      <c r="V108" s="41">
        <f t="shared" si="13"/>
        <v>-311999.99999999994</v>
      </c>
      <c r="W108" s="41">
        <f t="shared" si="14"/>
        <v>311999.99999999994</v>
      </c>
      <c r="X108" s="36">
        <f t="shared" si="15"/>
        <v>1602.5641025641028</v>
      </c>
      <c r="Y108" s="36">
        <f t="shared" si="17"/>
        <v>1602.5641025641028</v>
      </c>
      <c r="Z108" s="2"/>
      <c r="AI108" s="42">
        <f t="shared" si="18"/>
        <v>-0.03</v>
      </c>
      <c r="AJ108" s="4">
        <f t="shared" si="16"/>
        <v>0.104</v>
      </c>
      <c r="AK108" s="33">
        <v>0</v>
      </c>
      <c r="AL108" s="34">
        <v>0</v>
      </c>
      <c r="AM108" s="33">
        <v>0</v>
      </c>
      <c r="AN108" s="34">
        <v>0</v>
      </c>
      <c r="AO108" s="38">
        <v>0</v>
      </c>
      <c r="AP108" s="39">
        <v>0</v>
      </c>
      <c r="AQ108" s="43">
        <v>0</v>
      </c>
      <c r="AR108" s="41">
        <f t="shared" si="19"/>
        <v>0</v>
      </c>
      <c r="AS108" s="41">
        <f t="shared" si="20"/>
        <v>0</v>
      </c>
      <c r="AT108" s="36">
        <f t="shared" si="21"/>
        <v>999</v>
      </c>
      <c r="AU108" s="36">
        <f t="shared" si="22"/>
        <v>999</v>
      </c>
    </row>
    <row r="109" spans="10:47" x14ac:dyDescent="0.25">
      <c r="J109" s="12">
        <v>70000000000</v>
      </c>
      <c r="K109" s="13">
        <v>8.3333333333333304E-10</v>
      </c>
      <c r="L109" s="40">
        <v>5.0000000000000001E-3</v>
      </c>
      <c r="M109" s="40">
        <v>-5.0000000000000001E-3</v>
      </c>
      <c r="O109" s="4">
        <f t="shared" si="12"/>
        <v>0.105</v>
      </c>
      <c r="P109" s="33">
        <v>0</v>
      </c>
      <c r="Q109" s="34">
        <v>0</v>
      </c>
      <c r="R109" s="33">
        <v>0.5</v>
      </c>
      <c r="S109" s="34">
        <v>-5.2499999999999998E-2</v>
      </c>
      <c r="T109" s="38">
        <v>-1.1078092499999997E-4</v>
      </c>
      <c r="U109" s="39">
        <v>-1.0231071428571427E-3</v>
      </c>
      <c r="V109" s="41">
        <f t="shared" si="13"/>
        <v>-314999.99999999994</v>
      </c>
      <c r="W109" s="41">
        <f t="shared" si="14"/>
        <v>314999.99999999994</v>
      </c>
      <c r="X109" s="36">
        <f t="shared" si="15"/>
        <v>1587.3015873015877</v>
      </c>
      <c r="Y109" s="36">
        <f t="shared" si="17"/>
        <v>1587.3015873015877</v>
      </c>
      <c r="Z109" s="2"/>
      <c r="AI109" s="42">
        <f t="shared" si="18"/>
        <v>-0.03</v>
      </c>
      <c r="AJ109" s="4">
        <f t="shared" si="16"/>
        <v>0.105</v>
      </c>
      <c r="AK109" s="33">
        <v>0</v>
      </c>
      <c r="AL109" s="34">
        <v>0</v>
      </c>
      <c r="AM109" s="33">
        <v>0</v>
      </c>
      <c r="AN109" s="34">
        <v>0</v>
      </c>
      <c r="AO109" s="38">
        <v>0</v>
      </c>
      <c r="AP109" s="39">
        <v>0</v>
      </c>
      <c r="AQ109" s="43">
        <v>0</v>
      </c>
      <c r="AR109" s="41">
        <f t="shared" si="19"/>
        <v>0</v>
      </c>
      <c r="AS109" s="41">
        <f t="shared" si="20"/>
        <v>0</v>
      </c>
      <c r="AT109" s="36">
        <f t="shared" si="21"/>
        <v>999</v>
      </c>
      <c r="AU109" s="36">
        <f t="shared" si="22"/>
        <v>999</v>
      </c>
    </row>
    <row r="110" spans="10:47" x14ac:dyDescent="0.25">
      <c r="J110" s="12">
        <v>70000000000</v>
      </c>
      <c r="K110" s="13">
        <v>8.3333333333333304E-10</v>
      </c>
      <c r="L110" s="40">
        <v>5.0000000000000001E-3</v>
      </c>
      <c r="M110" s="40">
        <v>-5.0000000000000001E-3</v>
      </c>
      <c r="O110" s="4">
        <f t="shared" si="12"/>
        <v>0.106</v>
      </c>
      <c r="P110" s="33">
        <v>0</v>
      </c>
      <c r="Q110" s="34">
        <v>0</v>
      </c>
      <c r="R110" s="33">
        <v>0.5</v>
      </c>
      <c r="S110" s="34">
        <v>-5.2999999999999999E-2</v>
      </c>
      <c r="T110" s="38">
        <v>-1.1180448428571426E-4</v>
      </c>
      <c r="U110" s="39">
        <v>-1.022202857142857E-3</v>
      </c>
      <c r="V110" s="41">
        <f t="shared" si="13"/>
        <v>-317999.99999999994</v>
      </c>
      <c r="W110" s="41">
        <f t="shared" si="14"/>
        <v>317999.99999999994</v>
      </c>
      <c r="X110" s="36">
        <f t="shared" si="15"/>
        <v>1572.3270440251574</v>
      </c>
      <c r="Y110" s="36">
        <f t="shared" si="17"/>
        <v>1572.3270440251574</v>
      </c>
      <c r="Z110" s="2"/>
      <c r="AI110" s="42">
        <f t="shared" si="18"/>
        <v>-0.03</v>
      </c>
      <c r="AJ110" s="4">
        <f t="shared" si="16"/>
        <v>0.106</v>
      </c>
      <c r="AK110" s="33">
        <v>0</v>
      </c>
      <c r="AL110" s="34">
        <v>0</v>
      </c>
      <c r="AM110" s="33">
        <v>0</v>
      </c>
      <c r="AN110" s="34">
        <v>0</v>
      </c>
      <c r="AO110" s="38">
        <v>0</v>
      </c>
      <c r="AP110" s="39">
        <v>0</v>
      </c>
      <c r="AQ110" s="43">
        <v>0</v>
      </c>
      <c r="AR110" s="41">
        <f t="shared" si="19"/>
        <v>0</v>
      </c>
      <c r="AS110" s="41">
        <f t="shared" si="20"/>
        <v>0</v>
      </c>
      <c r="AT110" s="36">
        <f t="shared" si="21"/>
        <v>999</v>
      </c>
      <c r="AU110" s="36">
        <f t="shared" si="22"/>
        <v>999</v>
      </c>
    </row>
    <row r="111" spans="10:47" x14ac:dyDescent="0.25">
      <c r="J111" s="12">
        <v>70000000000</v>
      </c>
      <c r="K111" s="13">
        <v>8.3333333333333304E-10</v>
      </c>
      <c r="L111" s="40">
        <v>5.0000000000000001E-3</v>
      </c>
      <c r="M111" s="40">
        <v>-5.0000000000000001E-3</v>
      </c>
      <c r="O111" s="4">
        <f t="shared" si="12"/>
        <v>0.107</v>
      </c>
      <c r="P111" s="33">
        <v>0</v>
      </c>
      <c r="Q111" s="34">
        <v>0</v>
      </c>
      <c r="R111" s="33">
        <v>0.5</v>
      </c>
      <c r="S111" s="34">
        <v>-5.3499999999999999E-2</v>
      </c>
      <c r="T111" s="38">
        <v>-1.1282714357142855E-4</v>
      </c>
      <c r="U111" s="39">
        <v>-1.0212899999999998E-3</v>
      </c>
      <c r="V111" s="41">
        <f t="shared" si="13"/>
        <v>-320999.99999999994</v>
      </c>
      <c r="W111" s="41">
        <f t="shared" si="14"/>
        <v>320999.99999999994</v>
      </c>
      <c r="X111" s="36">
        <f t="shared" si="15"/>
        <v>1557.6323987538944</v>
      </c>
      <c r="Y111" s="36">
        <f t="shared" si="17"/>
        <v>1557.6323987538944</v>
      </c>
      <c r="Z111" s="2"/>
      <c r="AI111" s="42">
        <f t="shared" si="18"/>
        <v>-0.03</v>
      </c>
      <c r="AJ111" s="4">
        <f t="shared" si="16"/>
        <v>0.107</v>
      </c>
      <c r="AK111" s="33">
        <v>0</v>
      </c>
      <c r="AL111" s="34">
        <v>0</v>
      </c>
      <c r="AM111" s="33">
        <v>0</v>
      </c>
      <c r="AN111" s="34">
        <v>0</v>
      </c>
      <c r="AO111" s="38">
        <v>0</v>
      </c>
      <c r="AP111" s="39">
        <v>0</v>
      </c>
      <c r="AQ111" s="43">
        <v>0</v>
      </c>
      <c r="AR111" s="41">
        <f t="shared" si="19"/>
        <v>0</v>
      </c>
      <c r="AS111" s="41">
        <f t="shared" si="20"/>
        <v>0</v>
      </c>
      <c r="AT111" s="36">
        <f t="shared" si="21"/>
        <v>999</v>
      </c>
      <c r="AU111" s="36">
        <f t="shared" si="22"/>
        <v>999</v>
      </c>
    </row>
    <row r="112" spans="10:47" x14ac:dyDescent="0.25">
      <c r="J112" s="12">
        <v>70000000000</v>
      </c>
      <c r="K112" s="13">
        <v>8.3333333333333304E-10</v>
      </c>
      <c r="L112" s="40">
        <v>5.0000000000000001E-3</v>
      </c>
      <c r="M112" s="40">
        <v>-5.0000000000000001E-3</v>
      </c>
      <c r="O112" s="4">
        <f t="shared" si="12"/>
        <v>0.108</v>
      </c>
      <c r="P112" s="33">
        <v>0</v>
      </c>
      <c r="Q112" s="34">
        <v>0</v>
      </c>
      <c r="R112" s="33">
        <v>0.5</v>
      </c>
      <c r="S112" s="34">
        <v>-5.3999999999999999E-2</v>
      </c>
      <c r="T112" s="38">
        <v>-1.1384889428571426E-4</v>
      </c>
      <c r="U112" s="39">
        <v>-1.0203685714285711E-3</v>
      </c>
      <c r="V112" s="41">
        <f t="shared" si="13"/>
        <v>-323999.99999999994</v>
      </c>
      <c r="W112" s="41">
        <f t="shared" si="14"/>
        <v>323999.99999999994</v>
      </c>
      <c r="X112" s="36">
        <f t="shared" si="15"/>
        <v>1543.2098765432102</v>
      </c>
      <c r="Y112" s="36">
        <f t="shared" si="17"/>
        <v>1543.2098765432102</v>
      </c>
      <c r="Z112" s="2"/>
      <c r="AI112" s="42">
        <f t="shared" si="18"/>
        <v>-0.03</v>
      </c>
      <c r="AJ112" s="4">
        <f t="shared" si="16"/>
        <v>0.108</v>
      </c>
      <c r="AK112" s="33">
        <v>0</v>
      </c>
      <c r="AL112" s="34">
        <v>0</v>
      </c>
      <c r="AM112" s="33">
        <v>0</v>
      </c>
      <c r="AN112" s="34">
        <v>0</v>
      </c>
      <c r="AO112" s="38">
        <v>0</v>
      </c>
      <c r="AP112" s="39">
        <v>0</v>
      </c>
      <c r="AQ112" s="43">
        <v>0</v>
      </c>
      <c r="AR112" s="41">
        <f t="shared" si="19"/>
        <v>0</v>
      </c>
      <c r="AS112" s="41">
        <f t="shared" si="20"/>
        <v>0</v>
      </c>
      <c r="AT112" s="36">
        <f t="shared" si="21"/>
        <v>999</v>
      </c>
      <c r="AU112" s="36">
        <f t="shared" si="22"/>
        <v>999</v>
      </c>
    </row>
    <row r="113" spans="10:47" x14ac:dyDescent="0.25">
      <c r="J113" s="12">
        <v>70000000000</v>
      </c>
      <c r="K113" s="13">
        <v>8.3333333333333304E-10</v>
      </c>
      <c r="L113" s="40">
        <v>5.0000000000000001E-3</v>
      </c>
      <c r="M113" s="40">
        <v>-5.0000000000000001E-3</v>
      </c>
      <c r="O113" s="4">
        <f t="shared" si="12"/>
        <v>0.109</v>
      </c>
      <c r="P113" s="33">
        <v>0</v>
      </c>
      <c r="Q113" s="34">
        <v>0</v>
      </c>
      <c r="R113" s="33">
        <v>0.5</v>
      </c>
      <c r="S113" s="34">
        <v>-5.45E-2</v>
      </c>
      <c r="T113" s="38">
        <v>-1.1486972785714283E-4</v>
      </c>
      <c r="U113" s="39">
        <v>-1.0194385714285712E-3</v>
      </c>
      <c r="V113" s="41">
        <f t="shared" si="13"/>
        <v>-326999.99999999994</v>
      </c>
      <c r="W113" s="41">
        <f t="shared" si="14"/>
        <v>326999.99999999994</v>
      </c>
      <c r="X113" s="36">
        <f t="shared" si="15"/>
        <v>1529.0519877675845</v>
      </c>
      <c r="Y113" s="36">
        <f t="shared" si="17"/>
        <v>1529.0519877675845</v>
      </c>
      <c r="Z113" s="2"/>
      <c r="AI113" s="42">
        <f t="shared" si="18"/>
        <v>-0.03</v>
      </c>
      <c r="AJ113" s="4">
        <f t="shared" si="16"/>
        <v>0.109</v>
      </c>
      <c r="AK113" s="33">
        <v>0</v>
      </c>
      <c r="AL113" s="34">
        <v>0</v>
      </c>
      <c r="AM113" s="33">
        <v>0</v>
      </c>
      <c r="AN113" s="34">
        <v>0</v>
      </c>
      <c r="AO113" s="38">
        <v>0</v>
      </c>
      <c r="AP113" s="39">
        <v>0</v>
      </c>
      <c r="AQ113" s="43">
        <v>0</v>
      </c>
      <c r="AR113" s="41">
        <f t="shared" si="19"/>
        <v>0</v>
      </c>
      <c r="AS113" s="41">
        <f t="shared" si="20"/>
        <v>0</v>
      </c>
      <c r="AT113" s="36">
        <f t="shared" si="21"/>
        <v>999</v>
      </c>
      <c r="AU113" s="36">
        <f t="shared" si="22"/>
        <v>999</v>
      </c>
    </row>
    <row r="114" spans="10:47" x14ac:dyDescent="0.25">
      <c r="J114" s="12">
        <v>70000000000</v>
      </c>
      <c r="K114" s="13">
        <v>8.3333333333333304E-10</v>
      </c>
      <c r="L114" s="40">
        <v>5.0000000000000001E-3</v>
      </c>
      <c r="M114" s="40">
        <v>-5.0000000000000001E-3</v>
      </c>
      <c r="O114" s="4">
        <f t="shared" si="12"/>
        <v>0.11</v>
      </c>
      <c r="P114" s="33">
        <v>0</v>
      </c>
      <c r="Q114" s="34">
        <v>0</v>
      </c>
      <c r="R114" s="33">
        <v>0.5</v>
      </c>
      <c r="S114" s="34">
        <v>-5.5E-2</v>
      </c>
      <c r="T114" s="38">
        <v>-1.158896357142857E-4</v>
      </c>
      <c r="U114" s="39">
        <v>-1.0184999999999999E-3</v>
      </c>
      <c r="V114" s="41">
        <f t="shared" si="13"/>
        <v>-330000</v>
      </c>
      <c r="W114" s="41">
        <f t="shared" si="14"/>
        <v>330000</v>
      </c>
      <c r="X114" s="36">
        <f t="shared" si="15"/>
        <v>1515.1515151515152</v>
      </c>
      <c r="Y114" s="36">
        <f t="shared" si="17"/>
        <v>1515.1515151515152</v>
      </c>
      <c r="Z114" s="2"/>
      <c r="AI114" s="42">
        <f t="shared" si="18"/>
        <v>-0.03</v>
      </c>
      <c r="AJ114" s="4">
        <f t="shared" si="16"/>
        <v>0.11</v>
      </c>
      <c r="AK114" s="33">
        <v>0</v>
      </c>
      <c r="AL114" s="34">
        <v>0</v>
      </c>
      <c r="AM114" s="33">
        <v>0</v>
      </c>
      <c r="AN114" s="34">
        <v>0</v>
      </c>
      <c r="AO114" s="38">
        <v>0</v>
      </c>
      <c r="AP114" s="39">
        <v>0</v>
      </c>
      <c r="AQ114" s="43">
        <v>0</v>
      </c>
      <c r="AR114" s="41">
        <f t="shared" si="19"/>
        <v>0</v>
      </c>
      <c r="AS114" s="41">
        <f t="shared" si="20"/>
        <v>0</v>
      </c>
      <c r="AT114" s="36">
        <f t="shared" si="21"/>
        <v>999</v>
      </c>
      <c r="AU114" s="36">
        <f t="shared" si="22"/>
        <v>999</v>
      </c>
    </row>
    <row r="115" spans="10:47" x14ac:dyDescent="0.25">
      <c r="J115" s="12">
        <v>70000000000</v>
      </c>
      <c r="K115" s="13">
        <v>8.3333333333333304E-10</v>
      </c>
      <c r="L115" s="40">
        <v>5.0000000000000001E-3</v>
      </c>
      <c r="M115" s="40">
        <v>-5.0000000000000001E-3</v>
      </c>
      <c r="O115" s="4">
        <f t="shared" si="12"/>
        <v>0.111</v>
      </c>
      <c r="P115" s="33">
        <v>0</v>
      </c>
      <c r="Q115" s="34">
        <v>0</v>
      </c>
      <c r="R115" s="33">
        <v>0.5</v>
      </c>
      <c r="S115" s="34">
        <v>-5.5500000000000001E-2</v>
      </c>
      <c r="T115" s="38">
        <v>-1.1690860928571427E-4</v>
      </c>
      <c r="U115" s="39">
        <v>-1.017552857142857E-3</v>
      </c>
      <c r="V115" s="41">
        <f t="shared" si="13"/>
        <v>-333000</v>
      </c>
      <c r="W115" s="41">
        <f t="shared" si="14"/>
        <v>333000</v>
      </c>
      <c r="X115" s="36">
        <f t="shared" si="15"/>
        <v>1501.5015015015015</v>
      </c>
      <c r="Y115" s="36">
        <f t="shared" si="17"/>
        <v>1501.5015015015015</v>
      </c>
      <c r="Z115" s="2"/>
      <c r="AI115" s="42">
        <f t="shared" si="18"/>
        <v>-0.03</v>
      </c>
      <c r="AJ115" s="4">
        <f t="shared" si="16"/>
        <v>0.111</v>
      </c>
      <c r="AK115" s="33">
        <v>0</v>
      </c>
      <c r="AL115" s="34">
        <v>0</v>
      </c>
      <c r="AM115" s="33">
        <v>0</v>
      </c>
      <c r="AN115" s="34">
        <v>0</v>
      </c>
      <c r="AO115" s="38">
        <v>0</v>
      </c>
      <c r="AP115" s="39">
        <v>0</v>
      </c>
      <c r="AQ115" s="43">
        <v>0</v>
      </c>
      <c r="AR115" s="41">
        <f t="shared" si="19"/>
        <v>0</v>
      </c>
      <c r="AS115" s="41">
        <f t="shared" si="20"/>
        <v>0</v>
      </c>
      <c r="AT115" s="36">
        <f t="shared" si="21"/>
        <v>999</v>
      </c>
      <c r="AU115" s="36">
        <f t="shared" si="22"/>
        <v>999</v>
      </c>
    </row>
    <row r="116" spans="10:47" x14ac:dyDescent="0.25">
      <c r="J116" s="12">
        <v>70000000000</v>
      </c>
      <c r="K116" s="13">
        <v>8.3333333333333304E-10</v>
      </c>
      <c r="L116" s="40">
        <v>5.0000000000000001E-3</v>
      </c>
      <c r="M116" s="40">
        <v>-5.0000000000000001E-3</v>
      </c>
      <c r="O116" s="4">
        <f t="shared" si="12"/>
        <v>0.112</v>
      </c>
      <c r="P116" s="33">
        <v>0</v>
      </c>
      <c r="Q116" s="34">
        <v>0</v>
      </c>
      <c r="R116" s="33">
        <v>0.5</v>
      </c>
      <c r="S116" s="34">
        <v>-5.6000000000000001E-2</v>
      </c>
      <c r="T116" s="38">
        <v>-1.1792663999999999E-4</v>
      </c>
      <c r="U116" s="39">
        <v>-1.0165971428571427E-3</v>
      </c>
      <c r="V116" s="41">
        <f t="shared" si="13"/>
        <v>-336000</v>
      </c>
      <c r="W116" s="41">
        <f t="shared" si="14"/>
        <v>336000</v>
      </c>
      <c r="X116" s="36">
        <f t="shared" si="15"/>
        <v>1488.0952380952381</v>
      </c>
      <c r="Y116" s="36">
        <f t="shared" si="17"/>
        <v>1488.0952380952381</v>
      </c>
      <c r="Z116" s="2"/>
      <c r="AI116" s="42">
        <f t="shared" si="18"/>
        <v>-0.03</v>
      </c>
      <c r="AJ116" s="4">
        <f t="shared" si="16"/>
        <v>0.112</v>
      </c>
      <c r="AK116" s="33">
        <v>0</v>
      </c>
      <c r="AL116" s="34">
        <v>0</v>
      </c>
      <c r="AM116" s="33">
        <v>0</v>
      </c>
      <c r="AN116" s="34">
        <v>0</v>
      </c>
      <c r="AO116" s="38">
        <v>0</v>
      </c>
      <c r="AP116" s="39">
        <v>0</v>
      </c>
      <c r="AQ116" s="43">
        <v>0</v>
      </c>
      <c r="AR116" s="41">
        <f t="shared" si="19"/>
        <v>0</v>
      </c>
      <c r="AS116" s="41">
        <f t="shared" si="20"/>
        <v>0</v>
      </c>
      <c r="AT116" s="36">
        <f t="shared" si="21"/>
        <v>999</v>
      </c>
      <c r="AU116" s="36">
        <f t="shared" si="22"/>
        <v>999</v>
      </c>
    </row>
    <row r="117" spans="10:47" x14ac:dyDescent="0.25">
      <c r="J117" s="12">
        <v>70000000000</v>
      </c>
      <c r="K117" s="13">
        <v>8.3333333333333304E-10</v>
      </c>
      <c r="L117" s="40">
        <v>5.0000000000000001E-3</v>
      </c>
      <c r="M117" s="40">
        <v>-5.0000000000000001E-3</v>
      </c>
      <c r="O117" s="4">
        <f t="shared" si="12"/>
        <v>0.113</v>
      </c>
      <c r="P117" s="33">
        <v>0</v>
      </c>
      <c r="Q117" s="34">
        <v>0</v>
      </c>
      <c r="R117" s="33">
        <v>0.5</v>
      </c>
      <c r="S117" s="34">
        <v>-5.6500000000000002E-2</v>
      </c>
      <c r="T117" s="38">
        <v>-1.1894371928571427E-4</v>
      </c>
      <c r="U117" s="39">
        <v>-1.0156328571428569E-3</v>
      </c>
      <c r="V117" s="41">
        <f t="shared" si="13"/>
        <v>-339000</v>
      </c>
      <c r="W117" s="41">
        <f t="shared" si="14"/>
        <v>339000</v>
      </c>
      <c r="X117" s="36">
        <f t="shared" si="15"/>
        <v>1474.9262536873157</v>
      </c>
      <c r="Y117" s="36">
        <f t="shared" si="17"/>
        <v>1474.9262536873157</v>
      </c>
      <c r="Z117" s="2"/>
      <c r="AI117" s="42">
        <f t="shared" si="18"/>
        <v>-0.03</v>
      </c>
      <c r="AJ117" s="4">
        <f t="shared" si="16"/>
        <v>0.113</v>
      </c>
      <c r="AK117" s="33">
        <v>0</v>
      </c>
      <c r="AL117" s="34">
        <v>0</v>
      </c>
      <c r="AM117" s="33">
        <v>0</v>
      </c>
      <c r="AN117" s="34">
        <v>0</v>
      </c>
      <c r="AO117" s="38">
        <v>0</v>
      </c>
      <c r="AP117" s="39">
        <v>0</v>
      </c>
      <c r="AQ117" s="43">
        <v>0</v>
      </c>
      <c r="AR117" s="41">
        <f t="shared" si="19"/>
        <v>0</v>
      </c>
      <c r="AS117" s="41">
        <f t="shared" si="20"/>
        <v>0</v>
      </c>
      <c r="AT117" s="36">
        <f t="shared" si="21"/>
        <v>999</v>
      </c>
      <c r="AU117" s="36">
        <f t="shared" si="22"/>
        <v>999</v>
      </c>
    </row>
    <row r="118" spans="10:47" x14ac:dyDescent="0.25">
      <c r="J118" s="12">
        <v>70000000000</v>
      </c>
      <c r="K118" s="13">
        <v>8.3333333333333304E-10</v>
      </c>
      <c r="L118" s="40">
        <v>5.0000000000000001E-3</v>
      </c>
      <c r="M118" s="40">
        <v>-5.0000000000000001E-3</v>
      </c>
      <c r="O118" s="4">
        <f t="shared" si="12"/>
        <v>0.114</v>
      </c>
      <c r="P118" s="33">
        <v>0</v>
      </c>
      <c r="Q118" s="34">
        <v>0</v>
      </c>
      <c r="R118" s="33">
        <v>0.5</v>
      </c>
      <c r="S118" s="34">
        <v>-5.7000000000000002E-2</v>
      </c>
      <c r="T118" s="38">
        <v>-1.1995983857142856E-4</v>
      </c>
      <c r="U118" s="39">
        <v>-1.0146599999999997E-3</v>
      </c>
      <c r="V118" s="41">
        <f t="shared" si="13"/>
        <v>-342000</v>
      </c>
      <c r="W118" s="41">
        <f t="shared" si="14"/>
        <v>342000</v>
      </c>
      <c r="X118" s="36">
        <f t="shared" si="15"/>
        <v>1461.9883040935672</v>
      </c>
      <c r="Y118" s="36">
        <f t="shared" si="17"/>
        <v>1461.9883040935672</v>
      </c>
      <c r="Z118" s="2"/>
      <c r="AI118" s="42">
        <f t="shared" si="18"/>
        <v>-0.03</v>
      </c>
      <c r="AJ118" s="4">
        <f t="shared" si="16"/>
        <v>0.114</v>
      </c>
      <c r="AK118" s="33">
        <v>0</v>
      </c>
      <c r="AL118" s="34">
        <v>0</v>
      </c>
      <c r="AM118" s="33">
        <v>0</v>
      </c>
      <c r="AN118" s="34">
        <v>0</v>
      </c>
      <c r="AO118" s="38">
        <v>0</v>
      </c>
      <c r="AP118" s="39">
        <v>0</v>
      </c>
      <c r="AQ118" s="43">
        <v>0</v>
      </c>
      <c r="AR118" s="41">
        <f t="shared" si="19"/>
        <v>0</v>
      </c>
      <c r="AS118" s="41">
        <f t="shared" si="20"/>
        <v>0</v>
      </c>
      <c r="AT118" s="36">
        <f t="shared" si="21"/>
        <v>999</v>
      </c>
      <c r="AU118" s="36">
        <f t="shared" si="22"/>
        <v>999</v>
      </c>
    </row>
    <row r="119" spans="10:47" x14ac:dyDescent="0.25">
      <c r="J119" s="12">
        <v>70000000000</v>
      </c>
      <c r="K119" s="13">
        <v>8.3333333333333304E-10</v>
      </c>
      <c r="L119" s="40">
        <v>5.0000000000000001E-3</v>
      </c>
      <c r="M119" s="40">
        <v>-5.0000000000000001E-3</v>
      </c>
      <c r="O119" s="4">
        <f t="shared" si="12"/>
        <v>0.115</v>
      </c>
      <c r="P119" s="33">
        <v>0</v>
      </c>
      <c r="Q119" s="34">
        <v>0</v>
      </c>
      <c r="R119" s="33">
        <v>0.5</v>
      </c>
      <c r="S119" s="34">
        <v>-5.7500000000000002E-2</v>
      </c>
      <c r="T119" s="38">
        <v>-1.2097498928571429E-4</v>
      </c>
      <c r="U119" s="39">
        <v>-1.0136785714285712E-3</v>
      </c>
      <c r="V119" s="41">
        <f t="shared" si="13"/>
        <v>-344999.99999999994</v>
      </c>
      <c r="W119" s="41">
        <f t="shared" si="14"/>
        <v>344999.99999999994</v>
      </c>
      <c r="X119" s="36">
        <f t="shared" si="15"/>
        <v>1449.2753623188407</v>
      </c>
      <c r="Y119" s="36">
        <f t="shared" si="17"/>
        <v>1449.2753623188407</v>
      </c>
      <c r="Z119" s="2"/>
      <c r="AI119" s="42">
        <f t="shared" si="18"/>
        <v>-0.03</v>
      </c>
      <c r="AJ119" s="4">
        <f t="shared" si="16"/>
        <v>0.115</v>
      </c>
      <c r="AK119" s="33">
        <v>0</v>
      </c>
      <c r="AL119" s="34">
        <v>0</v>
      </c>
      <c r="AM119" s="33">
        <v>0</v>
      </c>
      <c r="AN119" s="34">
        <v>0</v>
      </c>
      <c r="AO119" s="38">
        <v>0</v>
      </c>
      <c r="AP119" s="39">
        <v>0</v>
      </c>
      <c r="AQ119" s="43">
        <v>0</v>
      </c>
      <c r="AR119" s="41">
        <f t="shared" si="19"/>
        <v>0</v>
      </c>
      <c r="AS119" s="41">
        <f t="shared" si="20"/>
        <v>0</v>
      </c>
      <c r="AT119" s="36">
        <f t="shared" si="21"/>
        <v>999</v>
      </c>
      <c r="AU119" s="36">
        <f t="shared" si="22"/>
        <v>999</v>
      </c>
    </row>
    <row r="120" spans="10:47" x14ac:dyDescent="0.25">
      <c r="J120" s="12">
        <v>70000000000</v>
      </c>
      <c r="K120" s="13">
        <v>8.3333333333333304E-10</v>
      </c>
      <c r="L120" s="40">
        <v>5.0000000000000001E-3</v>
      </c>
      <c r="M120" s="40">
        <v>-5.0000000000000001E-3</v>
      </c>
      <c r="O120" s="4">
        <f t="shared" si="12"/>
        <v>0.11600000000000001</v>
      </c>
      <c r="P120" s="33">
        <v>0</v>
      </c>
      <c r="Q120" s="34">
        <v>0</v>
      </c>
      <c r="R120" s="33">
        <v>0.5</v>
      </c>
      <c r="S120" s="34">
        <v>-5.8000000000000003E-2</v>
      </c>
      <c r="T120" s="38">
        <v>-1.2198916285714287E-4</v>
      </c>
      <c r="U120" s="39">
        <v>-1.0126885714285712E-3</v>
      </c>
      <c r="V120" s="41">
        <f t="shared" si="13"/>
        <v>-347999.99999999994</v>
      </c>
      <c r="W120" s="41">
        <f t="shared" si="14"/>
        <v>347999.99999999994</v>
      </c>
      <c r="X120" s="36">
        <f t="shared" si="15"/>
        <v>1436.7816091954026</v>
      </c>
      <c r="Y120" s="36">
        <f t="shared" si="17"/>
        <v>1436.7816091954026</v>
      </c>
      <c r="Z120" s="2"/>
      <c r="AI120" s="42">
        <f t="shared" si="18"/>
        <v>-0.03</v>
      </c>
      <c r="AJ120" s="4">
        <f t="shared" si="16"/>
        <v>0.11600000000000001</v>
      </c>
      <c r="AK120" s="33">
        <v>0</v>
      </c>
      <c r="AL120" s="34">
        <v>0</v>
      </c>
      <c r="AM120" s="33">
        <v>0</v>
      </c>
      <c r="AN120" s="34">
        <v>0</v>
      </c>
      <c r="AO120" s="38">
        <v>0</v>
      </c>
      <c r="AP120" s="39">
        <v>0</v>
      </c>
      <c r="AQ120" s="43">
        <v>0</v>
      </c>
      <c r="AR120" s="41">
        <f t="shared" si="19"/>
        <v>0</v>
      </c>
      <c r="AS120" s="41">
        <f t="shared" si="20"/>
        <v>0</v>
      </c>
      <c r="AT120" s="36">
        <f t="shared" si="21"/>
        <v>999</v>
      </c>
      <c r="AU120" s="36">
        <f t="shared" si="22"/>
        <v>999</v>
      </c>
    </row>
    <row r="121" spans="10:47" x14ac:dyDescent="0.25">
      <c r="J121" s="12">
        <v>70000000000</v>
      </c>
      <c r="K121" s="13">
        <v>8.3333333333333304E-10</v>
      </c>
      <c r="L121" s="40">
        <v>5.0000000000000001E-3</v>
      </c>
      <c r="M121" s="40">
        <v>-5.0000000000000001E-3</v>
      </c>
      <c r="O121" s="4">
        <f t="shared" si="12"/>
        <v>0.11700000000000001</v>
      </c>
      <c r="P121" s="33">
        <v>0</v>
      </c>
      <c r="Q121" s="34">
        <v>0</v>
      </c>
      <c r="R121" s="33">
        <v>0.5</v>
      </c>
      <c r="S121" s="34">
        <v>-5.8500000000000003E-2</v>
      </c>
      <c r="T121" s="38">
        <v>-1.2300235071428572E-4</v>
      </c>
      <c r="U121" s="39">
        <v>-1.0116899999999998E-3</v>
      </c>
      <c r="V121" s="41">
        <f t="shared" si="13"/>
        <v>-350999.99999999994</v>
      </c>
      <c r="W121" s="41">
        <f t="shared" si="14"/>
        <v>350999.99999999994</v>
      </c>
      <c r="X121" s="36">
        <f t="shared" si="15"/>
        <v>1424.5014245014247</v>
      </c>
      <c r="Y121" s="36">
        <f t="shared" si="17"/>
        <v>1424.5014245014247</v>
      </c>
      <c r="Z121" s="2"/>
      <c r="AI121" s="42">
        <f t="shared" si="18"/>
        <v>-0.03</v>
      </c>
      <c r="AJ121" s="4">
        <f t="shared" si="16"/>
        <v>0.11700000000000001</v>
      </c>
      <c r="AK121" s="33">
        <v>0</v>
      </c>
      <c r="AL121" s="34">
        <v>0</v>
      </c>
      <c r="AM121" s="33">
        <v>0</v>
      </c>
      <c r="AN121" s="34">
        <v>0</v>
      </c>
      <c r="AO121" s="38">
        <v>0</v>
      </c>
      <c r="AP121" s="39">
        <v>0</v>
      </c>
      <c r="AQ121" s="43">
        <v>0</v>
      </c>
      <c r="AR121" s="41">
        <f t="shared" si="19"/>
        <v>0</v>
      </c>
      <c r="AS121" s="41">
        <f t="shared" si="20"/>
        <v>0</v>
      </c>
      <c r="AT121" s="36">
        <f t="shared" si="21"/>
        <v>999</v>
      </c>
      <c r="AU121" s="36">
        <f t="shared" si="22"/>
        <v>999</v>
      </c>
    </row>
    <row r="122" spans="10:47" x14ac:dyDescent="0.25">
      <c r="J122" s="12">
        <v>70000000000</v>
      </c>
      <c r="K122" s="13">
        <v>8.3333333333333304E-10</v>
      </c>
      <c r="L122" s="40">
        <v>5.0000000000000001E-3</v>
      </c>
      <c r="M122" s="40">
        <v>-5.0000000000000001E-3</v>
      </c>
      <c r="O122" s="4">
        <f t="shared" si="12"/>
        <v>0.11799999999999999</v>
      </c>
      <c r="P122" s="33">
        <v>0</v>
      </c>
      <c r="Q122" s="34">
        <v>0</v>
      </c>
      <c r="R122" s="33">
        <v>0.5</v>
      </c>
      <c r="S122" s="34">
        <v>-5.8999999999999997E-2</v>
      </c>
      <c r="T122" s="38">
        <v>-1.2401454428571427E-4</v>
      </c>
      <c r="U122" s="39">
        <v>-1.0106828571428569E-3</v>
      </c>
      <c r="V122" s="41">
        <f t="shared" si="13"/>
        <v>-353999.99999999994</v>
      </c>
      <c r="W122" s="41">
        <f t="shared" si="14"/>
        <v>353999.99999999994</v>
      </c>
      <c r="X122" s="36">
        <f t="shared" si="15"/>
        <v>1412.4293785310738</v>
      </c>
      <c r="Y122" s="36">
        <f t="shared" si="17"/>
        <v>1412.4293785310738</v>
      </c>
      <c r="Z122" s="2"/>
      <c r="AI122" s="42">
        <f t="shared" si="18"/>
        <v>-0.03</v>
      </c>
      <c r="AJ122" s="4">
        <f t="shared" si="16"/>
        <v>0.11799999999999999</v>
      </c>
      <c r="AK122" s="33">
        <v>0</v>
      </c>
      <c r="AL122" s="34">
        <v>0</v>
      </c>
      <c r="AM122" s="33">
        <v>0</v>
      </c>
      <c r="AN122" s="34">
        <v>0</v>
      </c>
      <c r="AO122" s="38">
        <v>0</v>
      </c>
      <c r="AP122" s="39">
        <v>0</v>
      </c>
      <c r="AQ122" s="43">
        <v>0</v>
      </c>
      <c r="AR122" s="41">
        <f t="shared" si="19"/>
        <v>0</v>
      </c>
      <c r="AS122" s="41">
        <f t="shared" si="20"/>
        <v>0</v>
      </c>
      <c r="AT122" s="36">
        <f t="shared" si="21"/>
        <v>999</v>
      </c>
      <c r="AU122" s="36">
        <f t="shared" si="22"/>
        <v>999</v>
      </c>
    </row>
    <row r="123" spans="10:47" x14ac:dyDescent="0.25">
      <c r="J123" s="12">
        <v>70000000000</v>
      </c>
      <c r="K123" s="13">
        <v>8.3333333333333304E-10</v>
      </c>
      <c r="L123" s="40">
        <v>5.0000000000000001E-3</v>
      </c>
      <c r="M123" s="40">
        <v>-5.0000000000000001E-3</v>
      </c>
      <c r="O123" s="4">
        <f t="shared" si="12"/>
        <v>0.11899999999999999</v>
      </c>
      <c r="P123" s="33">
        <v>0</v>
      </c>
      <c r="Q123" s="34">
        <v>0</v>
      </c>
      <c r="R123" s="33">
        <v>0.5</v>
      </c>
      <c r="S123" s="34">
        <v>-5.9499999999999997E-2</v>
      </c>
      <c r="T123" s="38">
        <v>-1.2502573500000001E-4</v>
      </c>
      <c r="U123" s="39">
        <v>-1.0096671428571425E-3</v>
      </c>
      <c r="V123" s="41">
        <f t="shared" si="13"/>
        <v>-356999.99999999988</v>
      </c>
      <c r="W123" s="41">
        <f t="shared" si="14"/>
        <v>356999.99999999988</v>
      </c>
      <c r="X123" s="36">
        <f t="shared" si="15"/>
        <v>1400.5602240896362</v>
      </c>
      <c r="Y123" s="36">
        <f t="shared" si="17"/>
        <v>1400.5602240896362</v>
      </c>
      <c r="Z123" s="2"/>
      <c r="AI123" s="42">
        <f t="shared" si="18"/>
        <v>-0.03</v>
      </c>
      <c r="AJ123" s="4">
        <f t="shared" si="16"/>
        <v>0.11899999999999999</v>
      </c>
      <c r="AK123" s="33">
        <v>0</v>
      </c>
      <c r="AL123" s="34">
        <v>0</v>
      </c>
      <c r="AM123" s="33">
        <v>0</v>
      </c>
      <c r="AN123" s="34">
        <v>0</v>
      </c>
      <c r="AO123" s="38">
        <v>0</v>
      </c>
      <c r="AP123" s="39">
        <v>0</v>
      </c>
      <c r="AQ123" s="43">
        <v>0</v>
      </c>
      <c r="AR123" s="41">
        <f t="shared" si="19"/>
        <v>0</v>
      </c>
      <c r="AS123" s="41">
        <f t="shared" si="20"/>
        <v>0</v>
      </c>
      <c r="AT123" s="36">
        <f t="shared" si="21"/>
        <v>999</v>
      </c>
      <c r="AU123" s="36">
        <f t="shared" si="22"/>
        <v>999</v>
      </c>
    </row>
    <row r="124" spans="10:47" x14ac:dyDescent="0.25">
      <c r="J124" s="12">
        <v>70000000000</v>
      </c>
      <c r="K124" s="13">
        <v>8.3333333333333304E-10</v>
      </c>
      <c r="L124" s="40">
        <v>5.0000000000000001E-3</v>
      </c>
      <c r="M124" s="40">
        <v>-5.0000000000000001E-3</v>
      </c>
      <c r="O124" s="4">
        <f t="shared" si="12"/>
        <v>0.12</v>
      </c>
      <c r="P124" s="33">
        <v>0</v>
      </c>
      <c r="Q124" s="34">
        <v>0</v>
      </c>
      <c r="R124" s="33">
        <v>0.5</v>
      </c>
      <c r="S124" s="34">
        <v>-0.06</v>
      </c>
      <c r="T124" s="38">
        <v>-1.2603591428571431E-4</v>
      </c>
      <c r="U124" s="39">
        <v>-1.0086428571428568E-3</v>
      </c>
      <c r="V124" s="41">
        <f t="shared" si="13"/>
        <v>-359999.99999999994</v>
      </c>
      <c r="W124" s="41">
        <f t="shared" si="14"/>
        <v>359999.99999999994</v>
      </c>
      <c r="X124" s="36">
        <f t="shared" si="15"/>
        <v>1388.8888888888891</v>
      </c>
      <c r="Y124" s="36">
        <f t="shared" si="17"/>
        <v>1388.8888888888891</v>
      </c>
      <c r="Z124" s="2"/>
      <c r="AI124" s="42">
        <f t="shared" si="18"/>
        <v>-0.03</v>
      </c>
      <c r="AJ124" s="4">
        <f t="shared" si="16"/>
        <v>0.12</v>
      </c>
      <c r="AK124" s="33">
        <v>0</v>
      </c>
      <c r="AL124" s="34">
        <v>0</v>
      </c>
      <c r="AM124" s="33">
        <v>0</v>
      </c>
      <c r="AN124" s="34">
        <v>0</v>
      </c>
      <c r="AO124" s="38">
        <v>0</v>
      </c>
      <c r="AP124" s="39">
        <v>0</v>
      </c>
      <c r="AQ124" s="43">
        <v>0</v>
      </c>
      <c r="AR124" s="41">
        <f t="shared" si="19"/>
        <v>0</v>
      </c>
      <c r="AS124" s="41">
        <f t="shared" si="20"/>
        <v>0</v>
      </c>
      <c r="AT124" s="36">
        <f t="shared" si="21"/>
        <v>999</v>
      </c>
      <c r="AU124" s="36">
        <f t="shared" si="22"/>
        <v>999</v>
      </c>
    </row>
    <row r="125" spans="10:47" x14ac:dyDescent="0.25">
      <c r="J125" s="12">
        <v>70000000000</v>
      </c>
      <c r="K125" s="13">
        <v>8.3333333333333304E-10</v>
      </c>
      <c r="L125" s="40">
        <v>5.0000000000000001E-3</v>
      </c>
      <c r="M125" s="40">
        <v>-5.0000000000000001E-3</v>
      </c>
      <c r="O125" s="4">
        <f t="shared" si="12"/>
        <v>0.121</v>
      </c>
      <c r="P125" s="33">
        <v>0</v>
      </c>
      <c r="Q125" s="34">
        <v>0</v>
      </c>
      <c r="R125" s="33">
        <v>0.5</v>
      </c>
      <c r="S125" s="34">
        <v>-6.0499999999999998E-2</v>
      </c>
      <c r="T125" s="38">
        <v>-1.270450735714286E-4</v>
      </c>
      <c r="U125" s="39">
        <v>-1.0076099999999997E-3</v>
      </c>
      <c r="V125" s="41">
        <f t="shared" si="13"/>
        <v>-362999.99999999994</v>
      </c>
      <c r="W125" s="41">
        <f t="shared" si="14"/>
        <v>362999.99999999994</v>
      </c>
      <c r="X125" s="36">
        <f t="shared" si="15"/>
        <v>1377.4104683195594</v>
      </c>
      <c r="Y125" s="36">
        <f t="shared" si="17"/>
        <v>1377.4104683195594</v>
      </c>
      <c r="Z125" s="2"/>
      <c r="AI125" s="42">
        <f t="shared" si="18"/>
        <v>-0.03</v>
      </c>
      <c r="AJ125" s="4">
        <f t="shared" si="16"/>
        <v>0.121</v>
      </c>
      <c r="AK125" s="33">
        <v>0</v>
      </c>
      <c r="AL125" s="34">
        <v>0</v>
      </c>
      <c r="AM125" s="33">
        <v>0</v>
      </c>
      <c r="AN125" s="34">
        <v>0</v>
      </c>
      <c r="AO125" s="38">
        <v>0</v>
      </c>
      <c r="AP125" s="39">
        <v>0</v>
      </c>
      <c r="AQ125" s="43">
        <v>0</v>
      </c>
      <c r="AR125" s="41">
        <f t="shared" si="19"/>
        <v>0</v>
      </c>
      <c r="AS125" s="41">
        <f t="shared" si="20"/>
        <v>0</v>
      </c>
      <c r="AT125" s="36">
        <f t="shared" si="21"/>
        <v>999</v>
      </c>
      <c r="AU125" s="36">
        <f t="shared" si="22"/>
        <v>999</v>
      </c>
    </row>
    <row r="126" spans="10:47" x14ac:dyDescent="0.25">
      <c r="J126" s="12">
        <v>70000000000</v>
      </c>
      <c r="K126" s="13">
        <v>8.3333333333333304E-10</v>
      </c>
      <c r="L126" s="40">
        <v>5.0000000000000001E-3</v>
      </c>
      <c r="M126" s="40">
        <v>-5.0000000000000001E-3</v>
      </c>
      <c r="O126" s="4">
        <f t="shared" si="12"/>
        <v>0.122</v>
      </c>
      <c r="P126" s="33">
        <v>0</v>
      </c>
      <c r="Q126" s="34">
        <v>0</v>
      </c>
      <c r="R126" s="33">
        <v>0.5</v>
      </c>
      <c r="S126" s="34">
        <v>-6.0999999999999999E-2</v>
      </c>
      <c r="T126" s="38">
        <v>-1.2805320428571431E-4</v>
      </c>
      <c r="U126" s="39">
        <v>-1.0065685714285711E-3</v>
      </c>
      <c r="V126" s="41">
        <f t="shared" si="13"/>
        <v>-365999.99999999994</v>
      </c>
      <c r="W126" s="41">
        <f t="shared" si="14"/>
        <v>365999.99999999994</v>
      </c>
      <c r="X126" s="36">
        <f t="shared" si="15"/>
        <v>1366.1202185792351</v>
      </c>
      <c r="Y126" s="36">
        <f t="shared" si="17"/>
        <v>1366.1202185792351</v>
      </c>
      <c r="Z126" s="2"/>
      <c r="AI126" s="42">
        <f t="shared" si="18"/>
        <v>-0.03</v>
      </c>
      <c r="AJ126" s="4">
        <f t="shared" si="16"/>
        <v>0.122</v>
      </c>
      <c r="AK126" s="33">
        <v>0</v>
      </c>
      <c r="AL126" s="34">
        <v>0</v>
      </c>
      <c r="AM126" s="33">
        <v>0</v>
      </c>
      <c r="AN126" s="34">
        <v>0</v>
      </c>
      <c r="AO126" s="38">
        <v>0</v>
      </c>
      <c r="AP126" s="39">
        <v>0</v>
      </c>
      <c r="AQ126" s="43">
        <v>0</v>
      </c>
      <c r="AR126" s="41">
        <f t="shared" si="19"/>
        <v>0</v>
      </c>
      <c r="AS126" s="41">
        <f t="shared" si="20"/>
        <v>0</v>
      </c>
      <c r="AT126" s="36">
        <f t="shared" si="21"/>
        <v>999</v>
      </c>
      <c r="AU126" s="36">
        <f t="shared" si="22"/>
        <v>999</v>
      </c>
    </row>
    <row r="127" spans="10:47" x14ac:dyDescent="0.25">
      <c r="J127" s="12">
        <v>70000000000</v>
      </c>
      <c r="K127" s="13">
        <v>8.3333333333333304E-10</v>
      </c>
      <c r="L127" s="40">
        <v>5.0000000000000001E-3</v>
      </c>
      <c r="M127" s="40">
        <v>-5.0000000000000001E-3</v>
      </c>
      <c r="O127" s="4">
        <f t="shared" si="12"/>
        <v>0.123</v>
      </c>
      <c r="P127" s="33">
        <v>0</v>
      </c>
      <c r="Q127" s="34">
        <v>0</v>
      </c>
      <c r="R127" s="33">
        <v>0.5</v>
      </c>
      <c r="S127" s="34">
        <v>-6.1499999999999999E-2</v>
      </c>
      <c r="T127" s="38">
        <v>-1.2906029785714288E-4</v>
      </c>
      <c r="U127" s="39">
        <v>-1.0055185714285711E-3</v>
      </c>
      <c r="V127" s="41">
        <f t="shared" si="13"/>
        <v>-368999.99999999994</v>
      </c>
      <c r="W127" s="41">
        <f t="shared" si="14"/>
        <v>368999.99999999994</v>
      </c>
      <c r="X127" s="36">
        <f t="shared" si="15"/>
        <v>1355.0135501355016</v>
      </c>
      <c r="Y127" s="36">
        <f t="shared" si="17"/>
        <v>1355.0135501355016</v>
      </c>
      <c r="Z127" s="2"/>
      <c r="AI127" s="42">
        <f t="shared" si="18"/>
        <v>-0.03</v>
      </c>
      <c r="AJ127" s="4">
        <f t="shared" si="16"/>
        <v>0.123</v>
      </c>
      <c r="AK127" s="33">
        <v>0</v>
      </c>
      <c r="AL127" s="34">
        <v>0</v>
      </c>
      <c r="AM127" s="33">
        <v>0</v>
      </c>
      <c r="AN127" s="34">
        <v>0</v>
      </c>
      <c r="AO127" s="38">
        <v>0</v>
      </c>
      <c r="AP127" s="39">
        <v>0</v>
      </c>
      <c r="AQ127" s="43">
        <v>0</v>
      </c>
      <c r="AR127" s="41">
        <f t="shared" si="19"/>
        <v>0</v>
      </c>
      <c r="AS127" s="41">
        <f t="shared" si="20"/>
        <v>0</v>
      </c>
      <c r="AT127" s="36">
        <f t="shared" si="21"/>
        <v>999</v>
      </c>
      <c r="AU127" s="36">
        <f t="shared" si="22"/>
        <v>999</v>
      </c>
    </row>
    <row r="128" spans="10:47" x14ac:dyDescent="0.25">
      <c r="J128" s="12">
        <v>70000000000</v>
      </c>
      <c r="K128" s="13">
        <v>8.3333333333333304E-10</v>
      </c>
      <c r="L128" s="40">
        <v>5.0000000000000001E-3</v>
      </c>
      <c r="M128" s="40">
        <v>-5.0000000000000001E-3</v>
      </c>
      <c r="O128" s="4">
        <f t="shared" si="12"/>
        <v>0.124</v>
      </c>
      <c r="P128" s="33">
        <v>0</v>
      </c>
      <c r="Q128" s="34">
        <v>0</v>
      </c>
      <c r="R128" s="33">
        <v>0.5</v>
      </c>
      <c r="S128" s="34">
        <v>-6.2E-2</v>
      </c>
      <c r="T128" s="38">
        <v>-1.3006634571428576E-4</v>
      </c>
      <c r="U128" s="39">
        <v>-1.0044599999999996E-3</v>
      </c>
      <c r="V128" s="41">
        <f t="shared" si="13"/>
        <v>-371999.99999999994</v>
      </c>
      <c r="W128" s="41">
        <f t="shared" si="14"/>
        <v>371999.99999999994</v>
      </c>
      <c r="X128" s="36">
        <f t="shared" si="15"/>
        <v>1344.0860215053765</v>
      </c>
      <c r="Y128" s="36">
        <f t="shared" si="17"/>
        <v>1344.0860215053765</v>
      </c>
      <c r="Z128" s="2"/>
      <c r="AI128" s="42">
        <f t="shared" si="18"/>
        <v>-0.03</v>
      </c>
      <c r="AJ128" s="4">
        <f t="shared" si="16"/>
        <v>0.124</v>
      </c>
      <c r="AK128" s="33">
        <v>0</v>
      </c>
      <c r="AL128" s="34">
        <v>0</v>
      </c>
      <c r="AM128" s="33">
        <v>0</v>
      </c>
      <c r="AN128" s="34">
        <v>0</v>
      </c>
      <c r="AO128" s="38">
        <v>0</v>
      </c>
      <c r="AP128" s="39">
        <v>0</v>
      </c>
      <c r="AQ128" s="43">
        <v>0</v>
      </c>
      <c r="AR128" s="41">
        <f t="shared" si="19"/>
        <v>0</v>
      </c>
      <c r="AS128" s="41">
        <f t="shared" si="20"/>
        <v>0</v>
      </c>
      <c r="AT128" s="36">
        <f t="shared" si="21"/>
        <v>999</v>
      </c>
      <c r="AU128" s="36">
        <f t="shared" si="22"/>
        <v>999</v>
      </c>
    </row>
    <row r="129" spans="10:47" x14ac:dyDescent="0.25">
      <c r="J129" s="12">
        <v>70000000000</v>
      </c>
      <c r="K129" s="13">
        <v>8.3333333333333304E-10</v>
      </c>
      <c r="L129" s="40">
        <v>5.0000000000000001E-3</v>
      </c>
      <c r="M129" s="40">
        <v>-5.0000000000000001E-3</v>
      </c>
      <c r="O129" s="4">
        <f t="shared" si="12"/>
        <v>0.125</v>
      </c>
      <c r="P129" s="33">
        <v>0</v>
      </c>
      <c r="Q129" s="34">
        <v>0</v>
      </c>
      <c r="R129" s="33">
        <v>0.5</v>
      </c>
      <c r="S129" s="34">
        <v>-6.25E-2</v>
      </c>
      <c r="T129" s="38">
        <v>-1.3107133928571434E-4</v>
      </c>
      <c r="U129" s="39">
        <v>-1.0033928571428568E-3</v>
      </c>
      <c r="V129" s="41">
        <f t="shared" si="13"/>
        <v>-374999.99999999994</v>
      </c>
      <c r="W129" s="41">
        <f t="shared" si="14"/>
        <v>374999.99999999994</v>
      </c>
      <c r="X129" s="36">
        <f t="shared" si="15"/>
        <v>1333.3333333333335</v>
      </c>
      <c r="Y129" s="36">
        <f t="shared" si="17"/>
        <v>1333.3333333333335</v>
      </c>
      <c r="Z129" s="2"/>
      <c r="AI129" s="42">
        <f t="shared" si="18"/>
        <v>-0.03</v>
      </c>
      <c r="AJ129" s="4">
        <f t="shared" si="16"/>
        <v>0.125</v>
      </c>
      <c r="AK129" s="33">
        <v>0</v>
      </c>
      <c r="AL129" s="34">
        <v>0</v>
      </c>
      <c r="AM129" s="33">
        <v>0</v>
      </c>
      <c r="AN129" s="34">
        <v>0</v>
      </c>
      <c r="AO129" s="38">
        <v>0</v>
      </c>
      <c r="AP129" s="39">
        <v>0</v>
      </c>
      <c r="AQ129" s="43">
        <v>0</v>
      </c>
      <c r="AR129" s="41">
        <f t="shared" si="19"/>
        <v>0</v>
      </c>
      <c r="AS129" s="41">
        <f t="shared" si="20"/>
        <v>0</v>
      </c>
      <c r="AT129" s="36">
        <f t="shared" si="21"/>
        <v>999</v>
      </c>
      <c r="AU129" s="36">
        <f t="shared" si="22"/>
        <v>999</v>
      </c>
    </row>
    <row r="130" spans="10:47" x14ac:dyDescent="0.25">
      <c r="J130" s="12">
        <v>70000000000</v>
      </c>
      <c r="K130" s="13">
        <v>8.3333333333333304E-10</v>
      </c>
      <c r="L130" s="40">
        <v>5.0000000000000001E-3</v>
      </c>
      <c r="M130" s="40">
        <v>-5.0000000000000001E-3</v>
      </c>
      <c r="O130" s="4">
        <f t="shared" si="12"/>
        <v>0.126</v>
      </c>
      <c r="P130" s="33">
        <v>0</v>
      </c>
      <c r="Q130" s="34">
        <v>0</v>
      </c>
      <c r="R130" s="33">
        <v>0.5</v>
      </c>
      <c r="S130" s="34">
        <v>-6.3E-2</v>
      </c>
      <c r="T130" s="38">
        <v>-1.3207527000000006E-4</v>
      </c>
      <c r="U130" s="39">
        <v>-1.0023171428571425E-3</v>
      </c>
      <c r="V130" s="41">
        <f t="shared" si="13"/>
        <v>-377999.99999999994</v>
      </c>
      <c r="W130" s="41">
        <f t="shared" si="14"/>
        <v>377999.99999999994</v>
      </c>
      <c r="X130" s="36">
        <f t="shared" si="15"/>
        <v>1322.751322751323</v>
      </c>
      <c r="Y130" s="36">
        <f t="shared" si="17"/>
        <v>1322.751322751323</v>
      </c>
      <c r="Z130" s="2"/>
      <c r="AI130" s="42">
        <f t="shared" si="18"/>
        <v>-0.03</v>
      </c>
      <c r="AJ130" s="4">
        <f t="shared" si="16"/>
        <v>0.126</v>
      </c>
      <c r="AK130" s="33">
        <v>0</v>
      </c>
      <c r="AL130" s="34">
        <v>0</v>
      </c>
      <c r="AM130" s="33">
        <v>0</v>
      </c>
      <c r="AN130" s="34">
        <v>0</v>
      </c>
      <c r="AO130" s="38">
        <v>0</v>
      </c>
      <c r="AP130" s="39">
        <v>0</v>
      </c>
      <c r="AQ130" s="43">
        <v>0</v>
      </c>
      <c r="AR130" s="41">
        <f t="shared" si="19"/>
        <v>0</v>
      </c>
      <c r="AS130" s="41">
        <f t="shared" si="20"/>
        <v>0</v>
      </c>
      <c r="AT130" s="36">
        <f t="shared" si="21"/>
        <v>999</v>
      </c>
      <c r="AU130" s="36">
        <f t="shared" si="22"/>
        <v>999</v>
      </c>
    </row>
    <row r="131" spans="10:47" x14ac:dyDescent="0.25">
      <c r="J131" s="12">
        <v>70000000000</v>
      </c>
      <c r="K131" s="13">
        <v>8.3333333333333304E-10</v>
      </c>
      <c r="L131" s="40">
        <v>5.0000000000000001E-3</v>
      </c>
      <c r="M131" s="40">
        <v>-5.0000000000000001E-3</v>
      </c>
      <c r="O131" s="4">
        <f t="shared" si="12"/>
        <v>0.127</v>
      </c>
      <c r="P131" s="33">
        <v>0</v>
      </c>
      <c r="Q131" s="34">
        <v>0</v>
      </c>
      <c r="R131" s="33">
        <v>0.5</v>
      </c>
      <c r="S131" s="34">
        <v>-6.3500000000000001E-2</v>
      </c>
      <c r="T131" s="38">
        <v>-1.3307812928571434E-4</v>
      </c>
      <c r="U131" s="39">
        <v>-1.0012328571428568E-3</v>
      </c>
      <c r="V131" s="41">
        <f t="shared" si="13"/>
        <v>-380999.99999999994</v>
      </c>
      <c r="W131" s="41">
        <f t="shared" si="14"/>
        <v>380999.99999999994</v>
      </c>
      <c r="X131" s="36">
        <f t="shared" si="15"/>
        <v>1312.3359580052495</v>
      </c>
      <c r="Y131" s="36">
        <f t="shared" si="17"/>
        <v>1312.3359580052495</v>
      </c>
      <c r="Z131" s="2"/>
      <c r="AI131" s="42">
        <f t="shared" si="18"/>
        <v>-0.03</v>
      </c>
      <c r="AJ131" s="4">
        <f t="shared" si="16"/>
        <v>0.127</v>
      </c>
      <c r="AK131" s="33">
        <v>0</v>
      </c>
      <c r="AL131" s="34">
        <v>0</v>
      </c>
      <c r="AM131" s="33">
        <v>0</v>
      </c>
      <c r="AN131" s="34">
        <v>0</v>
      </c>
      <c r="AO131" s="38">
        <v>0</v>
      </c>
      <c r="AP131" s="39">
        <v>0</v>
      </c>
      <c r="AQ131" s="43">
        <v>0</v>
      </c>
      <c r="AR131" s="41">
        <f t="shared" si="19"/>
        <v>0</v>
      </c>
      <c r="AS131" s="41">
        <f t="shared" si="20"/>
        <v>0</v>
      </c>
      <c r="AT131" s="36">
        <f t="shared" si="21"/>
        <v>999</v>
      </c>
      <c r="AU131" s="36">
        <f t="shared" si="22"/>
        <v>999</v>
      </c>
    </row>
    <row r="132" spans="10:47" x14ac:dyDescent="0.25">
      <c r="J132" s="12">
        <v>70000000000</v>
      </c>
      <c r="K132" s="13">
        <v>8.3333333333333304E-10</v>
      </c>
      <c r="L132" s="40">
        <v>5.0000000000000001E-3</v>
      </c>
      <c r="M132" s="40">
        <v>-5.0000000000000001E-3</v>
      </c>
      <c r="O132" s="4">
        <f t="shared" ref="O132:O195" si="23">((ROW(O131)-ROW($O$3))/ROWS($O$4:$O$1003))*$C$5</f>
        <v>0.128</v>
      </c>
      <c r="P132" s="33">
        <v>0</v>
      </c>
      <c r="Q132" s="34">
        <v>0</v>
      </c>
      <c r="R132" s="33">
        <v>0.5</v>
      </c>
      <c r="S132" s="34">
        <v>-6.4000000000000001E-2</v>
      </c>
      <c r="T132" s="38">
        <v>-1.3407990857142862E-4</v>
      </c>
      <c r="U132" s="39">
        <v>-1.0001399999999996E-3</v>
      </c>
      <c r="V132" s="41">
        <f t="shared" ref="V132:V195" si="24">IF($C$15="Constante",S132*$C$9/$C$16,S132*L132/K132)</f>
        <v>-384000</v>
      </c>
      <c r="W132" s="41">
        <f t="shared" ref="W132:W195" si="25">IF($C$15="Constante",S132*$C$10/$C$16,S132*M132/K132)</f>
        <v>384000</v>
      </c>
      <c r="X132" s="36">
        <f t="shared" ref="X132:X195" si="26">IF(V132&lt;&gt;0,$C$18/ABS(V132),999)</f>
        <v>1302.0833333333333</v>
      </c>
      <c r="Y132" s="36">
        <f t="shared" si="17"/>
        <v>1302.0833333333333</v>
      </c>
      <c r="Z132" s="2"/>
      <c r="AI132" s="42">
        <f t="shared" si="18"/>
        <v>-0.03</v>
      </c>
      <c r="AJ132" s="4">
        <f t="shared" ref="AJ132:AJ195" si="27">((ROW(AJ131)-ROW($AJ$3))/ROWS($O$4:$O$1003))*$C$5</f>
        <v>0.128</v>
      </c>
      <c r="AK132" s="33">
        <v>0</v>
      </c>
      <c r="AL132" s="34">
        <v>0</v>
      </c>
      <c r="AM132" s="33">
        <v>0</v>
      </c>
      <c r="AN132" s="34">
        <v>0</v>
      </c>
      <c r="AO132" s="38">
        <v>0</v>
      </c>
      <c r="AP132" s="39">
        <v>0</v>
      </c>
      <c r="AQ132" s="43">
        <v>0</v>
      </c>
      <c r="AR132" s="41">
        <f t="shared" si="19"/>
        <v>0</v>
      </c>
      <c r="AS132" s="41">
        <f t="shared" si="20"/>
        <v>0</v>
      </c>
      <c r="AT132" s="36">
        <f t="shared" si="21"/>
        <v>999</v>
      </c>
      <c r="AU132" s="36">
        <f t="shared" si="22"/>
        <v>999</v>
      </c>
    </row>
    <row r="133" spans="10:47" x14ac:dyDescent="0.25">
      <c r="J133" s="12">
        <v>70000000000</v>
      </c>
      <c r="K133" s="13">
        <v>8.3333333333333304E-10</v>
      </c>
      <c r="L133" s="40">
        <v>5.0000000000000001E-3</v>
      </c>
      <c r="M133" s="40">
        <v>-5.0000000000000001E-3</v>
      </c>
      <c r="O133" s="4">
        <f t="shared" si="23"/>
        <v>0.129</v>
      </c>
      <c r="P133" s="33">
        <v>0</v>
      </c>
      <c r="Q133" s="34">
        <v>0</v>
      </c>
      <c r="R133" s="33">
        <v>0.5</v>
      </c>
      <c r="S133" s="34">
        <v>-6.4500000000000002E-2</v>
      </c>
      <c r="T133" s="38">
        <v>-1.3508059928571436E-4</v>
      </c>
      <c r="U133" s="39">
        <v>-9.9903857142857096E-4</v>
      </c>
      <c r="V133" s="41">
        <f t="shared" si="24"/>
        <v>-387000</v>
      </c>
      <c r="W133" s="41">
        <f t="shared" si="25"/>
        <v>387000</v>
      </c>
      <c r="X133" s="36">
        <f t="shared" si="26"/>
        <v>1291.9896640826873</v>
      </c>
      <c r="Y133" s="36">
        <f t="shared" ref="Y133:Y196" si="28">IF(W133&lt;&gt;0,$C$18/ABS(W133),999)</f>
        <v>1291.9896640826873</v>
      </c>
      <c r="Z133" s="2"/>
      <c r="AI133" s="42">
        <f t="shared" ref="AI133:AI196" si="29">eva($C$25,AJ133)</f>
        <v>-0.03</v>
      </c>
      <c r="AJ133" s="4">
        <f t="shared" si="27"/>
        <v>0.129</v>
      </c>
      <c r="AK133" s="33">
        <v>0</v>
      </c>
      <c r="AL133" s="34">
        <v>0</v>
      </c>
      <c r="AM133" s="33">
        <v>0</v>
      </c>
      <c r="AN133" s="34">
        <v>0</v>
      </c>
      <c r="AO133" s="38">
        <v>0</v>
      </c>
      <c r="AP133" s="39">
        <v>0</v>
      </c>
      <c r="AQ133" s="43">
        <v>0</v>
      </c>
      <c r="AR133" s="41">
        <f t="shared" ref="AR133:AR196" si="30">IF($C$15="Constante",AN133*$C$9/$C$16,AN133*L133/K133)</f>
        <v>0</v>
      </c>
      <c r="AS133" s="41">
        <f t="shared" ref="AS133:AS196" si="31">IF($C$15="Constante",AN133*$C$10/$C$16,AN133*M133/K133)</f>
        <v>0</v>
      </c>
      <c r="AT133" s="36">
        <f t="shared" ref="AT133:AT196" si="32">IF(AR133&lt;&gt;0,$C$18/ABS(AR133),999)</f>
        <v>999</v>
      </c>
      <c r="AU133" s="36">
        <f t="shared" ref="AU133:AU196" si="33">IF(AS133&lt;&gt;0,$C$18/ABS(AS133),999)</f>
        <v>999</v>
      </c>
    </row>
    <row r="134" spans="10:47" x14ac:dyDescent="0.25">
      <c r="J134" s="12">
        <v>70000000000</v>
      </c>
      <c r="K134" s="13">
        <v>8.3333333333333304E-10</v>
      </c>
      <c r="L134" s="40">
        <v>5.0000000000000001E-3</v>
      </c>
      <c r="M134" s="40">
        <v>-5.0000000000000001E-3</v>
      </c>
      <c r="O134" s="4">
        <f t="shared" si="23"/>
        <v>0.13</v>
      </c>
      <c r="P134" s="33">
        <v>0</v>
      </c>
      <c r="Q134" s="34">
        <v>0</v>
      </c>
      <c r="R134" s="33">
        <v>0.5</v>
      </c>
      <c r="S134" s="34">
        <v>-6.5000000000000002E-2</v>
      </c>
      <c r="T134" s="38">
        <v>-1.3608019285714295E-4</v>
      </c>
      <c r="U134" s="39">
        <v>-9.9792857142857105E-4</v>
      </c>
      <c r="V134" s="41">
        <f t="shared" si="24"/>
        <v>-390000</v>
      </c>
      <c r="W134" s="41">
        <f t="shared" si="25"/>
        <v>390000</v>
      </c>
      <c r="X134" s="36">
        <f t="shared" si="26"/>
        <v>1282.051282051282</v>
      </c>
      <c r="Y134" s="36">
        <f t="shared" si="28"/>
        <v>1282.051282051282</v>
      </c>
      <c r="Z134" s="2"/>
      <c r="AI134" s="42">
        <f t="shared" si="29"/>
        <v>-0.03</v>
      </c>
      <c r="AJ134" s="4">
        <f t="shared" si="27"/>
        <v>0.13</v>
      </c>
      <c r="AK134" s="33">
        <v>0</v>
      </c>
      <c r="AL134" s="34">
        <v>0</v>
      </c>
      <c r="AM134" s="33">
        <v>0</v>
      </c>
      <c r="AN134" s="34">
        <v>0</v>
      </c>
      <c r="AO134" s="38">
        <v>0</v>
      </c>
      <c r="AP134" s="39">
        <v>0</v>
      </c>
      <c r="AQ134" s="43">
        <v>0</v>
      </c>
      <c r="AR134" s="41">
        <f t="shared" si="30"/>
        <v>0</v>
      </c>
      <c r="AS134" s="41">
        <f t="shared" si="31"/>
        <v>0</v>
      </c>
      <c r="AT134" s="36">
        <f t="shared" si="32"/>
        <v>999</v>
      </c>
      <c r="AU134" s="36">
        <f t="shared" si="33"/>
        <v>999</v>
      </c>
    </row>
    <row r="135" spans="10:47" x14ac:dyDescent="0.25">
      <c r="J135" s="12">
        <v>70000000000</v>
      </c>
      <c r="K135" s="13">
        <v>8.3333333333333304E-10</v>
      </c>
      <c r="L135" s="40">
        <v>5.0000000000000001E-3</v>
      </c>
      <c r="M135" s="40">
        <v>-5.0000000000000001E-3</v>
      </c>
      <c r="O135" s="4">
        <f t="shared" si="23"/>
        <v>0.13100000000000001</v>
      </c>
      <c r="P135" s="33">
        <v>0</v>
      </c>
      <c r="Q135" s="34">
        <v>0</v>
      </c>
      <c r="R135" s="33">
        <v>0.5</v>
      </c>
      <c r="S135" s="34">
        <v>-6.5500000000000003E-2</v>
      </c>
      <c r="T135" s="38">
        <v>-1.3707868071428581E-4</v>
      </c>
      <c r="U135" s="39">
        <v>-9.9680999999999967E-4</v>
      </c>
      <c r="V135" s="41">
        <f t="shared" si="24"/>
        <v>-393000</v>
      </c>
      <c r="W135" s="41">
        <f t="shared" si="25"/>
        <v>393000</v>
      </c>
      <c r="X135" s="36">
        <f t="shared" si="26"/>
        <v>1272.2646310432569</v>
      </c>
      <c r="Y135" s="36">
        <f t="shared" si="28"/>
        <v>1272.2646310432569</v>
      </c>
      <c r="Z135" s="2"/>
      <c r="AI135" s="42">
        <f t="shared" si="29"/>
        <v>-0.03</v>
      </c>
      <c r="AJ135" s="4">
        <f t="shared" si="27"/>
        <v>0.13100000000000001</v>
      </c>
      <c r="AK135" s="33">
        <v>0</v>
      </c>
      <c r="AL135" s="34">
        <v>0</v>
      </c>
      <c r="AM135" s="33">
        <v>0</v>
      </c>
      <c r="AN135" s="34">
        <v>0</v>
      </c>
      <c r="AO135" s="38">
        <v>0</v>
      </c>
      <c r="AP135" s="39">
        <v>0</v>
      </c>
      <c r="AQ135" s="43">
        <v>0</v>
      </c>
      <c r="AR135" s="41">
        <f t="shared" si="30"/>
        <v>0</v>
      </c>
      <c r="AS135" s="41">
        <f t="shared" si="31"/>
        <v>0</v>
      </c>
      <c r="AT135" s="36">
        <f t="shared" si="32"/>
        <v>999</v>
      </c>
      <c r="AU135" s="36">
        <f t="shared" si="33"/>
        <v>999</v>
      </c>
    </row>
    <row r="136" spans="10:47" x14ac:dyDescent="0.25">
      <c r="J136" s="12">
        <v>70000000000</v>
      </c>
      <c r="K136" s="13">
        <v>8.3333333333333304E-10</v>
      </c>
      <c r="L136" s="40">
        <v>5.0000000000000001E-3</v>
      </c>
      <c r="M136" s="40">
        <v>-5.0000000000000001E-3</v>
      </c>
      <c r="O136" s="4">
        <f t="shared" si="23"/>
        <v>0.13200000000000001</v>
      </c>
      <c r="P136" s="33">
        <v>0</v>
      </c>
      <c r="Q136" s="34">
        <v>0</v>
      </c>
      <c r="R136" s="33">
        <v>0.5</v>
      </c>
      <c r="S136" s="34">
        <v>-6.6000000000000003E-2</v>
      </c>
      <c r="T136" s="38">
        <v>-1.3807605428571438E-4</v>
      </c>
      <c r="U136" s="39">
        <v>-9.9568285714285681E-4</v>
      </c>
      <c r="V136" s="41">
        <f t="shared" si="24"/>
        <v>-395999.99999999994</v>
      </c>
      <c r="W136" s="41">
        <f t="shared" si="25"/>
        <v>395999.99999999994</v>
      </c>
      <c r="X136" s="36">
        <f t="shared" si="26"/>
        <v>1262.6262626262628</v>
      </c>
      <c r="Y136" s="36">
        <f t="shared" si="28"/>
        <v>1262.6262626262628</v>
      </c>
      <c r="Z136" s="2"/>
      <c r="AI136" s="42">
        <f t="shared" si="29"/>
        <v>-0.03</v>
      </c>
      <c r="AJ136" s="4">
        <f t="shared" si="27"/>
        <v>0.13200000000000001</v>
      </c>
      <c r="AK136" s="33">
        <v>0</v>
      </c>
      <c r="AL136" s="34">
        <v>0</v>
      </c>
      <c r="AM136" s="33">
        <v>0</v>
      </c>
      <c r="AN136" s="34">
        <v>0</v>
      </c>
      <c r="AO136" s="38">
        <v>0</v>
      </c>
      <c r="AP136" s="39">
        <v>0</v>
      </c>
      <c r="AQ136" s="43">
        <v>0</v>
      </c>
      <c r="AR136" s="41">
        <f t="shared" si="30"/>
        <v>0</v>
      </c>
      <c r="AS136" s="41">
        <f t="shared" si="31"/>
        <v>0</v>
      </c>
      <c r="AT136" s="36">
        <f t="shared" si="32"/>
        <v>999</v>
      </c>
      <c r="AU136" s="36">
        <f t="shared" si="33"/>
        <v>999</v>
      </c>
    </row>
    <row r="137" spans="10:47" x14ac:dyDescent="0.25">
      <c r="J137" s="12">
        <v>70000000000</v>
      </c>
      <c r="K137" s="13">
        <v>8.3333333333333304E-10</v>
      </c>
      <c r="L137" s="40">
        <v>5.0000000000000001E-3</v>
      </c>
      <c r="M137" s="40">
        <v>-5.0000000000000001E-3</v>
      </c>
      <c r="O137" s="4">
        <f t="shared" si="23"/>
        <v>0.13300000000000001</v>
      </c>
      <c r="P137" s="33">
        <v>0</v>
      </c>
      <c r="Q137" s="34">
        <v>0</v>
      </c>
      <c r="R137" s="33">
        <v>0.5</v>
      </c>
      <c r="S137" s="34">
        <v>-6.6500000000000004E-2</v>
      </c>
      <c r="T137" s="38">
        <v>-1.3907230500000007E-4</v>
      </c>
      <c r="U137" s="39">
        <v>-9.9454714285714249E-4</v>
      </c>
      <c r="V137" s="41">
        <f t="shared" si="24"/>
        <v>-398999.99999999994</v>
      </c>
      <c r="W137" s="41">
        <f t="shared" si="25"/>
        <v>398999.99999999994</v>
      </c>
      <c r="X137" s="36">
        <f t="shared" si="26"/>
        <v>1253.1328320802006</v>
      </c>
      <c r="Y137" s="36">
        <f t="shared" si="28"/>
        <v>1253.1328320802006</v>
      </c>
      <c r="Z137" s="2"/>
      <c r="AI137" s="42">
        <f t="shared" si="29"/>
        <v>-0.03</v>
      </c>
      <c r="AJ137" s="4">
        <f t="shared" si="27"/>
        <v>0.13300000000000001</v>
      </c>
      <c r="AK137" s="33">
        <v>0</v>
      </c>
      <c r="AL137" s="34">
        <v>0</v>
      </c>
      <c r="AM137" s="33">
        <v>0</v>
      </c>
      <c r="AN137" s="34">
        <v>0</v>
      </c>
      <c r="AO137" s="38">
        <v>0</v>
      </c>
      <c r="AP137" s="39">
        <v>0</v>
      </c>
      <c r="AQ137" s="43">
        <v>0</v>
      </c>
      <c r="AR137" s="41">
        <f t="shared" si="30"/>
        <v>0</v>
      </c>
      <c r="AS137" s="41">
        <f t="shared" si="31"/>
        <v>0</v>
      </c>
      <c r="AT137" s="36">
        <f t="shared" si="32"/>
        <v>999</v>
      </c>
      <c r="AU137" s="36">
        <f t="shared" si="33"/>
        <v>999</v>
      </c>
    </row>
    <row r="138" spans="10:47" x14ac:dyDescent="0.25">
      <c r="J138" s="12">
        <v>70000000000</v>
      </c>
      <c r="K138" s="13">
        <v>8.3333333333333304E-10</v>
      </c>
      <c r="L138" s="40">
        <v>5.0000000000000001E-3</v>
      </c>
      <c r="M138" s="40">
        <v>-5.0000000000000001E-3</v>
      </c>
      <c r="O138" s="4">
        <f t="shared" si="23"/>
        <v>0.13400000000000001</v>
      </c>
      <c r="P138" s="33">
        <v>0</v>
      </c>
      <c r="Q138" s="34">
        <v>0</v>
      </c>
      <c r="R138" s="33">
        <v>0.5</v>
      </c>
      <c r="S138" s="34">
        <v>-6.7000000000000004E-2</v>
      </c>
      <c r="T138" s="38">
        <v>-1.4006742428571438E-4</v>
      </c>
      <c r="U138" s="39">
        <v>-9.9340285714285669E-4</v>
      </c>
      <c r="V138" s="41">
        <f t="shared" si="24"/>
        <v>-401999.99999999994</v>
      </c>
      <c r="W138" s="41">
        <f t="shared" si="25"/>
        <v>401999.99999999994</v>
      </c>
      <c r="X138" s="36">
        <f t="shared" si="26"/>
        <v>1243.7810945273634</v>
      </c>
      <c r="Y138" s="36">
        <f t="shared" si="28"/>
        <v>1243.7810945273634</v>
      </c>
      <c r="Z138" s="2"/>
      <c r="AI138" s="42">
        <f t="shared" si="29"/>
        <v>-0.03</v>
      </c>
      <c r="AJ138" s="4">
        <f t="shared" si="27"/>
        <v>0.13400000000000001</v>
      </c>
      <c r="AK138" s="33">
        <v>0</v>
      </c>
      <c r="AL138" s="34">
        <v>0</v>
      </c>
      <c r="AM138" s="33">
        <v>0</v>
      </c>
      <c r="AN138" s="34">
        <v>0</v>
      </c>
      <c r="AO138" s="38">
        <v>0</v>
      </c>
      <c r="AP138" s="39">
        <v>0</v>
      </c>
      <c r="AQ138" s="43">
        <v>0</v>
      </c>
      <c r="AR138" s="41">
        <f t="shared" si="30"/>
        <v>0</v>
      </c>
      <c r="AS138" s="41">
        <f t="shared" si="31"/>
        <v>0</v>
      </c>
      <c r="AT138" s="36">
        <f t="shared" si="32"/>
        <v>999</v>
      </c>
      <c r="AU138" s="36">
        <f t="shared" si="33"/>
        <v>999</v>
      </c>
    </row>
    <row r="139" spans="10:47" x14ac:dyDescent="0.25">
      <c r="J139" s="12">
        <v>70000000000</v>
      </c>
      <c r="K139" s="13">
        <v>8.3333333333333304E-10</v>
      </c>
      <c r="L139" s="40">
        <v>5.0000000000000001E-3</v>
      </c>
      <c r="M139" s="40">
        <v>-5.0000000000000001E-3</v>
      </c>
      <c r="O139" s="4">
        <f t="shared" si="23"/>
        <v>0.13500000000000001</v>
      </c>
      <c r="P139" s="33">
        <v>0</v>
      </c>
      <c r="Q139" s="34">
        <v>0</v>
      </c>
      <c r="R139" s="33">
        <v>0.5</v>
      </c>
      <c r="S139" s="34">
        <v>-6.7500000000000004E-2</v>
      </c>
      <c r="T139" s="38">
        <v>-1.4106140357142866E-4</v>
      </c>
      <c r="U139" s="39">
        <v>-9.9224999999999964E-4</v>
      </c>
      <c r="V139" s="41">
        <f t="shared" si="24"/>
        <v>-404999.99999999994</v>
      </c>
      <c r="W139" s="41">
        <f t="shared" si="25"/>
        <v>404999.99999999994</v>
      </c>
      <c r="X139" s="36">
        <f t="shared" si="26"/>
        <v>1234.5679012345681</v>
      </c>
      <c r="Y139" s="36">
        <f t="shared" si="28"/>
        <v>1234.5679012345681</v>
      </c>
      <c r="Z139" s="2"/>
      <c r="AI139" s="42">
        <f t="shared" si="29"/>
        <v>-0.03</v>
      </c>
      <c r="AJ139" s="4">
        <f t="shared" si="27"/>
        <v>0.13500000000000001</v>
      </c>
      <c r="AK139" s="33">
        <v>0</v>
      </c>
      <c r="AL139" s="34">
        <v>0</v>
      </c>
      <c r="AM139" s="33">
        <v>0</v>
      </c>
      <c r="AN139" s="34">
        <v>0</v>
      </c>
      <c r="AO139" s="38">
        <v>0</v>
      </c>
      <c r="AP139" s="39">
        <v>0</v>
      </c>
      <c r="AQ139" s="43">
        <v>0</v>
      </c>
      <c r="AR139" s="41">
        <f t="shared" si="30"/>
        <v>0</v>
      </c>
      <c r="AS139" s="41">
        <f t="shared" si="31"/>
        <v>0</v>
      </c>
      <c r="AT139" s="36">
        <f t="shared" si="32"/>
        <v>999</v>
      </c>
      <c r="AU139" s="36">
        <f t="shared" si="33"/>
        <v>999</v>
      </c>
    </row>
    <row r="140" spans="10:47" x14ac:dyDescent="0.25">
      <c r="J140" s="12">
        <v>70000000000</v>
      </c>
      <c r="K140" s="13">
        <v>8.3333333333333304E-10</v>
      </c>
      <c r="L140" s="40">
        <v>5.0000000000000001E-3</v>
      </c>
      <c r="M140" s="40">
        <v>-5.0000000000000001E-3</v>
      </c>
      <c r="O140" s="4">
        <f t="shared" si="23"/>
        <v>0.13600000000000001</v>
      </c>
      <c r="P140" s="33">
        <v>0</v>
      </c>
      <c r="Q140" s="34">
        <v>0</v>
      </c>
      <c r="R140" s="33">
        <v>0.5</v>
      </c>
      <c r="S140" s="34">
        <v>-6.8000000000000005E-2</v>
      </c>
      <c r="T140" s="38">
        <v>-1.4205423428571438E-4</v>
      </c>
      <c r="U140" s="39">
        <v>-9.9108857142857112E-4</v>
      </c>
      <c r="V140" s="41">
        <f t="shared" si="24"/>
        <v>-407999.99999999994</v>
      </c>
      <c r="W140" s="41">
        <f t="shared" si="25"/>
        <v>407999.99999999994</v>
      </c>
      <c r="X140" s="36">
        <f t="shared" si="26"/>
        <v>1225.4901960784316</v>
      </c>
      <c r="Y140" s="36">
        <f t="shared" si="28"/>
        <v>1225.4901960784316</v>
      </c>
      <c r="Z140" s="2"/>
      <c r="AI140" s="42">
        <f t="shared" si="29"/>
        <v>-0.03</v>
      </c>
      <c r="AJ140" s="4">
        <f t="shared" si="27"/>
        <v>0.13600000000000001</v>
      </c>
      <c r="AK140" s="33">
        <v>0</v>
      </c>
      <c r="AL140" s="34">
        <v>0</v>
      </c>
      <c r="AM140" s="33">
        <v>0</v>
      </c>
      <c r="AN140" s="34">
        <v>0</v>
      </c>
      <c r="AO140" s="38">
        <v>0</v>
      </c>
      <c r="AP140" s="39">
        <v>0</v>
      </c>
      <c r="AQ140" s="43">
        <v>0</v>
      </c>
      <c r="AR140" s="41">
        <f t="shared" si="30"/>
        <v>0</v>
      </c>
      <c r="AS140" s="41">
        <f t="shared" si="31"/>
        <v>0</v>
      </c>
      <c r="AT140" s="36">
        <f t="shared" si="32"/>
        <v>999</v>
      </c>
      <c r="AU140" s="36">
        <f t="shared" si="33"/>
        <v>999</v>
      </c>
    </row>
    <row r="141" spans="10:47" x14ac:dyDescent="0.25">
      <c r="J141" s="12">
        <v>70000000000</v>
      </c>
      <c r="K141" s="13">
        <v>8.3333333333333304E-10</v>
      </c>
      <c r="L141" s="40">
        <v>5.0000000000000001E-3</v>
      </c>
      <c r="M141" s="40">
        <v>-5.0000000000000001E-3</v>
      </c>
      <c r="O141" s="4">
        <f t="shared" si="23"/>
        <v>0.13700000000000001</v>
      </c>
      <c r="P141" s="33">
        <v>0</v>
      </c>
      <c r="Q141" s="34">
        <v>0</v>
      </c>
      <c r="R141" s="33">
        <v>0.5</v>
      </c>
      <c r="S141" s="34">
        <v>-6.8500000000000005E-2</v>
      </c>
      <c r="T141" s="38">
        <v>-1.4304590785714296E-4</v>
      </c>
      <c r="U141" s="39">
        <v>-9.8991857142857113E-4</v>
      </c>
      <c r="V141" s="41">
        <f t="shared" si="24"/>
        <v>-411000</v>
      </c>
      <c r="W141" s="41">
        <f t="shared" si="25"/>
        <v>411000</v>
      </c>
      <c r="X141" s="36">
        <f t="shared" si="26"/>
        <v>1216.5450121654501</v>
      </c>
      <c r="Y141" s="36">
        <f t="shared" si="28"/>
        <v>1216.5450121654501</v>
      </c>
      <c r="Z141" s="2"/>
      <c r="AI141" s="42">
        <f t="shared" si="29"/>
        <v>-0.03</v>
      </c>
      <c r="AJ141" s="4">
        <f t="shared" si="27"/>
        <v>0.13700000000000001</v>
      </c>
      <c r="AK141" s="33">
        <v>0</v>
      </c>
      <c r="AL141" s="34">
        <v>0</v>
      </c>
      <c r="AM141" s="33">
        <v>0</v>
      </c>
      <c r="AN141" s="34">
        <v>0</v>
      </c>
      <c r="AO141" s="38">
        <v>0</v>
      </c>
      <c r="AP141" s="39">
        <v>0</v>
      </c>
      <c r="AQ141" s="43">
        <v>0</v>
      </c>
      <c r="AR141" s="41">
        <f t="shared" si="30"/>
        <v>0</v>
      </c>
      <c r="AS141" s="41">
        <f t="shared" si="31"/>
        <v>0</v>
      </c>
      <c r="AT141" s="36">
        <f t="shared" si="32"/>
        <v>999</v>
      </c>
      <c r="AU141" s="36">
        <f t="shared" si="33"/>
        <v>999</v>
      </c>
    </row>
    <row r="142" spans="10:47" x14ac:dyDescent="0.25">
      <c r="J142" s="12">
        <v>70000000000</v>
      </c>
      <c r="K142" s="13">
        <v>8.3333333333333304E-10</v>
      </c>
      <c r="L142" s="40">
        <v>5.0000000000000001E-3</v>
      </c>
      <c r="M142" s="40">
        <v>-5.0000000000000001E-3</v>
      </c>
      <c r="O142" s="4">
        <f t="shared" si="23"/>
        <v>0.13800000000000001</v>
      </c>
      <c r="P142" s="33">
        <v>0</v>
      </c>
      <c r="Q142" s="34">
        <v>0</v>
      </c>
      <c r="R142" s="33">
        <v>0.5</v>
      </c>
      <c r="S142" s="34">
        <v>-6.9000000000000006E-2</v>
      </c>
      <c r="T142" s="38">
        <v>-1.440364157142858E-4</v>
      </c>
      <c r="U142" s="39">
        <v>-9.8873999999999967E-4</v>
      </c>
      <c r="V142" s="41">
        <f t="shared" si="24"/>
        <v>-414000</v>
      </c>
      <c r="W142" s="41">
        <f t="shared" si="25"/>
        <v>414000</v>
      </c>
      <c r="X142" s="36">
        <f t="shared" si="26"/>
        <v>1207.7294685990339</v>
      </c>
      <c r="Y142" s="36">
        <f t="shared" si="28"/>
        <v>1207.7294685990339</v>
      </c>
      <c r="Z142" s="2"/>
      <c r="AI142" s="42">
        <f t="shared" si="29"/>
        <v>-0.03</v>
      </c>
      <c r="AJ142" s="4">
        <f t="shared" si="27"/>
        <v>0.13800000000000001</v>
      </c>
      <c r="AK142" s="33">
        <v>0</v>
      </c>
      <c r="AL142" s="34">
        <v>0</v>
      </c>
      <c r="AM142" s="33">
        <v>0</v>
      </c>
      <c r="AN142" s="34">
        <v>0</v>
      </c>
      <c r="AO142" s="38">
        <v>0</v>
      </c>
      <c r="AP142" s="39">
        <v>0</v>
      </c>
      <c r="AQ142" s="43">
        <v>0</v>
      </c>
      <c r="AR142" s="41">
        <f t="shared" si="30"/>
        <v>0</v>
      </c>
      <c r="AS142" s="41">
        <f t="shared" si="31"/>
        <v>0</v>
      </c>
      <c r="AT142" s="36">
        <f t="shared" si="32"/>
        <v>999</v>
      </c>
      <c r="AU142" s="36">
        <f t="shared" si="33"/>
        <v>999</v>
      </c>
    </row>
    <row r="143" spans="10:47" x14ac:dyDescent="0.25">
      <c r="J143" s="12">
        <v>70000000000</v>
      </c>
      <c r="K143" s="13">
        <v>8.3333333333333304E-10</v>
      </c>
      <c r="L143" s="40">
        <v>5.0000000000000001E-3</v>
      </c>
      <c r="M143" s="40">
        <v>-5.0000000000000001E-3</v>
      </c>
      <c r="O143" s="4">
        <f t="shared" si="23"/>
        <v>0.13900000000000001</v>
      </c>
      <c r="P143" s="33">
        <v>0</v>
      </c>
      <c r="Q143" s="34">
        <v>0</v>
      </c>
      <c r="R143" s="33">
        <v>0.5</v>
      </c>
      <c r="S143" s="34">
        <v>-6.9500000000000006E-2</v>
      </c>
      <c r="T143" s="38">
        <v>-1.4502574928571438E-4</v>
      </c>
      <c r="U143" s="39">
        <v>-9.8755285714285674E-4</v>
      </c>
      <c r="V143" s="41">
        <f t="shared" si="24"/>
        <v>-417000</v>
      </c>
      <c r="W143" s="41">
        <f t="shared" si="25"/>
        <v>417000</v>
      </c>
      <c r="X143" s="36">
        <f t="shared" si="26"/>
        <v>1199.0407673860911</v>
      </c>
      <c r="Y143" s="36">
        <f t="shared" si="28"/>
        <v>1199.0407673860911</v>
      </c>
      <c r="Z143" s="2"/>
      <c r="AI143" s="42">
        <f t="shared" si="29"/>
        <v>-0.03</v>
      </c>
      <c r="AJ143" s="4">
        <f t="shared" si="27"/>
        <v>0.13900000000000001</v>
      </c>
      <c r="AK143" s="33">
        <v>0</v>
      </c>
      <c r="AL143" s="34">
        <v>0</v>
      </c>
      <c r="AM143" s="33">
        <v>0</v>
      </c>
      <c r="AN143" s="34">
        <v>0</v>
      </c>
      <c r="AO143" s="38">
        <v>0</v>
      </c>
      <c r="AP143" s="39">
        <v>0</v>
      </c>
      <c r="AQ143" s="43">
        <v>0</v>
      </c>
      <c r="AR143" s="41">
        <f t="shared" si="30"/>
        <v>0</v>
      </c>
      <c r="AS143" s="41">
        <f t="shared" si="31"/>
        <v>0</v>
      </c>
      <c r="AT143" s="36">
        <f t="shared" si="32"/>
        <v>999</v>
      </c>
      <c r="AU143" s="36">
        <f t="shared" si="33"/>
        <v>999</v>
      </c>
    </row>
    <row r="144" spans="10:47" x14ac:dyDescent="0.25">
      <c r="J144" s="12">
        <v>70000000000</v>
      </c>
      <c r="K144" s="13">
        <v>8.3333333333333304E-10</v>
      </c>
      <c r="L144" s="40">
        <v>5.0000000000000001E-3</v>
      </c>
      <c r="M144" s="40">
        <v>-5.0000000000000001E-3</v>
      </c>
      <c r="O144" s="4">
        <f t="shared" si="23"/>
        <v>0.14000000000000001</v>
      </c>
      <c r="P144" s="33">
        <v>0</v>
      </c>
      <c r="Q144" s="34">
        <v>0</v>
      </c>
      <c r="R144" s="33">
        <v>0.5</v>
      </c>
      <c r="S144" s="34">
        <v>-7.0000000000000007E-2</v>
      </c>
      <c r="T144" s="38">
        <v>-1.460139000000001E-4</v>
      </c>
      <c r="U144" s="39">
        <v>-9.8635714285714255E-4</v>
      </c>
      <c r="V144" s="41">
        <f t="shared" si="24"/>
        <v>-420000</v>
      </c>
      <c r="W144" s="41">
        <f t="shared" si="25"/>
        <v>420000</v>
      </c>
      <c r="X144" s="36">
        <f t="shared" si="26"/>
        <v>1190.4761904761904</v>
      </c>
      <c r="Y144" s="36">
        <f t="shared" si="28"/>
        <v>1190.4761904761904</v>
      </c>
      <c r="Z144" s="2"/>
      <c r="AI144" s="42">
        <f t="shared" si="29"/>
        <v>-0.03</v>
      </c>
      <c r="AJ144" s="4">
        <f t="shared" si="27"/>
        <v>0.14000000000000001</v>
      </c>
      <c r="AK144" s="33">
        <v>0</v>
      </c>
      <c r="AL144" s="34">
        <v>0</v>
      </c>
      <c r="AM144" s="33">
        <v>0</v>
      </c>
      <c r="AN144" s="34">
        <v>0</v>
      </c>
      <c r="AO144" s="38">
        <v>0</v>
      </c>
      <c r="AP144" s="39">
        <v>0</v>
      </c>
      <c r="AQ144" s="43">
        <v>0</v>
      </c>
      <c r="AR144" s="41">
        <f t="shared" si="30"/>
        <v>0</v>
      </c>
      <c r="AS144" s="41">
        <f t="shared" si="31"/>
        <v>0</v>
      </c>
      <c r="AT144" s="36">
        <f t="shared" si="32"/>
        <v>999</v>
      </c>
      <c r="AU144" s="36">
        <f t="shared" si="33"/>
        <v>999</v>
      </c>
    </row>
    <row r="145" spans="10:47" x14ac:dyDescent="0.25">
      <c r="J145" s="12">
        <v>70000000000</v>
      </c>
      <c r="K145" s="13">
        <v>8.3333333333333304E-10</v>
      </c>
      <c r="L145" s="40">
        <v>5.0000000000000001E-3</v>
      </c>
      <c r="M145" s="40">
        <v>-5.0000000000000001E-3</v>
      </c>
      <c r="O145" s="4">
        <f t="shared" si="23"/>
        <v>0.14099999999999999</v>
      </c>
      <c r="P145" s="33">
        <v>0</v>
      </c>
      <c r="Q145" s="34">
        <v>0</v>
      </c>
      <c r="R145" s="33">
        <v>0.5</v>
      </c>
      <c r="S145" s="34">
        <v>-7.0499999999999993E-2</v>
      </c>
      <c r="T145" s="38">
        <v>-1.4700085928571436E-4</v>
      </c>
      <c r="U145" s="39">
        <v>-9.851528571428569E-4</v>
      </c>
      <c r="V145" s="41">
        <f t="shared" si="24"/>
        <v>-422999.99999999988</v>
      </c>
      <c r="W145" s="41">
        <f t="shared" si="25"/>
        <v>422999.99999999988</v>
      </c>
      <c r="X145" s="36">
        <f t="shared" si="26"/>
        <v>1182.0330969267143</v>
      </c>
      <c r="Y145" s="36">
        <f t="shared" si="28"/>
        <v>1182.0330969267143</v>
      </c>
      <c r="Z145" s="2"/>
      <c r="AI145" s="42">
        <f t="shared" si="29"/>
        <v>-0.03</v>
      </c>
      <c r="AJ145" s="4">
        <f t="shared" si="27"/>
        <v>0.14099999999999999</v>
      </c>
      <c r="AK145" s="33">
        <v>0</v>
      </c>
      <c r="AL145" s="34">
        <v>0</v>
      </c>
      <c r="AM145" s="33">
        <v>0</v>
      </c>
      <c r="AN145" s="34">
        <v>0</v>
      </c>
      <c r="AO145" s="38">
        <v>0</v>
      </c>
      <c r="AP145" s="39">
        <v>0</v>
      </c>
      <c r="AQ145" s="43">
        <v>0</v>
      </c>
      <c r="AR145" s="41">
        <f t="shared" si="30"/>
        <v>0</v>
      </c>
      <c r="AS145" s="41">
        <f t="shared" si="31"/>
        <v>0</v>
      </c>
      <c r="AT145" s="36">
        <f t="shared" si="32"/>
        <v>999</v>
      </c>
      <c r="AU145" s="36">
        <f t="shared" si="33"/>
        <v>999</v>
      </c>
    </row>
    <row r="146" spans="10:47" x14ac:dyDescent="0.25">
      <c r="J146" s="12">
        <v>70000000000</v>
      </c>
      <c r="K146" s="13">
        <v>8.3333333333333304E-10</v>
      </c>
      <c r="L146" s="40">
        <v>5.0000000000000001E-3</v>
      </c>
      <c r="M146" s="40">
        <v>-5.0000000000000001E-3</v>
      </c>
      <c r="O146" s="4">
        <f t="shared" si="23"/>
        <v>0.14199999999999999</v>
      </c>
      <c r="P146" s="33">
        <v>0</v>
      </c>
      <c r="Q146" s="34">
        <v>0</v>
      </c>
      <c r="R146" s="33">
        <v>0.5</v>
      </c>
      <c r="S146" s="34">
        <v>-7.0999999999999994E-2</v>
      </c>
      <c r="T146" s="38">
        <v>-1.4798661857142863E-4</v>
      </c>
      <c r="U146" s="39">
        <v>-9.8393999999999977E-4</v>
      </c>
      <c r="V146" s="41">
        <f t="shared" si="24"/>
        <v>-425999.99999999988</v>
      </c>
      <c r="W146" s="41">
        <f t="shared" si="25"/>
        <v>425999.99999999988</v>
      </c>
      <c r="X146" s="36">
        <f t="shared" si="26"/>
        <v>1173.7089201877936</v>
      </c>
      <c r="Y146" s="36">
        <f t="shared" si="28"/>
        <v>1173.7089201877936</v>
      </c>
      <c r="Z146" s="2"/>
      <c r="AI146" s="42">
        <f t="shared" si="29"/>
        <v>-0.03</v>
      </c>
      <c r="AJ146" s="4">
        <f t="shared" si="27"/>
        <v>0.14199999999999999</v>
      </c>
      <c r="AK146" s="33">
        <v>0</v>
      </c>
      <c r="AL146" s="34">
        <v>0</v>
      </c>
      <c r="AM146" s="33">
        <v>0</v>
      </c>
      <c r="AN146" s="34">
        <v>0</v>
      </c>
      <c r="AO146" s="38">
        <v>0</v>
      </c>
      <c r="AP146" s="39">
        <v>0</v>
      </c>
      <c r="AQ146" s="43">
        <v>0</v>
      </c>
      <c r="AR146" s="41">
        <f t="shared" si="30"/>
        <v>0</v>
      </c>
      <c r="AS146" s="41">
        <f t="shared" si="31"/>
        <v>0</v>
      </c>
      <c r="AT146" s="36">
        <f t="shared" si="32"/>
        <v>999</v>
      </c>
      <c r="AU146" s="36">
        <f t="shared" si="33"/>
        <v>999</v>
      </c>
    </row>
    <row r="147" spans="10:47" x14ac:dyDescent="0.25">
      <c r="J147" s="12">
        <v>70000000000</v>
      </c>
      <c r="K147" s="13">
        <v>8.3333333333333304E-10</v>
      </c>
      <c r="L147" s="40">
        <v>5.0000000000000001E-3</v>
      </c>
      <c r="M147" s="40">
        <v>-5.0000000000000001E-3</v>
      </c>
      <c r="O147" s="4">
        <f t="shared" si="23"/>
        <v>0.14299999999999999</v>
      </c>
      <c r="P147" s="33">
        <v>0</v>
      </c>
      <c r="Q147" s="34">
        <v>0</v>
      </c>
      <c r="R147" s="33">
        <v>0.5</v>
      </c>
      <c r="S147" s="34">
        <v>-7.1499999999999994E-2</v>
      </c>
      <c r="T147" s="38">
        <v>-1.4897116928571435E-4</v>
      </c>
      <c r="U147" s="39">
        <v>-9.8271857142857117E-4</v>
      </c>
      <c r="V147" s="41">
        <f t="shared" si="24"/>
        <v>-428999.99999999988</v>
      </c>
      <c r="W147" s="41">
        <f t="shared" si="25"/>
        <v>428999.99999999988</v>
      </c>
      <c r="X147" s="36">
        <f t="shared" si="26"/>
        <v>1165.5011655011658</v>
      </c>
      <c r="Y147" s="36">
        <f t="shared" si="28"/>
        <v>1165.5011655011658</v>
      </c>
      <c r="Z147" s="2"/>
      <c r="AI147" s="42">
        <f t="shared" si="29"/>
        <v>-0.03</v>
      </c>
      <c r="AJ147" s="4">
        <f t="shared" si="27"/>
        <v>0.14299999999999999</v>
      </c>
      <c r="AK147" s="33">
        <v>0</v>
      </c>
      <c r="AL147" s="34">
        <v>0</v>
      </c>
      <c r="AM147" s="33">
        <v>0</v>
      </c>
      <c r="AN147" s="34">
        <v>0</v>
      </c>
      <c r="AO147" s="38">
        <v>0</v>
      </c>
      <c r="AP147" s="39">
        <v>0</v>
      </c>
      <c r="AQ147" s="43">
        <v>0</v>
      </c>
      <c r="AR147" s="41">
        <f t="shared" si="30"/>
        <v>0</v>
      </c>
      <c r="AS147" s="41">
        <f t="shared" si="31"/>
        <v>0</v>
      </c>
      <c r="AT147" s="36">
        <f t="shared" si="32"/>
        <v>999</v>
      </c>
      <c r="AU147" s="36">
        <f t="shared" si="33"/>
        <v>999</v>
      </c>
    </row>
    <row r="148" spans="10:47" x14ac:dyDescent="0.25">
      <c r="J148" s="12">
        <v>70000000000</v>
      </c>
      <c r="K148" s="13">
        <v>8.3333333333333304E-10</v>
      </c>
      <c r="L148" s="40">
        <v>5.0000000000000001E-3</v>
      </c>
      <c r="M148" s="40">
        <v>-5.0000000000000001E-3</v>
      </c>
      <c r="O148" s="4">
        <f t="shared" si="23"/>
        <v>0.14399999999999999</v>
      </c>
      <c r="P148" s="33">
        <v>0</v>
      </c>
      <c r="Q148" s="34">
        <v>0</v>
      </c>
      <c r="R148" s="33">
        <v>0.5</v>
      </c>
      <c r="S148" s="34">
        <v>-7.1999999999999995E-2</v>
      </c>
      <c r="T148" s="38">
        <v>-1.4995450285714294E-4</v>
      </c>
      <c r="U148" s="39">
        <v>-9.8148857142857111E-4</v>
      </c>
      <c r="V148" s="41">
        <f t="shared" si="24"/>
        <v>-431999.99999999988</v>
      </c>
      <c r="W148" s="41">
        <f t="shared" si="25"/>
        <v>431999.99999999988</v>
      </c>
      <c r="X148" s="36">
        <f t="shared" si="26"/>
        <v>1157.4074074074076</v>
      </c>
      <c r="Y148" s="36">
        <f t="shared" si="28"/>
        <v>1157.4074074074076</v>
      </c>
      <c r="Z148" s="2"/>
      <c r="AI148" s="42">
        <f t="shared" si="29"/>
        <v>-0.03</v>
      </c>
      <c r="AJ148" s="4">
        <f t="shared" si="27"/>
        <v>0.14399999999999999</v>
      </c>
      <c r="AK148" s="33">
        <v>0</v>
      </c>
      <c r="AL148" s="34">
        <v>0</v>
      </c>
      <c r="AM148" s="33">
        <v>0</v>
      </c>
      <c r="AN148" s="34">
        <v>0</v>
      </c>
      <c r="AO148" s="38">
        <v>0</v>
      </c>
      <c r="AP148" s="39">
        <v>0</v>
      </c>
      <c r="AQ148" s="43">
        <v>0</v>
      </c>
      <c r="AR148" s="41">
        <f t="shared" si="30"/>
        <v>0</v>
      </c>
      <c r="AS148" s="41">
        <f t="shared" si="31"/>
        <v>0</v>
      </c>
      <c r="AT148" s="36">
        <f t="shared" si="32"/>
        <v>999</v>
      </c>
      <c r="AU148" s="36">
        <f t="shared" si="33"/>
        <v>999</v>
      </c>
    </row>
    <row r="149" spans="10:47" x14ac:dyDescent="0.25">
      <c r="J149" s="12">
        <v>70000000000</v>
      </c>
      <c r="K149" s="13">
        <v>8.3333333333333304E-10</v>
      </c>
      <c r="L149" s="40">
        <v>5.0000000000000001E-3</v>
      </c>
      <c r="M149" s="40">
        <v>-5.0000000000000001E-3</v>
      </c>
      <c r="O149" s="4">
        <f t="shared" si="23"/>
        <v>0.14499999999999999</v>
      </c>
      <c r="P149" s="33">
        <v>0</v>
      </c>
      <c r="Q149" s="34">
        <v>0</v>
      </c>
      <c r="R149" s="33">
        <v>0.5</v>
      </c>
      <c r="S149" s="34">
        <v>-7.2499999999999995E-2</v>
      </c>
      <c r="T149" s="38">
        <v>-1.5093661071428579E-4</v>
      </c>
      <c r="U149" s="39">
        <v>-9.8024999999999978E-4</v>
      </c>
      <c r="V149" s="41">
        <f t="shared" si="24"/>
        <v>-434999.99999999988</v>
      </c>
      <c r="W149" s="41">
        <f t="shared" si="25"/>
        <v>434999.99999999988</v>
      </c>
      <c r="X149" s="36">
        <f t="shared" si="26"/>
        <v>1149.4252873563221</v>
      </c>
      <c r="Y149" s="36">
        <f t="shared" si="28"/>
        <v>1149.4252873563221</v>
      </c>
      <c r="Z149" s="2"/>
      <c r="AI149" s="42">
        <f t="shared" si="29"/>
        <v>-0.03</v>
      </c>
      <c r="AJ149" s="4">
        <f t="shared" si="27"/>
        <v>0.14499999999999999</v>
      </c>
      <c r="AK149" s="33">
        <v>0</v>
      </c>
      <c r="AL149" s="34">
        <v>0</v>
      </c>
      <c r="AM149" s="33">
        <v>0</v>
      </c>
      <c r="AN149" s="34">
        <v>0</v>
      </c>
      <c r="AO149" s="38">
        <v>0</v>
      </c>
      <c r="AP149" s="39">
        <v>0</v>
      </c>
      <c r="AQ149" s="43">
        <v>0</v>
      </c>
      <c r="AR149" s="41">
        <f t="shared" si="30"/>
        <v>0</v>
      </c>
      <c r="AS149" s="41">
        <f t="shared" si="31"/>
        <v>0</v>
      </c>
      <c r="AT149" s="36">
        <f t="shared" si="32"/>
        <v>999</v>
      </c>
      <c r="AU149" s="36">
        <f t="shared" si="33"/>
        <v>999</v>
      </c>
    </row>
    <row r="150" spans="10:47" x14ac:dyDescent="0.25">
      <c r="J150" s="12">
        <v>70000000000</v>
      </c>
      <c r="K150" s="13">
        <v>8.3333333333333304E-10</v>
      </c>
      <c r="L150" s="40">
        <v>5.0000000000000001E-3</v>
      </c>
      <c r="M150" s="40">
        <v>-5.0000000000000001E-3</v>
      </c>
      <c r="O150" s="4">
        <f t="shared" si="23"/>
        <v>0.14599999999999999</v>
      </c>
      <c r="P150" s="33">
        <v>0</v>
      </c>
      <c r="Q150" s="34">
        <v>0</v>
      </c>
      <c r="R150" s="33">
        <v>0.5</v>
      </c>
      <c r="S150" s="34">
        <v>-7.2999999999999995E-2</v>
      </c>
      <c r="T150" s="38">
        <v>-1.5191748428571437E-4</v>
      </c>
      <c r="U150" s="39">
        <v>-9.7900285714285699E-4</v>
      </c>
      <c r="V150" s="41">
        <f t="shared" si="24"/>
        <v>-437999.99999999994</v>
      </c>
      <c r="W150" s="41">
        <f t="shared" si="25"/>
        <v>437999.99999999994</v>
      </c>
      <c r="X150" s="36">
        <f t="shared" si="26"/>
        <v>1141.5525114155253</v>
      </c>
      <c r="Y150" s="36">
        <f t="shared" si="28"/>
        <v>1141.5525114155253</v>
      </c>
      <c r="Z150" s="2"/>
      <c r="AI150" s="42">
        <f t="shared" si="29"/>
        <v>-0.03</v>
      </c>
      <c r="AJ150" s="4">
        <f t="shared" si="27"/>
        <v>0.14599999999999999</v>
      </c>
      <c r="AK150" s="33">
        <v>0</v>
      </c>
      <c r="AL150" s="34">
        <v>0</v>
      </c>
      <c r="AM150" s="33">
        <v>0</v>
      </c>
      <c r="AN150" s="34">
        <v>0</v>
      </c>
      <c r="AO150" s="38">
        <v>0</v>
      </c>
      <c r="AP150" s="39">
        <v>0</v>
      </c>
      <c r="AQ150" s="43">
        <v>0</v>
      </c>
      <c r="AR150" s="41">
        <f t="shared" si="30"/>
        <v>0</v>
      </c>
      <c r="AS150" s="41">
        <f t="shared" si="31"/>
        <v>0</v>
      </c>
      <c r="AT150" s="36">
        <f t="shared" si="32"/>
        <v>999</v>
      </c>
      <c r="AU150" s="36">
        <f t="shared" si="33"/>
        <v>999</v>
      </c>
    </row>
    <row r="151" spans="10:47" x14ac:dyDescent="0.25">
      <c r="J151" s="12">
        <v>70000000000</v>
      </c>
      <c r="K151" s="13">
        <v>8.3333333333333304E-10</v>
      </c>
      <c r="L151" s="40">
        <v>5.0000000000000001E-3</v>
      </c>
      <c r="M151" s="40">
        <v>-5.0000000000000001E-3</v>
      </c>
      <c r="O151" s="4">
        <f t="shared" si="23"/>
        <v>0.14699999999999999</v>
      </c>
      <c r="P151" s="33">
        <v>0</v>
      </c>
      <c r="Q151" s="34">
        <v>0</v>
      </c>
      <c r="R151" s="33">
        <v>0.5</v>
      </c>
      <c r="S151" s="34">
        <v>-7.3499999999999996E-2</v>
      </c>
      <c r="T151" s="38">
        <v>-1.5289711500000007E-4</v>
      </c>
      <c r="U151" s="39">
        <v>-9.7774714285714273E-4</v>
      </c>
      <c r="V151" s="41">
        <f t="shared" si="24"/>
        <v>-440999.99999999994</v>
      </c>
      <c r="W151" s="41">
        <f t="shared" si="25"/>
        <v>440999.99999999994</v>
      </c>
      <c r="X151" s="36">
        <f t="shared" si="26"/>
        <v>1133.7868480725624</v>
      </c>
      <c r="Y151" s="36">
        <f t="shared" si="28"/>
        <v>1133.7868480725624</v>
      </c>
      <c r="Z151" s="2"/>
      <c r="AI151" s="42">
        <f t="shared" si="29"/>
        <v>-0.03</v>
      </c>
      <c r="AJ151" s="4">
        <f t="shared" si="27"/>
        <v>0.14699999999999999</v>
      </c>
      <c r="AK151" s="33">
        <v>0</v>
      </c>
      <c r="AL151" s="34">
        <v>0</v>
      </c>
      <c r="AM151" s="33">
        <v>0</v>
      </c>
      <c r="AN151" s="34">
        <v>0</v>
      </c>
      <c r="AO151" s="38">
        <v>0</v>
      </c>
      <c r="AP151" s="39">
        <v>0</v>
      </c>
      <c r="AQ151" s="43">
        <v>0</v>
      </c>
      <c r="AR151" s="41">
        <f t="shared" si="30"/>
        <v>0</v>
      </c>
      <c r="AS151" s="41">
        <f t="shared" si="31"/>
        <v>0</v>
      </c>
      <c r="AT151" s="36">
        <f t="shared" si="32"/>
        <v>999</v>
      </c>
      <c r="AU151" s="36">
        <f t="shared" si="33"/>
        <v>999</v>
      </c>
    </row>
    <row r="152" spans="10:47" x14ac:dyDescent="0.25">
      <c r="J152" s="12">
        <v>70000000000</v>
      </c>
      <c r="K152" s="13">
        <v>8.3333333333333304E-10</v>
      </c>
      <c r="L152" s="40">
        <v>5.0000000000000001E-3</v>
      </c>
      <c r="M152" s="40">
        <v>-5.0000000000000001E-3</v>
      </c>
      <c r="O152" s="4">
        <f t="shared" si="23"/>
        <v>0.14799999999999999</v>
      </c>
      <c r="P152" s="33">
        <v>0</v>
      </c>
      <c r="Q152" s="34">
        <v>0</v>
      </c>
      <c r="R152" s="33">
        <v>0.5</v>
      </c>
      <c r="S152" s="34">
        <v>-7.3999999999999996E-2</v>
      </c>
      <c r="T152" s="38">
        <v>-1.5387549428571434E-4</v>
      </c>
      <c r="U152" s="39">
        <v>-9.76482857142857E-4</v>
      </c>
      <c r="V152" s="41">
        <f t="shared" si="24"/>
        <v>-443999.99999999994</v>
      </c>
      <c r="W152" s="41">
        <f t="shared" si="25"/>
        <v>443999.99999999994</v>
      </c>
      <c r="X152" s="36">
        <f t="shared" si="26"/>
        <v>1126.1261261261263</v>
      </c>
      <c r="Y152" s="36">
        <f t="shared" si="28"/>
        <v>1126.1261261261263</v>
      </c>
      <c r="Z152" s="2"/>
      <c r="AI152" s="42">
        <f t="shared" si="29"/>
        <v>-0.03</v>
      </c>
      <c r="AJ152" s="4">
        <f t="shared" si="27"/>
        <v>0.14799999999999999</v>
      </c>
      <c r="AK152" s="33">
        <v>0</v>
      </c>
      <c r="AL152" s="34">
        <v>0</v>
      </c>
      <c r="AM152" s="33">
        <v>0</v>
      </c>
      <c r="AN152" s="34">
        <v>0</v>
      </c>
      <c r="AO152" s="38">
        <v>0</v>
      </c>
      <c r="AP152" s="39">
        <v>0</v>
      </c>
      <c r="AQ152" s="43">
        <v>0</v>
      </c>
      <c r="AR152" s="41">
        <f t="shared" si="30"/>
        <v>0</v>
      </c>
      <c r="AS152" s="41">
        <f t="shared" si="31"/>
        <v>0</v>
      </c>
      <c r="AT152" s="36">
        <f t="shared" si="32"/>
        <v>999</v>
      </c>
      <c r="AU152" s="36">
        <f t="shared" si="33"/>
        <v>999</v>
      </c>
    </row>
    <row r="153" spans="10:47" x14ac:dyDescent="0.25">
      <c r="J153" s="12">
        <v>70000000000</v>
      </c>
      <c r="K153" s="13">
        <v>8.3333333333333304E-10</v>
      </c>
      <c r="L153" s="40">
        <v>5.0000000000000001E-3</v>
      </c>
      <c r="M153" s="40">
        <v>-5.0000000000000001E-3</v>
      </c>
      <c r="O153" s="4">
        <f t="shared" si="23"/>
        <v>0.14899999999999999</v>
      </c>
      <c r="P153" s="33">
        <v>0</v>
      </c>
      <c r="Q153" s="34">
        <v>0</v>
      </c>
      <c r="R153" s="33">
        <v>0.5</v>
      </c>
      <c r="S153" s="34">
        <v>-7.4499999999999997E-2</v>
      </c>
      <c r="T153" s="38">
        <v>-1.5485261357142864E-4</v>
      </c>
      <c r="U153" s="39">
        <v>-9.752099999999999E-4</v>
      </c>
      <c r="V153" s="41">
        <f t="shared" si="24"/>
        <v>-446999.99999999994</v>
      </c>
      <c r="W153" s="41">
        <f t="shared" si="25"/>
        <v>446999.99999999994</v>
      </c>
      <c r="X153" s="36">
        <f t="shared" si="26"/>
        <v>1118.5682326621925</v>
      </c>
      <c r="Y153" s="36">
        <f t="shared" si="28"/>
        <v>1118.5682326621925</v>
      </c>
      <c r="Z153" s="2"/>
      <c r="AI153" s="42">
        <f t="shared" si="29"/>
        <v>-0.03</v>
      </c>
      <c r="AJ153" s="4">
        <f t="shared" si="27"/>
        <v>0.14899999999999999</v>
      </c>
      <c r="AK153" s="33">
        <v>0</v>
      </c>
      <c r="AL153" s="34">
        <v>0</v>
      </c>
      <c r="AM153" s="33">
        <v>0</v>
      </c>
      <c r="AN153" s="34">
        <v>0</v>
      </c>
      <c r="AO153" s="38">
        <v>0</v>
      </c>
      <c r="AP153" s="39">
        <v>0</v>
      </c>
      <c r="AQ153" s="43">
        <v>0</v>
      </c>
      <c r="AR153" s="41">
        <f t="shared" si="30"/>
        <v>0</v>
      </c>
      <c r="AS153" s="41">
        <f t="shared" si="31"/>
        <v>0</v>
      </c>
      <c r="AT153" s="36">
        <f t="shared" si="32"/>
        <v>999</v>
      </c>
      <c r="AU153" s="36">
        <f t="shared" si="33"/>
        <v>999</v>
      </c>
    </row>
    <row r="154" spans="10:47" x14ac:dyDescent="0.25">
      <c r="J154" s="12">
        <v>70000000000</v>
      </c>
      <c r="K154" s="13">
        <v>8.3333333333333304E-10</v>
      </c>
      <c r="L154" s="40">
        <v>5.0000000000000001E-3</v>
      </c>
      <c r="M154" s="40">
        <v>-5.0000000000000001E-3</v>
      </c>
      <c r="O154" s="4">
        <f t="shared" si="23"/>
        <v>0.15</v>
      </c>
      <c r="P154" s="33">
        <v>0</v>
      </c>
      <c r="Q154" s="34">
        <v>0</v>
      </c>
      <c r="R154" s="33">
        <v>0.5</v>
      </c>
      <c r="S154" s="34">
        <v>-7.4999999999999997E-2</v>
      </c>
      <c r="T154" s="38">
        <v>-1.5582846428571437E-4</v>
      </c>
      <c r="U154" s="39">
        <v>-9.7392857142857133E-4</v>
      </c>
      <c r="V154" s="41">
        <f t="shared" si="24"/>
        <v>-449999.99999999994</v>
      </c>
      <c r="W154" s="41">
        <f t="shared" si="25"/>
        <v>449999.99999999994</v>
      </c>
      <c r="X154" s="36">
        <f t="shared" si="26"/>
        <v>1111.1111111111113</v>
      </c>
      <c r="Y154" s="36">
        <f t="shared" si="28"/>
        <v>1111.1111111111113</v>
      </c>
      <c r="Z154" s="2"/>
      <c r="AI154" s="42">
        <f t="shared" si="29"/>
        <v>-0.03</v>
      </c>
      <c r="AJ154" s="4">
        <f t="shared" si="27"/>
        <v>0.15</v>
      </c>
      <c r="AK154" s="33">
        <v>0</v>
      </c>
      <c r="AL154" s="34">
        <v>0</v>
      </c>
      <c r="AM154" s="33">
        <v>0</v>
      </c>
      <c r="AN154" s="34">
        <v>0</v>
      </c>
      <c r="AO154" s="38">
        <v>0</v>
      </c>
      <c r="AP154" s="39">
        <v>0</v>
      </c>
      <c r="AQ154" s="43">
        <v>0</v>
      </c>
      <c r="AR154" s="41">
        <f t="shared" si="30"/>
        <v>0</v>
      </c>
      <c r="AS154" s="41">
        <f t="shared" si="31"/>
        <v>0</v>
      </c>
      <c r="AT154" s="36">
        <f t="shared" si="32"/>
        <v>999</v>
      </c>
      <c r="AU154" s="36">
        <f t="shared" si="33"/>
        <v>999</v>
      </c>
    </row>
    <row r="155" spans="10:47" x14ac:dyDescent="0.25">
      <c r="J155" s="12">
        <v>70000000000</v>
      </c>
      <c r="K155" s="13">
        <v>8.3333333333333304E-10</v>
      </c>
      <c r="L155" s="40">
        <v>5.0000000000000001E-3</v>
      </c>
      <c r="M155" s="40">
        <v>-5.0000000000000001E-3</v>
      </c>
      <c r="O155" s="4">
        <f t="shared" si="23"/>
        <v>0.151</v>
      </c>
      <c r="P155" s="33">
        <v>0</v>
      </c>
      <c r="Q155" s="34">
        <v>0</v>
      </c>
      <c r="R155" s="33">
        <v>0.5</v>
      </c>
      <c r="S155" s="34">
        <v>-7.5499999999999998E-2</v>
      </c>
      <c r="T155" s="38">
        <v>-1.5680303785714294E-4</v>
      </c>
      <c r="U155" s="39">
        <v>-9.726385714285713E-4</v>
      </c>
      <c r="V155" s="41">
        <f t="shared" si="24"/>
        <v>-452999.99999999994</v>
      </c>
      <c r="W155" s="41">
        <f t="shared" si="25"/>
        <v>452999.99999999994</v>
      </c>
      <c r="X155" s="36">
        <f t="shared" si="26"/>
        <v>1103.7527593818986</v>
      </c>
      <c r="Y155" s="36">
        <f t="shared" si="28"/>
        <v>1103.7527593818986</v>
      </c>
      <c r="Z155" s="2"/>
      <c r="AI155" s="42">
        <f t="shared" si="29"/>
        <v>-0.03</v>
      </c>
      <c r="AJ155" s="4">
        <f t="shared" si="27"/>
        <v>0.151</v>
      </c>
      <c r="AK155" s="33">
        <v>0</v>
      </c>
      <c r="AL155" s="34">
        <v>0</v>
      </c>
      <c r="AM155" s="33">
        <v>0</v>
      </c>
      <c r="AN155" s="34">
        <v>0</v>
      </c>
      <c r="AO155" s="38">
        <v>0</v>
      </c>
      <c r="AP155" s="39">
        <v>0</v>
      </c>
      <c r="AQ155" s="43">
        <v>0</v>
      </c>
      <c r="AR155" s="41">
        <f t="shared" si="30"/>
        <v>0</v>
      </c>
      <c r="AS155" s="41">
        <f t="shared" si="31"/>
        <v>0</v>
      </c>
      <c r="AT155" s="36">
        <f t="shared" si="32"/>
        <v>999</v>
      </c>
      <c r="AU155" s="36">
        <f t="shared" si="33"/>
        <v>999</v>
      </c>
    </row>
    <row r="156" spans="10:47" x14ac:dyDescent="0.25">
      <c r="J156" s="12">
        <v>70000000000</v>
      </c>
      <c r="K156" s="13">
        <v>8.3333333333333304E-10</v>
      </c>
      <c r="L156" s="40">
        <v>5.0000000000000001E-3</v>
      </c>
      <c r="M156" s="40">
        <v>-5.0000000000000001E-3</v>
      </c>
      <c r="O156" s="4">
        <f t="shared" si="23"/>
        <v>0.152</v>
      </c>
      <c r="P156" s="33">
        <v>0</v>
      </c>
      <c r="Q156" s="34">
        <v>0</v>
      </c>
      <c r="R156" s="33">
        <v>0.5</v>
      </c>
      <c r="S156" s="34">
        <v>-7.5999999999999998E-2</v>
      </c>
      <c r="T156" s="38">
        <v>-1.577763257142858E-4</v>
      </c>
      <c r="U156" s="39">
        <v>-9.713399999999999E-4</v>
      </c>
      <c r="V156" s="41">
        <f t="shared" si="24"/>
        <v>-455999.99999999994</v>
      </c>
      <c r="W156" s="41">
        <f t="shared" si="25"/>
        <v>455999.99999999994</v>
      </c>
      <c r="X156" s="36">
        <f t="shared" si="26"/>
        <v>1096.4912280701756</v>
      </c>
      <c r="Y156" s="36">
        <f t="shared" si="28"/>
        <v>1096.4912280701756</v>
      </c>
      <c r="Z156" s="2"/>
      <c r="AI156" s="42">
        <f t="shared" si="29"/>
        <v>-0.03</v>
      </c>
      <c r="AJ156" s="4">
        <f t="shared" si="27"/>
        <v>0.152</v>
      </c>
      <c r="AK156" s="33">
        <v>0</v>
      </c>
      <c r="AL156" s="34">
        <v>0</v>
      </c>
      <c r="AM156" s="33">
        <v>0</v>
      </c>
      <c r="AN156" s="34">
        <v>0</v>
      </c>
      <c r="AO156" s="38">
        <v>0</v>
      </c>
      <c r="AP156" s="39">
        <v>0</v>
      </c>
      <c r="AQ156" s="43">
        <v>0</v>
      </c>
      <c r="AR156" s="41">
        <f t="shared" si="30"/>
        <v>0</v>
      </c>
      <c r="AS156" s="41">
        <f t="shared" si="31"/>
        <v>0</v>
      </c>
      <c r="AT156" s="36">
        <f t="shared" si="32"/>
        <v>999</v>
      </c>
      <c r="AU156" s="36">
        <f t="shared" si="33"/>
        <v>999</v>
      </c>
    </row>
    <row r="157" spans="10:47" x14ac:dyDescent="0.25">
      <c r="J157" s="12">
        <v>70000000000</v>
      </c>
      <c r="K157" s="13">
        <v>8.3333333333333304E-10</v>
      </c>
      <c r="L157" s="40">
        <v>5.0000000000000001E-3</v>
      </c>
      <c r="M157" s="40">
        <v>-5.0000000000000001E-3</v>
      </c>
      <c r="O157" s="4">
        <f t="shared" si="23"/>
        <v>0.153</v>
      </c>
      <c r="P157" s="33">
        <v>0</v>
      </c>
      <c r="Q157" s="34">
        <v>0</v>
      </c>
      <c r="R157" s="33">
        <v>0.5</v>
      </c>
      <c r="S157" s="34">
        <v>-7.6499999999999999E-2</v>
      </c>
      <c r="T157" s="38">
        <v>-1.5874831928571436E-4</v>
      </c>
      <c r="U157" s="39">
        <v>-9.7003285714285703E-4</v>
      </c>
      <c r="V157" s="41">
        <f t="shared" si="24"/>
        <v>-458999.99999999994</v>
      </c>
      <c r="W157" s="41">
        <f t="shared" si="25"/>
        <v>458999.99999999994</v>
      </c>
      <c r="X157" s="36">
        <f t="shared" si="26"/>
        <v>1089.3246187363836</v>
      </c>
      <c r="Y157" s="36">
        <f t="shared" si="28"/>
        <v>1089.3246187363836</v>
      </c>
      <c r="Z157" s="2"/>
      <c r="AI157" s="42">
        <f t="shared" si="29"/>
        <v>-0.03</v>
      </c>
      <c r="AJ157" s="4">
        <f t="shared" si="27"/>
        <v>0.153</v>
      </c>
      <c r="AK157" s="33">
        <v>0</v>
      </c>
      <c r="AL157" s="34">
        <v>0</v>
      </c>
      <c r="AM157" s="33">
        <v>0</v>
      </c>
      <c r="AN157" s="34">
        <v>0</v>
      </c>
      <c r="AO157" s="38">
        <v>0</v>
      </c>
      <c r="AP157" s="39">
        <v>0</v>
      </c>
      <c r="AQ157" s="43">
        <v>0</v>
      </c>
      <c r="AR157" s="41">
        <f t="shared" si="30"/>
        <v>0</v>
      </c>
      <c r="AS157" s="41">
        <f t="shared" si="31"/>
        <v>0</v>
      </c>
      <c r="AT157" s="36">
        <f t="shared" si="32"/>
        <v>999</v>
      </c>
      <c r="AU157" s="36">
        <f t="shared" si="33"/>
        <v>999</v>
      </c>
    </row>
    <row r="158" spans="10:47" x14ac:dyDescent="0.25">
      <c r="J158" s="12">
        <v>70000000000</v>
      </c>
      <c r="K158" s="13">
        <v>8.3333333333333304E-10</v>
      </c>
      <c r="L158" s="40">
        <v>5.0000000000000001E-3</v>
      </c>
      <c r="M158" s="40">
        <v>-5.0000000000000001E-3</v>
      </c>
      <c r="O158" s="4">
        <f t="shared" si="23"/>
        <v>0.154</v>
      </c>
      <c r="P158" s="33">
        <v>0</v>
      </c>
      <c r="Q158" s="34">
        <v>0</v>
      </c>
      <c r="R158" s="33">
        <v>0.5</v>
      </c>
      <c r="S158" s="34">
        <v>-7.6999999999999999E-2</v>
      </c>
      <c r="T158" s="38">
        <v>-1.5971901000000008E-4</v>
      </c>
      <c r="U158" s="39">
        <v>-9.6871714285714269E-4</v>
      </c>
      <c r="V158" s="41">
        <f t="shared" si="24"/>
        <v>-461999.99999999988</v>
      </c>
      <c r="W158" s="41">
        <f t="shared" si="25"/>
        <v>461999.99999999988</v>
      </c>
      <c r="X158" s="36">
        <f t="shared" si="26"/>
        <v>1082.2510822510826</v>
      </c>
      <c r="Y158" s="36">
        <f t="shared" si="28"/>
        <v>1082.2510822510826</v>
      </c>
      <c r="Z158" s="2"/>
      <c r="AI158" s="42">
        <f t="shared" si="29"/>
        <v>-0.03</v>
      </c>
      <c r="AJ158" s="4">
        <f t="shared" si="27"/>
        <v>0.154</v>
      </c>
      <c r="AK158" s="33">
        <v>0</v>
      </c>
      <c r="AL158" s="34">
        <v>0</v>
      </c>
      <c r="AM158" s="33">
        <v>0</v>
      </c>
      <c r="AN158" s="34">
        <v>0</v>
      </c>
      <c r="AO158" s="38">
        <v>0</v>
      </c>
      <c r="AP158" s="39">
        <v>0</v>
      </c>
      <c r="AQ158" s="43">
        <v>0</v>
      </c>
      <c r="AR158" s="41">
        <f t="shared" si="30"/>
        <v>0</v>
      </c>
      <c r="AS158" s="41">
        <f t="shared" si="31"/>
        <v>0</v>
      </c>
      <c r="AT158" s="36">
        <f t="shared" si="32"/>
        <v>999</v>
      </c>
      <c r="AU158" s="36">
        <f t="shared" si="33"/>
        <v>999</v>
      </c>
    </row>
    <row r="159" spans="10:47" x14ac:dyDescent="0.25">
      <c r="J159" s="12">
        <v>70000000000</v>
      </c>
      <c r="K159" s="13">
        <v>8.3333333333333304E-10</v>
      </c>
      <c r="L159" s="40">
        <v>5.0000000000000001E-3</v>
      </c>
      <c r="M159" s="40">
        <v>-5.0000000000000001E-3</v>
      </c>
      <c r="O159" s="4">
        <f t="shared" si="23"/>
        <v>0.155</v>
      </c>
      <c r="P159" s="33">
        <v>0</v>
      </c>
      <c r="Q159" s="34">
        <v>0</v>
      </c>
      <c r="R159" s="33">
        <v>0.5</v>
      </c>
      <c r="S159" s="34">
        <v>-7.7499999999999999E-2</v>
      </c>
      <c r="T159" s="38">
        <v>-1.6068838928571437E-4</v>
      </c>
      <c r="U159" s="39">
        <v>-9.6739285714285699E-4</v>
      </c>
      <c r="V159" s="41">
        <f t="shared" si="24"/>
        <v>-464999.99999999994</v>
      </c>
      <c r="W159" s="41">
        <f t="shared" si="25"/>
        <v>464999.99999999994</v>
      </c>
      <c r="X159" s="36">
        <f t="shared" si="26"/>
        <v>1075.2688172043013</v>
      </c>
      <c r="Y159" s="36">
        <f t="shared" si="28"/>
        <v>1075.2688172043013</v>
      </c>
      <c r="Z159" s="2"/>
      <c r="AI159" s="42">
        <f t="shared" si="29"/>
        <v>-0.03</v>
      </c>
      <c r="AJ159" s="4">
        <f t="shared" si="27"/>
        <v>0.155</v>
      </c>
      <c r="AK159" s="33">
        <v>0</v>
      </c>
      <c r="AL159" s="34">
        <v>0</v>
      </c>
      <c r="AM159" s="33">
        <v>0</v>
      </c>
      <c r="AN159" s="34">
        <v>0</v>
      </c>
      <c r="AO159" s="38">
        <v>0</v>
      </c>
      <c r="AP159" s="39">
        <v>0</v>
      </c>
      <c r="AQ159" s="43">
        <v>0</v>
      </c>
      <c r="AR159" s="41">
        <f t="shared" si="30"/>
        <v>0</v>
      </c>
      <c r="AS159" s="41">
        <f t="shared" si="31"/>
        <v>0</v>
      </c>
      <c r="AT159" s="36">
        <f t="shared" si="32"/>
        <v>999</v>
      </c>
      <c r="AU159" s="36">
        <f t="shared" si="33"/>
        <v>999</v>
      </c>
    </row>
    <row r="160" spans="10:47" x14ac:dyDescent="0.25">
      <c r="J160" s="12">
        <v>70000000000</v>
      </c>
      <c r="K160" s="13">
        <v>8.3333333333333304E-10</v>
      </c>
      <c r="L160" s="40">
        <v>5.0000000000000001E-3</v>
      </c>
      <c r="M160" s="40">
        <v>-5.0000000000000001E-3</v>
      </c>
      <c r="O160" s="4">
        <f t="shared" si="23"/>
        <v>0.156</v>
      </c>
      <c r="P160" s="33">
        <v>0</v>
      </c>
      <c r="Q160" s="34">
        <v>0</v>
      </c>
      <c r="R160" s="33">
        <v>0.5</v>
      </c>
      <c r="S160" s="34">
        <v>-7.8E-2</v>
      </c>
      <c r="T160" s="38">
        <v>-1.6165644857142866E-4</v>
      </c>
      <c r="U160" s="39">
        <v>-9.6605999999999981E-4</v>
      </c>
      <c r="V160" s="41">
        <f t="shared" si="24"/>
        <v>-467999.99999999994</v>
      </c>
      <c r="W160" s="41">
        <f t="shared" si="25"/>
        <v>467999.99999999994</v>
      </c>
      <c r="X160" s="36">
        <f t="shared" si="26"/>
        <v>1068.3760683760686</v>
      </c>
      <c r="Y160" s="36">
        <f t="shared" si="28"/>
        <v>1068.3760683760686</v>
      </c>
      <c r="Z160" s="2"/>
      <c r="AI160" s="42">
        <f t="shared" si="29"/>
        <v>-0.03</v>
      </c>
      <c r="AJ160" s="4">
        <f t="shared" si="27"/>
        <v>0.156</v>
      </c>
      <c r="AK160" s="33">
        <v>0</v>
      </c>
      <c r="AL160" s="34">
        <v>0</v>
      </c>
      <c r="AM160" s="33">
        <v>0</v>
      </c>
      <c r="AN160" s="34">
        <v>0</v>
      </c>
      <c r="AO160" s="38">
        <v>0</v>
      </c>
      <c r="AP160" s="39">
        <v>0</v>
      </c>
      <c r="AQ160" s="43">
        <v>0</v>
      </c>
      <c r="AR160" s="41">
        <f t="shared" si="30"/>
        <v>0</v>
      </c>
      <c r="AS160" s="41">
        <f t="shared" si="31"/>
        <v>0</v>
      </c>
      <c r="AT160" s="36">
        <f t="shared" si="32"/>
        <v>999</v>
      </c>
      <c r="AU160" s="36">
        <f t="shared" si="33"/>
        <v>999</v>
      </c>
    </row>
    <row r="161" spans="10:47" x14ac:dyDescent="0.25">
      <c r="J161" s="12">
        <v>70000000000</v>
      </c>
      <c r="K161" s="13">
        <v>8.3333333333333304E-10</v>
      </c>
      <c r="L161" s="40">
        <v>5.0000000000000001E-3</v>
      </c>
      <c r="M161" s="40">
        <v>-5.0000000000000001E-3</v>
      </c>
      <c r="O161" s="4">
        <f t="shared" si="23"/>
        <v>0.157</v>
      </c>
      <c r="P161" s="33">
        <v>0</v>
      </c>
      <c r="Q161" s="34">
        <v>0</v>
      </c>
      <c r="R161" s="33">
        <v>0.5</v>
      </c>
      <c r="S161" s="34">
        <v>-7.85E-2</v>
      </c>
      <c r="T161" s="38">
        <v>-1.6262317928571437E-4</v>
      </c>
      <c r="U161" s="39">
        <v>-9.6471857142857128E-4</v>
      </c>
      <c r="V161" s="41">
        <f t="shared" si="24"/>
        <v>-470999.99999999994</v>
      </c>
      <c r="W161" s="41">
        <f t="shared" si="25"/>
        <v>470999.99999999994</v>
      </c>
      <c r="X161" s="36">
        <f t="shared" si="26"/>
        <v>1061.571125265393</v>
      </c>
      <c r="Y161" s="36">
        <f t="shared" si="28"/>
        <v>1061.571125265393</v>
      </c>
      <c r="Z161" s="2"/>
      <c r="AI161" s="42">
        <f t="shared" si="29"/>
        <v>-0.03</v>
      </c>
      <c r="AJ161" s="4">
        <f t="shared" si="27"/>
        <v>0.157</v>
      </c>
      <c r="AK161" s="33">
        <v>0</v>
      </c>
      <c r="AL161" s="34">
        <v>0</v>
      </c>
      <c r="AM161" s="33">
        <v>0</v>
      </c>
      <c r="AN161" s="34">
        <v>0</v>
      </c>
      <c r="AO161" s="38">
        <v>0</v>
      </c>
      <c r="AP161" s="39">
        <v>0</v>
      </c>
      <c r="AQ161" s="43">
        <v>0</v>
      </c>
      <c r="AR161" s="41">
        <f t="shared" si="30"/>
        <v>0</v>
      </c>
      <c r="AS161" s="41">
        <f t="shared" si="31"/>
        <v>0</v>
      </c>
      <c r="AT161" s="36">
        <f t="shared" si="32"/>
        <v>999</v>
      </c>
      <c r="AU161" s="36">
        <f t="shared" si="33"/>
        <v>999</v>
      </c>
    </row>
    <row r="162" spans="10:47" x14ac:dyDescent="0.25">
      <c r="J162" s="12">
        <v>70000000000</v>
      </c>
      <c r="K162" s="13">
        <v>8.3333333333333304E-10</v>
      </c>
      <c r="L162" s="40">
        <v>5.0000000000000001E-3</v>
      </c>
      <c r="M162" s="40">
        <v>-5.0000000000000001E-3</v>
      </c>
      <c r="O162" s="4">
        <f t="shared" si="23"/>
        <v>0.158</v>
      </c>
      <c r="P162" s="33">
        <v>0</v>
      </c>
      <c r="Q162" s="34">
        <v>0</v>
      </c>
      <c r="R162" s="33">
        <v>0.5</v>
      </c>
      <c r="S162" s="34">
        <v>-7.9000000000000001E-2</v>
      </c>
      <c r="T162" s="38">
        <v>-1.6358857285714295E-4</v>
      </c>
      <c r="U162" s="39">
        <v>-9.6336857142857127E-4</v>
      </c>
      <c r="V162" s="41">
        <f t="shared" si="24"/>
        <v>-473999.99999999994</v>
      </c>
      <c r="W162" s="41">
        <f t="shared" si="25"/>
        <v>473999.99999999994</v>
      </c>
      <c r="X162" s="36">
        <f t="shared" si="26"/>
        <v>1054.8523206751056</v>
      </c>
      <c r="Y162" s="36">
        <f t="shared" si="28"/>
        <v>1054.8523206751056</v>
      </c>
      <c r="Z162" s="2"/>
      <c r="AI162" s="42">
        <f t="shared" si="29"/>
        <v>-0.03</v>
      </c>
      <c r="AJ162" s="4">
        <f t="shared" si="27"/>
        <v>0.158</v>
      </c>
      <c r="AK162" s="33">
        <v>0</v>
      </c>
      <c r="AL162" s="34">
        <v>0</v>
      </c>
      <c r="AM162" s="33">
        <v>0</v>
      </c>
      <c r="AN162" s="34">
        <v>0</v>
      </c>
      <c r="AO162" s="38">
        <v>0</v>
      </c>
      <c r="AP162" s="39">
        <v>0</v>
      </c>
      <c r="AQ162" s="43">
        <v>0</v>
      </c>
      <c r="AR162" s="41">
        <f t="shared" si="30"/>
        <v>0</v>
      </c>
      <c r="AS162" s="41">
        <f t="shared" si="31"/>
        <v>0</v>
      </c>
      <c r="AT162" s="36">
        <f t="shared" si="32"/>
        <v>999</v>
      </c>
      <c r="AU162" s="36">
        <f t="shared" si="33"/>
        <v>999</v>
      </c>
    </row>
    <row r="163" spans="10:47" x14ac:dyDescent="0.25">
      <c r="J163" s="12">
        <v>70000000000</v>
      </c>
      <c r="K163" s="13">
        <v>8.3333333333333304E-10</v>
      </c>
      <c r="L163" s="40">
        <v>5.0000000000000001E-3</v>
      </c>
      <c r="M163" s="40">
        <v>-5.0000000000000001E-3</v>
      </c>
      <c r="O163" s="4">
        <f t="shared" si="23"/>
        <v>0.159</v>
      </c>
      <c r="P163" s="33">
        <v>0</v>
      </c>
      <c r="Q163" s="34">
        <v>0</v>
      </c>
      <c r="R163" s="33">
        <v>0.5</v>
      </c>
      <c r="S163" s="34">
        <v>-7.9500000000000001E-2</v>
      </c>
      <c r="T163" s="38">
        <v>-1.6455262071428582E-4</v>
      </c>
      <c r="U163" s="39">
        <v>-9.620099999999998E-4</v>
      </c>
      <c r="V163" s="41">
        <f t="shared" si="24"/>
        <v>-476999.99999999994</v>
      </c>
      <c r="W163" s="41">
        <f t="shared" si="25"/>
        <v>476999.99999999994</v>
      </c>
      <c r="X163" s="36">
        <f t="shared" si="26"/>
        <v>1048.2180293501049</v>
      </c>
      <c r="Y163" s="36">
        <f t="shared" si="28"/>
        <v>1048.2180293501049</v>
      </c>
      <c r="Z163" s="2"/>
      <c r="AI163" s="42">
        <f t="shared" si="29"/>
        <v>-0.03</v>
      </c>
      <c r="AJ163" s="4">
        <f t="shared" si="27"/>
        <v>0.159</v>
      </c>
      <c r="AK163" s="33">
        <v>0</v>
      </c>
      <c r="AL163" s="34">
        <v>0</v>
      </c>
      <c r="AM163" s="33">
        <v>0</v>
      </c>
      <c r="AN163" s="34">
        <v>0</v>
      </c>
      <c r="AO163" s="38">
        <v>0</v>
      </c>
      <c r="AP163" s="39">
        <v>0</v>
      </c>
      <c r="AQ163" s="43">
        <v>0</v>
      </c>
      <c r="AR163" s="41">
        <f t="shared" si="30"/>
        <v>0</v>
      </c>
      <c r="AS163" s="41">
        <f t="shared" si="31"/>
        <v>0</v>
      </c>
      <c r="AT163" s="36">
        <f t="shared" si="32"/>
        <v>999</v>
      </c>
      <c r="AU163" s="36">
        <f t="shared" si="33"/>
        <v>999</v>
      </c>
    </row>
    <row r="164" spans="10:47" x14ac:dyDescent="0.25">
      <c r="J164" s="12">
        <v>70000000000</v>
      </c>
      <c r="K164" s="13">
        <v>8.3333333333333304E-10</v>
      </c>
      <c r="L164" s="40">
        <v>5.0000000000000001E-3</v>
      </c>
      <c r="M164" s="40">
        <v>-5.0000000000000001E-3</v>
      </c>
      <c r="O164" s="4">
        <f t="shared" si="23"/>
        <v>0.16</v>
      </c>
      <c r="P164" s="33">
        <v>0</v>
      </c>
      <c r="Q164" s="34">
        <v>0</v>
      </c>
      <c r="R164" s="33">
        <v>0.5</v>
      </c>
      <c r="S164" s="34">
        <v>-0.08</v>
      </c>
      <c r="T164" s="38">
        <v>-1.655153142857144E-4</v>
      </c>
      <c r="U164" s="39">
        <v>-9.6064285714285696E-4</v>
      </c>
      <c r="V164" s="41">
        <f t="shared" si="24"/>
        <v>-479999.99999999994</v>
      </c>
      <c r="W164" s="41">
        <f t="shared" si="25"/>
        <v>479999.99999999994</v>
      </c>
      <c r="X164" s="36">
        <f t="shared" si="26"/>
        <v>1041.6666666666667</v>
      </c>
      <c r="Y164" s="36">
        <f t="shared" si="28"/>
        <v>1041.6666666666667</v>
      </c>
      <c r="Z164" s="2"/>
      <c r="AI164" s="42">
        <f t="shared" si="29"/>
        <v>-0.03</v>
      </c>
      <c r="AJ164" s="4">
        <f t="shared" si="27"/>
        <v>0.16</v>
      </c>
      <c r="AK164" s="33">
        <v>0</v>
      </c>
      <c r="AL164" s="34">
        <v>0</v>
      </c>
      <c r="AM164" s="33">
        <v>0</v>
      </c>
      <c r="AN164" s="34">
        <v>0</v>
      </c>
      <c r="AO164" s="38">
        <v>0</v>
      </c>
      <c r="AP164" s="39">
        <v>0</v>
      </c>
      <c r="AQ164" s="43">
        <v>0</v>
      </c>
      <c r="AR164" s="41">
        <f t="shared" si="30"/>
        <v>0</v>
      </c>
      <c r="AS164" s="41">
        <f t="shared" si="31"/>
        <v>0</v>
      </c>
      <c r="AT164" s="36">
        <f t="shared" si="32"/>
        <v>999</v>
      </c>
      <c r="AU164" s="36">
        <f t="shared" si="33"/>
        <v>999</v>
      </c>
    </row>
    <row r="165" spans="10:47" x14ac:dyDescent="0.25">
      <c r="J165" s="12">
        <v>70000000000</v>
      </c>
      <c r="K165" s="13">
        <v>8.3333333333333304E-10</v>
      </c>
      <c r="L165" s="40">
        <v>5.0000000000000001E-3</v>
      </c>
      <c r="M165" s="40">
        <v>-5.0000000000000001E-3</v>
      </c>
      <c r="O165" s="4">
        <f t="shared" si="23"/>
        <v>0.161</v>
      </c>
      <c r="P165" s="33">
        <v>0</v>
      </c>
      <c r="Q165" s="34">
        <v>0</v>
      </c>
      <c r="R165" s="33">
        <v>0.5</v>
      </c>
      <c r="S165" s="34">
        <v>-8.0500000000000002E-2</v>
      </c>
      <c r="T165" s="38">
        <v>-1.6647664500000012E-4</v>
      </c>
      <c r="U165" s="39">
        <v>-9.5926714285714265E-4</v>
      </c>
      <c r="V165" s="41">
        <f t="shared" si="24"/>
        <v>-482999.99999999994</v>
      </c>
      <c r="W165" s="41">
        <f t="shared" si="25"/>
        <v>482999.99999999994</v>
      </c>
      <c r="X165" s="36">
        <f t="shared" si="26"/>
        <v>1035.1966873706006</v>
      </c>
      <c r="Y165" s="36">
        <f t="shared" si="28"/>
        <v>1035.1966873706006</v>
      </c>
      <c r="Z165" s="2"/>
      <c r="AI165" s="42">
        <f t="shared" si="29"/>
        <v>-0.03</v>
      </c>
      <c r="AJ165" s="4">
        <f t="shared" si="27"/>
        <v>0.161</v>
      </c>
      <c r="AK165" s="33">
        <v>0</v>
      </c>
      <c r="AL165" s="34">
        <v>0</v>
      </c>
      <c r="AM165" s="33">
        <v>0</v>
      </c>
      <c r="AN165" s="34">
        <v>0</v>
      </c>
      <c r="AO165" s="38">
        <v>0</v>
      </c>
      <c r="AP165" s="39">
        <v>0</v>
      </c>
      <c r="AQ165" s="43">
        <v>0</v>
      </c>
      <c r="AR165" s="41">
        <f t="shared" si="30"/>
        <v>0</v>
      </c>
      <c r="AS165" s="41">
        <f t="shared" si="31"/>
        <v>0</v>
      </c>
      <c r="AT165" s="36">
        <f t="shared" si="32"/>
        <v>999</v>
      </c>
      <c r="AU165" s="36">
        <f t="shared" si="33"/>
        <v>999</v>
      </c>
    </row>
    <row r="166" spans="10:47" x14ac:dyDescent="0.25">
      <c r="J166" s="12">
        <v>70000000000</v>
      </c>
      <c r="K166" s="13">
        <v>8.3333333333333304E-10</v>
      </c>
      <c r="L166" s="40">
        <v>5.0000000000000001E-3</v>
      </c>
      <c r="M166" s="40">
        <v>-5.0000000000000001E-3</v>
      </c>
      <c r="O166" s="4">
        <f t="shared" si="23"/>
        <v>0.16200000000000001</v>
      </c>
      <c r="P166" s="33">
        <v>0</v>
      </c>
      <c r="Q166" s="34">
        <v>0</v>
      </c>
      <c r="R166" s="33">
        <v>0.5</v>
      </c>
      <c r="S166" s="34">
        <v>-8.1000000000000003E-2</v>
      </c>
      <c r="T166" s="38">
        <v>-1.674366042857144E-4</v>
      </c>
      <c r="U166" s="39">
        <v>-9.5788285714285698E-4</v>
      </c>
      <c r="V166" s="41">
        <f t="shared" si="24"/>
        <v>-485999.99999999994</v>
      </c>
      <c r="W166" s="41">
        <f t="shared" si="25"/>
        <v>485999.99999999994</v>
      </c>
      <c r="X166" s="36">
        <f t="shared" si="26"/>
        <v>1028.80658436214</v>
      </c>
      <c r="Y166" s="36">
        <f t="shared" si="28"/>
        <v>1028.80658436214</v>
      </c>
      <c r="Z166" s="2"/>
      <c r="AI166" s="42">
        <f t="shared" si="29"/>
        <v>-0.03</v>
      </c>
      <c r="AJ166" s="4">
        <f t="shared" si="27"/>
        <v>0.16200000000000001</v>
      </c>
      <c r="AK166" s="33">
        <v>0</v>
      </c>
      <c r="AL166" s="34">
        <v>0</v>
      </c>
      <c r="AM166" s="33">
        <v>0</v>
      </c>
      <c r="AN166" s="34">
        <v>0</v>
      </c>
      <c r="AO166" s="38">
        <v>0</v>
      </c>
      <c r="AP166" s="39">
        <v>0</v>
      </c>
      <c r="AQ166" s="43">
        <v>0</v>
      </c>
      <c r="AR166" s="41">
        <f t="shared" si="30"/>
        <v>0</v>
      </c>
      <c r="AS166" s="41">
        <f t="shared" si="31"/>
        <v>0</v>
      </c>
      <c r="AT166" s="36">
        <f t="shared" si="32"/>
        <v>999</v>
      </c>
      <c r="AU166" s="36">
        <f t="shared" si="33"/>
        <v>999</v>
      </c>
    </row>
    <row r="167" spans="10:47" x14ac:dyDescent="0.25">
      <c r="J167" s="12">
        <v>70000000000</v>
      </c>
      <c r="K167" s="13">
        <v>8.3333333333333304E-10</v>
      </c>
      <c r="L167" s="40">
        <v>5.0000000000000001E-3</v>
      </c>
      <c r="M167" s="40">
        <v>-5.0000000000000001E-3</v>
      </c>
      <c r="O167" s="4">
        <f t="shared" si="23"/>
        <v>0.16300000000000001</v>
      </c>
      <c r="P167" s="33">
        <v>0</v>
      </c>
      <c r="Q167" s="34">
        <v>0</v>
      </c>
      <c r="R167" s="33">
        <v>0.5</v>
      </c>
      <c r="S167" s="34">
        <v>-8.1500000000000003E-2</v>
      </c>
      <c r="T167" s="38">
        <v>-1.683951835714287E-4</v>
      </c>
      <c r="U167" s="39">
        <v>-9.5648999999999984E-4</v>
      </c>
      <c r="V167" s="41">
        <f t="shared" si="24"/>
        <v>-489000</v>
      </c>
      <c r="W167" s="41">
        <f t="shared" si="25"/>
        <v>489000</v>
      </c>
      <c r="X167" s="36">
        <f t="shared" si="26"/>
        <v>1022.4948875255624</v>
      </c>
      <c r="Y167" s="36">
        <f t="shared" si="28"/>
        <v>1022.4948875255624</v>
      </c>
      <c r="Z167" s="2"/>
      <c r="AI167" s="42">
        <f t="shared" si="29"/>
        <v>-0.03</v>
      </c>
      <c r="AJ167" s="4">
        <f t="shared" si="27"/>
        <v>0.16300000000000001</v>
      </c>
      <c r="AK167" s="33">
        <v>0</v>
      </c>
      <c r="AL167" s="34">
        <v>0</v>
      </c>
      <c r="AM167" s="33">
        <v>0</v>
      </c>
      <c r="AN167" s="34">
        <v>0</v>
      </c>
      <c r="AO167" s="38">
        <v>0</v>
      </c>
      <c r="AP167" s="39">
        <v>0</v>
      </c>
      <c r="AQ167" s="43">
        <v>0</v>
      </c>
      <c r="AR167" s="41">
        <f t="shared" si="30"/>
        <v>0</v>
      </c>
      <c r="AS167" s="41">
        <f t="shared" si="31"/>
        <v>0</v>
      </c>
      <c r="AT167" s="36">
        <f t="shared" si="32"/>
        <v>999</v>
      </c>
      <c r="AU167" s="36">
        <f t="shared" si="33"/>
        <v>999</v>
      </c>
    </row>
    <row r="168" spans="10:47" x14ac:dyDescent="0.25">
      <c r="J168" s="12">
        <v>70000000000</v>
      </c>
      <c r="K168" s="13">
        <v>8.3333333333333304E-10</v>
      </c>
      <c r="L168" s="40">
        <v>5.0000000000000001E-3</v>
      </c>
      <c r="M168" s="40">
        <v>-5.0000000000000001E-3</v>
      </c>
      <c r="O168" s="4">
        <f t="shared" si="23"/>
        <v>0.16400000000000001</v>
      </c>
      <c r="P168" s="33">
        <v>0</v>
      </c>
      <c r="Q168" s="34">
        <v>0</v>
      </c>
      <c r="R168" s="33">
        <v>0.5</v>
      </c>
      <c r="S168" s="34">
        <v>-8.2000000000000003E-2</v>
      </c>
      <c r="T168" s="38">
        <v>-1.6935237428571443E-4</v>
      </c>
      <c r="U168" s="39">
        <v>-9.5508857142857122E-4</v>
      </c>
      <c r="V168" s="41">
        <f t="shared" si="24"/>
        <v>-492000</v>
      </c>
      <c r="W168" s="41">
        <f t="shared" si="25"/>
        <v>492000</v>
      </c>
      <c r="X168" s="36">
        <f t="shared" si="26"/>
        <v>1016.260162601626</v>
      </c>
      <c r="Y168" s="36">
        <f t="shared" si="28"/>
        <v>1016.260162601626</v>
      </c>
      <c r="Z168" s="2"/>
      <c r="AI168" s="42">
        <f t="shared" si="29"/>
        <v>-0.03</v>
      </c>
      <c r="AJ168" s="4">
        <f t="shared" si="27"/>
        <v>0.16400000000000001</v>
      </c>
      <c r="AK168" s="33">
        <v>0</v>
      </c>
      <c r="AL168" s="34">
        <v>0</v>
      </c>
      <c r="AM168" s="33">
        <v>0</v>
      </c>
      <c r="AN168" s="34">
        <v>0</v>
      </c>
      <c r="AO168" s="38">
        <v>0</v>
      </c>
      <c r="AP168" s="39">
        <v>0</v>
      </c>
      <c r="AQ168" s="43">
        <v>0</v>
      </c>
      <c r="AR168" s="41">
        <f t="shared" si="30"/>
        <v>0</v>
      </c>
      <c r="AS168" s="41">
        <f t="shared" si="31"/>
        <v>0</v>
      </c>
      <c r="AT168" s="36">
        <f t="shared" si="32"/>
        <v>999</v>
      </c>
      <c r="AU168" s="36">
        <f t="shared" si="33"/>
        <v>999</v>
      </c>
    </row>
    <row r="169" spans="10:47" x14ac:dyDescent="0.25">
      <c r="J169" s="12">
        <v>70000000000</v>
      </c>
      <c r="K169" s="13">
        <v>8.3333333333333304E-10</v>
      </c>
      <c r="L169" s="40">
        <v>5.0000000000000001E-3</v>
      </c>
      <c r="M169" s="40">
        <v>-5.0000000000000001E-3</v>
      </c>
      <c r="O169" s="4">
        <f t="shared" si="23"/>
        <v>0.16500000000000001</v>
      </c>
      <c r="P169" s="33">
        <v>0</v>
      </c>
      <c r="Q169" s="34">
        <v>0</v>
      </c>
      <c r="R169" s="33">
        <v>0.5</v>
      </c>
      <c r="S169" s="34">
        <v>-8.2500000000000004E-2</v>
      </c>
      <c r="T169" s="38">
        <v>-1.7030816785714299E-4</v>
      </c>
      <c r="U169" s="39">
        <v>-9.5367857142857125E-4</v>
      </c>
      <c r="V169" s="41">
        <f t="shared" si="24"/>
        <v>-495000</v>
      </c>
      <c r="W169" s="41">
        <f t="shared" si="25"/>
        <v>495000</v>
      </c>
      <c r="X169" s="36">
        <f t="shared" si="26"/>
        <v>1010.10101010101</v>
      </c>
      <c r="Y169" s="36">
        <f t="shared" si="28"/>
        <v>1010.10101010101</v>
      </c>
      <c r="Z169" s="2"/>
      <c r="AI169" s="42">
        <f t="shared" si="29"/>
        <v>-0.03</v>
      </c>
      <c r="AJ169" s="4">
        <f t="shared" si="27"/>
        <v>0.16500000000000001</v>
      </c>
      <c r="AK169" s="33">
        <v>0</v>
      </c>
      <c r="AL169" s="34">
        <v>0</v>
      </c>
      <c r="AM169" s="33">
        <v>0</v>
      </c>
      <c r="AN169" s="34">
        <v>0</v>
      </c>
      <c r="AO169" s="38">
        <v>0</v>
      </c>
      <c r="AP169" s="39">
        <v>0</v>
      </c>
      <c r="AQ169" s="43">
        <v>0</v>
      </c>
      <c r="AR169" s="41">
        <f t="shared" si="30"/>
        <v>0</v>
      </c>
      <c r="AS169" s="41">
        <f t="shared" si="31"/>
        <v>0</v>
      </c>
      <c r="AT169" s="36">
        <f t="shared" si="32"/>
        <v>999</v>
      </c>
      <c r="AU169" s="36">
        <f t="shared" si="33"/>
        <v>999</v>
      </c>
    </row>
    <row r="170" spans="10:47" x14ac:dyDescent="0.25">
      <c r="J170" s="12">
        <v>70000000000</v>
      </c>
      <c r="K170" s="13">
        <v>8.3333333333333304E-10</v>
      </c>
      <c r="L170" s="40">
        <v>5.0000000000000001E-3</v>
      </c>
      <c r="M170" s="40">
        <v>-5.0000000000000001E-3</v>
      </c>
      <c r="O170" s="4">
        <f t="shared" si="23"/>
        <v>0.16600000000000001</v>
      </c>
      <c r="P170" s="33">
        <v>0</v>
      </c>
      <c r="Q170" s="34">
        <v>0</v>
      </c>
      <c r="R170" s="33">
        <v>0.5</v>
      </c>
      <c r="S170" s="34">
        <v>-8.3000000000000004E-2</v>
      </c>
      <c r="T170" s="38">
        <v>-1.7126255571428585E-4</v>
      </c>
      <c r="U170" s="39">
        <v>-9.522599999999998E-4</v>
      </c>
      <c r="V170" s="41">
        <f t="shared" si="24"/>
        <v>-497999.99999999994</v>
      </c>
      <c r="W170" s="41">
        <f t="shared" si="25"/>
        <v>497999.99999999994</v>
      </c>
      <c r="X170" s="36">
        <f t="shared" si="26"/>
        <v>1004.0160642570282</v>
      </c>
      <c r="Y170" s="36">
        <f t="shared" si="28"/>
        <v>1004.0160642570282</v>
      </c>
      <c r="Z170" s="2"/>
      <c r="AI170" s="42">
        <f t="shared" si="29"/>
        <v>-0.03</v>
      </c>
      <c r="AJ170" s="4">
        <f t="shared" si="27"/>
        <v>0.16600000000000001</v>
      </c>
      <c r="AK170" s="33">
        <v>0</v>
      </c>
      <c r="AL170" s="34">
        <v>0</v>
      </c>
      <c r="AM170" s="33">
        <v>0</v>
      </c>
      <c r="AN170" s="34">
        <v>0</v>
      </c>
      <c r="AO170" s="38">
        <v>0</v>
      </c>
      <c r="AP170" s="39">
        <v>0</v>
      </c>
      <c r="AQ170" s="43">
        <v>0</v>
      </c>
      <c r="AR170" s="41">
        <f t="shared" si="30"/>
        <v>0</v>
      </c>
      <c r="AS170" s="41">
        <f t="shared" si="31"/>
        <v>0</v>
      </c>
      <c r="AT170" s="36">
        <f t="shared" si="32"/>
        <v>999</v>
      </c>
      <c r="AU170" s="36">
        <f t="shared" si="33"/>
        <v>999</v>
      </c>
    </row>
    <row r="171" spans="10:47" x14ac:dyDescent="0.25">
      <c r="J171" s="12">
        <v>70000000000</v>
      </c>
      <c r="K171" s="13">
        <v>8.3333333333333304E-10</v>
      </c>
      <c r="L171" s="40">
        <v>5.0000000000000001E-3</v>
      </c>
      <c r="M171" s="40">
        <v>-5.0000000000000001E-3</v>
      </c>
      <c r="O171" s="4">
        <f t="shared" si="23"/>
        <v>0.16700000000000001</v>
      </c>
      <c r="P171" s="33">
        <v>0</v>
      </c>
      <c r="Q171" s="34">
        <v>0</v>
      </c>
      <c r="R171" s="33">
        <v>0.5</v>
      </c>
      <c r="S171" s="34">
        <v>-8.3500000000000005E-2</v>
      </c>
      <c r="T171" s="38">
        <v>-1.7221552928571441E-4</v>
      </c>
      <c r="U171" s="39">
        <v>-9.50832857142857E-4</v>
      </c>
      <c r="V171" s="41">
        <f t="shared" si="24"/>
        <v>-500999.99999999994</v>
      </c>
      <c r="W171" s="41">
        <f t="shared" si="25"/>
        <v>500999.99999999994</v>
      </c>
      <c r="X171" s="36">
        <f t="shared" si="26"/>
        <v>998.00399201596815</v>
      </c>
      <c r="Y171" s="36">
        <f t="shared" si="28"/>
        <v>998.00399201596815</v>
      </c>
      <c r="Z171" s="2"/>
      <c r="AI171" s="42">
        <f t="shared" si="29"/>
        <v>-0.03</v>
      </c>
      <c r="AJ171" s="4">
        <f t="shared" si="27"/>
        <v>0.16700000000000001</v>
      </c>
      <c r="AK171" s="33">
        <v>0</v>
      </c>
      <c r="AL171" s="34">
        <v>0</v>
      </c>
      <c r="AM171" s="33">
        <v>0</v>
      </c>
      <c r="AN171" s="34">
        <v>0</v>
      </c>
      <c r="AO171" s="38">
        <v>0</v>
      </c>
      <c r="AP171" s="39">
        <v>0</v>
      </c>
      <c r="AQ171" s="43">
        <v>0</v>
      </c>
      <c r="AR171" s="41">
        <f t="shared" si="30"/>
        <v>0</v>
      </c>
      <c r="AS171" s="41">
        <f t="shared" si="31"/>
        <v>0</v>
      </c>
      <c r="AT171" s="36">
        <f t="shared" si="32"/>
        <v>999</v>
      </c>
      <c r="AU171" s="36">
        <f t="shared" si="33"/>
        <v>999</v>
      </c>
    </row>
    <row r="172" spans="10:47" x14ac:dyDescent="0.25">
      <c r="J172" s="12">
        <v>70000000000</v>
      </c>
      <c r="K172" s="13">
        <v>8.3333333333333304E-10</v>
      </c>
      <c r="L172" s="40">
        <v>5.0000000000000001E-3</v>
      </c>
      <c r="M172" s="40">
        <v>-5.0000000000000001E-3</v>
      </c>
      <c r="O172" s="4">
        <f t="shared" si="23"/>
        <v>0.16800000000000001</v>
      </c>
      <c r="P172" s="33">
        <v>0</v>
      </c>
      <c r="Q172" s="34">
        <v>0</v>
      </c>
      <c r="R172" s="33">
        <v>0.5</v>
      </c>
      <c r="S172" s="34">
        <v>-8.4000000000000005E-2</v>
      </c>
      <c r="T172" s="38">
        <v>-1.7316708000000015E-4</v>
      </c>
      <c r="U172" s="39">
        <v>-9.4939714285714272E-4</v>
      </c>
      <c r="V172" s="41">
        <f t="shared" si="24"/>
        <v>-503999.99999999994</v>
      </c>
      <c r="W172" s="41">
        <f t="shared" si="25"/>
        <v>503999.99999999994</v>
      </c>
      <c r="X172" s="36">
        <f t="shared" si="26"/>
        <v>992.06349206349216</v>
      </c>
      <c r="Y172" s="36">
        <f t="shared" si="28"/>
        <v>992.06349206349216</v>
      </c>
      <c r="Z172" s="2"/>
      <c r="AI172" s="42">
        <f t="shared" si="29"/>
        <v>-0.03</v>
      </c>
      <c r="AJ172" s="4">
        <f t="shared" si="27"/>
        <v>0.16800000000000001</v>
      </c>
      <c r="AK172" s="33">
        <v>0</v>
      </c>
      <c r="AL172" s="34">
        <v>0</v>
      </c>
      <c r="AM172" s="33">
        <v>0</v>
      </c>
      <c r="AN172" s="34">
        <v>0</v>
      </c>
      <c r="AO172" s="38">
        <v>0</v>
      </c>
      <c r="AP172" s="39">
        <v>0</v>
      </c>
      <c r="AQ172" s="43">
        <v>0</v>
      </c>
      <c r="AR172" s="41">
        <f t="shared" si="30"/>
        <v>0</v>
      </c>
      <c r="AS172" s="41">
        <f t="shared" si="31"/>
        <v>0</v>
      </c>
      <c r="AT172" s="36">
        <f t="shared" si="32"/>
        <v>999</v>
      </c>
      <c r="AU172" s="36">
        <f t="shared" si="33"/>
        <v>999</v>
      </c>
    </row>
    <row r="173" spans="10:47" x14ac:dyDescent="0.25">
      <c r="J173" s="12">
        <v>70000000000</v>
      </c>
      <c r="K173" s="13">
        <v>8.3333333333333304E-10</v>
      </c>
      <c r="L173" s="40">
        <v>5.0000000000000001E-3</v>
      </c>
      <c r="M173" s="40">
        <v>-5.0000000000000001E-3</v>
      </c>
      <c r="O173" s="4">
        <f t="shared" si="23"/>
        <v>0.16900000000000001</v>
      </c>
      <c r="P173" s="33">
        <v>0</v>
      </c>
      <c r="Q173" s="34">
        <v>0</v>
      </c>
      <c r="R173" s="33">
        <v>0.5</v>
      </c>
      <c r="S173" s="34">
        <v>-8.4500000000000006E-2</v>
      </c>
      <c r="T173" s="38">
        <v>-1.7411719928571445E-4</v>
      </c>
      <c r="U173" s="39">
        <v>-9.4795285714285697E-4</v>
      </c>
      <c r="V173" s="41">
        <f t="shared" si="24"/>
        <v>-506999.99999999994</v>
      </c>
      <c r="W173" s="41">
        <f t="shared" si="25"/>
        <v>506999.99999999994</v>
      </c>
      <c r="X173" s="36">
        <f t="shared" si="26"/>
        <v>986.19329388560175</v>
      </c>
      <c r="Y173" s="36">
        <f t="shared" si="28"/>
        <v>986.19329388560175</v>
      </c>
      <c r="Z173" s="2"/>
      <c r="AI173" s="42">
        <f t="shared" si="29"/>
        <v>-0.03</v>
      </c>
      <c r="AJ173" s="4">
        <f t="shared" si="27"/>
        <v>0.16900000000000001</v>
      </c>
      <c r="AK173" s="33">
        <v>0</v>
      </c>
      <c r="AL173" s="34">
        <v>0</v>
      </c>
      <c r="AM173" s="33">
        <v>0</v>
      </c>
      <c r="AN173" s="34">
        <v>0</v>
      </c>
      <c r="AO173" s="38">
        <v>0</v>
      </c>
      <c r="AP173" s="39">
        <v>0</v>
      </c>
      <c r="AQ173" s="43">
        <v>0</v>
      </c>
      <c r="AR173" s="41">
        <f t="shared" si="30"/>
        <v>0</v>
      </c>
      <c r="AS173" s="41">
        <f t="shared" si="31"/>
        <v>0</v>
      </c>
      <c r="AT173" s="36">
        <f t="shared" si="32"/>
        <v>999</v>
      </c>
      <c r="AU173" s="36">
        <f t="shared" si="33"/>
        <v>999</v>
      </c>
    </row>
    <row r="174" spans="10:47" x14ac:dyDescent="0.25">
      <c r="J174" s="12">
        <v>70000000000</v>
      </c>
      <c r="K174" s="13">
        <v>8.3333333333333304E-10</v>
      </c>
      <c r="L174" s="40">
        <v>5.0000000000000001E-3</v>
      </c>
      <c r="M174" s="40">
        <v>-5.0000000000000001E-3</v>
      </c>
      <c r="O174" s="4">
        <f t="shared" si="23"/>
        <v>0.17</v>
      </c>
      <c r="P174" s="33">
        <v>0</v>
      </c>
      <c r="Q174" s="34">
        <v>0</v>
      </c>
      <c r="R174" s="33">
        <v>0.5</v>
      </c>
      <c r="S174" s="34">
        <v>-8.5000000000000006E-2</v>
      </c>
      <c r="T174" s="38">
        <v>-1.7506587857142873E-4</v>
      </c>
      <c r="U174" s="39">
        <v>-9.4649999999999986E-4</v>
      </c>
      <c r="V174" s="41">
        <f t="shared" si="24"/>
        <v>-509999.99999999994</v>
      </c>
      <c r="W174" s="41">
        <f t="shared" si="25"/>
        <v>509999.99999999994</v>
      </c>
      <c r="X174" s="36">
        <f t="shared" si="26"/>
        <v>980.3921568627452</v>
      </c>
      <c r="Y174" s="36">
        <f t="shared" si="28"/>
        <v>980.3921568627452</v>
      </c>
      <c r="Z174" s="2"/>
      <c r="AI174" s="42">
        <f t="shared" si="29"/>
        <v>-0.03</v>
      </c>
      <c r="AJ174" s="4">
        <f t="shared" si="27"/>
        <v>0.17</v>
      </c>
      <c r="AK174" s="33">
        <v>0</v>
      </c>
      <c r="AL174" s="34">
        <v>0</v>
      </c>
      <c r="AM174" s="33">
        <v>0</v>
      </c>
      <c r="AN174" s="34">
        <v>0</v>
      </c>
      <c r="AO174" s="38">
        <v>0</v>
      </c>
      <c r="AP174" s="39">
        <v>0</v>
      </c>
      <c r="AQ174" s="43">
        <v>0</v>
      </c>
      <c r="AR174" s="41">
        <f t="shared" si="30"/>
        <v>0</v>
      </c>
      <c r="AS174" s="41">
        <f t="shared" si="31"/>
        <v>0</v>
      </c>
      <c r="AT174" s="36">
        <f t="shared" si="32"/>
        <v>999</v>
      </c>
      <c r="AU174" s="36">
        <f t="shared" si="33"/>
        <v>999</v>
      </c>
    </row>
    <row r="175" spans="10:47" x14ac:dyDescent="0.25">
      <c r="J175" s="12">
        <v>70000000000</v>
      </c>
      <c r="K175" s="13">
        <v>8.3333333333333304E-10</v>
      </c>
      <c r="L175" s="40">
        <v>5.0000000000000001E-3</v>
      </c>
      <c r="M175" s="40">
        <v>-5.0000000000000001E-3</v>
      </c>
      <c r="O175" s="4">
        <f t="shared" si="23"/>
        <v>0.17100000000000001</v>
      </c>
      <c r="P175" s="33">
        <v>0</v>
      </c>
      <c r="Q175" s="34">
        <v>0</v>
      </c>
      <c r="R175" s="33">
        <v>0.5</v>
      </c>
      <c r="S175" s="34">
        <v>-8.5500000000000007E-2</v>
      </c>
      <c r="T175" s="38">
        <v>-1.7601310928571444E-4</v>
      </c>
      <c r="U175" s="39">
        <v>-9.4503857142857128E-4</v>
      </c>
      <c r="V175" s="41">
        <f t="shared" si="24"/>
        <v>-512999.99999999994</v>
      </c>
      <c r="W175" s="41">
        <f t="shared" si="25"/>
        <v>512999.99999999994</v>
      </c>
      <c r="X175" s="36">
        <f t="shared" si="26"/>
        <v>974.65886939571158</v>
      </c>
      <c r="Y175" s="36">
        <f t="shared" si="28"/>
        <v>974.65886939571158</v>
      </c>
      <c r="Z175" s="2"/>
      <c r="AI175" s="42">
        <f t="shared" si="29"/>
        <v>-0.03</v>
      </c>
      <c r="AJ175" s="4">
        <f t="shared" si="27"/>
        <v>0.17100000000000001</v>
      </c>
      <c r="AK175" s="33">
        <v>0</v>
      </c>
      <c r="AL175" s="34">
        <v>0</v>
      </c>
      <c r="AM175" s="33">
        <v>0</v>
      </c>
      <c r="AN175" s="34">
        <v>0</v>
      </c>
      <c r="AO175" s="38">
        <v>0</v>
      </c>
      <c r="AP175" s="39">
        <v>0</v>
      </c>
      <c r="AQ175" s="43">
        <v>0</v>
      </c>
      <c r="AR175" s="41">
        <f t="shared" si="30"/>
        <v>0</v>
      </c>
      <c r="AS175" s="41">
        <f t="shared" si="31"/>
        <v>0</v>
      </c>
      <c r="AT175" s="36">
        <f t="shared" si="32"/>
        <v>999</v>
      </c>
      <c r="AU175" s="36">
        <f t="shared" si="33"/>
        <v>999</v>
      </c>
    </row>
    <row r="176" spans="10:47" x14ac:dyDescent="0.25">
      <c r="J176" s="12">
        <v>70000000000</v>
      </c>
      <c r="K176" s="13">
        <v>8.3333333333333304E-10</v>
      </c>
      <c r="L176" s="40">
        <v>5.0000000000000001E-3</v>
      </c>
      <c r="M176" s="40">
        <v>-5.0000000000000001E-3</v>
      </c>
      <c r="O176" s="4">
        <f t="shared" si="23"/>
        <v>0.17199999999999999</v>
      </c>
      <c r="P176" s="33">
        <v>0</v>
      </c>
      <c r="Q176" s="34">
        <v>0</v>
      </c>
      <c r="R176" s="33">
        <v>0.5</v>
      </c>
      <c r="S176" s="34">
        <v>-8.5999999999999993E-2</v>
      </c>
      <c r="T176" s="38">
        <v>-1.7695888285714298E-4</v>
      </c>
      <c r="U176" s="39">
        <v>-9.4356857142857133E-4</v>
      </c>
      <c r="V176" s="41">
        <f t="shared" si="24"/>
        <v>-515999.99999999988</v>
      </c>
      <c r="W176" s="41">
        <f t="shared" si="25"/>
        <v>515999.99999999988</v>
      </c>
      <c r="X176" s="36">
        <f t="shared" si="26"/>
        <v>968.99224806201573</v>
      </c>
      <c r="Y176" s="36">
        <f t="shared" si="28"/>
        <v>968.99224806201573</v>
      </c>
      <c r="Z176" s="2"/>
      <c r="AI176" s="42">
        <f t="shared" si="29"/>
        <v>-0.03</v>
      </c>
      <c r="AJ176" s="4">
        <f t="shared" si="27"/>
        <v>0.17199999999999999</v>
      </c>
      <c r="AK176" s="33">
        <v>0</v>
      </c>
      <c r="AL176" s="34">
        <v>0</v>
      </c>
      <c r="AM176" s="33">
        <v>0</v>
      </c>
      <c r="AN176" s="34">
        <v>0</v>
      </c>
      <c r="AO176" s="38">
        <v>0</v>
      </c>
      <c r="AP176" s="39">
        <v>0</v>
      </c>
      <c r="AQ176" s="43">
        <v>0</v>
      </c>
      <c r="AR176" s="41">
        <f t="shared" si="30"/>
        <v>0</v>
      </c>
      <c r="AS176" s="41">
        <f t="shared" si="31"/>
        <v>0</v>
      </c>
      <c r="AT176" s="36">
        <f t="shared" si="32"/>
        <v>999</v>
      </c>
      <c r="AU176" s="36">
        <f t="shared" si="33"/>
        <v>999</v>
      </c>
    </row>
    <row r="177" spans="10:47" x14ac:dyDescent="0.25">
      <c r="J177" s="12">
        <v>70000000000</v>
      </c>
      <c r="K177" s="13">
        <v>8.3333333333333304E-10</v>
      </c>
      <c r="L177" s="40">
        <v>5.0000000000000001E-3</v>
      </c>
      <c r="M177" s="40">
        <v>-5.0000000000000001E-3</v>
      </c>
      <c r="O177" s="4">
        <f t="shared" si="23"/>
        <v>0.17299999999999999</v>
      </c>
      <c r="P177" s="33">
        <v>0</v>
      </c>
      <c r="Q177" s="34">
        <v>0</v>
      </c>
      <c r="R177" s="33">
        <v>0.5</v>
      </c>
      <c r="S177" s="34">
        <v>-8.6499999999999994E-2</v>
      </c>
      <c r="T177" s="38">
        <v>-1.7790319071428584E-4</v>
      </c>
      <c r="U177" s="39">
        <v>-9.4208999999999992E-4</v>
      </c>
      <c r="V177" s="41">
        <f t="shared" si="24"/>
        <v>-518999.99999999994</v>
      </c>
      <c r="W177" s="41">
        <f t="shared" si="25"/>
        <v>518999.99999999994</v>
      </c>
      <c r="X177" s="36">
        <f t="shared" si="26"/>
        <v>963.39113680154151</v>
      </c>
      <c r="Y177" s="36">
        <f t="shared" si="28"/>
        <v>963.39113680154151</v>
      </c>
      <c r="Z177" s="2"/>
      <c r="AI177" s="42">
        <f t="shared" si="29"/>
        <v>-0.03</v>
      </c>
      <c r="AJ177" s="4">
        <f t="shared" si="27"/>
        <v>0.17299999999999999</v>
      </c>
      <c r="AK177" s="33">
        <v>0</v>
      </c>
      <c r="AL177" s="34">
        <v>0</v>
      </c>
      <c r="AM177" s="33">
        <v>0</v>
      </c>
      <c r="AN177" s="34">
        <v>0</v>
      </c>
      <c r="AO177" s="38">
        <v>0</v>
      </c>
      <c r="AP177" s="39">
        <v>0</v>
      </c>
      <c r="AQ177" s="43">
        <v>0</v>
      </c>
      <c r="AR177" s="41">
        <f t="shared" si="30"/>
        <v>0</v>
      </c>
      <c r="AS177" s="41">
        <f t="shared" si="31"/>
        <v>0</v>
      </c>
      <c r="AT177" s="36">
        <f t="shared" si="32"/>
        <v>999</v>
      </c>
      <c r="AU177" s="36">
        <f t="shared" si="33"/>
        <v>999</v>
      </c>
    </row>
    <row r="178" spans="10:47" x14ac:dyDescent="0.25">
      <c r="J178" s="12">
        <v>70000000000</v>
      </c>
      <c r="K178" s="13">
        <v>8.3333333333333304E-10</v>
      </c>
      <c r="L178" s="40">
        <v>5.0000000000000001E-3</v>
      </c>
      <c r="M178" s="40">
        <v>-5.0000000000000001E-3</v>
      </c>
      <c r="O178" s="4">
        <f t="shared" si="23"/>
        <v>0.17399999999999999</v>
      </c>
      <c r="P178" s="33">
        <v>0</v>
      </c>
      <c r="Q178" s="34">
        <v>0</v>
      </c>
      <c r="R178" s="33">
        <v>0.5</v>
      </c>
      <c r="S178" s="34">
        <v>-8.6999999999999994E-2</v>
      </c>
      <c r="T178" s="38">
        <v>-1.7884602428571442E-4</v>
      </c>
      <c r="U178" s="39">
        <v>-9.4060285714285703E-4</v>
      </c>
      <c r="V178" s="41">
        <f t="shared" si="24"/>
        <v>-521999.99999999994</v>
      </c>
      <c r="W178" s="41">
        <f t="shared" si="25"/>
        <v>521999.99999999994</v>
      </c>
      <c r="X178" s="36">
        <f t="shared" si="26"/>
        <v>957.85440613026833</v>
      </c>
      <c r="Y178" s="36">
        <f t="shared" si="28"/>
        <v>957.85440613026833</v>
      </c>
      <c r="Z178" s="2"/>
      <c r="AI178" s="42">
        <f t="shared" si="29"/>
        <v>-0.03</v>
      </c>
      <c r="AJ178" s="4">
        <f t="shared" si="27"/>
        <v>0.17399999999999999</v>
      </c>
      <c r="AK178" s="33">
        <v>0</v>
      </c>
      <c r="AL178" s="34">
        <v>0</v>
      </c>
      <c r="AM178" s="33">
        <v>0</v>
      </c>
      <c r="AN178" s="34">
        <v>0</v>
      </c>
      <c r="AO178" s="38">
        <v>0</v>
      </c>
      <c r="AP178" s="39">
        <v>0</v>
      </c>
      <c r="AQ178" s="43">
        <v>0</v>
      </c>
      <c r="AR178" s="41">
        <f t="shared" si="30"/>
        <v>0</v>
      </c>
      <c r="AS178" s="41">
        <f t="shared" si="31"/>
        <v>0</v>
      </c>
      <c r="AT178" s="36">
        <f t="shared" si="32"/>
        <v>999</v>
      </c>
      <c r="AU178" s="36">
        <f t="shared" si="33"/>
        <v>999</v>
      </c>
    </row>
    <row r="179" spans="10:47" x14ac:dyDescent="0.25">
      <c r="J179" s="12">
        <v>70000000000</v>
      </c>
      <c r="K179" s="13">
        <v>8.3333333333333304E-10</v>
      </c>
      <c r="L179" s="40">
        <v>5.0000000000000001E-3</v>
      </c>
      <c r="M179" s="40">
        <v>-5.0000000000000001E-3</v>
      </c>
      <c r="O179" s="4">
        <f t="shared" si="23"/>
        <v>0.17499999999999999</v>
      </c>
      <c r="P179" s="33">
        <v>0</v>
      </c>
      <c r="Q179" s="34">
        <v>0</v>
      </c>
      <c r="R179" s="33">
        <v>0.5</v>
      </c>
      <c r="S179" s="34">
        <v>-8.7499999999999994E-2</v>
      </c>
      <c r="T179" s="38">
        <v>-1.7978737500000015E-4</v>
      </c>
      <c r="U179" s="39">
        <v>-9.3910714285714279E-4</v>
      </c>
      <c r="V179" s="41">
        <f t="shared" si="24"/>
        <v>-524999.99999999988</v>
      </c>
      <c r="W179" s="41">
        <f t="shared" si="25"/>
        <v>524999.99999999988</v>
      </c>
      <c r="X179" s="36">
        <f t="shared" si="26"/>
        <v>952.38095238095264</v>
      </c>
      <c r="Y179" s="36">
        <f t="shared" si="28"/>
        <v>952.38095238095264</v>
      </c>
      <c r="Z179" s="2"/>
      <c r="AI179" s="42">
        <f t="shared" si="29"/>
        <v>-0.03</v>
      </c>
      <c r="AJ179" s="4">
        <f t="shared" si="27"/>
        <v>0.17499999999999999</v>
      </c>
      <c r="AK179" s="33">
        <v>0</v>
      </c>
      <c r="AL179" s="34">
        <v>0</v>
      </c>
      <c r="AM179" s="33">
        <v>0</v>
      </c>
      <c r="AN179" s="34">
        <v>0</v>
      </c>
      <c r="AO179" s="38">
        <v>0</v>
      </c>
      <c r="AP179" s="39">
        <v>0</v>
      </c>
      <c r="AQ179" s="43">
        <v>0</v>
      </c>
      <c r="AR179" s="41">
        <f t="shared" si="30"/>
        <v>0</v>
      </c>
      <c r="AS179" s="41">
        <f t="shared" si="31"/>
        <v>0</v>
      </c>
      <c r="AT179" s="36">
        <f t="shared" si="32"/>
        <v>999</v>
      </c>
      <c r="AU179" s="36">
        <f t="shared" si="33"/>
        <v>999</v>
      </c>
    </row>
    <row r="180" spans="10:47" x14ac:dyDescent="0.25">
      <c r="J180" s="12">
        <v>70000000000</v>
      </c>
      <c r="K180" s="13">
        <v>8.3333333333333304E-10</v>
      </c>
      <c r="L180" s="40">
        <v>5.0000000000000001E-3</v>
      </c>
      <c r="M180" s="40">
        <v>-5.0000000000000001E-3</v>
      </c>
      <c r="O180" s="4">
        <f t="shared" si="23"/>
        <v>0.17599999999999999</v>
      </c>
      <c r="P180" s="33">
        <v>0</v>
      </c>
      <c r="Q180" s="34">
        <v>0</v>
      </c>
      <c r="R180" s="33">
        <v>0.5</v>
      </c>
      <c r="S180" s="34">
        <v>-8.7999999999999995E-2</v>
      </c>
      <c r="T180" s="38">
        <v>-1.8072723428571444E-4</v>
      </c>
      <c r="U180" s="39">
        <v>-9.3760285714285707E-4</v>
      </c>
      <c r="V180" s="41">
        <f t="shared" si="24"/>
        <v>-527999.99999999988</v>
      </c>
      <c r="W180" s="41">
        <f t="shared" si="25"/>
        <v>527999.99999999988</v>
      </c>
      <c r="X180" s="36">
        <f t="shared" si="26"/>
        <v>946.96969696969722</v>
      </c>
      <c r="Y180" s="36">
        <f t="shared" si="28"/>
        <v>946.96969696969722</v>
      </c>
      <c r="Z180" s="2"/>
      <c r="AI180" s="42">
        <f t="shared" si="29"/>
        <v>-0.03</v>
      </c>
      <c r="AJ180" s="4">
        <f t="shared" si="27"/>
        <v>0.17599999999999999</v>
      </c>
      <c r="AK180" s="33">
        <v>0</v>
      </c>
      <c r="AL180" s="34">
        <v>0</v>
      </c>
      <c r="AM180" s="33">
        <v>0</v>
      </c>
      <c r="AN180" s="34">
        <v>0</v>
      </c>
      <c r="AO180" s="38">
        <v>0</v>
      </c>
      <c r="AP180" s="39">
        <v>0</v>
      </c>
      <c r="AQ180" s="43">
        <v>0</v>
      </c>
      <c r="AR180" s="41">
        <f t="shared" si="30"/>
        <v>0</v>
      </c>
      <c r="AS180" s="41">
        <f t="shared" si="31"/>
        <v>0</v>
      </c>
      <c r="AT180" s="36">
        <f t="shared" si="32"/>
        <v>999</v>
      </c>
      <c r="AU180" s="36">
        <f t="shared" si="33"/>
        <v>999</v>
      </c>
    </row>
    <row r="181" spans="10:47" x14ac:dyDescent="0.25">
      <c r="J181" s="12">
        <v>70000000000</v>
      </c>
      <c r="K181" s="13">
        <v>8.3333333333333304E-10</v>
      </c>
      <c r="L181" s="40">
        <v>5.0000000000000001E-3</v>
      </c>
      <c r="M181" s="40">
        <v>-5.0000000000000001E-3</v>
      </c>
      <c r="O181" s="4">
        <f t="shared" si="23"/>
        <v>0.17699999999999999</v>
      </c>
      <c r="P181" s="33">
        <v>0</v>
      </c>
      <c r="Q181" s="34">
        <v>0</v>
      </c>
      <c r="R181" s="33">
        <v>0.5</v>
      </c>
      <c r="S181" s="34">
        <v>-8.8499999999999995E-2</v>
      </c>
      <c r="T181" s="38">
        <v>-1.8166559357142871E-4</v>
      </c>
      <c r="U181" s="39">
        <v>-9.3608999999999988E-4</v>
      </c>
      <c r="V181" s="41">
        <f t="shared" si="24"/>
        <v>-530999.99999999988</v>
      </c>
      <c r="W181" s="41">
        <f t="shared" si="25"/>
        <v>530999.99999999988</v>
      </c>
      <c r="X181" s="36">
        <f t="shared" si="26"/>
        <v>941.61958568738248</v>
      </c>
      <c r="Y181" s="36">
        <f t="shared" si="28"/>
        <v>941.61958568738248</v>
      </c>
      <c r="Z181" s="2"/>
      <c r="AI181" s="42">
        <f t="shared" si="29"/>
        <v>-0.03</v>
      </c>
      <c r="AJ181" s="4">
        <f t="shared" si="27"/>
        <v>0.17699999999999999</v>
      </c>
      <c r="AK181" s="33">
        <v>0</v>
      </c>
      <c r="AL181" s="34">
        <v>0</v>
      </c>
      <c r="AM181" s="33">
        <v>0</v>
      </c>
      <c r="AN181" s="34">
        <v>0</v>
      </c>
      <c r="AO181" s="38">
        <v>0</v>
      </c>
      <c r="AP181" s="39">
        <v>0</v>
      </c>
      <c r="AQ181" s="43">
        <v>0</v>
      </c>
      <c r="AR181" s="41">
        <f t="shared" si="30"/>
        <v>0</v>
      </c>
      <c r="AS181" s="41">
        <f t="shared" si="31"/>
        <v>0</v>
      </c>
      <c r="AT181" s="36">
        <f t="shared" si="32"/>
        <v>999</v>
      </c>
      <c r="AU181" s="36">
        <f t="shared" si="33"/>
        <v>999</v>
      </c>
    </row>
    <row r="182" spans="10:47" x14ac:dyDescent="0.25">
      <c r="J182" s="12">
        <v>70000000000</v>
      </c>
      <c r="K182" s="13">
        <v>8.3333333333333304E-10</v>
      </c>
      <c r="L182" s="40">
        <v>5.0000000000000001E-3</v>
      </c>
      <c r="M182" s="40">
        <v>-5.0000000000000001E-3</v>
      </c>
      <c r="O182" s="4">
        <f t="shared" si="23"/>
        <v>0.17799999999999999</v>
      </c>
      <c r="P182" s="33">
        <v>0</v>
      </c>
      <c r="Q182" s="34">
        <v>0</v>
      </c>
      <c r="R182" s="33">
        <v>0.5</v>
      </c>
      <c r="S182" s="34">
        <v>-8.8999999999999996E-2</v>
      </c>
      <c r="T182" s="38">
        <v>-1.8260244428571444E-4</v>
      </c>
      <c r="U182" s="39">
        <v>-9.3456857142857133E-4</v>
      </c>
      <c r="V182" s="41">
        <f t="shared" si="24"/>
        <v>-533999.99999999988</v>
      </c>
      <c r="W182" s="41">
        <f t="shared" si="25"/>
        <v>533999.99999999988</v>
      </c>
      <c r="X182" s="36">
        <f t="shared" si="26"/>
        <v>936.32958801498148</v>
      </c>
      <c r="Y182" s="36">
        <f t="shared" si="28"/>
        <v>936.32958801498148</v>
      </c>
      <c r="Z182" s="2"/>
      <c r="AI182" s="42">
        <f t="shared" si="29"/>
        <v>-0.03</v>
      </c>
      <c r="AJ182" s="4">
        <f t="shared" si="27"/>
        <v>0.17799999999999999</v>
      </c>
      <c r="AK182" s="33">
        <v>0</v>
      </c>
      <c r="AL182" s="34">
        <v>0</v>
      </c>
      <c r="AM182" s="33">
        <v>0</v>
      </c>
      <c r="AN182" s="34">
        <v>0</v>
      </c>
      <c r="AO182" s="38">
        <v>0</v>
      </c>
      <c r="AP182" s="39">
        <v>0</v>
      </c>
      <c r="AQ182" s="43">
        <v>0</v>
      </c>
      <c r="AR182" s="41">
        <f t="shared" si="30"/>
        <v>0</v>
      </c>
      <c r="AS182" s="41">
        <f t="shared" si="31"/>
        <v>0</v>
      </c>
      <c r="AT182" s="36">
        <f t="shared" si="32"/>
        <v>999</v>
      </c>
      <c r="AU182" s="36">
        <f t="shared" si="33"/>
        <v>999</v>
      </c>
    </row>
    <row r="183" spans="10:47" x14ac:dyDescent="0.25">
      <c r="J183" s="12">
        <v>70000000000</v>
      </c>
      <c r="K183" s="13">
        <v>8.3333333333333304E-10</v>
      </c>
      <c r="L183" s="40">
        <v>5.0000000000000001E-3</v>
      </c>
      <c r="M183" s="40">
        <v>-5.0000000000000001E-3</v>
      </c>
      <c r="O183" s="4">
        <f t="shared" si="23"/>
        <v>0.17899999999999999</v>
      </c>
      <c r="P183" s="33">
        <v>0</v>
      </c>
      <c r="Q183" s="34">
        <v>0</v>
      </c>
      <c r="R183" s="33">
        <v>0.5</v>
      </c>
      <c r="S183" s="34">
        <v>-8.9499999999999996E-2</v>
      </c>
      <c r="T183" s="38">
        <v>-1.8353777785714301E-4</v>
      </c>
      <c r="U183" s="39">
        <v>-9.3303857142857131E-4</v>
      </c>
      <c r="V183" s="41">
        <f t="shared" si="24"/>
        <v>-536999.99999999988</v>
      </c>
      <c r="W183" s="41">
        <f t="shared" si="25"/>
        <v>536999.99999999988</v>
      </c>
      <c r="X183" s="36">
        <f t="shared" si="26"/>
        <v>931.09869646182517</v>
      </c>
      <c r="Y183" s="36">
        <f t="shared" si="28"/>
        <v>931.09869646182517</v>
      </c>
      <c r="Z183" s="2"/>
      <c r="AI183" s="42">
        <f t="shared" si="29"/>
        <v>-0.03</v>
      </c>
      <c r="AJ183" s="4">
        <f t="shared" si="27"/>
        <v>0.17899999999999999</v>
      </c>
      <c r="AK183" s="33">
        <v>0</v>
      </c>
      <c r="AL183" s="34">
        <v>0</v>
      </c>
      <c r="AM183" s="33">
        <v>0</v>
      </c>
      <c r="AN183" s="34">
        <v>0</v>
      </c>
      <c r="AO183" s="38">
        <v>0</v>
      </c>
      <c r="AP183" s="39">
        <v>0</v>
      </c>
      <c r="AQ183" s="43">
        <v>0</v>
      </c>
      <c r="AR183" s="41">
        <f t="shared" si="30"/>
        <v>0</v>
      </c>
      <c r="AS183" s="41">
        <f t="shared" si="31"/>
        <v>0</v>
      </c>
      <c r="AT183" s="36">
        <f t="shared" si="32"/>
        <v>999</v>
      </c>
      <c r="AU183" s="36">
        <f t="shared" si="33"/>
        <v>999</v>
      </c>
    </row>
    <row r="184" spans="10:47" x14ac:dyDescent="0.25">
      <c r="J184" s="12">
        <v>70000000000</v>
      </c>
      <c r="K184" s="13">
        <v>8.3333333333333304E-10</v>
      </c>
      <c r="L184" s="40">
        <v>5.0000000000000001E-3</v>
      </c>
      <c r="M184" s="40">
        <v>-5.0000000000000001E-3</v>
      </c>
      <c r="O184" s="4">
        <f t="shared" si="23"/>
        <v>0.18</v>
      </c>
      <c r="P184" s="33">
        <v>0</v>
      </c>
      <c r="Q184" s="34">
        <v>0</v>
      </c>
      <c r="R184" s="33">
        <v>0.5</v>
      </c>
      <c r="S184" s="34">
        <v>-0.09</v>
      </c>
      <c r="T184" s="38">
        <v>-1.8447158571428587E-4</v>
      </c>
      <c r="U184" s="39">
        <v>-9.3149999999999993E-4</v>
      </c>
      <c r="V184" s="41">
        <f t="shared" si="24"/>
        <v>-539999.99999999988</v>
      </c>
      <c r="W184" s="41">
        <f t="shared" si="25"/>
        <v>539999.99999999988</v>
      </c>
      <c r="X184" s="36">
        <f t="shared" si="26"/>
        <v>925.92592592592609</v>
      </c>
      <c r="Y184" s="36">
        <f t="shared" si="28"/>
        <v>925.92592592592609</v>
      </c>
      <c r="Z184" s="2"/>
      <c r="AI184" s="42">
        <f t="shared" si="29"/>
        <v>-0.03</v>
      </c>
      <c r="AJ184" s="4">
        <f t="shared" si="27"/>
        <v>0.18</v>
      </c>
      <c r="AK184" s="33">
        <v>0</v>
      </c>
      <c r="AL184" s="34">
        <v>0</v>
      </c>
      <c r="AM184" s="33">
        <v>0</v>
      </c>
      <c r="AN184" s="34">
        <v>0</v>
      </c>
      <c r="AO184" s="38">
        <v>0</v>
      </c>
      <c r="AP184" s="39">
        <v>0</v>
      </c>
      <c r="AQ184" s="43">
        <v>0</v>
      </c>
      <c r="AR184" s="41">
        <f t="shared" si="30"/>
        <v>0</v>
      </c>
      <c r="AS184" s="41">
        <f t="shared" si="31"/>
        <v>0</v>
      </c>
      <c r="AT184" s="36">
        <f t="shared" si="32"/>
        <v>999</v>
      </c>
      <c r="AU184" s="36">
        <f t="shared" si="33"/>
        <v>999</v>
      </c>
    </row>
    <row r="185" spans="10:47" x14ac:dyDescent="0.25">
      <c r="J185" s="12">
        <v>70000000000</v>
      </c>
      <c r="K185" s="13">
        <v>8.3333333333333304E-10</v>
      </c>
      <c r="L185" s="40">
        <v>5.0000000000000001E-3</v>
      </c>
      <c r="M185" s="40">
        <v>-5.0000000000000001E-3</v>
      </c>
      <c r="O185" s="4">
        <f t="shared" si="23"/>
        <v>0.18099999999999999</v>
      </c>
      <c r="P185" s="33">
        <v>0</v>
      </c>
      <c r="Q185" s="34">
        <v>0</v>
      </c>
      <c r="R185" s="33">
        <v>0.5</v>
      </c>
      <c r="S185" s="34">
        <v>-9.0499999999999997E-2</v>
      </c>
      <c r="T185" s="38">
        <v>-1.8540385928571444E-4</v>
      </c>
      <c r="U185" s="39">
        <v>-9.2995285714285707E-4</v>
      </c>
      <c r="V185" s="41">
        <f t="shared" si="24"/>
        <v>-542999.99999999988</v>
      </c>
      <c r="W185" s="41">
        <f t="shared" si="25"/>
        <v>542999.99999999988</v>
      </c>
      <c r="X185" s="36">
        <f t="shared" si="26"/>
        <v>920.81031307550666</v>
      </c>
      <c r="Y185" s="36">
        <f t="shared" si="28"/>
        <v>920.81031307550666</v>
      </c>
      <c r="Z185" s="2"/>
      <c r="AI185" s="42">
        <f t="shared" si="29"/>
        <v>-0.03</v>
      </c>
      <c r="AJ185" s="4">
        <f t="shared" si="27"/>
        <v>0.18099999999999999</v>
      </c>
      <c r="AK185" s="33">
        <v>0</v>
      </c>
      <c r="AL185" s="34">
        <v>0</v>
      </c>
      <c r="AM185" s="33">
        <v>0</v>
      </c>
      <c r="AN185" s="34">
        <v>0</v>
      </c>
      <c r="AO185" s="38">
        <v>0</v>
      </c>
      <c r="AP185" s="39">
        <v>0</v>
      </c>
      <c r="AQ185" s="43">
        <v>0</v>
      </c>
      <c r="AR185" s="41">
        <f t="shared" si="30"/>
        <v>0</v>
      </c>
      <c r="AS185" s="41">
        <f t="shared" si="31"/>
        <v>0</v>
      </c>
      <c r="AT185" s="36">
        <f t="shared" si="32"/>
        <v>999</v>
      </c>
      <c r="AU185" s="36">
        <f t="shared" si="33"/>
        <v>999</v>
      </c>
    </row>
    <row r="186" spans="10:47" x14ac:dyDescent="0.25">
      <c r="J186" s="12">
        <v>70000000000</v>
      </c>
      <c r="K186" s="13">
        <v>8.3333333333333304E-10</v>
      </c>
      <c r="L186" s="40">
        <v>5.0000000000000001E-3</v>
      </c>
      <c r="M186" s="40">
        <v>-5.0000000000000001E-3</v>
      </c>
      <c r="O186" s="4">
        <f t="shared" si="23"/>
        <v>0.182</v>
      </c>
      <c r="P186" s="33">
        <v>0</v>
      </c>
      <c r="Q186" s="34">
        <v>0</v>
      </c>
      <c r="R186" s="33">
        <v>0.5</v>
      </c>
      <c r="S186" s="34">
        <v>-9.0999999999999998E-2</v>
      </c>
      <c r="T186" s="38">
        <v>-1.8633459000000016E-4</v>
      </c>
      <c r="U186" s="39">
        <v>-9.2839714285714275E-4</v>
      </c>
      <c r="V186" s="41">
        <f t="shared" si="24"/>
        <v>-545999.99999999988</v>
      </c>
      <c r="W186" s="41">
        <f t="shared" si="25"/>
        <v>545999.99999999988</v>
      </c>
      <c r="X186" s="36">
        <f t="shared" si="26"/>
        <v>915.75091575091596</v>
      </c>
      <c r="Y186" s="36">
        <f t="shared" si="28"/>
        <v>915.75091575091596</v>
      </c>
      <c r="Z186" s="2"/>
      <c r="AI186" s="42">
        <f t="shared" si="29"/>
        <v>-0.03</v>
      </c>
      <c r="AJ186" s="4">
        <f t="shared" si="27"/>
        <v>0.182</v>
      </c>
      <c r="AK186" s="33">
        <v>0</v>
      </c>
      <c r="AL186" s="34">
        <v>0</v>
      </c>
      <c r="AM186" s="33">
        <v>0</v>
      </c>
      <c r="AN186" s="34">
        <v>0</v>
      </c>
      <c r="AO186" s="38">
        <v>0</v>
      </c>
      <c r="AP186" s="39">
        <v>0</v>
      </c>
      <c r="AQ186" s="43">
        <v>0</v>
      </c>
      <c r="AR186" s="41">
        <f t="shared" si="30"/>
        <v>0</v>
      </c>
      <c r="AS186" s="41">
        <f t="shared" si="31"/>
        <v>0</v>
      </c>
      <c r="AT186" s="36">
        <f t="shared" si="32"/>
        <v>999</v>
      </c>
      <c r="AU186" s="36">
        <f t="shared" si="33"/>
        <v>999</v>
      </c>
    </row>
    <row r="187" spans="10:47" x14ac:dyDescent="0.25">
      <c r="J187" s="12">
        <v>70000000000</v>
      </c>
      <c r="K187" s="13">
        <v>8.3333333333333304E-10</v>
      </c>
      <c r="L187" s="40">
        <v>5.0000000000000001E-3</v>
      </c>
      <c r="M187" s="40">
        <v>-5.0000000000000001E-3</v>
      </c>
      <c r="O187" s="4">
        <f t="shared" si="23"/>
        <v>0.183</v>
      </c>
      <c r="P187" s="33">
        <v>0</v>
      </c>
      <c r="Q187" s="34">
        <v>0</v>
      </c>
      <c r="R187" s="33">
        <v>0.5</v>
      </c>
      <c r="S187" s="34">
        <v>-9.1499999999999998E-2</v>
      </c>
      <c r="T187" s="38">
        <v>-1.8726376928571446E-4</v>
      </c>
      <c r="U187" s="39">
        <v>-9.2683285714285706E-4</v>
      </c>
      <c r="V187" s="41">
        <f t="shared" si="24"/>
        <v>-548999.99999999988</v>
      </c>
      <c r="W187" s="41">
        <f t="shared" si="25"/>
        <v>548999.99999999988</v>
      </c>
      <c r="X187" s="36">
        <f t="shared" si="26"/>
        <v>910.74681238615688</v>
      </c>
      <c r="Y187" s="36">
        <f t="shared" si="28"/>
        <v>910.74681238615688</v>
      </c>
      <c r="Z187" s="2"/>
      <c r="AI187" s="42">
        <f t="shared" si="29"/>
        <v>-0.03</v>
      </c>
      <c r="AJ187" s="4">
        <f t="shared" si="27"/>
        <v>0.183</v>
      </c>
      <c r="AK187" s="33">
        <v>0</v>
      </c>
      <c r="AL187" s="34">
        <v>0</v>
      </c>
      <c r="AM187" s="33">
        <v>0</v>
      </c>
      <c r="AN187" s="34">
        <v>0</v>
      </c>
      <c r="AO187" s="38">
        <v>0</v>
      </c>
      <c r="AP187" s="39">
        <v>0</v>
      </c>
      <c r="AQ187" s="43">
        <v>0</v>
      </c>
      <c r="AR187" s="41">
        <f t="shared" si="30"/>
        <v>0</v>
      </c>
      <c r="AS187" s="41">
        <f t="shared" si="31"/>
        <v>0</v>
      </c>
      <c r="AT187" s="36">
        <f t="shared" si="32"/>
        <v>999</v>
      </c>
      <c r="AU187" s="36">
        <f t="shared" si="33"/>
        <v>999</v>
      </c>
    </row>
    <row r="188" spans="10:47" x14ac:dyDescent="0.25">
      <c r="J188" s="12">
        <v>70000000000</v>
      </c>
      <c r="K188" s="13">
        <v>8.3333333333333304E-10</v>
      </c>
      <c r="L188" s="40">
        <v>5.0000000000000001E-3</v>
      </c>
      <c r="M188" s="40">
        <v>-5.0000000000000001E-3</v>
      </c>
      <c r="O188" s="4">
        <f t="shared" si="23"/>
        <v>0.184</v>
      </c>
      <c r="P188" s="33">
        <v>0</v>
      </c>
      <c r="Q188" s="34">
        <v>0</v>
      </c>
      <c r="R188" s="33">
        <v>0.5</v>
      </c>
      <c r="S188" s="34">
        <v>-9.1999999999999998E-2</v>
      </c>
      <c r="T188" s="38">
        <v>-1.8819138857142876E-4</v>
      </c>
      <c r="U188" s="39">
        <v>-9.2525999999999991E-4</v>
      </c>
      <c r="V188" s="41">
        <f t="shared" si="24"/>
        <v>-551999.99999999988</v>
      </c>
      <c r="W188" s="41">
        <f t="shared" si="25"/>
        <v>551999.99999999988</v>
      </c>
      <c r="X188" s="36">
        <f t="shared" si="26"/>
        <v>905.7971014492756</v>
      </c>
      <c r="Y188" s="36">
        <f t="shared" si="28"/>
        <v>905.7971014492756</v>
      </c>
      <c r="Z188" s="2"/>
      <c r="AI188" s="42">
        <f t="shared" si="29"/>
        <v>-0.03</v>
      </c>
      <c r="AJ188" s="4">
        <f t="shared" si="27"/>
        <v>0.184</v>
      </c>
      <c r="AK188" s="33">
        <v>0</v>
      </c>
      <c r="AL188" s="34">
        <v>0</v>
      </c>
      <c r="AM188" s="33">
        <v>0</v>
      </c>
      <c r="AN188" s="34">
        <v>0</v>
      </c>
      <c r="AO188" s="38">
        <v>0</v>
      </c>
      <c r="AP188" s="39">
        <v>0</v>
      </c>
      <c r="AQ188" s="43">
        <v>0</v>
      </c>
      <c r="AR188" s="41">
        <f t="shared" si="30"/>
        <v>0</v>
      </c>
      <c r="AS188" s="41">
        <f t="shared" si="31"/>
        <v>0</v>
      </c>
      <c r="AT188" s="36">
        <f t="shared" si="32"/>
        <v>999</v>
      </c>
      <c r="AU188" s="36">
        <f t="shared" si="33"/>
        <v>999</v>
      </c>
    </row>
    <row r="189" spans="10:47" x14ac:dyDescent="0.25">
      <c r="J189" s="12">
        <v>70000000000</v>
      </c>
      <c r="K189" s="13">
        <v>8.3333333333333304E-10</v>
      </c>
      <c r="L189" s="40">
        <v>5.0000000000000001E-3</v>
      </c>
      <c r="M189" s="40">
        <v>-5.0000000000000001E-3</v>
      </c>
      <c r="O189" s="4">
        <f t="shared" si="23"/>
        <v>0.185</v>
      </c>
      <c r="P189" s="33">
        <v>0</v>
      </c>
      <c r="Q189" s="34">
        <v>0</v>
      </c>
      <c r="R189" s="33">
        <v>0.5</v>
      </c>
      <c r="S189" s="34">
        <v>-9.2499999999999999E-2</v>
      </c>
      <c r="T189" s="38">
        <v>-1.8911743928571448E-4</v>
      </c>
      <c r="U189" s="39">
        <v>-9.2367857142857139E-4</v>
      </c>
      <c r="V189" s="41">
        <f t="shared" si="24"/>
        <v>-555000</v>
      </c>
      <c r="W189" s="41">
        <f t="shared" si="25"/>
        <v>555000</v>
      </c>
      <c r="X189" s="36">
        <f t="shared" si="26"/>
        <v>900.90090090090087</v>
      </c>
      <c r="Y189" s="36">
        <f t="shared" si="28"/>
        <v>900.90090090090087</v>
      </c>
      <c r="Z189" s="2"/>
      <c r="AI189" s="42">
        <f t="shared" si="29"/>
        <v>-0.03</v>
      </c>
      <c r="AJ189" s="4">
        <f t="shared" si="27"/>
        <v>0.185</v>
      </c>
      <c r="AK189" s="33">
        <v>0</v>
      </c>
      <c r="AL189" s="34">
        <v>0</v>
      </c>
      <c r="AM189" s="33">
        <v>0</v>
      </c>
      <c r="AN189" s="34">
        <v>0</v>
      </c>
      <c r="AO189" s="38">
        <v>0</v>
      </c>
      <c r="AP189" s="39">
        <v>0</v>
      </c>
      <c r="AQ189" s="43">
        <v>0</v>
      </c>
      <c r="AR189" s="41">
        <f t="shared" si="30"/>
        <v>0</v>
      </c>
      <c r="AS189" s="41">
        <f t="shared" si="31"/>
        <v>0</v>
      </c>
      <c r="AT189" s="36">
        <f t="shared" si="32"/>
        <v>999</v>
      </c>
      <c r="AU189" s="36">
        <f t="shared" si="33"/>
        <v>999</v>
      </c>
    </row>
    <row r="190" spans="10:47" x14ac:dyDescent="0.25">
      <c r="J190" s="12">
        <v>70000000000</v>
      </c>
      <c r="K190" s="13">
        <v>8.3333333333333304E-10</v>
      </c>
      <c r="L190" s="40">
        <v>5.0000000000000001E-3</v>
      </c>
      <c r="M190" s="40">
        <v>-5.0000000000000001E-3</v>
      </c>
      <c r="O190" s="4">
        <f t="shared" si="23"/>
        <v>0.186</v>
      </c>
      <c r="P190" s="33">
        <v>0</v>
      </c>
      <c r="Q190" s="34">
        <v>0</v>
      </c>
      <c r="R190" s="33">
        <v>0.5</v>
      </c>
      <c r="S190" s="34">
        <v>-9.2999999999999999E-2</v>
      </c>
      <c r="T190" s="38">
        <v>-1.9004191285714304E-4</v>
      </c>
      <c r="U190" s="39">
        <v>-9.220885714285714E-4</v>
      </c>
      <c r="V190" s="41">
        <f t="shared" si="24"/>
        <v>-558000</v>
      </c>
      <c r="W190" s="41">
        <f t="shared" si="25"/>
        <v>558000</v>
      </c>
      <c r="X190" s="36">
        <f t="shared" si="26"/>
        <v>896.05734767025092</v>
      </c>
      <c r="Y190" s="36">
        <f t="shared" si="28"/>
        <v>896.05734767025092</v>
      </c>
      <c r="Z190" s="2"/>
      <c r="AI190" s="42">
        <f t="shared" si="29"/>
        <v>-0.03</v>
      </c>
      <c r="AJ190" s="4">
        <f t="shared" si="27"/>
        <v>0.186</v>
      </c>
      <c r="AK190" s="33">
        <v>0</v>
      </c>
      <c r="AL190" s="34">
        <v>0</v>
      </c>
      <c r="AM190" s="33">
        <v>0</v>
      </c>
      <c r="AN190" s="34">
        <v>0</v>
      </c>
      <c r="AO190" s="38">
        <v>0</v>
      </c>
      <c r="AP190" s="39">
        <v>0</v>
      </c>
      <c r="AQ190" s="43">
        <v>0</v>
      </c>
      <c r="AR190" s="41">
        <f t="shared" si="30"/>
        <v>0</v>
      </c>
      <c r="AS190" s="41">
        <f t="shared" si="31"/>
        <v>0</v>
      </c>
      <c r="AT190" s="36">
        <f t="shared" si="32"/>
        <v>999</v>
      </c>
      <c r="AU190" s="36">
        <f t="shared" si="33"/>
        <v>999</v>
      </c>
    </row>
    <row r="191" spans="10:47" x14ac:dyDescent="0.25">
      <c r="J191" s="12">
        <v>70000000000</v>
      </c>
      <c r="K191" s="13">
        <v>8.3333333333333304E-10</v>
      </c>
      <c r="L191" s="40">
        <v>5.0000000000000001E-3</v>
      </c>
      <c r="M191" s="40">
        <v>-5.0000000000000001E-3</v>
      </c>
      <c r="O191" s="4">
        <f t="shared" si="23"/>
        <v>0.187</v>
      </c>
      <c r="P191" s="33">
        <v>0</v>
      </c>
      <c r="Q191" s="34">
        <v>0</v>
      </c>
      <c r="R191" s="33">
        <v>0.5</v>
      </c>
      <c r="S191" s="34">
        <v>-9.35E-2</v>
      </c>
      <c r="T191" s="38">
        <v>-1.909648007142859E-4</v>
      </c>
      <c r="U191" s="39">
        <v>-9.2048999999999994E-4</v>
      </c>
      <c r="V191" s="41">
        <f t="shared" si="24"/>
        <v>-561000</v>
      </c>
      <c r="W191" s="41">
        <f t="shared" si="25"/>
        <v>561000</v>
      </c>
      <c r="X191" s="36">
        <f t="shared" si="26"/>
        <v>891.26559714795007</v>
      </c>
      <c r="Y191" s="36">
        <f t="shared" si="28"/>
        <v>891.26559714795007</v>
      </c>
      <c r="Z191" s="2"/>
      <c r="AI191" s="42">
        <f t="shared" si="29"/>
        <v>-0.03</v>
      </c>
      <c r="AJ191" s="4">
        <f t="shared" si="27"/>
        <v>0.187</v>
      </c>
      <c r="AK191" s="33">
        <v>0</v>
      </c>
      <c r="AL191" s="34">
        <v>0</v>
      </c>
      <c r="AM191" s="33">
        <v>0</v>
      </c>
      <c r="AN191" s="34">
        <v>0</v>
      </c>
      <c r="AO191" s="38">
        <v>0</v>
      </c>
      <c r="AP191" s="39">
        <v>0</v>
      </c>
      <c r="AQ191" s="43">
        <v>0</v>
      </c>
      <c r="AR191" s="41">
        <f t="shared" si="30"/>
        <v>0</v>
      </c>
      <c r="AS191" s="41">
        <f t="shared" si="31"/>
        <v>0</v>
      </c>
      <c r="AT191" s="36">
        <f t="shared" si="32"/>
        <v>999</v>
      </c>
      <c r="AU191" s="36">
        <f t="shared" si="33"/>
        <v>999</v>
      </c>
    </row>
    <row r="192" spans="10:47" x14ac:dyDescent="0.25">
      <c r="J192" s="12">
        <v>70000000000</v>
      </c>
      <c r="K192" s="13">
        <v>8.3333333333333304E-10</v>
      </c>
      <c r="L192" s="40">
        <v>5.0000000000000001E-3</v>
      </c>
      <c r="M192" s="40">
        <v>-5.0000000000000001E-3</v>
      </c>
      <c r="O192" s="4">
        <f t="shared" si="23"/>
        <v>0.188</v>
      </c>
      <c r="P192" s="33">
        <v>0</v>
      </c>
      <c r="Q192" s="34">
        <v>0</v>
      </c>
      <c r="R192" s="33">
        <v>0.5</v>
      </c>
      <c r="S192" s="34">
        <v>-9.4E-2</v>
      </c>
      <c r="T192" s="38">
        <v>-1.9188609428571449E-4</v>
      </c>
      <c r="U192" s="39">
        <v>-9.1888285714285711E-4</v>
      </c>
      <c r="V192" s="41">
        <f t="shared" si="24"/>
        <v>-563999.99999999988</v>
      </c>
      <c r="W192" s="41">
        <f t="shared" si="25"/>
        <v>563999.99999999988</v>
      </c>
      <c r="X192" s="36">
        <f t="shared" si="26"/>
        <v>886.5248226950356</v>
      </c>
      <c r="Y192" s="36">
        <f t="shared" si="28"/>
        <v>886.5248226950356</v>
      </c>
      <c r="Z192" s="2"/>
      <c r="AI192" s="42">
        <f t="shared" si="29"/>
        <v>-0.03</v>
      </c>
      <c r="AJ192" s="4">
        <f t="shared" si="27"/>
        <v>0.188</v>
      </c>
      <c r="AK192" s="33">
        <v>0</v>
      </c>
      <c r="AL192" s="34">
        <v>0</v>
      </c>
      <c r="AM192" s="33">
        <v>0</v>
      </c>
      <c r="AN192" s="34">
        <v>0</v>
      </c>
      <c r="AO192" s="38">
        <v>0</v>
      </c>
      <c r="AP192" s="39">
        <v>0</v>
      </c>
      <c r="AQ192" s="43">
        <v>0</v>
      </c>
      <c r="AR192" s="41">
        <f t="shared" si="30"/>
        <v>0</v>
      </c>
      <c r="AS192" s="41">
        <f t="shared" si="31"/>
        <v>0</v>
      </c>
      <c r="AT192" s="36">
        <f t="shared" si="32"/>
        <v>999</v>
      </c>
      <c r="AU192" s="36">
        <f t="shared" si="33"/>
        <v>999</v>
      </c>
    </row>
    <row r="193" spans="10:47" x14ac:dyDescent="0.25">
      <c r="J193" s="12">
        <v>70000000000</v>
      </c>
      <c r="K193" s="13">
        <v>8.3333333333333304E-10</v>
      </c>
      <c r="L193" s="40">
        <v>5.0000000000000001E-3</v>
      </c>
      <c r="M193" s="40">
        <v>-5.0000000000000001E-3</v>
      </c>
      <c r="O193" s="4">
        <f t="shared" si="23"/>
        <v>0.189</v>
      </c>
      <c r="P193" s="33">
        <v>0</v>
      </c>
      <c r="Q193" s="34">
        <v>0</v>
      </c>
      <c r="R193" s="33">
        <v>0.5</v>
      </c>
      <c r="S193" s="34">
        <v>-9.4500000000000001E-2</v>
      </c>
      <c r="T193" s="38">
        <v>-1.9280578500000022E-4</v>
      </c>
      <c r="U193" s="39">
        <v>-9.1726714285714282E-4</v>
      </c>
      <c r="V193" s="41">
        <f t="shared" si="24"/>
        <v>-566999.99999999988</v>
      </c>
      <c r="W193" s="41">
        <f t="shared" si="25"/>
        <v>566999.99999999988</v>
      </c>
      <c r="X193" s="36">
        <f t="shared" si="26"/>
        <v>881.83421516754868</v>
      </c>
      <c r="Y193" s="36">
        <f t="shared" si="28"/>
        <v>881.83421516754868</v>
      </c>
      <c r="Z193" s="2"/>
      <c r="AI193" s="42">
        <f t="shared" si="29"/>
        <v>-0.03</v>
      </c>
      <c r="AJ193" s="4">
        <f t="shared" si="27"/>
        <v>0.189</v>
      </c>
      <c r="AK193" s="33">
        <v>0</v>
      </c>
      <c r="AL193" s="34">
        <v>0</v>
      </c>
      <c r="AM193" s="33">
        <v>0</v>
      </c>
      <c r="AN193" s="34">
        <v>0</v>
      </c>
      <c r="AO193" s="38">
        <v>0</v>
      </c>
      <c r="AP193" s="39">
        <v>0</v>
      </c>
      <c r="AQ193" s="43">
        <v>0</v>
      </c>
      <c r="AR193" s="41">
        <f t="shared" si="30"/>
        <v>0</v>
      </c>
      <c r="AS193" s="41">
        <f t="shared" si="31"/>
        <v>0</v>
      </c>
      <c r="AT193" s="36">
        <f t="shared" si="32"/>
        <v>999</v>
      </c>
      <c r="AU193" s="36">
        <f t="shared" si="33"/>
        <v>999</v>
      </c>
    </row>
    <row r="194" spans="10:47" x14ac:dyDescent="0.25">
      <c r="J194" s="12">
        <v>70000000000</v>
      </c>
      <c r="K194" s="13">
        <v>8.3333333333333304E-10</v>
      </c>
      <c r="L194" s="40">
        <v>5.0000000000000001E-3</v>
      </c>
      <c r="M194" s="40">
        <v>-5.0000000000000001E-3</v>
      </c>
      <c r="O194" s="4">
        <f t="shared" si="23"/>
        <v>0.19</v>
      </c>
      <c r="P194" s="33">
        <v>0</v>
      </c>
      <c r="Q194" s="34">
        <v>0</v>
      </c>
      <c r="R194" s="33">
        <v>0.5</v>
      </c>
      <c r="S194" s="34">
        <v>-9.5000000000000001E-2</v>
      </c>
      <c r="T194" s="38">
        <v>-1.937238642857145E-4</v>
      </c>
      <c r="U194" s="39">
        <v>-9.1564285714285706E-4</v>
      </c>
      <c r="V194" s="41">
        <f t="shared" si="24"/>
        <v>-569999.99999999988</v>
      </c>
      <c r="W194" s="41">
        <f t="shared" si="25"/>
        <v>569999.99999999988</v>
      </c>
      <c r="X194" s="36">
        <f t="shared" si="26"/>
        <v>877.1929824561405</v>
      </c>
      <c r="Y194" s="36">
        <f t="shared" si="28"/>
        <v>877.1929824561405</v>
      </c>
      <c r="Z194" s="2"/>
      <c r="AI194" s="42">
        <f t="shared" si="29"/>
        <v>-0.03</v>
      </c>
      <c r="AJ194" s="4">
        <f t="shared" si="27"/>
        <v>0.19</v>
      </c>
      <c r="AK194" s="33">
        <v>0</v>
      </c>
      <c r="AL194" s="34">
        <v>0</v>
      </c>
      <c r="AM194" s="33">
        <v>0</v>
      </c>
      <c r="AN194" s="34">
        <v>0</v>
      </c>
      <c r="AO194" s="38">
        <v>0</v>
      </c>
      <c r="AP194" s="39">
        <v>0</v>
      </c>
      <c r="AQ194" s="43">
        <v>0</v>
      </c>
      <c r="AR194" s="41">
        <f t="shared" si="30"/>
        <v>0</v>
      </c>
      <c r="AS194" s="41">
        <f t="shared" si="31"/>
        <v>0</v>
      </c>
      <c r="AT194" s="36">
        <f t="shared" si="32"/>
        <v>999</v>
      </c>
      <c r="AU194" s="36">
        <f t="shared" si="33"/>
        <v>999</v>
      </c>
    </row>
    <row r="195" spans="10:47" x14ac:dyDescent="0.25">
      <c r="J195" s="12">
        <v>70000000000</v>
      </c>
      <c r="K195" s="13">
        <v>8.3333333333333304E-10</v>
      </c>
      <c r="L195" s="40">
        <v>5.0000000000000001E-3</v>
      </c>
      <c r="M195" s="40">
        <v>-5.0000000000000001E-3</v>
      </c>
      <c r="O195" s="4">
        <f t="shared" si="23"/>
        <v>0.191</v>
      </c>
      <c r="P195" s="33">
        <v>0</v>
      </c>
      <c r="Q195" s="34">
        <v>0</v>
      </c>
      <c r="R195" s="33">
        <v>0.5</v>
      </c>
      <c r="S195" s="34">
        <v>-9.5500000000000002E-2</v>
      </c>
      <c r="T195" s="38">
        <v>-1.9464032357142879E-4</v>
      </c>
      <c r="U195" s="39">
        <v>-9.1400999999999993E-4</v>
      </c>
      <c r="V195" s="41">
        <f t="shared" si="24"/>
        <v>-572999.99999999988</v>
      </c>
      <c r="W195" s="41">
        <f t="shared" si="25"/>
        <v>572999.99999999988</v>
      </c>
      <c r="X195" s="36">
        <f t="shared" si="26"/>
        <v>872.6003490401398</v>
      </c>
      <c r="Y195" s="36">
        <f t="shared" si="28"/>
        <v>872.6003490401398</v>
      </c>
      <c r="Z195" s="2"/>
      <c r="AI195" s="42">
        <f t="shared" si="29"/>
        <v>-0.03</v>
      </c>
      <c r="AJ195" s="4">
        <f t="shared" si="27"/>
        <v>0.191</v>
      </c>
      <c r="AK195" s="33">
        <v>0</v>
      </c>
      <c r="AL195" s="34">
        <v>0</v>
      </c>
      <c r="AM195" s="33">
        <v>0</v>
      </c>
      <c r="AN195" s="34">
        <v>0</v>
      </c>
      <c r="AO195" s="38">
        <v>0</v>
      </c>
      <c r="AP195" s="39">
        <v>0</v>
      </c>
      <c r="AQ195" s="43">
        <v>0</v>
      </c>
      <c r="AR195" s="41">
        <f t="shared" si="30"/>
        <v>0</v>
      </c>
      <c r="AS195" s="41">
        <f t="shared" si="31"/>
        <v>0</v>
      </c>
      <c r="AT195" s="36">
        <f t="shared" si="32"/>
        <v>999</v>
      </c>
      <c r="AU195" s="36">
        <f t="shared" si="33"/>
        <v>999</v>
      </c>
    </row>
    <row r="196" spans="10:47" x14ac:dyDescent="0.25">
      <c r="J196" s="12">
        <v>70000000000</v>
      </c>
      <c r="K196" s="13">
        <v>8.3333333333333304E-10</v>
      </c>
      <c r="L196" s="40">
        <v>5.0000000000000001E-3</v>
      </c>
      <c r="M196" s="40">
        <v>-5.0000000000000001E-3</v>
      </c>
      <c r="O196" s="4">
        <f t="shared" ref="O196:O259" si="34">((ROW(O195)-ROW($O$3))/ROWS($O$4:$O$1003))*$C$5</f>
        <v>0.192</v>
      </c>
      <c r="P196" s="33">
        <v>0</v>
      </c>
      <c r="Q196" s="34">
        <v>0</v>
      </c>
      <c r="R196" s="33">
        <v>0.5</v>
      </c>
      <c r="S196" s="34">
        <v>-9.6000000000000002E-2</v>
      </c>
      <c r="T196" s="38">
        <v>-1.955551542857145E-4</v>
      </c>
      <c r="U196" s="39">
        <v>-9.1236857142857133E-4</v>
      </c>
      <c r="V196" s="41">
        <f t="shared" ref="V196:V259" si="35">IF($C$15="Constante",S196*$C$9/$C$16,S196*L196/K196)</f>
        <v>-575999.99999999988</v>
      </c>
      <c r="W196" s="41">
        <f t="shared" ref="W196:W259" si="36">IF($C$15="Constante",S196*$C$10/$C$16,S196*M196/K196)</f>
        <v>575999.99999999988</v>
      </c>
      <c r="X196" s="36">
        <f t="shared" ref="X196:X259" si="37">IF(V196&lt;&gt;0,$C$18/ABS(V196),999)</f>
        <v>868.05555555555577</v>
      </c>
      <c r="Y196" s="36">
        <f t="shared" si="28"/>
        <v>868.05555555555577</v>
      </c>
      <c r="Z196" s="2"/>
      <c r="AI196" s="42">
        <f t="shared" si="29"/>
        <v>-0.03</v>
      </c>
      <c r="AJ196" s="4">
        <f t="shared" ref="AJ196:AJ259" si="38">((ROW(AJ195)-ROW($AJ$3))/ROWS($O$4:$O$1003))*$C$5</f>
        <v>0.192</v>
      </c>
      <c r="AK196" s="33">
        <v>0</v>
      </c>
      <c r="AL196" s="34">
        <v>0</v>
      </c>
      <c r="AM196" s="33">
        <v>0</v>
      </c>
      <c r="AN196" s="34">
        <v>0</v>
      </c>
      <c r="AO196" s="38">
        <v>0</v>
      </c>
      <c r="AP196" s="39">
        <v>0</v>
      </c>
      <c r="AQ196" s="43">
        <v>0</v>
      </c>
      <c r="AR196" s="41">
        <f t="shared" si="30"/>
        <v>0</v>
      </c>
      <c r="AS196" s="41">
        <f t="shared" si="31"/>
        <v>0</v>
      </c>
      <c r="AT196" s="36">
        <f t="shared" si="32"/>
        <v>999</v>
      </c>
      <c r="AU196" s="36">
        <f t="shared" si="33"/>
        <v>999</v>
      </c>
    </row>
    <row r="197" spans="10:47" x14ac:dyDescent="0.25">
      <c r="J197" s="12">
        <v>70000000000</v>
      </c>
      <c r="K197" s="13">
        <v>8.3333333333333304E-10</v>
      </c>
      <c r="L197" s="40">
        <v>5.0000000000000001E-3</v>
      </c>
      <c r="M197" s="40">
        <v>-5.0000000000000001E-3</v>
      </c>
      <c r="O197" s="4">
        <f t="shared" si="34"/>
        <v>0.193</v>
      </c>
      <c r="P197" s="33">
        <v>0</v>
      </c>
      <c r="Q197" s="34">
        <v>0</v>
      </c>
      <c r="R197" s="33">
        <v>0.5</v>
      </c>
      <c r="S197" s="34">
        <v>-9.6500000000000002E-2</v>
      </c>
      <c r="T197" s="38">
        <v>-1.9646834785714309E-4</v>
      </c>
      <c r="U197" s="39">
        <v>-9.1071857142857138E-4</v>
      </c>
      <c r="V197" s="41">
        <f t="shared" si="35"/>
        <v>-578999.99999999988</v>
      </c>
      <c r="W197" s="41">
        <f t="shared" si="36"/>
        <v>578999.99999999988</v>
      </c>
      <c r="X197" s="36">
        <f t="shared" si="37"/>
        <v>863.55785837651138</v>
      </c>
      <c r="Y197" s="36">
        <f t="shared" ref="Y197:Y260" si="39">IF(W197&lt;&gt;0,$C$18/ABS(W197),999)</f>
        <v>863.55785837651138</v>
      </c>
      <c r="Z197" s="2"/>
      <c r="AI197" s="42">
        <f t="shared" ref="AI197:AI260" si="40">eva($C$25,AJ197)</f>
        <v>-0.03</v>
      </c>
      <c r="AJ197" s="4">
        <f t="shared" si="38"/>
        <v>0.193</v>
      </c>
      <c r="AK197" s="33">
        <v>0</v>
      </c>
      <c r="AL197" s="34">
        <v>0</v>
      </c>
      <c r="AM197" s="33">
        <v>0</v>
      </c>
      <c r="AN197" s="34">
        <v>0</v>
      </c>
      <c r="AO197" s="38">
        <v>0</v>
      </c>
      <c r="AP197" s="39">
        <v>0</v>
      </c>
      <c r="AQ197" s="43">
        <v>0</v>
      </c>
      <c r="AR197" s="41">
        <f t="shared" ref="AR197:AR260" si="41">IF($C$15="Constante",AN197*$C$9/$C$16,AN197*L197/K197)</f>
        <v>0</v>
      </c>
      <c r="AS197" s="41">
        <f t="shared" ref="AS197:AS260" si="42">IF($C$15="Constante",AN197*$C$10/$C$16,AN197*M197/K197)</f>
        <v>0</v>
      </c>
      <c r="AT197" s="36">
        <f t="shared" ref="AT197:AT260" si="43">IF(AR197&lt;&gt;0,$C$18/ABS(AR197),999)</f>
        <v>999</v>
      </c>
      <c r="AU197" s="36">
        <f t="shared" ref="AU197:AU260" si="44">IF(AS197&lt;&gt;0,$C$18/ABS(AS197),999)</f>
        <v>999</v>
      </c>
    </row>
    <row r="198" spans="10:47" x14ac:dyDescent="0.25">
      <c r="J198" s="12">
        <v>70000000000</v>
      </c>
      <c r="K198" s="13">
        <v>8.3333333333333304E-10</v>
      </c>
      <c r="L198" s="40">
        <v>5.0000000000000001E-3</v>
      </c>
      <c r="M198" s="40">
        <v>-5.0000000000000001E-3</v>
      </c>
      <c r="O198" s="4">
        <f t="shared" si="34"/>
        <v>0.19400000000000001</v>
      </c>
      <c r="P198" s="33">
        <v>0</v>
      </c>
      <c r="Q198" s="34">
        <v>0</v>
      </c>
      <c r="R198" s="33">
        <v>0.5</v>
      </c>
      <c r="S198" s="34">
        <v>-9.7000000000000003E-2</v>
      </c>
      <c r="T198" s="38">
        <v>-1.9737989571428594E-4</v>
      </c>
      <c r="U198" s="39">
        <v>-9.0905999999999995E-4</v>
      </c>
      <c r="V198" s="41">
        <f t="shared" si="35"/>
        <v>-582000</v>
      </c>
      <c r="W198" s="41">
        <f t="shared" si="36"/>
        <v>582000</v>
      </c>
      <c r="X198" s="36">
        <f t="shared" si="37"/>
        <v>859.10652920962195</v>
      </c>
      <c r="Y198" s="36">
        <f t="shared" si="39"/>
        <v>859.10652920962195</v>
      </c>
      <c r="Z198" s="2"/>
      <c r="AI198" s="42">
        <f t="shared" si="40"/>
        <v>-0.03</v>
      </c>
      <c r="AJ198" s="4">
        <f t="shared" si="38"/>
        <v>0.19400000000000001</v>
      </c>
      <c r="AK198" s="33">
        <v>0</v>
      </c>
      <c r="AL198" s="34">
        <v>0</v>
      </c>
      <c r="AM198" s="33">
        <v>0</v>
      </c>
      <c r="AN198" s="34">
        <v>0</v>
      </c>
      <c r="AO198" s="38">
        <v>0</v>
      </c>
      <c r="AP198" s="39">
        <v>0</v>
      </c>
      <c r="AQ198" s="43">
        <v>0</v>
      </c>
      <c r="AR198" s="41">
        <f t="shared" si="41"/>
        <v>0</v>
      </c>
      <c r="AS198" s="41">
        <f t="shared" si="42"/>
        <v>0</v>
      </c>
      <c r="AT198" s="36">
        <f t="shared" si="43"/>
        <v>999</v>
      </c>
      <c r="AU198" s="36">
        <f t="shared" si="44"/>
        <v>999</v>
      </c>
    </row>
    <row r="199" spans="10:47" x14ac:dyDescent="0.25">
      <c r="J199" s="12">
        <v>70000000000</v>
      </c>
      <c r="K199" s="13">
        <v>8.3333333333333304E-10</v>
      </c>
      <c r="L199" s="40">
        <v>5.0000000000000001E-3</v>
      </c>
      <c r="M199" s="40">
        <v>-5.0000000000000001E-3</v>
      </c>
      <c r="O199" s="4">
        <f t="shared" si="34"/>
        <v>0.19500000000000001</v>
      </c>
      <c r="P199" s="33">
        <v>0</v>
      </c>
      <c r="Q199" s="34">
        <v>0</v>
      </c>
      <c r="R199" s="33">
        <v>0.5</v>
      </c>
      <c r="S199" s="34">
        <v>-9.7500000000000003E-2</v>
      </c>
      <c r="T199" s="38">
        <v>-1.9828978928571452E-4</v>
      </c>
      <c r="U199" s="39">
        <v>-9.0739285714285705E-4</v>
      </c>
      <c r="V199" s="41">
        <f t="shared" si="35"/>
        <v>-585000</v>
      </c>
      <c r="W199" s="41">
        <f t="shared" si="36"/>
        <v>585000</v>
      </c>
      <c r="X199" s="36">
        <f t="shared" si="37"/>
        <v>854.70085470085473</v>
      </c>
      <c r="Y199" s="36">
        <f t="shared" si="39"/>
        <v>854.70085470085473</v>
      </c>
      <c r="Z199" s="2"/>
      <c r="AI199" s="42">
        <f t="shared" si="40"/>
        <v>-0.03</v>
      </c>
      <c r="AJ199" s="4">
        <f t="shared" si="38"/>
        <v>0.19500000000000001</v>
      </c>
      <c r="AK199" s="33">
        <v>0</v>
      </c>
      <c r="AL199" s="34">
        <v>0</v>
      </c>
      <c r="AM199" s="33">
        <v>0</v>
      </c>
      <c r="AN199" s="34">
        <v>0</v>
      </c>
      <c r="AO199" s="38">
        <v>0</v>
      </c>
      <c r="AP199" s="39">
        <v>0</v>
      </c>
      <c r="AQ199" s="43">
        <v>0</v>
      </c>
      <c r="AR199" s="41">
        <f t="shared" si="41"/>
        <v>0</v>
      </c>
      <c r="AS199" s="41">
        <f t="shared" si="42"/>
        <v>0</v>
      </c>
      <c r="AT199" s="36">
        <f t="shared" si="43"/>
        <v>999</v>
      </c>
      <c r="AU199" s="36">
        <f t="shared" si="44"/>
        <v>999</v>
      </c>
    </row>
    <row r="200" spans="10:47" x14ac:dyDescent="0.25">
      <c r="J200" s="12">
        <v>70000000000</v>
      </c>
      <c r="K200" s="13">
        <v>8.3333333333333304E-10</v>
      </c>
      <c r="L200" s="40">
        <v>5.0000000000000001E-3</v>
      </c>
      <c r="M200" s="40">
        <v>-5.0000000000000001E-3</v>
      </c>
      <c r="O200" s="4">
        <f t="shared" si="34"/>
        <v>0.19600000000000001</v>
      </c>
      <c r="P200" s="33">
        <v>0</v>
      </c>
      <c r="Q200" s="34">
        <v>0</v>
      </c>
      <c r="R200" s="33">
        <v>0.5</v>
      </c>
      <c r="S200" s="34">
        <v>-9.8000000000000004E-2</v>
      </c>
      <c r="T200" s="38">
        <v>-1.9919802000000023E-4</v>
      </c>
      <c r="U200" s="39">
        <v>-9.0571714285714278E-4</v>
      </c>
      <c r="V200" s="41">
        <f t="shared" si="35"/>
        <v>-587999.99999999988</v>
      </c>
      <c r="W200" s="41">
        <f t="shared" si="36"/>
        <v>587999.99999999988</v>
      </c>
      <c r="X200" s="36">
        <f t="shared" si="37"/>
        <v>850.34013605442192</v>
      </c>
      <c r="Y200" s="36">
        <f t="shared" si="39"/>
        <v>850.34013605442192</v>
      </c>
      <c r="Z200" s="2"/>
      <c r="AI200" s="42">
        <f t="shared" si="40"/>
        <v>-0.03</v>
      </c>
      <c r="AJ200" s="4">
        <f t="shared" si="38"/>
        <v>0.19600000000000001</v>
      </c>
      <c r="AK200" s="33">
        <v>0</v>
      </c>
      <c r="AL200" s="34">
        <v>0</v>
      </c>
      <c r="AM200" s="33">
        <v>0</v>
      </c>
      <c r="AN200" s="34">
        <v>0</v>
      </c>
      <c r="AO200" s="38">
        <v>0</v>
      </c>
      <c r="AP200" s="39">
        <v>0</v>
      </c>
      <c r="AQ200" s="43">
        <v>0</v>
      </c>
      <c r="AR200" s="41">
        <f t="shared" si="41"/>
        <v>0</v>
      </c>
      <c r="AS200" s="41">
        <f t="shared" si="42"/>
        <v>0</v>
      </c>
      <c r="AT200" s="36">
        <f t="shared" si="43"/>
        <v>999</v>
      </c>
      <c r="AU200" s="36">
        <f t="shared" si="44"/>
        <v>999</v>
      </c>
    </row>
    <row r="201" spans="10:47" x14ac:dyDescent="0.25">
      <c r="J201" s="12">
        <v>70000000000</v>
      </c>
      <c r="K201" s="13">
        <v>8.3333333333333304E-10</v>
      </c>
      <c r="L201" s="40">
        <v>5.0000000000000001E-3</v>
      </c>
      <c r="M201" s="40">
        <v>-5.0000000000000001E-3</v>
      </c>
      <c r="O201" s="4">
        <f t="shared" si="34"/>
        <v>0.19700000000000001</v>
      </c>
      <c r="P201" s="33">
        <v>0</v>
      </c>
      <c r="Q201" s="34">
        <v>0</v>
      </c>
      <c r="R201" s="33">
        <v>0.5</v>
      </c>
      <c r="S201" s="34">
        <v>-9.8500000000000004E-2</v>
      </c>
      <c r="T201" s="38">
        <v>-2.001045792857145E-4</v>
      </c>
      <c r="U201" s="39">
        <v>-9.0403285714285705E-4</v>
      </c>
      <c r="V201" s="41">
        <f t="shared" si="35"/>
        <v>-590999.99999999988</v>
      </c>
      <c r="W201" s="41">
        <f t="shared" si="36"/>
        <v>590999.99999999988</v>
      </c>
      <c r="X201" s="36">
        <f t="shared" si="37"/>
        <v>846.02368866328277</v>
      </c>
      <c r="Y201" s="36">
        <f t="shared" si="39"/>
        <v>846.02368866328277</v>
      </c>
      <c r="Z201" s="2"/>
      <c r="AI201" s="42">
        <f t="shared" si="40"/>
        <v>-0.03</v>
      </c>
      <c r="AJ201" s="4">
        <f t="shared" si="38"/>
        <v>0.19700000000000001</v>
      </c>
      <c r="AK201" s="33">
        <v>0</v>
      </c>
      <c r="AL201" s="34">
        <v>0</v>
      </c>
      <c r="AM201" s="33">
        <v>0</v>
      </c>
      <c r="AN201" s="34">
        <v>0</v>
      </c>
      <c r="AO201" s="38">
        <v>0</v>
      </c>
      <c r="AP201" s="39">
        <v>0</v>
      </c>
      <c r="AQ201" s="43">
        <v>0</v>
      </c>
      <c r="AR201" s="41">
        <f t="shared" si="41"/>
        <v>0</v>
      </c>
      <c r="AS201" s="41">
        <f t="shared" si="42"/>
        <v>0</v>
      </c>
      <c r="AT201" s="36">
        <f t="shared" si="43"/>
        <v>999</v>
      </c>
      <c r="AU201" s="36">
        <f t="shared" si="44"/>
        <v>999</v>
      </c>
    </row>
    <row r="202" spans="10:47" x14ac:dyDescent="0.25">
      <c r="J202" s="12">
        <v>70000000000</v>
      </c>
      <c r="K202" s="13">
        <v>8.3333333333333304E-10</v>
      </c>
      <c r="L202" s="40">
        <v>5.0000000000000001E-3</v>
      </c>
      <c r="M202" s="40">
        <v>-5.0000000000000001E-3</v>
      </c>
      <c r="O202" s="4">
        <f t="shared" si="34"/>
        <v>0.19800000000000001</v>
      </c>
      <c r="P202" s="33">
        <v>0</v>
      </c>
      <c r="Q202" s="34">
        <v>0</v>
      </c>
      <c r="R202" s="33">
        <v>0.5</v>
      </c>
      <c r="S202" s="34">
        <v>-9.9000000000000005E-2</v>
      </c>
      <c r="T202" s="38">
        <v>-2.0100945857142878E-4</v>
      </c>
      <c r="U202" s="39">
        <v>-9.0233999999999996E-4</v>
      </c>
      <c r="V202" s="41">
        <f t="shared" si="35"/>
        <v>-593999.99999999988</v>
      </c>
      <c r="W202" s="41">
        <f t="shared" si="36"/>
        <v>593999.99999999988</v>
      </c>
      <c r="X202" s="36">
        <f t="shared" si="37"/>
        <v>841.75084175084191</v>
      </c>
      <c r="Y202" s="36">
        <f t="shared" si="39"/>
        <v>841.75084175084191</v>
      </c>
      <c r="Z202" s="2"/>
      <c r="AI202" s="42">
        <f t="shared" si="40"/>
        <v>-0.03</v>
      </c>
      <c r="AJ202" s="4">
        <f t="shared" si="38"/>
        <v>0.19800000000000001</v>
      </c>
      <c r="AK202" s="33">
        <v>0</v>
      </c>
      <c r="AL202" s="34">
        <v>0</v>
      </c>
      <c r="AM202" s="33">
        <v>0</v>
      </c>
      <c r="AN202" s="34">
        <v>0</v>
      </c>
      <c r="AO202" s="38">
        <v>0</v>
      </c>
      <c r="AP202" s="39">
        <v>0</v>
      </c>
      <c r="AQ202" s="43">
        <v>0</v>
      </c>
      <c r="AR202" s="41">
        <f t="shared" si="41"/>
        <v>0</v>
      </c>
      <c r="AS202" s="41">
        <f t="shared" si="42"/>
        <v>0</v>
      </c>
      <c r="AT202" s="36">
        <f t="shared" si="43"/>
        <v>999</v>
      </c>
      <c r="AU202" s="36">
        <f t="shared" si="44"/>
        <v>999</v>
      </c>
    </row>
    <row r="203" spans="10:47" x14ac:dyDescent="0.25">
      <c r="J203" s="12">
        <v>70000000000</v>
      </c>
      <c r="K203" s="13">
        <v>8.3333333333333304E-10</v>
      </c>
      <c r="L203" s="40">
        <v>5.0000000000000001E-3</v>
      </c>
      <c r="M203" s="40">
        <v>-5.0000000000000001E-3</v>
      </c>
      <c r="O203" s="4">
        <f t="shared" si="34"/>
        <v>0.19900000000000001</v>
      </c>
      <c r="P203" s="33">
        <v>0</v>
      </c>
      <c r="Q203" s="34">
        <v>0</v>
      </c>
      <c r="R203" s="33">
        <v>0.5</v>
      </c>
      <c r="S203" s="34">
        <v>-9.9500000000000005E-2</v>
      </c>
      <c r="T203" s="38">
        <v>-2.019126492857145E-4</v>
      </c>
      <c r="U203" s="39">
        <v>-9.0063857142857139E-4</v>
      </c>
      <c r="V203" s="41">
        <f t="shared" si="35"/>
        <v>-596999.99999999988</v>
      </c>
      <c r="W203" s="41">
        <f t="shared" si="36"/>
        <v>596999.99999999988</v>
      </c>
      <c r="X203" s="36">
        <f t="shared" si="37"/>
        <v>837.52093802345075</v>
      </c>
      <c r="Y203" s="36">
        <f t="shared" si="39"/>
        <v>837.52093802345075</v>
      </c>
      <c r="Z203" s="2"/>
      <c r="AI203" s="42">
        <f t="shared" si="40"/>
        <v>-0.03</v>
      </c>
      <c r="AJ203" s="4">
        <f t="shared" si="38"/>
        <v>0.19900000000000001</v>
      </c>
      <c r="AK203" s="33">
        <v>0</v>
      </c>
      <c r="AL203" s="34">
        <v>0</v>
      </c>
      <c r="AM203" s="33">
        <v>0</v>
      </c>
      <c r="AN203" s="34">
        <v>0</v>
      </c>
      <c r="AO203" s="38">
        <v>0</v>
      </c>
      <c r="AP203" s="39">
        <v>0</v>
      </c>
      <c r="AQ203" s="43">
        <v>0</v>
      </c>
      <c r="AR203" s="41">
        <f t="shared" si="41"/>
        <v>0</v>
      </c>
      <c r="AS203" s="41">
        <f t="shared" si="42"/>
        <v>0</v>
      </c>
      <c r="AT203" s="36">
        <f t="shared" si="43"/>
        <v>999</v>
      </c>
      <c r="AU203" s="36">
        <f t="shared" si="44"/>
        <v>999</v>
      </c>
    </row>
    <row r="204" spans="10:47" x14ac:dyDescent="0.25">
      <c r="J204" s="12">
        <v>70000000000</v>
      </c>
      <c r="K204" s="13">
        <v>8.3333333333333304E-10</v>
      </c>
      <c r="L204" s="40">
        <v>5.0000000000000001E-3</v>
      </c>
      <c r="M204" s="40">
        <v>-5.0000000000000001E-3</v>
      </c>
      <c r="O204" s="4">
        <f t="shared" si="34"/>
        <v>0.2</v>
      </c>
      <c r="P204" s="33">
        <v>0</v>
      </c>
      <c r="Q204" s="34">
        <v>0</v>
      </c>
      <c r="R204" s="33">
        <v>0.5</v>
      </c>
      <c r="S204" s="34">
        <v>-0.1</v>
      </c>
      <c r="T204" s="38">
        <v>-2.0281414285714305E-4</v>
      </c>
      <c r="U204" s="39">
        <v>-8.9892857142857135E-4</v>
      </c>
      <c r="V204" s="41">
        <f t="shared" si="35"/>
        <v>-599999.99999999988</v>
      </c>
      <c r="W204" s="41">
        <f t="shared" si="36"/>
        <v>599999.99999999988</v>
      </c>
      <c r="X204" s="36">
        <f t="shared" si="37"/>
        <v>833.33333333333348</v>
      </c>
      <c r="Y204" s="36">
        <f t="shared" si="39"/>
        <v>833.33333333333348</v>
      </c>
      <c r="Z204" s="2"/>
      <c r="AI204" s="42">
        <f t="shared" si="40"/>
        <v>-0.03</v>
      </c>
      <c r="AJ204" s="4">
        <f t="shared" si="38"/>
        <v>0.2</v>
      </c>
      <c r="AK204" s="33">
        <v>0</v>
      </c>
      <c r="AL204" s="34">
        <v>0</v>
      </c>
      <c r="AM204" s="33">
        <v>0</v>
      </c>
      <c r="AN204" s="34">
        <v>0</v>
      </c>
      <c r="AO204" s="38">
        <v>0</v>
      </c>
      <c r="AP204" s="39">
        <v>0</v>
      </c>
      <c r="AQ204" s="43">
        <v>0</v>
      </c>
      <c r="AR204" s="41">
        <f t="shared" si="41"/>
        <v>0</v>
      </c>
      <c r="AS204" s="41">
        <f t="shared" si="42"/>
        <v>0</v>
      </c>
      <c r="AT204" s="36">
        <f t="shared" si="43"/>
        <v>999</v>
      </c>
      <c r="AU204" s="36">
        <f t="shared" si="44"/>
        <v>999</v>
      </c>
    </row>
    <row r="205" spans="10:47" x14ac:dyDescent="0.25">
      <c r="J205" s="12">
        <v>70000000000</v>
      </c>
      <c r="K205" s="13">
        <v>8.3333333333333304E-10</v>
      </c>
      <c r="L205" s="40">
        <v>5.0000000000000001E-3</v>
      </c>
      <c r="M205" s="40">
        <v>-5.0000000000000001E-3</v>
      </c>
      <c r="O205" s="4">
        <f t="shared" si="34"/>
        <v>0.20100000000000001</v>
      </c>
      <c r="P205" s="33">
        <v>0</v>
      </c>
      <c r="Q205" s="34">
        <v>0</v>
      </c>
      <c r="R205" s="33">
        <v>0.5</v>
      </c>
      <c r="S205" s="34">
        <v>-0.10050000000000001</v>
      </c>
      <c r="T205" s="38">
        <v>-2.0371393071428589E-4</v>
      </c>
      <c r="U205" s="39">
        <v>-8.9720999999999996E-4</v>
      </c>
      <c r="V205" s="41">
        <f t="shared" si="35"/>
        <v>-602999.99999999988</v>
      </c>
      <c r="W205" s="41">
        <f t="shared" si="36"/>
        <v>602999.99999999988</v>
      </c>
      <c r="X205" s="36">
        <f t="shared" si="37"/>
        <v>829.18739635157567</v>
      </c>
      <c r="Y205" s="36">
        <f t="shared" si="39"/>
        <v>829.18739635157567</v>
      </c>
      <c r="Z205" s="2"/>
      <c r="AI205" s="42">
        <f t="shared" si="40"/>
        <v>-0.03</v>
      </c>
      <c r="AJ205" s="4">
        <f t="shared" si="38"/>
        <v>0.20100000000000001</v>
      </c>
      <c r="AK205" s="33">
        <v>0</v>
      </c>
      <c r="AL205" s="34">
        <v>0</v>
      </c>
      <c r="AM205" s="33">
        <v>0</v>
      </c>
      <c r="AN205" s="34">
        <v>0</v>
      </c>
      <c r="AO205" s="38">
        <v>0</v>
      </c>
      <c r="AP205" s="39">
        <v>0</v>
      </c>
      <c r="AQ205" s="43">
        <v>0</v>
      </c>
      <c r="AR205" s="41">
        <f t="shared" si="41"/>
        <v>0</v>
      </c>
      <c r="AS205" s="41">
        <f t="shared" si="42"/>
        <v>0</v>
      </c>
      <c r="AT205" s="36">
        <f t="shared" si="43"/>
        <v>999</v>
      </c>
      <c r="AU205" s="36">
        <f t="shared" si="44"/>
        <v>999</v>
      </c>
    </row>
    <row r="206" spans="10:47" x14ac:dyDescent="0.25">
      <c r="J206" s="12">
        <v>70000000000</v>
      </c>
      <c r="K206" s="13">
        <v>8.3333333333333304E-10</v>
      </c>
      <c r="L206" s="40">
        <v>5.0000000000000001E-3</v>
      </c>
      <c r="M206" s="40">
        <v>-5.0000000000000001E-3</v>
      </c>
      <c r="O206" s="4">
        <f t="shared" si="34"/>
        <v>0.20200000000000001</v>
      </c>
      <c r="P206" s="33">
        <v>0</v>
      </c>
      <c r="Q206" s="34">
        <v>0</v>
      </c>
      <c r="R206" s="33">
        <v>0.5</v>
      </c>
      <c r="S206" s="34">
        <v>-0.10100000000000001</v>
      </c>
      <c r="T206" s="38">
        <v>-2.0461200428571446E-4</v>
      </c>
      <c r="U206" s="39">
        <v>-8.9548285714285709E-4</v>
      </c>
      <c r="V206" s="41">
        <f t="shared" si="35"/>
        <v>-605999.99999999988</v>
      </c>
      <c r="W206" s="41">
        <f t="shared" si="36"/>
        <v>605999.99999999988</v>
      </c>
      <c r="X206" s="36">
        <f t="shared" si="37"/>
        <v>825.08250825082519</v>
      </c>
      <c r="Y206" s="36">
        <f t="shared" si="39"/>
        <v>825.08250825082519</v>
      </c>
      <c r="Z206" s="2"/>
      <c r="AI206" s="42">
        <f t="shared" si="40"/>
        <v>-0.03</v>
      </c>
      <c r="AJ206" s="4">
        <f t="shared" si="38"/>
        <v>0.20200000000000001</v>
      </c>
      <c r="AK206" s="33">
        <v>0</v>
      </c>
      <c r="AL206" s="34">
        <v>0</v>
      </c>
      <c r="AM206" s="33">
        <v>0</v>
      </c>
      <c r="AN206" s="34">
        <v>0</v>
      </c>
      <c r="AO206" s="38">
        <v>0</v>
      </c>
      <c r="AP206" s="39">
        <v>0</v>
      </c>
      <c r="AQ206" s="43">
        <v>0</v>
      </c>
      <c r="AR206" s="41">
        <f t="shared" si="41"/>
        <v>0</v>
      </c>
      <c r="AS206" s="41">
        <f t="shared" si="42"/>
        <v>0</v>
      </c>
      <c r="AT206" s="36">
        <f t="shared" si="43"/>
        <v>999</v>
      </c>
      <c r="AU206" s="36">
        <f t="shared" si="44"/>
        <v>999</v>
      </c>
    </row>
    <row r="207" spans="10:47" x14ac:dyDescent="0.25">
      <c r="J207" s="12">
        <v>70000000000</v>
      </c>
      <c r="K207" s="13">
        <v>8.3333333333333304E-10</v>
      </c>
      <c r="L207" s="40">
        <v>5.0000000000000001E-3</v>
      </c>
      <c r="M207" s="40">
        <v>-5.0000000000000001E-3</v>
      </c>
      <c r="O207" s="4">
        <f t="shared" si="34"/>
        <v>0.20300000000000001</v>
      </c>
      <c r="P207" s="33">
        <v>0</v>
      </c>
      <c r="Q207" s="34">
        <v>0</v>
      </c>
      <c r="R207" s="33">
        <v>0.5</v>
      </c>
      <c r="S207" s="34">
        <v>-0.10150000000000001</v>
      </c>
      <c r="T207" s="38">
        <v>-2.0550835500000018E-4</v>
      </c>
      <c r="U207" s="39">
        <v>-8.9374714285714275E-4</v>
      </c>
      <c r="V207" s="41">
        <f t="shared" si="35"/>
        <v>-609000</v>
      </c>
      <c r="W207" s="41">
        <f t="shared" si="36"/>
        <v>609000</v>
      </c>
      <c r="X207" s="36">
        <f t="shared" si="37"/>
        <v>821.01806239737277</v>
      </c>
      <c r="Y207" s="36">
        <f t="shared" si="39"/>
        <v>821.01806239737277</v>
      </c>
      <c r="Z207" s="2"/>
      <c r="AI207" s="42">
        <f t="shared" si="40"/>
        <v>-0.03</v>
      </c>
      <c r="AJ207" s="4">
        <f t="shared" si="38"/>
        <v>0.20300000000000001</v>
      </c>
      <c r="AK207" s="33">
        <v>0</v>
      </c>
      <c r="AL207" s="34">
        <v>0</v>
      </c>
      <c r="AM207" s="33">
        <v>0</v>
      </c>
      <c r="AN207" s="34">
        <v>0</v>
      </c>
      <c r="AO207" s="38">
        <v>0</v>
      </c>
      <c r="AP207" s="39">
        <v>0</v>
      </c>
      <c r="AQ207" s="43">
        <v>0</v>
      </c>
      <c r="AR207" s="41">
        <f t="shared" si="41"/>
        <v>0</v>
      </c>
      <c r="AS207" s="41">
        <f t="shared" si="42"/>
        <v>0</v>
      </c>
      <c r="AT207" s="36">
        <f t="shared" si="43"/>
        <v>999</v>
      </c>
      <c r="AU207" s="36">
        <f t="shared" si="44"/>
        <v>999</v>
      </c>
    </row>
    <row r="208" spans="10:47" x14ac:dyDescent="0.25">
      <c r="J208" s="12">
        <v>70000000000</v>
      </c>
      <c r="K208" s="13">
        <v>8.3333333333333304E-10</v>
      </c>
      <c r="L208" s="40">
        <v>5.0000000000000001E-3</v>
      </c>
      <c r="M208" s="40">
        <v>-5.0000000000000001E-3</v>
      </c>
      <c r="O208" s="4">
        <f t="shared" si="34"/>
        <v>0.20399999999999999</v>
      </c>
      <c r="P208" s="33">
        <v>0</v>
      </c>
      <c r="Q208" s="34">
        <v>0</v>
      </c>
      <c r="R208" s="33">
        <v>0.5</v>
      </c>
      <c r="S208" s="34">
        <v>-0.10199999999999999</v>
      </c>
      <c r="T208" s="38">
        <v>-2.0640297428571445E-4</v>
      </c>
      <c r="U208" s="39">
        <v>-8.9200285714285705E-4</v>
      </c>
      <c r="V208" s="41">
        <f t="shared" si="35"/>
        <v>-611999.99999999977</v>
      </c>
      <c r="W208" s="41">
        <f t="shared" si="36"/>
        <v>611999.99999999977</v>
      </c>
      <c r="X208" s="36">
        <f t="shared" si="37"/>
        <v>816.99346405228789</v>
      </c>
      <c r="Y208" s="36">
        <f t="shared" si="39"/>
        <v>816.99346405228789</v>
      </c>
      <c r="Z208" s="2"/>
      <c r="AI208" s="42">
        <f t="shared" si="40"/>
        <v>-0.03</v>
      </c>
      <c r="AJ208" s="4">
        <f t="shared" si="38"/>
        <v>0.20399999999999999</v>
      </c>
      <c r="AK208" s="33">
        <v>0</v>
      </c>
      <c r="AL208" s="34">
        <v>0</v>
      </c>
      <c r="AM208" s="33">
        <v>0</v>
      </c>
      <c r="AN208" s="34">
        <v>0</v>
      </c>
      <c r="AO208" s="38">
        <v>0</v>
      </c>
      <c r="AP208" s="39">
        <v>0</v>
      </c>
      <c r="AQ208" s="43">
        <v>0</v>
      </c>
      <c r="AR208" s="41">
        <f t="shared" si="41"/>
        <v>0</v>
      </c>
      <c r="AS208" s="41">
        <f t="shared" si="42"/>
        <v>0</v>
      </c>
      <c r="AT208" s="36">
        <f t="shared" si="43"/>
        <v>999</v>
      </c>
      <c r="AU208" s="36">
        <f t="shared" si="44"/>
        <v>999</v>
      </c>
    </row>
    <row r="209" spans="10:47" x14ac:dyDescent="0.25">
      <c r="J209" s="12">
        <v>70000000000</v>
      </c>
      <c r="K209" s="13">
        <v>8.3333333333333304E-10</v>
      </c>
      <c r="L209" s="40">
        <v>5.0000000000000001E-3</v>
      </c>
      <c r="M209" s="40">
        <v>-5.0000000000000001E-3</v>
      </c>
      <c r="O209" s="4">
        <f t="shared" si="34"/>
        <v>0.20499999999999999</v>
      </c>
      <c r="P209" s="33">
        <v>0</v>
      </c>
      <c r="Q209" s="34">
        <v>0</v>
      </c>
      <c r="R209" s="33">
        <v>0.5</v>
      </c>
      <c r="S209" s="34">
        <v>-0.10249999999999999</v>
      </c>
      <c r="T209" s="38">
        <v>-2.0729585357142873E-4</v>
      </c>
      <c r="U209" s="39">
        <v>-8.9024999999999987E-4</v>
      </c>
      <c r="V209" s="41">
        <f t="shared" si="35"/>
        <v>-614999.99999999988</v>
      </c>
      <c r="W209" s="41">
        <f t="shared" si="36"/>
        <v>614999.99999999988</v>
      </c>
      <c r="X209" s="36">
        <f t="shared" si="37"/>
        <v>813.00813008130092</v>
      </c>
      <c r="Y209" s="36">
        <f t="shared" si="39"/>
        <v>813.00813008130092</v>
      </c>
      <c r="Z209" s="2"/>
      <c r="AI209" s="42">
        <f t="shared" si="40"/>
        <v>-0.03</v>
      </c>
      <c r="AJ209" s="4">
        <f t="shared" si="38"/>
        <v>0.20499999999999999</v>
      </c>
      <c r="AK209" s="33">
        <v>0</v>
      </c>
      <c r="AL209" s="34">
        <v>0</v>
      </c>
      <c r="AM209" s="33">
        <v>0</v>
      </c>
      <c r="AN209" s="34">
        <v>0</v>
      </c>
      <c r="AO209" s="38">
        <v>0</v>
      </c>
      <c r="AP209" s="39">
        <v>0</v>
      </c>
      <c r="AQ209" s="43">
        <v>0</v>
      </c>
      <c r="AR209" s="41">
        <f t="shared" si="41"/>
        <v>0</v>
      </c>
      <c r="AS209" s="41">
        <f t="shared" si="42"/>
        <v>0</v>
      </c>
      <c r="AT209" s="36">
        <f t="shared" si="43"/>
        <v>999</v>
      </c>
      <c r="AU209" s="36">
        <f t="shared" si="44"/>
        <v>999</v>
      </c>
    </row>
    <row r="210" spans="10:47" x14ac:dyDescent="0.25">
      <c r="J210" s="12">
        <v>70000000000</v>
      </c>
      <c r="K210" s="13">
        <v>8.3333333333333304E-10</v>
      </c>
      <c r="L210" s="40">
        <v>5.0000000000000001E-3</v>
      </c>
      <c r="M210" s="40">
        <v>-5.0000000000000001E-3</v>
      </c>
      <c r="O210" s="4">
        <f t="shared" si="34"/>
        <v>0.20599999999999999</v>
      </c>
      <c r="P210" s="33">
        <v>0</v>
      </c>
      <c r="Q210" s="34">
        <v>0</v>
      </c>
      <c r="R210" s="33">
        <v>0.5</v>
      </c>
      <c r="S210" s="34">
        <v>-0.10299999999999999</v>
      </c>
      <c r="T210" s="38">
        <v>-2.0818698428571445E-4</v>
      </c>
      <c r="U210" s="39">
        <v>-8.8848857142857134E-4</v>
      </c>
      <c r="V210" s="41">
        <f t="shared" si="35"/>
        <v>-617999.99999999988</v>
      </c>
      <c r="W210" s="41">
        <f t="shared" si="36"/>
        <v>617999.99999999988</v>
      </c>
      <c r="X210" s="36">
        <f t="shared" si="37"/>
        <v>809.06148867313937</v>
      </c>
      <c r="Y210" s="36">
        <f t="shared" si="39"/>
        <v>809.06148867313937</v>
      </c>
      <c r="Z210" s="2"/>
      <c r="AI210" s="42">
        <f t="shared" si="40"/>
        <v>-0.03</v>
      </c>
      <c r="AJ210" s="4">
        <f t="shared" si="38"/>
        <v>0.20599999999999999</v>
      </c>
      <c r="AK210" s="33">
        <v>0</v>
      </c>
      <c r="AL210" s="34">
        <v>0</v>
      </c>
      <c r="AM210" s="33">
        <v>0</v>
      </c>
      <c r="AN210" s="34">
        <v>0</v>
      </c>
      <c r="AO210" s="38">
        <v>0</v>
      </c>
      <c r="AP210" s="39">
        <v>0</v>
      </c>
      <c r="AQ210" s="43">
        <v>0</v>
      </c>
      <c r="AR210" s="41">
        <f t="shared" si="41"/>
        <v>0</v>
      </c>
      <c r="AS210" s="41">
        <f t="shared" si="42"/>
        <v>0</v>
      </c>
      <c r="AT210" s="36">
        <f t="shared" si="43"/>
        <v>999</v>
      </c>
      <c r="AU210" s="36">
        <f t="shared" si="44"/>
        <v>999</v>
      </c>
    </row>
    <row r="211" spans="10:47" x14ac:dyDescent="0.25">
      <c r="J211" s="12">
        <v>70000000000</v>
      </c>
      <c r="K211" s="13">
        <v>8.3333333333333304E-10</v>
      </c>
      <c r="L211" s="40">
        <v>5.0000000000000001E-3</v>
      </c>
      <c r="M211" s="40">
        <v>-5.0000000000000001E-3</v>
      </c>
      <c r="O211" s="4">
        <f t="shared" si="34"/>
        <v>0.20699999999999999</v>
      </c>
      <c r="P211" s="33">
        <v>0</v>
      </c>
      <c r="Q211" s="34">
        <v>0</v>
      </c>
      <c r="R211" s="33">
        <v>0.5</v>
      </c>
      <c r="S211" s="34">
        <v>-0.10349999999999999</v>
      </c>
      <c r="T211" s="38">
        <v>-2.09076357857143E-4</v>
      </c>
      <c r="U211" s="39">
        <v>-8.8671857142857133E-4</v>
      </c>
      <c r="V211" s="41">
        <f t="shared" si="35"/>
        <v>-620999.99999999988</v>
      </c>
      <c r="W211" s="41">
        <f t="shared" si="36"/>
        <v>620999.99999999988</v>
      </c>
      <c r="X211" s="36">
        <f t="shared" si="37"/>
        <v>805.15297906602268</v>
      </c>
      <c r="Y211" s="36">
        <f t="shared" si="39"/>
        <v>805.15297906602268</v>
      </c>
      <c r="Z211" s="2"/>
      <c r="AI211" s="42">
        <f t="shared" si="40"/>
        <v>-0.03</v>
      </c>
      <c r="AJ211" s="4">
        <f t="shared" si="38"/>
        <v>0.20699999999999999</v>
      </c>
      <c r="AK211" s="33">
        <v>0</v>
      </c>
      <c r="AL211" s="34">
        <v>0</v>
      </c>
      <c r="AM211" s="33">
        <v>0</v>
      </c>
      <c r="AN211" s="34">
        <v>0</v>
      </c>
      <c r="AO211" s="38">
        <v>0</v>
      </c>
      <c r="AP211" s="39">
        <v>0</v>
      </c>
      <c r="AQ211" s="43">
        <v>0</v>
      </c>
      <c r="AR211" s="41">
        <f t="shared" si="41"/>
        <v>0</v>
      </c>
      <c r="AS211" s="41">
        <f t="shared" si="42"/>
        <v>0</v>
      </c>
      <c r="AT211" s="36">
        <f t="shared" si="43"/>
        <v>999</v>
      </c>
      <c r="AU211" s="36">
        <f t="shared" si="44"/>
        <v>999</v>
      </c>
    </row>
    <row r="212" spans="10:47" x14ac:dyDescent="0.25">
      <c r="J212" s="12">
        <v>70000000000</v>
      </c>
      <c r="K212" s="13">
        <v>8.3333333333333304E-10</v>
      </c>
      <c r="L212" s="40">
        <v>5.0000000000000001E-3</v>
      </c>
      <c r="M212" s="40">
        <v>-5.0000000000000001E-3</v>
      </c>
      <c r="O212" s="4">
        <f t="shared" si="34"/>
        <v>0.20799999999999999</v>
      </c>
      <c r="P212" s="33">
        <v>0</v>
      </c>
      <c r="Q212" s="34">
        <v>0</v>
      </c>
      <c r="R212" s="33">
        <v>0.5</v>
      </c>
      <c r="S212" s="34">
        <v>-0.104</v>
      </c>
      <c r="T212" s="38">
        <v>-2.0996396571428585E-4</v>
      </c>
      <c r="U212" s="39">
        <v>-8.8493999999999986E-4</v>
      </c>
      <c r="V212" s="41">
        <f t="shared" si="35"/>
        <v>-623999.99999999988</v>
      </c>
      <c r="W212" s="41">
        <f t="shared" si="36"/>
        <v>623999.99999999988</v>
      </c>
      <c r="X212" s="36">
        <f t="shared" si="37"/>
        <v>801.28205128205138</v>
      </c>
      <c r="Y212" s="36">
        <f t="shared" si="39"/>
        <v>801.28205128205138</v>
      </c>
      <c r="Z212" s="2"/>
      <c r="AI212" s="42">
        <f t="shared" si="40"/>
        <v>-0.03</v>
      </c>
      <c r="AJ212" s="4">
        <f t="shared" si="38"/>
        <v>0.20799999999999999</v>
      </c>
      <c r="AK212" s="33">
        <v>0</v>
      </c>
      <c r="AL212" s="34">
        <v>0</v>
      </c>
      <c r="AM212" s="33">
        <v>0</v>
      </c>
      <c r="AN212" s="34">
        <v>0</v>
      </c>
      <c r="AO212" s="38">
        <v>0</v>
      </c>
      <c r="AP212" s="39">
        <v>0</v>
      </c>
      <c r="AQ212" s="43">
        <v>0</v>
      </c>
      <c r="AR212" s="41">
        <f t="shared" si="41"/>
        <v>0</v>
      </c>
      <c r="AS212" s="41">
        <f t="shared" si="42"/>
        <v>0</v>
      </c>
      <c r="AT212" s="36">
        <f t="shared" si="43"/>
        <v>999</v>
      </c>
      <c r="AU212" s="36">
        <f t="shared" si="44"/>
        <v>999</v>
      </c>
    </row>
    <row r="213" spans="10:47" x14ac:dyDescent="0.25">
      <c r="J213" s="12">
        <v>70000000000</v>
      </c>
      <c r="K213" s="13">
        <v>8.3333333333333304E-10</v>
      </c>
      <c r="L213" s="40">
        <v>5.0000000000000001E-3</v>
      </c>
      <c r="M213" s="40">
        <v>-5.0000000000000001E-3</v>
      </c>
      <c r="O213" s="4">
        <f t="shared" si="34"/>
        <v>0.20899999999999999</v>
      </c>
      <c r="P213" s="33">
        <v>0</v>
      </c>
      <c r="Q213" s="34">
        <v>0</v>
      </c>
      <c r="R213" s="33">
        <v>0.5</v>
      </c>
      <c r="S213" s="34">
        <v>-0.1045</v>
      </c>
      <c r="T213" s="38">
        <v>-2.1084979928571442E-4</v>
      </c>
      <c r="U213" s="39">
        <v>-8.8315285714285702E-4</v>
      </c>
      <c r="V213" s="41">
        <f t="shared" si="35"/>
        <v>-626999.99999999988</v>
      </c>
      <c r="W213" s="41">
        <f t="shared" si="36"/>
        <v>626999.99999999988</v>
      </c>
      <c r="X213" s="36">
        <f t="shared" si="37"/>
        <v>797.44816586921866</v>
      </c>
      <c r="Y213" s="36">
        <f t="shared" si="39"/>
        <v>797.44816586921866</v>
      </c>
      <c r="Z213" s="2"/>
      <c r="AI213" s="42">
        <f t="shared" si="40"/>
        <v>-0.03</v>
      </c>
      <c r="AJ213" s="4">
        <f t="shared" si="38"/>
        <v>0.20899999999999999</v>
      </c>
      <c r="AK213" s="33">
        <v>0</v>
      </c>
      <c r="AL213" s="34">
        <v>0</v>
      </c>
      <c r="AM213" s="33">
        <v>0</v>
      </c>
      <c r="AN213" s="34">
        <v>0</v>
      </c>
      <c r="AO213" s="38">
        <v>0</v>
      </c>
      <c r="AP213" s="39">
        <v>0</v>
      </c>
      <c r="AQ213" s="43">
        <v>0</v>
      </c>
      <c r="AR213" s="41">
        <f t="shared" si="41"/>
        <v>0</v>
      </c>
      <c r="AS213" s="41">
        <f t="shared" si="42"/>
        <v>0</v>
      </c>
      <c r="AT213" s="36">
        <f t="shared" si="43"/>
        <v>999</v>
      </c>
      <c r="AU213" s="36">
        <f t="shared" si="44"/>
        <v>999</v>
      </c>
    </row>
    <row r="214" spans="10:47" x14ac:dyDescent="0.25">
      <c r="J214" s="12">
        <v>70000000000</v>
      </c>
      <c r="K214" s="13">
        <v>8.3333333333333304E-10</v>
      </c>
      <c r="L214" s="40">
        <v>5.0000000000000001E-3</v>
      </c>
      <c r="M214" s="40">
        <v>-5.0000000000000001E-3</v>
      </c>
      <c r="O214" s="4">
        <f t="shared" si="34"/>
        <v>0.21</v>
      </c>
      <c r="P214" s="33">
        <v>0</v>
      </c>
      <c r="Q214" s="34">
        <v>0</v>
      </c>
      <c r="R214" s="33">
        <v>0.5</v>
      </c>
      <c r="S214" s="34">
        <v>-0.105</v>
      </c>
      <c r="T214" s="38">
        <v>-2.1173385000000013E-4</v>
      </c>
      <c r="U214" s="39">
        <v>-8.8135714285714271E-4</v>
      </c>
      <c r="V214" s="41">
        <f t="shared" si="35"/>
        <v>-629999.99999999988</v>
      </c>
      <c r="W214" s="41">
        <f t="shared" si="36"/>
        <v>629999.99999999988</v>
      </c>
      <c r="X214" s="36">
        <f t="shared" si="37"/>
        <v>793.65079365079384</v>
      </c>
      <c r="Y214" s="36">
        <f t="shared" si="39"/>
        <v>793.65079365079384</v>
      </c>
      <c r="Z214" s="2"/>
      <c r="AI214" s="42">
        <f t="shared" si="40"/>
        <v>-0.03</v>
      </c>
      <c r="AJ214" s="4">
        <f t="shared" si="38"/>
        <v>0.21</v>
      </c>
      <c r="AK214" s="33">
        <v>0</v>
      </c>
      <c r="AL214" s="34">
        <v>0</v>
      </c>
      <c r="AM214" s="33">
        <v>0</v>
      </c>
      <c r="AN214" s="34">
        <v>0</v>
      </c>
      <c r="AO214" s="38">
        <v>0</v>
      </c>
      <c r="AP214" s="39">
        <v>0</v>
      </c>
      <c r="AQ214" s="43">
        <v>0</v>
      </c>
      <c r="AR214" s="41">
        <f t="shared" si="41"/>
        <v>0</v>
      </c>
      <c r="AS214" s="41">
        <f t="shared" si="42"/>
        <v>0</v>
      </c>
      <c r="AT214" s="36">
        <f t="shared" si="43"/>
        <v>999</v>
      </c>
      <c r="AU214" s="36">
        <f t="shared" si="44"/>
        <v>999</v>
      </c>
    </row>
    <row r="215" spans="10:47" x14ac:dyDescent="0.25">
      <c r="J215" s="12">
        <v>70000000000</v>
      </c>
      <c r="K215" s="13">
        <v>8.3333333333333304E-10</v>
      </c>
      <c r="L215" s="40">
        <v>5.0000000000000001E-3</v>
      </c>
      <c r="M215" s="40">
        <v>-5.0000000000000001E-3</v>
      </c>
      <c r="O215" s="4">
        <f t="shared" si="34"/>
        <v>0.21099999999999999</v>
      </c>
      <c r="P215" s="33">
        <v>0</v>
      </c>
      <c r="Q215" s="34">
        <v>0</v>
      </c>
      <c r="R215" s="33">
        <v>0.5</v>
      </c>
      <c r="S215" s="34">
        <v>-0.1055</v>
      </c>
      <c r="T215" s="38">
        <v>-2.126161092857144E-4</v>
      </c>
      <c r="U215" s="39">
        <v>-8.7955285714285704E-4</v>
      </c>
      <c r="V215" s="41">
        <f t="shared" si="35"/>
        <v>-632999.99999999988</v>
      </c>
      <c r="W215" s="41">
        <f t="shared" si="36"/>
        <v>632999.99999999988</v>
      </c>
      <c r="X215" s="36">
        <f t="shared" si="37"/>
        <v>789.88941548183266</v>
      </c>
      <c r="Y215" s="36">
        <f t="shared" si="39"/>
        <v>789.88941548183266</v>
      </c>
      <c r="Z215" s="2"/>
      <c r="AI215" s="42">
        <f t="shared" si="40"/>
        <v>-0.03</v>
      </c>
      <c r="AJ215" s="4">
        <f t="shared" si="38"/>
        <v>0.21099999999999999</v>
      </c>
      <c r="AK215" s="33">
        <v>0</v>
      </c>
      <c r="AL215" s="34">
        <v>0</v>
      </c>
      <c r="AM215" s="33">
        <v>0</v>
      </c>
      <c r="AN215" s="34">
        <v>0</v>
      </c>
      <c r="AO215" s="38">
        <v>0</v>
      </c>
      <c r="AP215" s="39">
        <v>0</v>
      </c>
      <c r="AQ215" s="43">
        <v>0</v>
      </c>
      <c r="AR215" s="41">
        <f t="shared" si="41"/>
        <v>0</v>
      </c>
      <c r="AS215" s="41">
        <f t="shared" si="42"/>
        <v>0</v>
      </c>
      <c r="AT215" s="36">
        <f t="shared" si="43"/>
        <v>999</v>
      </c>
      <c r="AU215" s="36">
        <f t="shared" si="44"/>
        <v>999</v>
      </c>
    </row>
    <row r="216" spans="10:47" x14ac:dyDescent="0.25">
      <c r="J216" s="12">
        <v>70000000000</v>
      </c>
      <c r="K216" s="13">
        <v>8.3333333333333304E-10</v>
      </c>
      <c r="L216" s="40">
        <v>5.0000000000000001E-3</v>
      </c>
      <c r="M216" s="40">
        <v>-5.0000000000000001E-3</v>
      </c>
      <c r="O216" s="4">
        <f t="shared" si="34"/>
        <v>0.21199999999999999</v>
      </c>
      <c r="P216" s="33">
        <v>0</v>
      </c>
      <c r="Q216" s="34">
        <v>0</v>
      </c>
      <c r="R216" s="33">
        <v>0.5</v>
      </c>
      <c r="S216" s="34">
        <v>-0.106</v>
      </c>
      <c r="T216" s="38">
        <v>-2.1349656857142868E-4</v>
      </c>
      <c r="U216" s="39">
        <v>-8.777399999999999E-4</v>
      </c>
      <c r="V216" s="41">
        <f t="shared" si="35"/>
        <v>-635999.99999999988</v>
      </c>
      <c r="W216" s="41">
        <f t="shared" si="36"/>
        <v>635999.99999999988</v>
      </c>
      <c r="X216" s="36">
        <f t="shared" si="37"/>
        <v>786.16352201257871</v>
      </c>
      <c r="Y216" s="36">
        <f t="shared" si="39"/>
        <v>786.16352201257871</v>
      </c>
      <c r="Z216" s="2"/>
      <c r="AI216" s="42">
        <f t="shared" si="40"/>
        <v>-0.03</v>
      </c>
      <c r="AJ216" s="4">
        <f t="shared" si="38"/>
        <v>0.21199999999999999</v>
      </c>
      <c r="AK216" s="33">
        <v>0</v>
      </c>
      <c r="AL216" s="34">
        <v>0</v>
      </c>
      <c r="AM216" s="33">
        <v>0</v>
      </c>
      <c r="AN216" s="34">
        <v>0</v>
      </c>
      <c r="AO216" s="38">
        <v>0</v>
      </c>
      <c r="AP216" s="39">
        <v>0</v>
      </c>
      <c r="AQ216" s="43">
        <v>0</v>
      </c>
      <c r="AR216" s="41">
        <f t="shared" si="41"/>
        <v>0</v>
      </c>
      <c r="AS216" s="41">
        <f t="shared" si="42"/>
        <v>0</v>
      </c>
      <c r="AT216" s="36">
        <f t="shared" si="43"/>
        <v>999</v>
      </c>
      <c r="AU216" s="36">
        <f t="shared" si="44"/>
        <v>999</v>
      </c>
    </row>
    <row r="217" spans="10:47" x14ac:dyDescent="0.25">
      <c r="J217" s="12">
        <v>70000000000</v>
      </c>
      <c r="K217" s="13">
        <v>8.3333333333333304E-10</v>
      </c>
      <c r="L217" s="40">
        <v>5.0000000000000001E-3</v>
      </c>
      <c r="M217" s="40">
        <v>-5.0000000000000001E-3</v>
      </c>
      <c r="O217" s="4">
        <f t="shared" si="34"/>
        <v>0.21299999999999999</v>
      </c>
      <c r="P217" s="33">
        <v>0</v>
      </c>
      <c r="Q217" s="34">
        <v>0</v>
      </c>
      <c r="R217" s="33">
        <v>0.5</v>
      </c>
      <c r="S217" s="34">
        <v>-0.1065</v>
      </c>
      <c r="T217" s="38">
        <v>-2.1437521928571442E-4</v>
      </c>
      <c r="U217" s="39">
        <v>-8.7591857142857129E-4</v>
      </c>
      <c r="V217" s="41">
        <f t="shared" si="35"/>
        <v>-638999.99999999988</v>
      </c>
      <c r="W217" s="41">
        <f t="shared" si="36"/>
        <v>638999.99999999988</v>
      </c>
      <c r="X217" s="36">
        <f t="shared" si="37"/>
        <v>782.47261345852905</v>
      </c>
      <c r="Y217" s="36">
        <f t="shared" si="39"/>
        <v>782.47261345852905</v>
      </c>
      <c r="Z217" s="2"/>
      <c r="AI217" s="42">
        <f t="shared" si="40"/>
        <v>-0.03</v>
      </c>
      <c r="AJ217" s="4">
        <f t="shared" si="38"/>
        <v>0.21299999999999999</v>
      </c>
      <c r="AK217" s="33">
        <v>0</v>
      </c>
      <c r="AL217" s="34">
        <v>0</v>
      </c>
      <c r="AM217" s="33">
        <v>0</v>
      </c>
      <c r="AN217" s="34">
        <v>0</v>
      </c>
      <c r="AO217" s="38">
        <v>0</v>
      </c>
      <c r="AP217" s="39">
        <v>0</v>
      </c>
      <c r="AQ217" s="43">
        <v>0</v>
      </c>
      <c r="AR217" s="41">
        <f t="shared" si="41"/>
        <v>0</v>
      </c>
      <c r="AS217" s="41">
        <f t="shared" si="42"/>
        <v>0</v>
      </c>
      <c r="AT217" s="36">
        <f t="shared" si="43"/>
        <v>999</v>
      </c>
      <c r="AU217" s="36">
        <f t="shared" si="44"/>
        <v>999</v>
      </c>
    </row>
    <row r="218" spans="10:47" x14ac:dyDescent="0.25">
      <c r="J218" s="12">
        <v>70000000000</v>
      </c>
      <c r="K218" s="13">
        <v>8.3333333333333304E-10</v>
      </c>
      <c r="L218" s="40">
        <v>5.0000000000000001E-3</v>
      </c>
      <c r="M218" s="40">
        <v>-5.0000000000000001E-3</v>
      </c>
      <c r="O218" s="4">
        <f t="shared" si="34"/>
        <v>0.214</v>
      </c>
      <c r="P218" s="33">
        <v>0</v>
      </c>
      <c r="Q218" s="34">
        <v>0</v>
      </c>
      <c r="R218" s="33">
        <v>0.5</v>
      </c>
      <c r="S218" s="34">
        <v>-0.107</v>
      </c>
      <c r="T218" s="38">
        <v>-2.1525205285714298E-4</v>
      </c>
      <c r="U218" s="39">
        <v>-8.7408857142857131E-4</v>
      </c>
      <c r="V218" s="41">
        <f t="shared" si="35"/>
        <v>-641999.99999999988</v>
      </c>
      <c r="W218" s="41">
        <f t="shared" si="36"/>
        <v>641999.99999999988</v>
      </c>
      <c r="X218" s="36">
        <f t="shared" si="37"/>
        <v>778.81619937694722</v>
      </c>
      <c r="Y218" s="36">
        <f t="shared" si="39"/>
        <v>778.81619937694722</v>
      </c>
      <c r="Z218" s="2"/>
      <c r="AI218" s="42">
        <f t="shared" si="40"/>
        <v>-0.03</v>
      </c>
      <c r="AJ218" s="4">
        <f t="shared" si="38"/>
        <v>0.214</v>
      </c>
      <c r="AK218" s="33">
        <v>0</v>
      </c>
      <c r="AL218" s="34">
        <v>0</v>
      </c>
      <c r="AM218" s="33">
        <v>0</v>
      </c>
      <c r="AN218" s="34">
        <v>0</v>
      </c>
      <c r="AO218" s="38">
        <v>0</v>
      </c>
      <c r="AP218" s="39">
        <v>0</v>
      </c>
      <c r="AQ218" s="43">
        <v>0</v>
      </c>
      <c r="AR218" s="41">
        <f t="shared" si="41"/>
        <v>0</v>
      </c>
      <c r="AS218" s="41">
        <f t="shared" si="42"/>
        <v>0</v>
      </c>
      <c r="AT218" s="36">
        <f t="shared" si="43"/>
        <v>999</v>
      </c>
      <c r="AU218" s="36">
        <f t="shared" si="44"/>
        <v>999</v>
      </c>
    </row>
    <row r="219" spans="10:47" x14ac:dyDescent="0.25">
      <c r="J219" s="12">
        <v>70000000000</v>
      </c>
      <c r="K219" s="13">
        <v>8.3333333333333304E-10</v>
      </c>
      <c r="L219" s="40">
        <v>5.0000000000000001E-3</v>
      </c>
      <c r="M219" s="40">
        <v>-5.0000000000000001E-3</v>
      </c>
      <c r="O219" s="4">
        <f t="shared" si="34"/>
        <v>0.215</v>
      </c>
      <c r="P219" s="33">
        <v>0</v>
      </c>
      <c r="Q219" s="34">
        <v>0</v>
      </c>
      <c r="R219" s="33">
        <v>0.5</v>
      </c>
      <c r="S219" s="34">
        <v>-0.1075</v>
      </c>
      <c r="T219" s="38">
        <v>-2.1612706071428585E-4</v>
      </c>
      <c r="U219" s="39">
        <v>-8.7224999999999987E-4</v>
      </c>
      <c r="V219" s="41">
        <f t="shared" si="35"/>
        <v>-644999.99999999988</v>
      </c>
      <c r="W219" s="41">
        <f t="shared" si="36"/>
        <v>644999.99999999988</v>
      </c>
      <c r="X219" s="36">
        <f t="shared" si="37"/>
        <v>775.19379844961259</v>
      </c>
      <c r="Y219" s="36">
        <f t="shared" si="39"/>
        <v>775.19379844961259</v>
      </c>
      <c r="Z219" s="2"/>
      <c r="AI219" s="42">
        <f t="shared" si="40"/>
        <v>-0.03</v>
      </c>
      <c r="AJ219" s="4">
        <f t="shared" si="38"/>
        <v>0.215</v>
      </c>
      <c r="AK219" s="33">
        <v>0</v>
      </c>
      <c r="AL219" s="34">
        <v>0</v>
      </c>
      <c r="AM219" s="33">
        <v>0</v>
      </c>
      <c r="AN219" s="34">
        <v>0</v>
      </c>
      <c r="AO219" s="38">
        <v>0</v>
      </c>
      <c r="AP219" s="39">
        <v>0</v>
      </c>
      <c r="AQ219" s="43">
        <v>0</v>
      </c>
      <c r="AR219" s="41">
        <f t="shared" si="41"/>
        <v>0</v>
      </c>
      <c r="AS219" s="41">
        <f t="shared" si="42"/>
        <v>0</v>
      </c>
      <c r="AT219" s="36">
        <f t="shared" si="43"/>
        <v>999</v>
      </c>
      <c r="AU219" s="36">
        <f t="shared" si="44"/>
        <v>999</v>
      </c>
    </row>
    <row r="220" spans="10:47" x14ac:dyDescent="0.25">
      <c r="J220" s="12">
        <v>70000000000</v>
      </c>
      <c r="K220" s="13">
        <v>8.3333333333333304E-10</v>
      </c>
      <c r="L220" s="40">
        <v>5.0000000000000001E-3</v>
      </c>
      <c r="M220" s="40">
        <v>-5.0000000000000001E-3</v>
      </c>
      <c r="O220" s="4">
        <f t="shared" si="34"/>
        <v>0.216</v>
      </c>
      <c r="P220" s="33">
        <v>0</v>
      </c>
      <c r="Q220" s="34">
        <v>0</v>
      </c>
      <c r="R220" s="33">
        <v>0.5</v>
      </c>
      <c r="S220" s="34">
        <v>-0.108</v>
      </c>
      <c r="T220" s="38">
        <v>-2.1700023428571441E-4</v>
      </c>
      <c r="U220" s="39">
        <v>-8.7040285714285706E-4</v>
      </c>
      <c r="V220" s="41">
        <f t="shared" si="35"/>
        <v>-647999.99999999988</v>
      </c>
      <c r="W220" s="41">
        <f t="shared" si="36"/>
        <v>647999.99999999988</v>
      </c>
      <c r="X220" s="36">
        <f t="shared" si="37"/>
        <v>771.60493827160508</v>
      </c>
      <c r="Y220" s="36">
        <f t="shared" si="39"/>
        <v>771.60493827160508</v>
      </c>
      <c r="Z220" s="2"/>
      <c r="AI220" s="42">
        <f t="shared" si="40"/>
        <v>-0.03</v>
      </c>
      <c r="AJ220" s="4">
        <f t="shared" si="38"/>
        <v>0.216</v>
      </c>
      <c r="AK220" s="33">
        <v>0</v>
      </c>
      <c r="AL220" s="34">
        <v>0</v>
      </c>
      <c r="AM220" s="33">
        <v>0</v>
      </c>
      <c r="AN220" s="34">
        <v>0</v>
      </c>
      <c r="AO220" s="38">
        <v>0</v>
      </c>
      <c r="AP220" s="39">
        <v>0</v>
      </c>
      <c r="AQ220" s="43">
        <v>0</v>
      </c>
      <c r="AR220" s="41">
        <f t="shared" si="41"/>
        <v>0</v>
      </c>
      <c r="AS220" s="41">
        <f t="shared" si="42"/>
        <v>0</v>
      </c>
      <c r="AT220" s="36">
        <f t="shared" si="43"/>
        <v>999</v>
      </c>
      <c r="AU220" s="36">
        <f t="shared" si="44"/>
        <v>999</v>
      </c>
    </row>
    <row r="221" spans="10:47" x14ac:dyDescent="0.25">
      <c r="J221" s="12">
        <v>70000000000</v>
      </c>
      <c r="K221" s="13">
        <v>8.3333333333333304E-10</v>
      </c>
      <c r="L221" s="40">
        <v>5.0000000000000001E-3</v>
      </c>
      <c r="M221" s="40">
        <v>-5.0000000000000001E-3</v>
      </c>
      <c r="O221" s="4">
        <f t="shared" si="34"/>
        <v>0.217</v>
      </c>
      <c r="P221" s="33">
        <v>0</v>
      </c>
      <c r="Q221" s="34">
        <v>0</v>
      </c>
      <c r="R221" s="33">
        <v>0.5</v>
      </c>
      <c r="S221" s="34">
        <v>-0.1085</v>
      </c>
      <c r="T221" s="38">
        <v>-2.1787156500000012E-4</v>
      </c>
      <c r="U221" s="39">
        <v>-8.6854714285714279E-4</v>
      </c>
      <c r="V221" s="41">
        <f t="shared" si="35"/>
        <v>-650999.99999999988</v>
      </c>
      <c r="W221" s="41">
        <f t="shared" si="36"/>
        <v>650999.99999999988</v>
      </c>
      <c r="X221" s="36">
        <f t="shared" si="37"/>
        <v>768.04915514592949</v>
      </c>
      <c r="Y221" s="36">
        <f t="shared" si="39"/>
        <v>768.04915514592949</v>
      </c>
      <c r="Z221" s="2"/>
      <c r="AI221" s="42">
        <f t="shared" si="40"/>
        <v>-0.03</v>
      </c>
      <c r="AJ221" s="4">
        <f t="shared" si="38"/>
        <v>0.217</v>
      </c>
      <c r="AK221" s="33">
        <v>0</v>
      </c>
      <c r="AL221" s="34">
        <v>0</v>
      </c>
      <c r="AM221" s="33">
        <v>0</v>
      </c>
      <c r="AN221" s="34">
        <v>0</v>
      </c>
      <c r="AO221" s="38">
        <v>0</v>
      </c>
      <c r="AP221" s="39">
        <v>0</v>
      </c>
      <c r="AQ221" s="43">
        <v>0</v>
      </c>
      <c r="AR221" s="41">
        <f t="shared" si="41"/>
        <v>0</v>
      </c>
      <c r="AS221" s="41">
        <f t="shared" si="42"/>
        <v>0</v>
      </c>
      <c r="AT221" s="36">
        <f t="shared" si="43"/>
        <v>999</v>
      </c>
      <c r="AU221" s="36">
        <f t="shared" si="44"/>
        <v>999</v>
      </c>
    </row>
    <row r="222" spans="10:47" x14ac:dyDescent="0.25">
      <c r="J222" s="12">
        <v>70000000000</v>
      </c>
      <c r="K222" s="13">
        <v>8.3333333333333304E-10</v>
      </c>
      <c r="L222" s="40">
        <v>5.0000000000000001E-3</v>
      </c>
      <c r="M222" s="40">
        <v>-5.0000000000000001E-3</v>
      </c>
      <c r="O222" s="4">
        <f t="shared" si="34"/>
        <v>0.218</v>
      </c>
      <c r="P222" s="33">
        <v>0</v>
      </c>
      <c r="Q222" s="34">
        <v>0</v>
      </c>
      <c r="R222" s="33">
        <v>0.5</v>
      </c>
      <c r="S222" s="34">
        <v>-0.109</v>
      </c>
      <c r="T222" s="38">
        <v>-2.1874104428571442E-4</v>
      </c>
      <c r="U222" s="39">
        <v>-8.6668285714285704E-4</v>
      </c>
      <c r="V222" s="41">
        <f t="shared" si="35"/>
        <v>-653999.99999999988</v>
      </c>
      <c r="W222" s="41">
        <f t="shared" si="36"/>
        <v>653999.99999999988</v>
      </c>
      <c r="X222" s="36">
        <f t="shared" si="37"/>
        <v>764.52599388379224</v>
      </c>
      <c r="Y222" s="36">
        <f t="shared" si="39"/>
        <v>764.52599388379224</v>
      </c>
      <c r="Z222" s="2"/>
      <c r="AI222" s="42">
        <f t="shared" si="40"/>
        <v>-0.03</v>
      </c>
      <c r="AJ222" s="4">
        <f t="shared" si="38"/>
        <v>0.218</v>
      </c>
      <c r="AK222" s="33">
        <v>0</v>
      </c>
      <c r="AL222" s="34">
        <v>0</v>
      </c>
      <c r="AM222" s="33">
        <v>0</v>
      </c>
      <c r="AN222" s="34">
        <v>0</v>
      </c>
      <c r="AO222" s="38">
        <v>0</v>
      </c>
      <c r="AP222" s="39">
        <v>0</v>
      </c>
      <c r="AQ222" s="43">
        <v>0</v>
      </c>
      <c r="AR222" s="41">
        <f t="shared" si="41"/>
        <v>0</v>
      </c>
      <c r="AS222" s="41">
        <f t="shared" si="42"/>
        <v>0</v>
      </c>
      <c r="AT222" s="36">
        <f t="shared" si="43"/>
        <v>999</v>
      </c>
      <c r="AU222" s="36">
        <f t="shared" si="44"/>
        <v>999</v>
      </c>
    </row>
    <row r="223" spans="10:47" x14ac:dyDescent="0.25">
      <c r="J223" s="12">
        <v>70000000000</v>
      </c>
      <c r="K223" s="13">
        <v>8.3333333333333304E-10</v>
      </c>
      <c r="L223" s="40">
        <v>5.0000000000000001E-3</v>
      </c>
      <c r="M223" s="40">
        <v>-5.0000000000000001E-3</v>
      </c>
      <c r="O223" s="4">
        <f t="shared" si="34"/>
        <v>0.219</v>
      </c>
      <c r="P223" s="33">
        <v>0</v>
      </c>
      <c r="Q223" s="34">
        <v>0</v>
      </c>
      <c r="R223" s="33">
        <v>0.5</v>
      </c>
      <c r="S223" s="34">
        <v>-0.1095</v>
      </c>
      <c r="T223" s="38">
        <v>-2.196086635714287E-4</v>
      </c>
      <c r="U223" s="39">
        <v>-8.6480999999999993E-4</v>
      </c>
      <c r="V223" s="41">
        <f t="shared" si="35"/>
        <v>-656999.99999999988</v>
      </c>
      <c r="W223" s="41">
        <f t="shared" si="36"/>
        <v>656999.99999999988</v>
      </c>
      <c r="X223" s="36">
        <f t="shared" si="37"/>
        <v>761.03500761035025</v>
      </c>
      <c r="Y223" s="36">
        <f t="shared" si="39"/>
        <v>761.03500761035025</v>
      </c>
      <c r="Z223" s="2"/>
      <c r="AI223" s="42">
        <f t="shared" si="40"/>
        <v>-0.03</v>
      </c>
      <c r="AJ223" s="4">
        <f t="shared" si="38"/>
        <v>0.219</v>
      </c>
      <c r="AK223" s="33">
        <v>0</v>
      </c>
      <c r="AL223" s="34">
        <v>0</v>
      </c>
      <c r="AM223" s="33">
        <v>0</v>
      </c>
      <c r="AN223" s="34">
        <v>0</v>
      </c>
      <c r="AO223" s="38">
        <v>0</v>
      </c>
      <c r="AP223" s="39">
        <v>0</v>
      </c>
      <c r="AQ223" s="43">
        <v>0</v>
      </c>
      <c r="AR223" s="41">
        <f t="shared" si="41"/>
        <v>0</v>
      </c>
      <c r="AS223" s="41">
        <f t="shared" si="42"/>
        <v>0</v>
      </c>
      <c r="AT223" s="36">
        <f t="shared" si="43"/>
        <v>999</v>
      </c>
      <c r="AU223" s="36">
        <f t="shared" si="44"/>
        <v>999</v>
      </c>
    </row>
    <row r="224" spans="10:47" x14ac:dyDescent="0.25">
      <c r="J224" s="12">
        <v>70000000000</v>
      </c>
      <c r="K224" s="13">
        <v>8.3333333333333304E-10</v>
      </c>
      <c r="L224" s="40">
        <v>5.0000000000000001E-3</v>
      </c>
      <c r="M224" s="40">
        <v>-5.0000000000000001E-3</v>
      </c>
      <c r="O224" s="4">
        <f t="shared" si="34"/>
        <v>0.22</v>
      </c>
      <c r="P224" s="33">
        <v>0</v>
      </c>
      <c r="Q224" s="34">
        <v>0</v>
      </c>
      <c r="R224" s="33">
        <v>0.5</v>
      </c>
      <c r="S224" s="34">
        <v>-0.11</v>
      </c>
      <c r="T224" s="38">
        <v>-2.2047441428571442E-4</v>
      </c>
      <c r="U224" s="39">
        <v>-8.6292857142857135E-4</v>
      </c>
      <c r="V224" s="41">
        <f t="shared" si="35"/>
        <v>-660000</v>
      </c>
      <c r="W224" s="41">
        <f t="shared" si="36"/>
        <v>660000</v>
      </c>
      <c r="X224" s="36">
        <f t="shared" si="37"/>
        <v>757.57575757575762</v>
      </c>
      <c r="Y224" s="36">
        <f t="shared" si="39"/>
        <v>757.57575757575762</v>
      </c>
      <c r="Z224" s="2"/>
      <c r="AI224" s="42">
        <f t="shared" si="40"/>
        <v>-0.03</v>
      </c>
      <c r="AJ224" s="4">
        <f t="shared" si="38"/>
        <v>0.22</v>
      </c>
      <c r="AK224" s="33">
        <v>0</v>
      </c>
      <c r="AL224" s="34">
        <v>0</v>
      </c>
      <c r="AM224" s="33">
        <v>0</v>
      </c>
      <c r="AN224" s="34">
        <v>0</v>
      </c>
      <c r="AO224" s="38">
        <v>0</v>
      </c>
      <c r="AP224" s="39">
        <v>0</v>
      </c>
      <c r="AQ224" s="43">
        <v>0</v>
      </c>
      <c r="AR224" s="41">
        <f t="shared" si="41"/>
        <v>0</v>
      </c>
      <c r="AS224" s="41">
        <f t="shared" si="42"/>
        <v>0</v>
      </c>
      <c r="AT224" s="36">
        <f t="shared" si="43"/>
        <v>999</v>
      </c>
      <c r="AU224" s="36">
        <f t="shared" si="44"/>
        <v>999</v>
      </c>
    </row>
    <row r="225" spans="10:47" x14ac:dyDescent="0.25">
      <c r="J225" s="12">
        <v>70000000000</v>
      </c>
      <c r="K225" s="13">
        <v>8.3333333333333304E-10</v>
      </c>
      <c r="L225" s="40">
        <v>5.0000000000000001E-3</v>
      </c>
      <c r="M225" s="40">
        <v>-5.0000000000000001E-3</v>
      </c>
      <c r="O225" s="4">
        <f t="shared" si="34"/>
        <v>0.221</v>
      </c>
      <c r="P225" s="33">
        <v>0</v>
      </c>
      <c r="Q225" s="34">
        <v>0</v>
      </c>
      <c r="R225" s="33">
        <v>0.5</v>
      </c>
      <c r="S225" s="34">
        <v>-0.1105</v>
      </c>
      <c r="T225" s="38">
        <v>-2.2133828785714298E-4</v>
      </c>
      <c r="U225" s="39">
        <v>-8.610385714285713E-4</v>
      </c>
      <c r="V225" s="41">
        <f t="shared" si="35"/>
        <v>-663000</v>
      </c>
      <c r="W225" s="41">
        <f t="shared" si="36"/>
        <v>663000</v>
      </c>
      <c r="X225" s="36">
        <f t="shared" si="37"/>
        <v>754.14781297134243</v>
      </c>
      <c r="Y225" s="36">
        <f t="shared" si="39"/>
        <v>754.14781297134243</v>
      </c>
      <c r="Z225" s="2"/>
      <c r="AI225" s="42">
        <f t="shared" si="40"/>
        <v>-0.03</v>
      </c>
      <c r="AJ225" s="4">
        <f t="shared" si="38"/>
        <v>0.221</v>
      </c>
      <c r="AK225" s="33">
        <v>0</v>
      </c>
      <c r="AL225" s="34">
        <v>0</v>
      </c>
      <c r="AM225" s="33">
        <v>0</v>
      </c>
      <c r="AN225" s="34">
        <v>0</v>
      </c>
      <c r="AO225" s="38">
        <v>0</v>
      </c>
      <c r="AP225" s="39">
        <v>0</v>
      </c>
      <c r="AQ225" s="43">
        <v>0</v>
      </c>
      <c r="AR225" s="41">
        <f t="shared" si="41"/>
        <v>0</v>
      </c>
      <c r="AS225" s="41">
        <f t="shared" si="42"/>
        <v>0</v>
      </c>
      <c r="AT225" s="36">
        <f t="shared" si="43"/>
        <v>999</v>
      </c>
      <c r="AU225" s="36">
        <f t="shared" si="44"/>
        <v>999</v>
      </c>
    </row>
    <row r="226" spans="10:47" x14ac:dyDescent="0.25">
      <c r="J226" s="12">
        <v>70000000000</v>
      </c>
      <c r="K226" s="13">
        <v>8.3333333333333304E-10</v>
      </c>
      <c r="L226" s="40">
        <v>5.0000000000000001E-3</v>
      </c>
      <c r="M226" s="40">
        <v>-5.0000000000000001E-3</v>
      </c>
      <c r="O226" s="4">
        <f t="shared" si="34"/>
        <v>0.222</v>
      </c>
      <c r="P226" s="33">
        <v>0</v>
      </c>
      <c r="Q226" s="34">
        <v>0</v>
      </c>
      <c r="R226" s="33">
        <v>0.5</v>
      </c>
      <c r="S226" s="34">
        <v>-0.111</v>
      </c>
      <c r="T226" s="38">
        <v>-2.2220027571428585E-4</v>
      </c>
      <c r="U226" s="39">
        <v>-8.5913999999999988E-4</v>
      </c>
      <c r="V226" s="41">
        <f t="shared" si="35"/>
        <v>-666000</v>
      </c>
      <c r="W226" s="41">
        <f t="shared" si="36"/>
        <v>666000</v>
      </c>
      <c r="X226" s="36">
        <f t="shared" si="37"/>
        <v>750.75075075075074</v>
      </c>
      <c r="Y226" s="36">
        <f t="shared" si="39"/>
        <v>750.75075075075074</v>
      </c>
      <c r="Z226" s="2"/>
      <c r="AI226" s="42">
        <f t="shared" si="40"/>
        <v>-0.03</v>
      </c>
      <c r="AJ226" s="4">
        <f t="shared" si="38"/>
        <v>0.222</v>
      </c>
      <c r="AK226" s="33">
        <v>0</v>
      </c>
      <c r="AL226" s="34">
        <v>0</v>
      </c>
      <c r="AM226" s="33">
        <v>0</v>
      </c>
      <c r="AN226" s="34">
        <v>0</v>
      </c>
      <c r="AO226" s="38">
        <v>0</v>
      </c>
      <c r="AP226" s="39">
        <v>0</v>
      </c>
      <c r="AQ226" s="43">
        <v>0</v>
      </c>
      <c r="AR226" s="41">
        <f t="shared" si="41"/>
        <v>0</v>
      </c>
      <c r="AS226" s="41">
        <f t="shared" si="42"/>
        <v>0</v>
      </c>
      <c r="AT226" s="36">
        <f t="shared" si="43"/>
        <v>999</v>
      </c>
      <c r="AU226" s="36">
        <f t="shared" si="44"/>
        <v>999</v>
      </c>
    </row>
    <row r="227" spans="10:47" x14ac:dyDescent="0.25">
      <c r="J227" s="12">
        <v>70000000000</v>
      </c>
      <c r="K227" s="13">
        <v>8.3333333333333304E-10</v>
      </c>
      <c r="L227" s="40">
        <v>5.0000000000000001E-3</v>
      </c>
      <c r="M227" s="40">
        <v>-5.0000000000000001E-3</v>
      </c>
      <c r="O227" s="4">
        <f t="shared" si="34"/>
        <v>0.223</v>
      </c>
      <c r="P227" s="33">
        <v>0</v>
      </c>
      <c r="Q227" s="34">
        <v>0</v>
      </c>
      <c r="R227" s="33">
        <v>0.5</v>
      </c>
      <c r="S227" s="34">
        <v>-0.1115</v>
      </c>
      <c r="T227" s="38">
        <v>-2.2306036928571444E-4</v>
      </c>
      <c r="U227" s="39">
        <v>-8.57232857142857E-4</v>
      </c>
      <c r="V227" s="41">
        <f t="shared" si="35"/>
        <v>-669000</v>
      </c>
      <c r="W227" s="41">
        <f t="shared" si="36"/>
        <v>669000</v>
      </c>
      <c r="X227" s="36">
        <f t="shared" si="37"/>
        <v>747.38415545590431</v>
      </c>
      <c r="Y227" s="36">
        <f t="shared" si="39"/>
        <v>747.38415545590431</v>
      </c>
      <c r="Z227" s="2"/>
      <c r="AI227" s="42">
        <f t="shared" si="40"/>
        <v>-0.03</v>
      </c>
      <c r="AJ227" s="4">
        <f t="shared" si="38"/>
        <v>0.223</v>
      </c>
      <c r="AK227" s="33">
        <v>0</v>
      </c>
      <c r="AL227" s="34">
        <v>0</v>
      </c>
      <c r="AM227" s="33">
        <v>0</v>
      </c>
      <c r="AN227" s="34">
        <v>0</v>
      </c>
      <c r="AO227" s="38">
        <v>0</v>
      </c>
      <c r="AP227" s="39">
        <v>0</v>
      </c>
      <c r="AQ227" s="43">
        <v>0</v>
      </c>
      <c r="AR227" s="41">
        <f t="shared" si="41"/>
        <v>0</v>
      </c>
      <c r="AS227" s="41">
        <f t="shared" si="42"/>
        <v>0</v>
      </c>
      <c r="AT227" s="36">
        <f t="shared" si="43"/>
        <v>999</v>
      </c>
      <c r="AU227" s="36">
        <f t="shared" si="44"/>
        <v>999</v>
      </c>
    </row>
    <row r="228" spans="10:47" x14ac:dyDescent="0.25">
      <c r="J228" s="12">
        <v>70000000000</v>
      </c>
      <c r="K228" s="13">
        <v>8.3333333333333304E-10</v>
      </c>
      <c r="L228" s="40">
        <v>5.0000000000000001E-3</v>
      </c>
      <c r="M228" s="40">
        <v>-5.0000000000000001E-3</v>
      </c>
      <c r="O228" s="4">
        <f t="shared" si="34"/>
        <v>0.224</v>
      </c>
      <c r="P228" s="33">
        <v>0</v>
      </c>
      <c r="Q228" s="34">
        <v>0</v>
      </c>
      <c r="R228" s="33">
        <v>0.5</v>
      </c>
      <c r="S228" s="34">
        <v>-0.112</v>
      </c>
      <c r="T228" s="38">
        <v>-2.2391856000000015E-4</v>
      </c>
      <c r="U228" s="39">
        <v>-8.5531714285714275E-4</v>
      </c>
      <c r="V228" s="41">
        <f t="shared" si="35"/>
        <v>-672000</v>
      </c>
      <c r="W228" s="41">
        <f t="shared" si="36"/>
        <v>672000</v>
      </c>
      <c r="X228" s="36">
        <f t="shared" si="37"/>
        <v>744.04761904761904</v>
      </c>
      <c r="Y228" s="36">
        <f t="shared" si="39"/>
        <v>744.04761904761904</v>
      </c>
      <c r="Z228" s="2"/>
      <c r="AI228" s="42">
        <f t="shared" si="40"/>
        <v>-0.03</v>
      </c>
      <c r="AJ228" s="4">
        <f t="shared" si="38"/>
        <v>0.224</v>
      </c>
      <c r="AK228" s="33">
        <v>0</v>
      </c>
      <c r="AL228" s="34">
        <v>0</v>
      </c>
      <c r="AM228" s="33">
        <v>0</v>
      </c>
      <c r="AN228" s="34">
        <v>0</v>
      </c>
      <c r="AO228" s="38">
        <v>0</v>
      </c>
      <c r="AP228" s="39">
        <v>0</v>
      </c>
      <c r="AQ228" s="43">
        <v>0</v>
      </c>
      <c r="AR228" s="41">
        <f t="shared" si="41"/>
        <v>0</v>
      </c>
      <c r="AS228" s="41">
        <f t="shared" si="42"/>
        <v>0</v>
      </c>
      <c r="AT228" s="36">
        <f t="shared" si="43"/>
        <v>999</v>
      </c>
      <c r="AU228" s="36">
        <f t="shared" si="44"/>
        <v>999</v>
      </c>
    </row>
    <row r="229" spans="10:47" x14ac:dyDescent="0.25">
      <c r="J229" s="12">
        <v>70000000000</v>
      </c>
      <c r="K229" s="13">
        <v>8.3333333333333304E-10</v>
      </c>
      <c r="L229" s="40">
        <v>5.0000000000000001E-3</v>
      </c>
      <c r="M229" s="40">
        <v>-5.0000000000000001E-3</v>
      </c>
      <c r="O229" s="4">
        <f t="shared" si="34"/>
        <v>0.22500000000000001</v>
      </c>
      <c r="P229" s="33">
        <v>0</v>
      </c>
      <c r="Q229" s="34">
        <v>0</v>
      </c>
      <c r="R229" s="33">
        <v>0.5</v>
      </c>
      <c r="S229" s="34">
        <v>-0.1125</v>
      </c>
      <c r="T229" s="38">
        <v>-2.2477483928571443E-4</v>
      </c>
      <c r="U229" s="39">
        <v>-8.5339285714285703E-4</v>
      </c>
      <c r="V229" s="41">
        <f t="shared" si="35"/>
        <v>-675000</v>
      </c>
      <c r="W229" s="41">
        <f t="shared" si="36"/>
        <v>675000</v>
      </c>
      <c r="X229" s="36">
        <f t="shared" si="37"/>
        <v>740.74074074074076</v>
      </c>
      <c r="Y229" s="36">
        <f t="shared" si="39"/>
        <v>740.74074074074076</v>
      </c>
      <c r="Z229" s="2"/>
      <c r="AI229" s="42">
        <f t="shared" si="40"/>
        <v>-0.03</v>
      </c>
      <c r="AJ229" s="4">
        <f t="shared" si="38"/>
        <v>0.22500000000000001</v>
      </c>
      <c r="AK229" s="33">
        <v>0</v>
      </c>
      <c r="AL229" s="34">
        <v>0</v>
      </c>
      <c r="AM229" s="33">
        <v>0</v>
      </c>
      <c r="AN229" s="34">
        <v>0</v>
      </c>
      <c r="AO229" s="38">
        <v>0</v>
      </c>
      <c r="AP229" s="39">
        <v>0</v>
      </c>
      <c r="AQ229" s="43">
        <v>0</v>
      </c>
      <c r="AR229" s="41">
        <f t="shared" si="41"/>
        <v>0</v>
      </c>
      <c r="AS229" s="41">
        <f t="shared" si="42"/>
        <v>0</v>
      </c>
      <c r="AT229" s="36">
        <f t="shared" si="43"/>
        <v>999</v>
      </c>
      <c r="AU229" s="36">
        <f t="shared" si="44"/>
        <v>999</v>
      </c>
    </row>
    <row r="230" spans="10:47" x14ac:dyDescent="0.25">
      <c r="J230" s="12">
        <v>70000000000</v>
      </c>
      <c r="K230" s="13">
        <v>8.3333333333333304E-10</v>
      </c>
      <c r="L230" s="40">
        <v>5.0000000000000001E-3</v>
      </c>
      <c r="M230" s="40">
        <v>-5.0000000000000001E-3</v>
      </c>
      <c r="O230" s="4">
        <f t="shared" si="34"/>
        <v>0.22600000000000001</v>
      </c>
      <c r="P230" s="33">
        <v>0</v>
      </c>
      <c r="Q230" s="34">
        <v>0</v>
      </c>
      <c r="R230" s="33">
        <v>0.5</v>
      </c>
      <c r="S230" s="34">
        <v>-0.113</v>
      </c>
      <c r="T230" s="38">
        <v>-2.256291985714287E-4</v>
      </c>
      <c r="U230" s="39">
        <v>-8.5145999999999985E-4</v>
      </c>
      <c r="V230" s="41">
        <f t="shared" si="35"/>
        <v>-678000</v>
      </c>
      <c r="W230" s="41">
        <f t="shared" si="36"/>
        <v>678000</v>
      </c>
      <c r="X230" s="36">
        <f t="shared" si="37"/>
        <v>737.46312684365785</v>
      </c>
      <c r="Y230" s="36">
        <f t="shared" si="39"/>
        <v>737.46312684365785</v>
      </c>
      <c r="Z230" s="2"/>
      <c r="AI230" s="42">
        <f t="shared" si="40"/>
        <v>-0.03</v>
      </c>
      <c r="AJ230" s="4">
        <f t="shared" si="38"/>
        <v>0.22600000000000001</v>
      </c>
      <c r="AK230" s="33">
        <v>0</v>
      </c>
      <c r="AL230" s="34">
        <v>0</v>
      </c>
      <c r="AM230" s="33">
        <v>0</v>
      </c>
      <c r="AN230" s="34">
        <v>0</v>
      </c>
      <c r="AO230" s="38">
        <v>0</v>
      </c>
      <c r="AP230" s="39">
        <v>0</v>
      </c>
      <c r="AQ230" s="43">
        <v>0</v>
      </c>
      <c r="AR230" s="41">
        <f t="shared" si="41"/>
        <v>0</v>
      </c>
      <c r="AS230" s="41">
        <f t="shared" si="42"/>
        <v>0</v>
      </c>
      <c r="AT230" s="36">
        <f t="shared" si="43"/>
        <v>999</v>
      </c>
      <c r="AU230" s="36">
        <f t="shared" si="44"/>
        <v>999</v>
      </c>
    </row>
    <row r="231" spans="10:47" x14ac:dyDescent="0.25">
      <c r="J231" s="12">
        <v>70000000000</v>
      </c>
      <c r="K231" s="13">
        <v>8.3333333333333304E-10</v>
      </c>
      <c r="L231" s="40">
        <v>5.0000000000000001E-3</v>
      </c>
      <c r="M231" s="40">
        <v>-5.0000000000000001E-3</v>
      </c>
      <c r="O231" s="4">
        <f t="shared" si="34"/>
        <v>0.22700000000000001</v>
      </c>
      <c r="P231" s="33">
        <v>0</v>
      </c>
      <c r="Q231" s="34">
        <v>0</v>
      </c>
      <c r="R231" s="33">
        <v>0.5</v>
      </c>
      <c r="S231" s="34">
        <v>-0.1135</v>
      </c>
      <c r="T231" s="38">
        <v>-2.2648162928571441E-4</v>
      </c>
      <c r="U231" s="39">
        <v>-8.495185714285713E-4</v>
      </c>
      <c r="V231" s="41">
        <f t="shared" si="35"/>
        <v>-681000</v>
      </c>
      <c r="W231" s="41">
        <f t="shared" si="36"/>
        <v>681000</v>
      </c>
      <c r="X231" s="36">
        <f t="shared" si="37"/>
        <v>734.2143906020558</v>
      </c>
      <c r="Y231" s="36">
        <f t="shared" si="39"/>
        <v>734.2143906020558</v>
      </c>
      <c r="Z231" s="2"/>
      <c r="AI231" s="42">
        <f t="shared" si="40"/>
        <v>-0.03</v>
      </c>
      <c r="AJ231" s="4">
        <f t="shared" si="38"/>
        <v>0.22700000000000001</v>
      </c>
      <c r="AK231" s="33">
        <v>0</v>
      </c>
      <c r="AL231" s="34">
        <v>0</v>
      </c>
      <c r="AM231" s="33">
        <v>0</v>
      </c>
      <c r="AN231" s="34">
        <v>0</v>
      </c>
      <c r="AO231" s="38">
        <v>0</v>
      </c>
      <c r="AP231" s="39">
        <v>0</v>
      </c>
      <c r="AQ231" s="43">
        <v>0</v>
      </c>
      <c r="AR231" s="41">
        <f t="shared" si="41"/>
        <v>0</v>
      </c>
      <c r="AS231" s="41">
        <f t="shared" si="42"/>
        <v>0</v>
      </c>
      <c r="AT231" s="36">
        <f t="shared" si="43"/>
        <v>999</v>
      </c>
      <c r="AU231" s="36">
        <f t="shared" si="44"/>
        <v>999</v>
      </c>
    </row>
    <row r="232" spans="10:47" x14ac:dyDescent="0.25">
      <c r="J232" s="12">
        <v>70000000000</v>
      </c>
      <c r="K232" s="13">
        <v>8.3333333333333304E-10</v>
      </c>
      <c r="L232" s="40">
        <v>5.0000000000000001E-3</v>
      </c>
      <c r="M232" s="40">
        <v>-5.0000000000000001E-3</v>
      </c>
      <c r="O232" s="4">
        <f t="shared" si="34"/>
        <v>0.22800000000000001</v>
      </c>
      <c r="P232" s="33">
        <v>0</v>
      </c>
      <c r="Q232" s="34">
        <v>0</v>
      </c>
      <c r="R232" s="33">
        <v>0.5</v>
      </c>
      <c r="S232" s="34">
        <v>-0.114</v>
      </c>
      <c r="T232" s="38">
        <v>-2.2733212285714298E-4</v>
      </c>
      <c r="U232" s="39">
        <v>-8.4756857142857128E-4</v>
      </c>
      <c r="V232" s="41">
        <f t="shared" si="35"/>
        <v>-684000</v>
      </c>
      <c r="W232" s="41">
        <f t="shared" si="36"/>
        <v>684000</v>
      </c>
      <c r="X232" s="36">
        <f t="shared" si="37"/>
        <v>730.9941520467836</v>
      </c>
      <c r="Y232" s="36">
        <f t="shared" si="39"/>
        <v>730.9941520467836</v>
      </c>
      <c r="Z232" s="2"/>
      <c r="AI232" s="42">
        <f t="shared" si="40"/>
        <v>-0.03</v>
      </c>
      <c r="AJ232" s="4">
        <f t="shared" si="38"/>
        <v>0.22800000000000001</v>
      </c>
      <c r="AK232" s="33">
        <v>0</v>
      </c>
      <c r="AL232" s="34">
        <v>0</v>
      </c>
      <c r="AM232" s="33">
        <v>0</v>
      </c>
      <c r="AN232" s="34">
        <v>0</v>
      </c>
      <c r="AO232" s="38">
        <v>0</v>
      </c>
      <c r="AP232" s="39">
        <v>0</v>
      </c>
      <c r="AQ232" s="43">
        <v>0</v>
      </c>
      <c r="AR232" s="41">
        <f t="shared" si="41"/>
        <v>0</v>
      </c>
      <c r="AS232" s="41">
        <f t="shared" si="42"/>
        <v>0</v>
      </c>
      <c r="AT232" s="36">
        <f t="shared" si="43"/>
        <v>999</v>
      </c>
      <c r="AU232" s="36">
        <f t="shared" si="44"/>
        <v>999</v>
      </c>
    </row>
    <row r="233" spans="10:47" x14ac:dyDescent="0.25">
      <c r="J233" s="12">
        <v>70000000000</v>
      </c>
      <c r="K233" s="13">
        <v>8.3333333333333304E-10</v>
      </c>
      <c r="L233" s="40">
        <v>5.0000000000000001E-3</v>
      </c>
      <c r="M233" s="40">
        <v>-5.0000000000000001E-3</v>
      </c>
      <c r="O233" s="4">
        <f t="shared" si="34"/>
        <v>0.22900000000000001</v>
      </c>
      <c r="P233" s="33">
        <v>0</v>
      </c>
      <c r="Q233" s="34">
        <v>0</v>
      </c>
      <c r="R233" s="33">
        <v>0.5</v>
      </c>
      <c r="S233" s="34">
        <v>-0.1145</v>
      </c>
      <c r="T233" s="38">
        <v>-2.2818067071428584E-4</v>
      </c>
      <c r="U233" s="39">
        <v>-8.4560999999999989E-4</v>
      </c>
      <c r="V233" s="41">
        <f t="shared" si="35"/>
        <v>-686999.99999999988</v>
      </c>
      <c r="W233" s="41">
        <f t="shared" si="36"/>
        <v>686999.99999999988</v>
      </c>
      <c r="X233" s="36">
        <f t="shared" si="37"/>
        <v>727.80203784570608</v>
      </c>
      <c r="Y233" s="36">
        <f t="shared" si="39"/>
        <v>727.80203784570608</v>
      </c>
      <c r="Z233" s="2"/>
      <c r="AI233" s="42">
        <f t="shared" si="40"/>
        <v>-0.03</v>
      </c>
      <c r="AJ233" s="4">
        <f t="shared" si="38"/>
        <v>0.22900000000000001</v>
      </c>
      <c r="AK233" s="33">
        <v>0</v>
      </c>
      <c r="AL233" s="34">
        <v>0</v>
      </c>
      <c r="AM233" s="33">
        <v>0</v>
      </c>
      <c r="AN233" s="34">
        <v>0</v>
      </c>
      <c r="AO233" s="38">
        <v>0</v>
      </c>
      <c r="AP233" s="39">
        <v>0</v>
      </c>
      <c r="AQ233" s="43">
        <v>0</v>
      </c>
      <c r="AR233" s="41">
        <f t="shared" si="41"/>
        <v>0</v>
      </c>
      <c r="AS233" s="41">
        <f t="shared" si="42"/>
        <v>0</v>
      </c>
      <c r="AT233" s="36">
        <f t="shared" si="43"/>
        <v>999</v>
      </c>
      <c r="AU233" s="36">
        <f t="shared" si="44"/>
        <v>999</v>
      </c>
    </row>
    <row r="234" spans="10:47" x14ac:dyDescent="0.25">
      <c r="J234" s="12">
        <v>70000000000</v>
      </c>
      <c r="K234" s="13">
        <v>8.3333333333333304E-10</v>
      </c>
      <c r="L234" s="40">
        <v>5.0000000000000001E-3</v>
      </c>
      <c r="M234" s="40">
        <v>-5.0000000000000001E-3</v>
      </c>
      <c r="O234" s="4">
        <f t="shared" si="34"/>
        <v>0.23</v>
      </c>
      <c r="P234" s="33">
        <v>0</v>
      </c>
      <c r="Q234" s="34">
        <v>0</v>
      </c>
      <c r="R234" s="33">
        <v>0.5</v>
      </c>
      <c r="S234" s="34">
        <v>-0.115</v>
      </c>
      <c r="T234" s="38">
        <v>-2.2902726428571441E-4</v>
      </c>
      <c r="U234" s="39">
        <v>-8.4364285714285704E-4</v>
      </c>
      <c r="V234" s="41">
        <f t="shared" si="35"/>
        <v>-689999.99999999988</v>
      </c>
      <c r="W234" s="41">
        <f t="shared" si="36"/>
        <v>689999.99999999988</v>
      </c>
      <c r="X234" s="36">
        <f t="shared" si="37"/>
        <v>724.63768115942037</v>
      </c>
      <c r="Y234" s="36">
        <f t="shared" si="39"/>
        <v>724.63768115942037</v>
      </c>
      <c r="Z234" s="2"/>
      <c r="AI234" s="42">
        <f t="shared" si="40"/>
        <v>-0.03</v>
      </c>
      <c r="AJ234" s="4">
        <f t="shared" si="38"/>
        <v>0.23</v>
      </c>
      <c r="AK234" s="33">
        <v>0</v>
      </c>
      <c r="AL234" s="34">
        <v>0</v>
      </c>
      <c r="AM234" s="33">
        <v>0</v>
      </c>
      <c r="AN234" s="34">
        <v>0</v>
      </c>
      <c r="AO234" s="38">
        <v>0</v>
      </c>
      <c r="AP234" s="39">
        <v>0</v>
      </c>
      <c r="AQ234" s="43">
        <v>0</v>
      </c>
      <c r="AR234" s="41">
        <f t="shared" si="41"/>
        <v>0</v>
      </c>
      <c r="AS234" s="41">
        <f t="shared" si="42"/>
        <v>0</v>
      </c>
      <c r="AT234" s="36">
        <f t="shared" si="43"/>
        <v>999</v>
      </c>
      <c r="AU234" s="36">
        <f t="shared" si="44"/>
        <v>999</v>
      </c>
    </row>
    <row r="235" spans="10:47" x14ac:dyDescent="0.25">
      <c r="J235" s="12">
        <v>70000000000</v>
      </c>
      <c r="K235" s="13">
        <v>8.3333333333333304E-10</v>
      </c>
      <c r="L235" s="40">
        <v>5.0000000000000001E-3</v>
      </c>
      <c r="M235" s="40">
        <v>-5.0000000000000001E-3</v>
      </c>
      <c r="O235" s="4">
        <f t="shared" si="34"/>
        <v>0.23100000000000001</v>
      </c>
      <c r="P235" s="33">
        <v>0</v>
      </c>
      <c r="Q235" s="34">
        <v>0</v>
      </c>
      <c r="R235" s="33">
        <v>0.5</v>
      </c>
      <c r="S235" s="34">
        <v>-0.11550000000000001</v>
      </c>
      <c r="T235" s="38">
        <v>-2.2987189500000012E-4</v>
      </c>
      <c r="U235" s="39">
        <v>-8.4166714285714272E-4</v>
      </c>
      <c r="V235" s="41">
        <f t="shared" si="35"/>
        <v>-692999.99999999988</v>
      </c>
      <c r="W235" s="41">
        <f t="shared" si="36"/>
        <v>692999.99999999988</v>
      </c>
      <c r="X235" s="36">
        <f t="shared" si="37"/>
        <v>721.50072150072162</v>
      </c>
      <c r="Y235" s="36">
        <f t="shared" si="39"/>
        <v>721.50072150072162</v>
      </c>
      <c r="Z235" s="2"/>
      <c r="AI235" s="42">
        <f t="shared" si="40"/>
        <v>-0.03</v>
      </c>
      <c r="AJ235" s="4">
        <f t="shared" si="38"/>
        <v>0.23100000000000001</v>
      </c>
      <c r="AK235" s="33">
        <v>0</v>
      </c>
      <c r="AL235" s="34">
        <v>0</v>
      </c>
      <c r="AM235" s="33">
        <v>0</v>
      </c>
      <c r="AN235" s="34">
        <v>0</v>
      </c>
      <c r="AO235" s="38">
        <v>0</v>
      </c>
      <c r="AP235" s="39">
        <v>0</v>
      </c>
      <c r="AQ235" s="43">
        <v>0</v>
      </c>
      <c r="AR235" s="41">
        <f t="shared" si="41"/>
        <v>0</v>
      </c>
      <c r="AS235" s="41">
        <f t="shared" si="42"/>
        <v>0</v>
      </c>
      <c r="AT235" s="36">
        <f t="shared" si="43"/>
        <v>999</v>
      </c>
      <c r="AU235" s="36">
        <f t="shared" si="44"/>
        <v>999</v>
      </c>
    </row>
    <row r="236" spans="10:47" x14ac:dyDescent="0.25">
      <c r="J236" s="12">
        <v>70000000000</v>
      </c>
      <c r="K236" s="13">
        <v>8.3333333333333304E-10</v>
      </c>
      <c r="L236" s="40">
        <v>5.0000000000000001E-3</v>
      </c>
      <c r="M236" s="40">
        <v>-5.0000000000000001E-3</v>
      </c>
      <c r="O236" s="4">
        <f t="shared" si="34"/>
        <v>0.23200000000000001</v>
      </c>
      <c r="P236" s="33">
        <v>0</v>
      </c>
      <c r="Q236" s="34">
        <v>0</v>
      </c>
      <c r="R236" s="33">
        <v>0.5</v>
      </c>
      <c r="S236" s="34">
        <v>-0.11600000000000001</v>
      </c>
      <c r="T236" s="38">
        <v>-2.3071455428571441E-4</v>
      </c>
      <c r="U236" s="39">
        <v>-8.3968285714285703E-4</v>
      </c>
      <c r="V236" s="41">
        <f t="shared" si="35"/>
        <v>-695999.99999999988</v>
      </c>
      <c r="W236" s="41">
        <f t="shared" si="36"/>
        <v>695999.99999999988</v>
      </c>
      <c r="X236" s="36">
        <f t="shared" si="37"/>
        <v>718.39080459770128</v>
      </c>
      <c r="Y236" s="36">
        <f t="shared" si="39"/>
        <v>718.39080459770128</v>
      </c>
      <c r="Z236" s="2"/>
      <c r="AI236" s="42">
        <f t="shared" si="40"/>
        <v>-0.03</v>
      </c>
      <c r="AJ236" s="4">
        <f t="shared" si="38"/>
        <v>0.23200000000000001</v>
      </c>
      <c r="AK236" s="33">
        <v>0</v>
      </c>
      <c r="AL236" s="34">
        <v>0</v>
      </c>
      <c r="AM236" s="33">
        <v>0</v>
      </c>
      <c r="AN236" s="34">
        <v>0</v>
      </c>
      <c r="AO236" s="38">
        <v>0</v>
      </c>
      <c r="AP236" s="39">
        <v>0</v>
      </c>
      <c r="AQ236" s="43">
        <v>0</v>
      </c>
      <c r="AR236" s="41">
        <f t="shared" si="41"/>
        <v>0</v>
      </c>
      <c r="AS236" s="41">
        <f t="shared" si="42"/>
        <v>0</v>
      </c>
      <c r="AT236" s="36">
        <f t="shared" si="43"/>
        <v>999</v>
      </c>
      <c r="AU236" s="36">
        <f t="shared" si="44"/>
        <v>999</v>
      </c>
    </row>
    <row r="237" spans="10:47" x14ac:dyDescent="0.25">
      <c r="J237" s="12">
        <v>70000000000</v>
      </c>
      <c r="K237" s="13">
        <v>8.3333333333333304E-10</v>
      </c>
      <c r="L237" s="40">
        <v>5.0000000000000001E-3</v>
      </c>
      <c r="M237" s="40">
        <v>-5.0000000000000001E-3</v>
      </c>
      <c r="O237" s="4">
        <f t="shared" si="34"/>
        <v>0.23300000000000001</v>
      </c>
      <c r="P237" s="33">
        <v>0</v>
      </c>
      <c r="Q237" s="34">
        <v>0</v>
      </c>
      <c r="R237" s="33">
        <v>0.5</v>
      </c>
      <c r="S237" s="34">
        <v>-0.11650000000000001</v>
      </c>
      <c r="T237" s="38">
        <v>-2.3155523357142871E-4</v>
      </c>
      <c r="U237" s="39">
        <v>-8.3768999999999988E-4</v>
      </c>
      <c r="V237" s="41">
        <f t="shared" si="35"/>
        <v>-698999.99999999988</v>
      </c>
      <c r="W237" s="41">
        <f t="shared" si="36"/>
        <v>698999.99999999988</v>
      </c>
      <c r="X237" s="36">
        <f t="shared" si="37"/>
        <v>715.3075822603721</v>
      </c>
      <c r="Y237" s="36">
        <f t="shared" si="39"/>
        <v>715.3075822603721</v>
      </c>
      <c r="Z237" s="2"/>
      <c r="AI237" s="42">
        <f t="shared" si="40"/>
        <v>-0.03</v>
      </c>
      <c r="AJ237" s="4">
        <f t="shared" si="38"/>
        <v>0.23300000000000001</v>
      </c>
      <c r="AK237" s="33">
        <v>0</v>
      </c>
      <c r="AL237" s="34">
        <v>0</v>
      </c>
      <c r="AM237" s="33">
        <v>0</v>
      </c>
      <c r="AN237" s="34">
        <v>0</v>
      </c>
      <c r="AO237" s="38">
        <v>0</v>
      </c>
      <c r="AP237" s="39">
        <v>0</v>
      </c>
      <c r="AQ237" s="43">
        <v>0</v>
      </c>
      <c r="AR237" s="41">
        <f t="shared" si="41"/>
        <v>0</v>
      </c>
      <c r="AS237" s="41">
        <f t="shared" si="42"/>
        <v>0</v>
      </c>
      <c r="AT237" s="36">
        <f t="shared" si="43"/>
        <v>999</v>
      </c>
      <c r="AU237" s="36">
        <f t="shared" si="44"/>
        <v>999</v>
      </c>
    </row>
    <row r="238" spans="10:47" x14ac:dyDescent="0.25">
      <c r="J238" s="12">
        <v>70000000000</v>
      </c>
      <c r="K238" s="13">
        <v>8.3333333333333304E-10</v>
      </c>
      <c r="L238" s="40">
        <v>5.0000000000000001E-3</v>
      </c>
      <c r="M238" s="40">
        <v>-5.0000000000000001E-3</v>
      </c>
      <c r="O238" s="4">
        <f t="shared" si="34"/>
        <v>0.23400000000000001</v>
      </c>
      <c r="P238" s="33">
        <v>0</v>
      </c>
      <c r="Q238" s="34">
        <v>0</v>
      </c>
      <c r="R238" s="33">
        <v>0.5</v>
      </c>
      <c r="S238" s="34">
        <v>-0.11700000000000001</v>
      </c>
      <c r="T238" s="38">
        <v>-2.3239392428571444E-4</v>
      </c>
      <c r="U238" s="39">
        <v>-8.3568857142857136E-4</v>
      </c>
      <c r="V238" s="41">
        <f t="shared" si="35"/>
        <v>-701999.99999999988</v>
      </c>
      <c r="W238" s="41">
        <f t="shared" si="36"/>
        <v>701999.99999999988</v>
      </c>
      <c r="X238" s="36">
        <f t="shared" si="37"/>
        <v>712.25071225071235</v>
      </c>
      <c r="Y238" s="36">
        <f t="shared" si="39"/>
        <v>712.25071225071235</v>
      </c>
      <c r="Z238" s="2"/>
      <c r="AI238" s="42">
        <f t="shared" si="40"/>
        <v>-0.03</v>
      </c>
      <c r="AJ238" s="4">
        <f t="shared" si="38"/>
        <v>0.23400000000000001</v>
      </c>
      <c r="AK238" s="33">
        <v>0</v>
      </c>
      <c r="AL238" s="34">
        <v>0</v>
      </c>
      <c r="AM238" s="33">
        <v>0</v>
      </c>
      <c r="AN238" s="34">
        <v>0</v>
      </c>
      <c r="AO238" s="38">
        <v>0</v>
      </c>
      <c r="AP238" s="39">
        <v>0</v>
      </c>
      <c r="AQ238" s="43">
        <v>0</v>
      </c>
      <c r="AR238" s="41">
        <f t="shared" si="41"/>
        <v>0</v>
      </c>
      <c r="AS238" s="41">
        <f t="shared" si="42"/>
        <v>0</v>
      </c>
      <c r="AT238" s="36">
        <f t="shared" si="43"/>
        <v>999</v>
      </c>
      <c r="AU238" s="36">
        <f t="shared" si="44"/>
        <v>999</v>
      </c>
    </row>
    <row r="239" spans="10:47" x14ac:dyDescent="0.25">
      <c r="J239" s="12">
        <v>70000000000</v>
      </c>
      <c r="K239" s="13">
        <v>8.3333333333333304E-10</v>
      </c>
      <c r="L239" s="40">
        <v>5.0000000000000001E-3</v>
      </c>
      <c r="M239" s="40">
        <v>-5.0000000000000001E-3</v>
      </c>
      <c r="O239" s="4">
        <f t="shared" si="34"/>
        <v>0.23499999999999999</v>
      </c>
      <c r="P239" s="33">
        <v>0</v>
      </c>
      <c r="Q239" s="34">
        <v>0</v>
      </c>
      <c r="R239" s="33">
        <v>0.5</v>
      </c>
      <c r="S239" s="34">
        <v>-0.11749999999999999</v>
      </c>
      <c r="T239" s="38">
        <v>-2.3323061785714299E-4</v>
      </c>
      <c r="U239" s="39">
        <v>-8.3367857142857137E-4</v>
      </c>
      <c r="V239" s="41">
        <f t="shared" si="35"/>
        <v>-704999.99999999988</v>
      </c>
      <c r="W239" s="41">
        <f t="shared" si="36"/>
        <v>704999.99999999988</v>
      </c>
      <c r="X239" s="36">
        <f t="shared" si="37"/>
        <v>709.21985815602852</v>
      </c>
      <c r="Y239" s="36">
        <f t="shared" si="39"/>
        <v>709.21985815602852</v>
      </c>
      <c r="Z239" s="2"/>
      <c r="AI239" s="42">
        <f t="shared" si="40"/>
        <v>-0.03</v>
      </c>
      <c r="AJ239" s="4">
        <f t="shared" si="38"/>
        <v>0.23499999999999999</v>
      </c>
      <c r="AK239" s="33">
        <v>0</v>
      </c>
      <c r="AL239" s="34">
        <v>0</v>
      </c>
      <c r="AM239" s="33">
        <v>0</v>
      </c>
      <c r="AN239" s="34">
        <v>0</v>
      </c>
      <c r="AO239" s="38">
        <v>0</v>
      </c>
      <c r="AP239" s="39">
        <v>0</v>
      </c>
      <c r="AQ239" s="43">
        <v>0</v>
      </c>
      <c r="AR239" s="41">
        <f t="shared" si="41"/>
        <v>0</v>
      </c>
      <c r="AS239" s="41">
        <f t="shared" si="42"/>
        <v>0</v>
      </c>
      <c r="AT239" s="36">
        <f t="shared" si="43"/>
        <v>999</v>
      </c>
      <c r="AU239" s="36">
        <f t="shared" si="44"/>
        <v>999</v>
      </c>
    </row>
    <row r="240" spans="10:47" x14ac:dyDescent="0.25">
      <c r="J240" s="12">
        <v>70000000000</v>
      </c>
      <c r="K240" s="13">
        <v>8.3333333333333304E-10</v>
      </c>
      <c r="L240" s="40">
        <v>5.0000000000000001E-3</v>
      </c>
      <c r="M240" s="40">
        <v>-5.0000000000000001E-3</v>
      </c>
      <c r="O240" s="4">
        <f t="shared" si="34"/>
        <v>0.23599999999999999</v>
      </c>
      <c r="P240" s="33">
        <v>0</v>
      </c>
      <c r="Q240" s="34">
        <v>0</v>
      </c>
      <c r="R240" s="33">
        <v>0.5</v>
      </c>
      <c r="S240" s="34">
        <v>-0.11799999999999999</v>
      </c>
      <c r="T240" s="38">
        <v>-2.3406530571428583E-4</v>
      </c>
      <c r="U240" s="39">
        <v>-8.3165999999999991E-4</v>
      </c>
      <c r="V240" s="41">
        <f t="shared" si="35"/>
        <v>-707999.99999999988</v>
      </c>
      <c r="W240" s="41">
        <f t="shared" si="36"/>
        <v>707999.99999999988</v>
      </c>
      <c r="X240" s="36">
        <f t="shared" si="37"/>
        <v>706.21468926553689</v>
      </c>
      <c r="Y240" s="36">
        <f t="shared" si="39"/>
        <v>706.21468926553689</v>
      </c>
      <c r="Z240" s="2"/>
      <c r="AI240" s="42">
        <f t="shared" si="40"/>
        <v>-0.03</v>
      </c>
      <c r="AJ240" s="4">
        <f t="shared" si="38"/>
        <v>0.23599999999999999</v>
      </c>
      <c r="AK240" s="33">
        <v>0</v>
      </c>
      <c r="AL240" s="34">
        <v>0</v>
      </c>
      <c r="AM240" s="33">
        <v>0</v>
      </c>
      <c r="AN240" s="34">
        <v>0</v>
      </c>
      <c r="AO240" s="38">
        <v>0</v>
      </c>
      <c r="AP240" s="39">
        <v>0</v>
      </c>
      <c r="AQ240" s="43">
        <v>0</v>
      </c>
      <c r="AR240" s="41">
        <f t="shared" si="41"/>
        <v>0</v>
      </c>
      <c r="AS240" s="41">
        <f t="shared" si="42"/>
        <v>0</v>
      </c>
      <c r="AT240" s="36">
        <f t="shared" si="43"/>
        <v>999</v>
      </c>
      <c r="AU240" s="36">
        <f t="shared" si="44"/>
        <v>999</v>
      </c>
    </row>
    <row r="241" spans="10:47" x14ac:dyDescent="0.25">
      <c r="J241" s="12">
        <v>70000000000</v>
      </c>
      <c r="K241" s="13">
        <v>8.3333333333333304E-10</v>
      </c>
      <c r="L241" s="40">
        <v>5.0000000000000001E-3</v>
      </c>
      <c r="M241" s="40">
        <v>-5.0000000000000001E-3</v>
      </c>
      <c r="O241" s="4">
        <f t="shared" si="34"/>
        <v>0.23699999999999999</v>
      </c>
      <c r="P241" s="33">
        <v>0</v>
      </c>
      <c r="Q241" s="34">
        <v>0</v>
      </c>
      <c r="R241" s="33">
        <v>0.5</v>
      </c>
      <c r="S241" s="34">
        <v>-0.11849999999999999</v>
      </c>
      <c r="T241" s="38">
        <v>-2.3489797928571442E-4</v>
      </c>
      <c r="U241" s="39">
        <v>-8.2963285714285709E-4</v>
      </c>
      <c r="V241" s="41">
        <f t="shared" si="35"/>
        <v>-710999.99999999988</v>
      </c>
      <c r="W241" s="41">
        <f t="shared" si="36"/>
        <v>710999.99999999988</v>
      </c>
      <c r="X241" s="36">
        <f t="shared" si="37"/>
        <v>703.23488045007048</v>
      </c>
      <c r="Y241" s="36">
        <f t="shared" si="39"/>
        <v>703.23488045007048</v>
      </c>
      <c r="Z241" s="2"/>
      <c r="AI241" s="42">
        <f t="shared" si="40"/>
        <v>-0.03</v>
      </c>
      <c r="AJ241" s="4">
        <f t="shared" si="38"/>
        <v>0.23699999999999999</v>
      </c>
      <c r="AK241" s="33">
        <v>0</v>
      </c>
      <c r="AL241" s="34">
        <v>0</v>
      </c>
      <c r="AM241" s="33">
        <v>0</v>
      </c>
      <c r="AN241" s="34">
        <v>0</v>
      </c>
      <c r="AO241" s="38">
        <v>0</v>
      </c>
      <c r="AP241" s="39">
        <v>0</v>
      </c>
      <c r="AQ241" s="43">
        <v>0</v>
      </c>
      <c r="AR241" s="41">
        <f t="shared" si="41"/>
        <v>0</v>
      </c>
      <c r="AS241" s="41">
        <f t="shared" si="42"/>
        <v>0</v>
      </c>
      <c r="AT241" s="36">
        <f t="shared" si="43"/>
        <v>999</v>
      </c>
      <c r="AU241" s="36">
        <f t="shared" si="44"/>
        <v>999</v>
      </c>
    </row>
    <row r="242" spans="10:47" x14ac:dyDescent="0.25">
      <c r="J242" s="12">
        <v>70000000000</v>
      </c>
      <c r="K242" s="13">
        <v>8.3333333333333304E-10</v>
      </c>
      <c r="L242" s="40">
        <v>5.0000000000000001E-3</v>
      </c>
      <c r="M242" s="40">
        <v>-5.0000000000000001E-3</v>
      </c>
      <c r="O242" s="4">
        <f t="shared" si="34"/>
        <v>0.23799999999999999</v>
      </c>
      <c r="P242" s="33">
        <v>0</v>
      </c>
      <c r="Q242" s="34">
        <v>0</v>
      </c>
      <c r="R242" s="33">
        <v>0.5</v>
      </c>
      <c r="S242" s="34">
        <v>-0.11899999999999999</v>
      </c>
      <c r="T242" s="38">
        <v>-2.3572863000000013E-4</v>
      </c>
      <c r="U242" s="39">
        <v>-8.2759714285714279E-4</v>
      </c>
      <c r="V242" s="41">
        <f t="shared" si="35"/>
        <v>-713999.99999999977</v>
      </c>
      <c r="W242" s="41">
        <f t="shared" si="36"/>
        <v>713999.99999999977</v>
      </c>
      <c r="X242" s="36">
        <f t="shared" si="37"/>
        <v>700.28011204481811</v>
      </c>
      <c r="Y242" s="36">
        <f t="shared" si="39"/>
        <v>700.28011204481811</v>
      </c>
      <c r="Z242" s="2"/>
      <c r="AI242" s="42">
        <f t="shared" si="40"/>
        <v>-0.03</v>
      </c>
      <c r="AJ242" s="4">
        <f t="shared" si="38"/>
        <v>0.23799999999999999</v>
      </c>
      <c r="AK242" s="33">
        <v>0</v>
      </c>
      <c r="AL242" s="34">
        <v>0</v>
      </c>
      <c r="AM242" s="33">
        <v>0</v>
      </c>
      <c r="AN242" s="34">
        <v>0</v>
      </c>
      <c r="AO242" s="38">
        <v>0</v>
      </c>
      <c r="AP242" s="39">
        <v>0</v>
      </c>
      <c r="AQ242" s="43">
        <v>0</v>
      </c>
      <c r="AR242" s="41">
        <f t="shared" si="41"/>
        <v>0</v>
      </c>
      <c r="AS242" s="41">
        <f t="shared" si="42"/>
        <v>0</v>
      </c>
      <c r="AT242" s="36">
        <f t="shared" si="43"/>
        <v>999</v>
      </c>
      <c r="AU242" s="36">
        <f t="shared" si="44"/>
        <v>999</v>
      </c>
    </row>
    <row r="243" spans="10:47" x14ac:dyDescent="0.25">
      <c r="J243" s="12">
        <v>70000000000</v>
      </c>
      <c r="K243" s="13">
        <v>8.3333333333333304E-10</v>
      </c>
      <c r="L243" s="40">
        <v>5.0000000000000001E-3</v>
      </c>
      <c r="M243" s="40">
        <v>-5.0000000000000001E-3</v>
      </c>
      <c r="O243" s="4">
        <f t="shared" si="34"/>
        <v>0.23899999999999999</v>
      </c>
      <c r="P243" s="33">
        <v>0</v>
      </c>
      <c r="Q243" s="34">
        <v>0</v>
      </c>
      <c r="R243" s="33">
        <v>0.5</v>
      </c>
      <c r="S243" s="34">
        <v>-0.1195</v>
      </c>
      <c r="T243" s="38">
        <v>-2.3655724928571442E-4</v>
      </c>
      <c r="U243" s="39">
        <v>-8.2555285714285703E-4</v>
      </c>
      <c r="V243" s="41">
        <f t="shared" si="35"/>
        <v>-716999.99999999977</v>
      </c>
      <c r="W243" s="41">
        <f t="shared" si="36"/>
        <v>716999.99999999977</v>
      </c>
      <c r="X243" s="36">
        <f t="shared" si="37"/>
        <v>697.3500697350072</v>
      </c>
      <c r="Y243" s="36">
        <f t="shared" si="39"/>
        <v>697.3500697350072</v>
      </c>
      <c r="Z243" s="2"/>
      <c r="AI243" s="42">
        <f t="shared" si="40"/>
        <v>-0.03</v>
      </c>
      <c r="AJ243" s="4">
        <f t="shared" si="38"/>
        <v>0.23899999999999999</v>
      </c>
      <c r="AK243" s="33">
        <v>0</v>
      </c>
      <c r="AL243" s="34">
        <v>0</v>
      </c>
      <c r="AM243" s="33">
        <v>0</v>
      </c>
      <c r="AN243" s="34">
        <v>0</v>
      </c>
      <c r="AO243" s="38">
        <v>0</v>
      </c>
      <c r="AP243" s="39">
        <v>0</v>
      </c>
      <c r="AQ243" s="43">
        <v>0</v>
      </c>
      <c r="AR243" s="41">
        <f t="shared" si="41"/>
        <v>0</v>
      </c>
      <c r="AS243" s="41">
        <f t="shared" si="42"/>
        <v>0</v>
      </c>
      <c r="AT243" s="36">
        <f t="shared" si="43"/>
        <v>999</v>
      </c>
      <c r="AU243" s="36">
        <f t="shared" si="44"/>
        <v>999</v>
      </c>
    </row>
    <row r="244" spans="10:47" x14ac:dyDescent="0.25">
      <c r="J244" s="12">
        <v>70000000000</v>
      </c>
      <c r="K244" s="13">
        <v>8.3333333333333304E-10</v>
      </c>
      <c r="L244" s="40">
        <v>5.0000000000000001E-3</v>
      </c>
      <c r="M244" s="40">
        <v>-5.0000000000000001E-3</v>
      </c>
      <c r="O244" s="4">
        <f t="shared" si="34"/>
        <v>0.24</v>
      </c>
      <c r="P244" s="33">
        <v>0</v>
      </c>
      <c r="Q244" s="34">
        <v>0</v>
      </c>
      <c r="R244" s="33">
        <v>0.5</v>
      </c>
      <c r="S244" s="34">
        <v>-0.12</v>
      </c>
      <c r="T244" s="38">
        <v>-2.373838285714287E-4</v>
      </c>
      <c r="U244" s="39">
        <v>-8.234999999999999E-4</v>
      </c>
      <c r="V244" s="41">
        <f t="shared" si="35"/>
        <v>-719999.99999999988</v>
      </c>
      <c r="W244" s="41">
        <f t="shared" si="36"/>
        <v>719999.99999999988</v>
      </c>
      <c r="X244" s="36">
        <f t="shared" si="37"/>
        <v>694.44444444444457</v>
      </c>
      <c r="Y244" s="36">
        <f t="shared" si="39"/>
        <v>694.44444444444457</v>
      </c>
      <c r="Z244" s="2"/>
      <c r="AI244" s="42">
        <f t="shared" si="40"/>
        <v>-0.03</v>
      </c>
      <c r="AJ244" s="4">
        <f t="shared" si="38"/>
        <v>0.24</v>
      </c>
      <c r="AK244" s="33">
        <v>0</v>
      </c>
      <c r="AL244" s="34">
        <v>0</v>
      </c>
      <c r="AM244" s="33">
        <v>0</v>
      </c>
      <c r="AN244" s="34">
        <v>0</v>
      </c>
      <c r="AO244" s="38">
        <v>0</v>
      </c>
      <c r="AP244" s="39">
        <v>0</v>
      </c>
      <c r="AQ244" s="43">
        <v>0</v>
      </c>
      <c r="AR244" s="41">
        <f t="shared" si="41"/>
        <v>0</v>
      </c>
      <c r="AS244" s="41">
        <f t="shared" si="42"/>
        <v>0</v>
      </c>
      <c r="AT244" s="36">
        <f t="shared" si="43"/>
        <v>999</v>
      </c>
      <c r="AU244" s="36">
        <f t="shared" si="44"/>
        <v>999</v>
      </c>
    </row>
    <row r="245" spans="10:47" x14ac:dyDescent="0.25">
      <c r="J245" s="12">
        <v>70000000000</v>
      </c>
      <c r="K245" s="13">
        <v>8.3333333333333304E-10</v>
      </c>
      <c r="L245" s="40">
        <v>5.0000000000000001E-3</v>
      </c>
      <c r="M245" s="40">
        <v>-5.0000000000000001E-3</v>
      </c>
      <c r="O245" s="4">
        <f t="shared" si="34"/>
        <v>0.24099999999999999</v>
      </c>
      <c r="P245" s="33">
        <v>0</v>
      </c>
      <c r="Q245" s="34">
        <v>0</v>
      </c>
      <c r="R245" s="33">
        <v>0.5</v>
      </c>
      <c r="S245" s="34">
        <v>-0.1205</v>
      </c>
      <c r="T245" s="38">
        <v>-2.3820835928571441E-4</v>
      </c>
      <c r="U245" s="39">
        <v>-8.2143857142857131E-4</v>
      </c>
      <c r="V245" s="41">
        <f t="shared" si="35"/>
        <v>-722999.99999999988</v>
      </c>
      <c r="W245" s="41">
        <f t="shared" si="36"/>
        <v>722999.99999999988</v>
      </c>
      <c r="X245" s="36">
        <f t="shared" si="37"/>
        <v>691.5629322268328</v>
      </c>
      <c r="Y245" s="36">
        <f t="shared" si="39"/>
        <v>691.5629322268328</v>
      </c>
      <c r="Z245" s="2"/>
      <c r="AI245" s="42">
        <f t="shared" si="40"/>
        <v>-0.03</v>
      </c>
      <c r="AJ245" s="4">
        <f t="shared" si="38"/>
        <v>0.24099999999999999</v>
      </c>
      <c r="AK245" s="33">
        <v>0</v>
      </c>
      <c r="AL245" s="34">
        <v>0</v>
      </c>
      <c r="AM245" s="33">
        <v>0</v>
      </c>
      <c r="AN245" s="34">
        <v>0</v>
      </c>
      <c r="AO245" s="38">
        <v>0</v>
      </c>
      <c r="AP245" s="39">
        <v>0</v>
      </c>
      <c r="AQ245" s="43">
        <v>0</v>
      </c>
      <c r="AR245" s="41">
        <f t="shared" si="41"/>
        <v>0</v>
      </c>
      <c r="AS245" s="41">
        <f t="shared" si="42"/>
        <v>0</v>
      </c>
      <c r="AT245" s="36">
        <f t="shared" si="43"/>
        <v>999</v>
      </c>
      <c r="AU245" s="36">
        <f t="shared" si="44"/>
        <v>999</v>
      </c>
    </row>
    <row r="246" spans="10:47" x14ac:dyDescent="0.25">
      <c r="J246" s="12">
        <v>70000000000</v>
      </c>
      <c r="K246" s="13">
        <v>8.3333333333333304E-10</v>
      </c>
      <c r="L246" s="40">
        <v>5.0000000000000001E-3</v>
      </c>
      <c r="M246" s="40">
        <v>-5.0000000000000001E-3</v>
      </c>
      <c r="O246" s="4">
        <f t="shared" si="34"/>
        <v>0.24199999999999999</v>
      </c>
      <c r="P246" s="33">
        <v>0</v>
      </c>
      <c r="Q246" s="34">
        <v>0</v>
      </c>
      <c r="R246" s="33">
        <v>0.5</v>
      </c>
      <c r="S246" s="34">
        <v>-0.121</v>
      </c>
      <c r="T246" s="38">
        <v>-2.39030832857143E-4</v>
      </c>
      <c r="U246" s="39">
        <v>-8.1936857142857135E-4</v>
      </c>
      <c r="V246" s="41">
        <f t="shared" si="35"/>
        <v>-725999.99999999988</v>
      </c>
      <c r="W246" s="41">
        <f t="shared" si="36"/>
        <v>725999.99999999988</v>
      </c>
      <c r="X246" s="36">
        <f t="shared" si="37"/>
        <v>688.70523415977971</v>
      </c>
      <c r="Y246" s="36">
        <f t="shared" si="39"/>
        <v>688.70523415977971</v>
      </c>
      <c r="Z246" s="2"/>
      <c r="AI246" s="42">
        <f t="shared" si="40"/>
        <v>-0.03</v>
      </c>
      <c r="AJ246" s="4">
        <f t="shared" si="38"/>
        <v>0.24199999999999999</v>
      </c>
      <c r="AK246" s="33">
        <v>0</v>
      </c>
      <c r="AL246" s="34">
        <v>0</v>
      </c>
      <c r="AM246" s="33">
        <v>0</v>
      </c>
      <c r="AN246" s="34">
        <v>0</v>
      </c>
      <c r="AO246" s="38">
        <v>0</v>
      </c>
      <c r="AP246" s="39">
        <v>0</v>
      </c>
      <c r="AQ246" s="43">
        <v>0</v>
      </c>
      <c r="AR246" s="41">
        <f t="shared" si="41"/>
        <v>0</v>
      </c>
      <c r="AS246" s="41">
        <f t="shared" si="42"/>
        <v>0</v>
      </c>
      <c r="AT246" s="36">
        <f t="shared" si="43"/>
        <v>999</v>
      </c>
      <c r="AU246" s="36">
        <f t="shared" si="44"/>
        <v>999</v>
      </c>
    </row>
    <row r="247" spans="10:47" x14ac:dyDescent="0.25">
      <c r="J247" s="12">
        <v>70000000000</v>
      </c>
      <c r="K247" s="13">
        <v>8.3333333333333304E-10</v>
      </c>
      <c r="L247" s="40">
        <v>5.0000000000000001E-3</v>
      </c>
      <c r="M247" s="40">
        <v>-5.0000000000000001E-3</v>
      </c>
      <c r="O247" s="4">
        <f t="shared" si="34"/>
        <v>0.24299999999999999</v>
      </c>
      <c r="P247" s="33">
        <v>0</v>
      </c>
      <c r="Q247" s="34">
        <v>0</v>
      </c>
      <c r="R247" s="33">
        <v>0.5</v>
      </c>
      <c r="S247" s="34">
        <v>-0.1215</v>
      </c>
      <c r="T247" s="38">
        <v>-2.3985124071428587E-4</v>
      </c>
      <c r="U247" s="39">
        <v>-8.1728999999999992E-4</v>
      </c>
      <c r="V247" s="41">
        <f t="shared" si="35"/>
        <v>-728999.99999999988</v>
      </c>
      <c r="W247" s="41">
        <f t="shared" si="36"/>
        <v>728999.99999999988</v>
      </c>
      <c r="X247" s="36">
        <f t="shared" si="37"/>
        <v>685.87105624142669</v>
      </c>
      <c r="Y247" s="36">
        <f t="shared" si="39"/>
        <v>685.87105624142669</v>
      </c>
      <c r="Z247" s="2"/>
      <c r="AI247" s="42">
        <f t="shared" si="40"/>
        <v>-0.03</v>
      </c>
      <c r="AJ247" s="4">
        <f t="shared" si="38"/>
        <v>0.24299999999999999</v>
      </c>
      <c r="AK247" s="33">
        <v>0</v>
      </c>
      <c r="AL247" s="34">
        <v>0</v>
      </c>
      <c r="AM247" s="33">
        <v>0</v>
      </c>
      <c r="AN247" s="34">
        <v>0</v>
      </c>
      <c r="AO247" s="38">
        <v>0</v>
      </c>
      <c r="AP247" s="39">
        <v>0</v>
      </c>
      <c r="AQ247" s="43">
        <v>0</v>
      </c>
      <c r="AR247" s="41">
        <f t="shared" si="41"/>
        <v>0</v>
      </c>
      <c r="AS247" s="41">
        <f t="shared" si="42"/>
        <v>0</v>
      </c>
      <c r="AT247" s="36">
        <f t="shared" si="43"/>
        <v>999</v>
      </c>
      <c r="AU247" s="36">
        <f t="shared" si="44"/>
        <v>999</v>
      </c>
    </row>
    <row r="248" spans="10:47" x14ac:dyDescent="0.25">
      <c r="J248" s="12">
        <v>70000000000</v>
      </c>
      <c r="K248" s="13">
        <v>8.3333333333333304E-10</v>
      </c>
      <c r="L248" s="40">
        <v>5.0000000000000001E-3</v>
      </c>
      <c r="M248" s="40">
        <v>-5.0000000000000001E-3</v>
      </c>
      <c r="O248" s="4">
        <f t="shared" si="34"/>
        <v>0.24399999999999999</v>
      </c>
      <c r="P248" s="33">
        <v>0</v>
      </c>
      <c r="Q248" s="34">
        <v>0</v>
      </c>
      <c r="R248" s="33">
        <v>0.5</v>
      </c>
      <c r="S248" s="34">
        <v>-0.122</v>
      </c>
      <c r="T248" s="38">
        <v>-2.4066957428571444E-4</v>
      </c>
      <c r="U248" s="39">
        <v>-8.1520285714285702E-4</v>
      </c>
      <c r="V248" s="41">
        <f t="shared" si="35"/>
        <v>-731999.99999999988</v>
      </c>
      <c r="W248" s="41">
        <f t="shared" si="36"/>
        <v>731999.99999999988</v>
      </c>
      <c r="X248" s="36">
        <f t="shared" si="37"/>
        <v>683.06010928961757</v>
      </c>
      <c r="Y248" s="36">
        <f t="shared" si="39"/>
        <v>683.06010928961757</v>
      </c>
      <c r="Z248" s="2"/>
      <c r="AI248" s="42">
        <f t="shared" si="40"/>
        <v>-0.03</v>
      </c>
      <c r="AJ248" s="4">
        <f t="shared" si="38"/>
        <v>0.24399999999999999</v>
      </c>
      <c r="AK248" s="33">
        <v>0</v>
      </c>
      <c r="AL248" s="34">
        <v>0</v>
      </c>
      <c r="AM248" s="33">
        <v>0</v>
      </c>
      <c r="AN248" s="34">
        <v>0</v>
      </c>
      <c r="AO248" s="38">
        <v>0</v>
      </c>
      <c r="AP248" s="39">
        <v>0</v>
      </c>
      <c r="AQ248" s="43">
        <v>0</v>
      </c>
      <c r="AR248" s="41">
        <f t="shared" si="41"/>
        <v>0</v>
      </c>
      <c r="AS248" s="41">
        <f t="shared" si="42"/>
        <v>0</v>
      </c>
      <c r="AT248" s="36">
        <f t="shared" si="43"/>
        <v>999</v>
      </c>
      <c r="AU248" s="36">
        <f t="shared" si="44"/>
        <v>999</v>
      </c>
    </row>
    <row r="249" spans="10:47" x14ac:dyDescent="0.25">
      <c r="J249" s="12">
        <v>70000000000</v>
      </c>
      <c r="K249" s="13">
        <v>8.3333333333333304E-10</v>
      </c>
      <c r="L249" s="40">
        <v>5.0000000000000001E-3</v>
      </c>
      <c r="M249" s="40">
        <v>-5.0000000000000001E-3</v>
      </c>
      <c r="O249" s="4">
        <f t="shared" si="34"/>
        <v>0.245</v>
      </c>
      <c r="P249" s="33">
        <v>0</v>
      </c>
      <c r="Q249" s="34">
        <v>0</v>
      </c>
      <c r="R249" s="33">
        <v>0.5</v>
      </c>
      <c r="S249" s="34">
        <v>-0.1225</v>
      </c>
      <c r="T249" s="38">
        <v>-2.4148582500000014E-4</v>
      </c>
      <c r="U249" s="39">
        <v>-8.1310714285714276E-4</v>
      </c>
      <c r="V249" s="41">
        <f t="shared" si="35"/>
        <v>-734999.99999999988</v>
      </c>
      <c r="W249" s="41">
        <f t="shared" si="36"/>
        <v>734999.99999999988</v>
      </c>
      <c r="X249" s="36">
        <f t="shared" si="37"/>
        <v>680.27210884353747</v>
      </c>
      <c r="Y249" s="36">
        <f t="shared" si="39"/>
        <v>680.27210884353747</v>
      </c>
      <c r="Z249" s="2"/>
      <c r="AI249" s="42">
        <f t="shared" si="40"/>
        <v>-0.03</v>
      </c>
      <c r="AJ249" s="4">
        <f t="shared" si="38"/>
        <v>0.245</v>
      </c>
      <c r="AK249" s="33">
        <v>0</v>
      </c>
      <c r="AL249" s="34">
        <v>0</v>
      </c>
      <c r="AM249" s="33">
        <v>0</v>
      </c>
      <c r="AN249" s="34">
        <v>0</v>
      </c>
      <c r="AO249" s="38">
        <v>0</v>
      </c>
      <c r="AP249" s="39">
        <v>0</v>
      </c>
      <c r="AQ249" s="43">
        <v>0</v>
      </c>
      <c r="AR249" s="41">
        <f t="shared" si="41"/>
        <v>0</v>
      </c>
      <c r="AS249" s="41">
        <f t="shared" si="42"/>
        <v>0</v>
      </c>
      <c r="AT249" s="36">
        <f t="shared" si="43"/>
        <v>999</v>
      </c>
      <c r="AU249" s="36">
        <f t="shared" si="44"/>
        <v>999</v>
      </c>
    </row>
    <row r="250" spans="10:47" x14ac:dyDescent="0.25">
      <c r="J250" s="12">
        <v>70000000000</v>
      </c>
      <c r="K250" s="13">
        <v>8.3333333333333304E-10</v>
      </c>
      <c r="L250" s="40">
        <v>5.0000000000000001E-3</v>
      </c>
      <c r="M250" s="40">
        <v>-5.0000000000000001E-3</v>
      </c>
      <c r="O250" s="4">
        <f t="shared" si="34"/>
        <v>0.246</v>
      </c>
      <c r="P250" s="33">
        <v>0</v>
      </c>
      <c r="Q250" s="34">
        <v>0</v>
      </c>
      <c r="R250" s="33">
        <v>0.5</v>
      </c>
      <c r="S250" s="34">
        <v>-0.123</v>
      </c>
      <c r="T250" s="38">
        <v>-2.4229998428571442E-4</v>
      </c>
      <c r="U250" s="39">
        <v>-8.1100285714285703E-4</v>
      </c>
      <c r="V250" s="41">
        <f t="shared" si="35"/>
        <v>-737999.99999999988</v>
      </c>
      <c r="W250" s="41">
        <f t="shared" si="36"/>
        <v>737999.99999999988</v>
      </c>
      <c r="X250" s="36">
        <f t="shared" si="37"/>
        <v>677.50677506775082</v>
      </c>
      <c r="Y250" s="36">
        <f t="shared" si="39"/>
        <v>677.50677506775082</v>
      </c>
      <c r="Z250" s="2"/>
      <c r="AI250" s="42">
        <f t="shared" si="40"/>
        <v>-0.03</v>
      </c>
      <c r="AJ250" s="4">
        <f t="shared" si="38"/>
        <v>0.246</v>
      </c>
      <c r="AK250" s="33">
        <v>0</v>
      </c>
      <c r="AL250" s="34">
        <v>0</v>
      </c>
      <c r="AM250" s="33">
        <v>0</v>
      </c>
      <c r="AN250" s="34">
        <v>0</v>
      </c>
      <c r="AO250" s="38">
        <v>0</v>
      </c>
      <c r="AP250" s="39">
        <v>0</v>
      </c>
      <c r="AQ250" s="43">
        <v>0</v>
      </c>
      <c r="AR250" s="41">
        <f t="shared" si="41"/>
        <v>0</v>
      </c>
      <c r="AS250" s="41">
        <f t="shared" si="42"/>
        <v>0</v>
      </c>
      <c r="AT250" s="36">
        <f t="shared" si="43"/>
        <v>999</v>
      </c>
      <c r="AU250" s="36">
        <f t="shared" si="44"/>
        <v>999</v>
      </c>
    </row>
    <row r="251" spans="10:47" x14ac:dyDescent="0.25">
      <c r="J251" s="12">
        <v>70000000000</v>
      </c>
      <c r="K251" s="13">
        <v>8.3333333333333304E-10</v>
      </c>
      <c r="L251" s="40">
        <v>5.0000000000000001E-3</v>
      </c>
      <c r="M251" s="40">
        <v>-5.0000000000000001E-3</v>
      </c>
      <c r="O251" s="4">
        <f t="shared" si="34"/>
        <v>0.247</v>
      </c>
      <c r="P251" s="33">
        <v>0</v>
      </c>
      <c r="Q251" s="34">
        <v>0</v>
      </c>
      <c r="R251" s="33">
        <v>0.5</v>
      </c>
      <c r="S251" s="34">
        <v>-0.1235</v>
      </c>
      <c r="T251" s="38">
        <v>-2.4311204357142872E-4</v>
      </c>
      <c r="U251" s="39">
        <v>-8.0888999999999993E-4</v>
      </c>
      <c r="V251" s="41">
        <f t="shared" si="35"/>
        <v>-740999.99999999988</v>
      </c>
      <c r="W251" s="41">
        <f t="shared" si="36"/>
        <v>740999.99999999988</v>
      </c>
      <c r="X251" s="36">
        <f t="shared" si="37"/>
        <v>674.76383265856964</v>
      </c>
      <c r="Y251" s="36">
        <f t="shared" si="39"/>
        <v>674.76383265856964</v>
      </c>
      <c r="Z251" s="2"/>
      <c r="AI251" s="42">
        <f t="shared" si="40"/>
        <v>-0.03</v>
      </c>
      <c r="AJ251" s="4">
        <f t="shared" si="38"/>
        <v>0.247</v>
      </c>
      <c r="AK251" s="33">
        <v>0</v>
      </c>
      <c r="AL251" s="34">
        <v>0</v>
      </c>
      <c r="AM251" s="33">
        <v>0</v>
      </c>
      <c r="AN251" s="34">
        <v>0</v>
      </c>
      <c r="AO251" s="38">
        <v>0</v>
      </c>
      <c r="AP251" s="39">
        <v>0</v>
      </c>
      <c r="AQ251" s="43">
        <v>0</v>
      </c>
      <c r="AR251" s="41">
        <f t="shared" si="41"/>
        <v>0</v>
      </c>
      <c r="AS251" s="41">
        <f t="shared" si="42"/>
        <v>0</v>
      </c>
      <c r="AT251" s="36">
        <f t="shared" si="43"/>
        <v>999</v>
      </c>
      <c r="AU251" s="36">
        <f t="shared" si="44"/>
        <v>999</v>
      </c>
    </row>
    <row r="252" spans="10:47" x14ac:dyDescent="0.25">
      <c r="J252" s="12">
        <v>70000000000</v>
      </c>
      <c r="K252" s="13">
        <v>8.3333333333333304E-10</v>
      </c>
      <c r="L252" s="40">
        <v>5.0000000000000001E-3</v>
      </c>
      <c r="M252" s="40">
        <v>-5.0000000000000001E-3</v>
      </c>
      <c r="O252" s="4">
        <f t="shared" si="34"/>
        <v>0.248</v>
      </c>
      <c r="P252" s="33">
        <v>0</v>
      </c>
      <c r="Q252" s="34">
        <v>0</v>
      </c>
      <c r="R252" s="33">
        <v>0.5</v>
      </c>
      <c r="S252" s="34">
        <v>-0.124</v>
      </c>
      <c r="T252" s="38">
        <v>-2.4392199428571444E-4</v>
      </c>
      <c r="U252" s="39">
        <v>-8.0676857142857137E-4</v>
      </c>
      <c r="V252" s="41">
        <f t="shared" si="35"/>
        <v>-743999.99999999988</v>
      </c>
      <c r="W252" s="41">
        <f t="shared" si="36"/>
        <v>743999.99999999988</v>
      </c>
      <c r="X252" s="36">
        <f t="shared" si="37"/>
        <v>672.04301075268825</v>
      </c>
      <c r="Y252" s="36">
        <f t="shared" si="39"/>
        <v>672.04301075268825</v>
      </c>
      <c r="Z252" s="2"/>
      <c r="AI252" s="42">
        <f t="shared" si="40"/>
        <v>-0.03</v>
      </c>
      <c r="AJ252" s="4">
        <f t="shared" si="38"/>
        <v>0.248</v>
      </c>
      <c r="AK252" s="33">
        <v>0</v>
      </c>
      <c r="AL252" s="34">
        <v>0</v>
      </c>
      <c r="AM252" s="33">
        <v>0</v>
      </c>
      <c r="AN252" s="34">
        <v>0</v>
      </c>
      <c r="AO252" s="38">
        <v>0</v>
      </c>
      <c r="AP252" s="39">
        <v>0</v>
      </c>
      <c r="AQ252" s="43">
        <v>0</v>
      </c>
      <c r="AR252" s="41">
        <f t="shared" si="41"/>
        <v>0</v>
      </c>
      <c r="AS252" s="41">
        <f t="shared" si="42"/>
        <v>0</v>
      </c>
      <c r="AT252" s="36">
        <f t="shared" si="43"/>
        <v>999</v>
      </c>
      <c r="AU252" s="36">
        <f t="shared" si="44"/>
        <v>999</v>
      </c>
    </row>
    <row r="253" spans="10:47" x14ac:dyDescent="0.25">
      <c r="J253" s="12">
        <v>70000000000</v>
      </c>
      <c r="K253" s="13">
        <v>8.3333333333333304E-10</v>
      </c>
      <c r="L253" s="40">
        <v>5.0000000000000001E-3</v>
      </c>
      <c r="M253" s="40">
        <v>-5.0000000000000001E-3</v>
      </c>
      <c r="O253" s="4">
        <f t="shared" si="34"/>
        <v>0.249</v>
      </c>
      <c r="P253" s="33">
        <v>0</v>
      </c>
      <c r="Q253" s="34">
        <v>0</v>
      </c>
      <c r="R253" s="33">
        <v>0.5</v>
      </c>
      <c r="S253" s="34">
        <v>-0.1245</v>
      </c>
      <c r="T253" s="38">
        <v>-2.4472982785714303E-4</v>
      </c>
      <c r="U253" s="39">
        <v>-8.0463857142857133E-4</v>
      </c>
      <c r="V253" s="41">
        <f t="shared" si="35"/>
        <v>-746999.99999999988</v>
      </c>
      <c r="W253" s="41">
        <f t="shared" si="36"/>
        <v>746999.99999999988</v>
      </c>
      <c r="X253" s="36">
        <f t="shared" si="37"/>
        <v>669.34404283801882</v>
      </c>
      <c r="Y253" s="36">
        <f t="shared" si="39"/>
        <v>669.34404283801882</v>
      </c>
      <c r="Z253" s="2"/>
      <c r="AI253" s="42">
        <f t="shared" si="40"/>
        <v>-0.03</v>
      </c>
      <c r="AJ253" s="4">
        <f t="shared" si="38"/>
        <v>0.249</v>
      </c>
      <c r="AK253" s="33">
        <v>0</v>
      </c>
      <c r="AL253" s="34">
        <v>0</v>
      </c>
      <c r="AM253" s="33">
        <v>0</v>
      </c>
      <c r="AN253" s="34">
        <v>0</v>
      </c>
      <c r="AO253" s="38">
        <v>0</v>
      </c>
      <c r="AP253" s="39">
        <v>0</v>
      </c>
      <c r="AQ253" s="43">
        <v>0</v>
      </c>
      <c r="AR253" s="41">
        <f t="shared" si="41"/>
        <v>0</v>
      </c>
      <c r="AS253" s="41">
        <f t="shared" si="42"/>
        <v>0</v>
      </c>
      <c r="AT253" s="36">
        <f t="shared" si="43"/>
        <v>999</v>
      </c>
      <c r="AU253" s="36">
        <f t="shared" si="44"/>
        <v>999</v>
      </c>
    </row>
    <row r="254" spans="10:47" x14ac:dyDescent="0.25">
      <c r="J254" s="12">
        <v>70000000000</v>
      </c>
      <c r="K254" s="13">
        <v>8.3333333333333304E-10</v>
      </c>
      <c r="L254" s="40">
        <v>5.0000000000000001E-3</v>
      </c>
      <c r="M254" s="40">
        <v>-5.0000000000000001E-3</v>
      </c>
      <c r="O254" s="4">
        <f t="shared" si="34"/>
        <v>0.25</v>
      </c>
      <c r="P254" s="33">
        <v>0</v>
      </c>
      <c r="Q254" s="34">
        <v>0</v>
      </c>
      <c r="R254" s="33">
        <v>0.5</v>
      </c>
      <c r="S254" s="34">
        <v>-0.125</v>
      </c>
      <c r="T254" s="38">
        <v>-2.4553553571428588E-4</v>
      </c>
      <c r="U254" s="39">
        <v>-8.0249999999999994E-4</v>
      </c>
      <c r="V254" s="41">
        <f t="shared" si="35"/>
        <v>-749999.99999999988</v>
      </c>
      <c r="W254" s="41">
        <f t="shared" si="36"/>
        <v>749999.99999999988</v>
      </c>
      <c r="X254" s="36">
        <f t="shared" si="37"/>
        <v>666.66666666666674</v>
      </c>
      <c r="Y254" s="36">
        <f t="shared" si="39"/>
        <v>666.66666666666674</v>
      </c>
      <c r="Z254" s="2"/>
      <c r="AI254" s="42">
        <f t="shared" si="40"/>
        <v>-0.03</v>
      </c>
      <c r="AJ254" s="4">
        <f t="shared" si="38"/>
        <v>0.25</v>
      </c>
      <c r="AK254" s="33">
        <v>0</v>
      </c>
      <c r="AL254" s="34">
        <v>0</v>
      </c>
      <c r="AM254" s="33">
        <v>0</v>
      </c>
      <c r="AN254" s="34">
        <v>0</v>
      </c>
      <c r="AO254" s="38">
        <v>0</v>
      </c>
      <c r="AP254" s="39">
        <v>0</v>
      </c>
      <c r="AQ254" s="43">
        <v>0</v>
      </c>
      <c r="AR254" s="41">
        <f t="shared" si="41"/>
        <v>0</v>
      </c>
      <c r="AS254" s="41">
        <f t="shared" si="42"/>
        <v>0</v>
      </c>
      <c r="AT254" s="36">
        <f t="shared" si="43"/>
        <v>999</v>
      </c>
      <c r="AU254" s="36">
        <f t="shared" si="44"/>
        <v>999</v>
      </c>
    </row>
    <row r="255" spans="10:47" x14ac:dyDescent="0.25">
      <c r="J255" s="12">
        <v>70000000000</v>
      </c>
      <c r="K255" s="13">
        <v>8.3333333333333304E-10</v>
      </c>
      <c r="L255" s="40">
        <v>5.0000000000000001E-3</v>
      </c>
      <c r="M255" s="40">
        <v>-5.0000000000000001E-3</v>
      </c>
      <c r="O255" s="4">
        <f t="shared" si="34"/>
        <v>0.251</v>
      </c>
      <c r="P255" s="33">
        <v>0</v>
      </c>
      <c r="Q255" s="34">
        <v>0</v>
      </c>
      <c r="R255" s="33">
        <v>0.5</v>
      </c>
      <c r="S255" s="34">
        <v>-0.1255</v>
      </c>
      <c r="T255" s="38">
        <v>-2.4633910928571447E-4</v>
      </c>
      <c r="U255" s="39">
        <v>-8.0035285714285707E-4</v>
      </c>
      <c r="V255" s="41">
        <f t="shared" si="35"/>
        <v>-752999.99999999988</v>
      </c>
      <c r="W255" s="41">
        <f t="shared" si="36"/>
        <v>752999.99999999988</v>
      </c>
      <c r="X255" s="36">
        <f t="shared" si="37"/>
        <v>664.01062416998684</v>
      </c>
      <c r="Y255" s="36">
        <f t="shared" si="39"/>
        <v>664.01062416998684</v>
      </c>
      <c r="Z255" s="2"/>
      <c r="AI255" s="42">
        <f t="shared" si="40"/>
        <v>-0.03</v>
      </c>
      <c r="AJ255" s="4">
        <f t="shared" si="38"/>
        <v>0.251</v>
      </c>
      <c r="AK255" s="33">
        <v>0</v>
      </c>
      <c r="AL255" s="34">
        <v>0</v>
      </c>
      <c r="AM255" s="33">
        <v>0</v>
      </c>
      <c r="AN255" s="34">
        <v>0</v>
      </c>
      <c r="AO255" s="38">
        <v>0</v>
      </c>
      <c r="AP255" s="39">
        <v>0</v>
      </c>
      <c r="AQ255" s="43">
        <v>0</v>
      </c>
      <c r="AR255" s="41">
        <f t="shared" si="41"/>
        <v>0</v>
      </c>
      <c r="AS255" s="41">
        <f t="shared" si="42"/>
        <v>0</v>
      </c>
      <c r="AT255" s="36">
        <f t="shared" si="43"/>
        <v>999</v>
      </c>
      <c r="AU255" s="36">
        <f t="shared" si="44"/>
        <v>999</v>
      </c>
    </row>
    <row r="256" spans="10:47" x14ac:dyDescent="0.25">
      <c r="J256" s="12">
        <v>70000000000</v>
      </c>
      <c r="K256" s="13">
        <v>8.3333333333333304E-10</v>
      </c>
      <c r="L256" s="40">
        <v>5.0000000000000001E-3</v>
      </c>
      <c r="M256" s="40">
        <v>-5.0000000000000001E-3</v>
      </c>
      <c r="O256" s="4">
        <f t="shared" si="34"/>
        <v>0.252</v>
      </c>
      <c r="P256" s="33">
        <v>0</v>
      </c>
      <c r="Q256" s="34">
        <v>0</v>
      </c>
      <c r="R256" s="33">
        <v>0.5</v>
      </c>
      <c r="S256" s="34">
        <v>-0.126</v>
      </c>
      <c r="T256" s="38">
        <v>-2.471405400000002E-4</v>
      </c>
      <c r="U256" s="39">
        <v>-7.9819714285714273E-4</v>
      </c>
      <c r="V256" s="41">
        <f t="shared" si="35"/>
        <v>-755999.99999999988</v>
      </c>
      <c r="W256" s="41">
        <f t="shared" si="36"/>
        <v>755999.99999999988</v>
      </c>
      <c r="X256" s="36">
        <f t="shared" si="37"/>
        <v>661.37566137566148</v>
      </c>
      <c r="Y256" s="36">
        <f t="shared" si="39"/>
        <v>661.37566137566148</v>
      </c>
      <c r="Z256" s="2"/>
      <c r="AI256" s="42">
        <f t="shared" si="40"/>
        <v>-0.03</v>
      </c>
      <c r="AJ256" s="4">
        <f t="shared" si="38"/>
        <v>0.252</v>
      </c>
      <c r="AK256" s="33">
        <v>0</v>
      </c>
      <c r="AL256" s="34">
        <v>0</v>
      </c>
      <c r="AM256" s="33">
        <v>0</v>
      </c>
      <c r="AN256" s="34">
        <v>0</v>
      </c>
      <c r="AO256" s="38">
        <v>0</v>
      </c>
      <c r="AP256" s="39">
        <v>0</v>
      </c>
      <c r="AQ256" s="43">
        <v>0</v>
      </c>
      <c r="AR256" s="41">
        <f t="shared" si="41"/>
        <v>0</v>
      </c>
      <c r="AS256" s="41">
        <f t="shared" si="42"/>
        <v>0</v>
      </c>
      <c r="AT256" s="36">
        <f t="shared" si="43"/>
        <v>999</v>
      </c>
      <c r="AU256" s="36">
        <f t="shared" si="44"/>
        <v>999</v>
      </c>
    </row>
    <row r="257" spans="10:47" x14ac:dyDescent="0.25">
      <c r="J257" s="12">
        <v>70000000000</v>
      </c>
      <c r="K257" s="13">
        <v>8.3333333333333304E-10</v>
      </c>
      <c r="L257" s="40">
        <v>5.0000000000000001E-3</v>
      </c>
      <c r="M257" s="40">
        <v>-5.0000000000000001E-3</v>
      </c>
      <c r="O257" s="4">
        <f t="shared" si="34"/>
        <v>0.253</v>
      </c>
      <c r="P257" s="33">
        <v>0</v>
      </c>
      <c r="Q257" s="34">
        <v>0</v>
      </c>
      <c r="R257" s="33">
        <v>0.5</v>
      </c>
      <c r="S257" s="34">
        <v>-0.1265</v>
      </c>
      <c r="T257" s="38">
        <v>-2.4793981928571449E-4</v>
      </c>
      <c r="U257" s="39">
        <v>-7.9603285714285703E-4</v>
      </c>
      <c r="V257" s="41">
        <f t="shared" si="35"/>
        <v>-758999.99999999988</v>
      </c>
      <c r="W257" s="41">
        <f t="shared" si="36"/>
        <v>758999.99999999988</v>
      </c>
      <c r="X257" s="36">
        <f t="shared" si="37"/>
        <v>658.76152832674586</v>
      </c>
      <c r="Y257" s="36">
        <f t="shared" si="39"/>
        <v>658.76152832674586</v>
      </c>
      <c r="Z257" s="2"/>
      <c r="AI257" s="42">
        <f t="shared" si="40"/>
        <v>-0.03</v>
      </c>
      <c r="AJ257" s="4">
        <f t="shared" si="38"/>
        <v>0.253</v>
      </c>
      <c r="AK257" s="33">
        <v>0</v>
      </c>
      <c r="AL257" s="34">
        <v>0</v>
      </c>
      <c r="AM257" s="33">
        <v>0</v>
      </c>
      <c r="AN257" s="34">
        <v>0</v>
      </c>
      <c r="AO257" s="38">
        <v>0</v>
      </c>
      <c r="AP257" s="39">
        <v>0</v>
      </c>
      <c r="AQ257" s="43">
        <v>0</v>
      </c>
      <c r="AR257" s="41">
        <f t="shared" si="41"/>
        <v>0</v>
      </c>
      <c r="AS257" s="41">
        <f t="shared" si="42"/>
        <v>0</v>
      </c>
      <c r="AT257" s="36">
        <f t="shared" si="43"/>
        <v>999</v>
      </c>
      <c r="AU257" s="36">
        <f t="shared" si="44"/>
        <v>999</v>
      </c>
    </row>
    <row r="258" spans="10:47" x14ac:dyDescent="0.25">
      <c r="J258" s="12">
        <v>70000000000</v>
      </c>
      <c r="K258" s="13">
        <v>8.3333333333333304E-10</v>
      </c>
      <c r="L258" s="40">
        <v>5.0000000000000001E-3</v>
      </c>
      <c r="M258" s="40">
        <v>-5.0000000000000001E-3</v>
      </c>
      <c r="O258" s="4">
        <f t="shared" si="34"/>
        <v>0.254</v>
      </c>
      <c r="P258" s="33">
        <v>0</v>
      </c>
      <c r="Q258" s="34">
        <v>0</v>
      </c>
      <c r="R258" s="33">
        <v>0.5</v>
      </c>
      <c r="S258" s="34">
        <v>-0.127</v>
      </c>
      <c r="T258" s="38">
        <v>-2.487369385714288E-4</v>
      </c>
      <c r="U258" s="39">
        <v>-7.9385999999999986E-4</v>
      </c>
      <c r="V258" s="41">
        <f t="shared" si="35"/>
        <v>-761999.99999999988</v>
      </c>
      <c r="W258" s="41">
        <f t="shared" si="36"/>
        <v>761999.99999999988</v>
      </c>
      <c r="X258" s="36">
        <f t="shared" si="37"/>
        <v>656.16797900262475</v>
      </c>
      <c r="Y258" s="36">
        <f t="shared" si="39"/>
        <v>656.16797900262475</v>
      </c>
      <c r="Z258" s="2"/>
      <c r="AI258" s="42">
        <f t="shared" si="40"/>
        <v>-0.03</v>
      </c>
      <c r="AJ258" s="4">
        <f t="shared" si="38"/>
        <v>0.254</v>
      </c>
      <c r="AK258" s="33">
        <v>0</v>
      </c>
      <c r="AL258" s="34">
        <v>0</v>
      </c>
      <c r="AM258" s="33">
        <v>0</v>
      </c>
      <c r="AN258" s="34">
        <v>0</v>
      </c>
      <c r="AO258" s="38">
        <v>0</v>
      </c>
      <c r="AP258" s="39">
        <v>0</v>
      </c>
      <c r="AQ258" s="43">
        <v>0</v>
      </c>
      <c r="AR258" s="41">
        <f t="shared" si="41"/>
        <v>0</v>
      </c>
      <c r="AS258" s="41">
        <f t="shared" si="42"/>
        <v>0</v>
      </c>
      <c r="AT258" s="36">
        <f t="shared" si="43"/>
        <v>999</v>
      </c>
      <c r="AU258" s="36">
        <f t="shared" si="44"/>
        <v>999</v>
      </c>
    </row>
    <row r="259" spans="10:47" x14ac:dyDescent="0.25">
      <c r="J259" s="12">
        <v>70000000000</v>
      </c>
      <c r="K259" s="13">
        <v>8.3333333333333304E-10</v>
      </c>
      <c r="L259" s="40">
        <v>5.0000000000000001E-3</v>
      </c>
      <c r="M259" s="40">
        <v>-5.0000000000000001E-3</v>
      </c>
      <c r="O259" s="4">
        <f t="shared" si="34"/>
        <v>0.255</v>
      </c>
      <c r="P259" s="33">
        <v>0</v>
      </c>
      <c r="Q259" s="34">
        <v>0</v>
      </c>
      <c r="R259" s="33">
        <v>0.5</v>
      </c>
      <c r="S259" s="34">
        <v>-0.1275</v>
      </c>
      <c r="T259" s="38">
        <v>-2.495318892857145E-4</v>
      </c>
      <c r="U259" s="39">
        <v>-7.9167857142857132E-4</v>
      </c>
      <c r="V259" s="41">
        <f t="shared" si="35"/>
        <v>-765000</v>
      </c>
      <c r="W259" s="41">
        <f t="shared" si="36"/>
        <v>765000</v>
      </c>
      <c r="X259" s="36">
        <f t="shared" si="37"/>
        <v>653.59477124183002</v>
      </c>
      <c r="Y259" s="36">
        <f t="shared" si="39"/>
        <v>653.59477124183002</v>
      </c>
      <c r="Z259" s="2"/>
      <c r="AI259" s="42">
        <f t="shared" si="40"/>
        <v>-0.03</v>
      </c>
      <c r="AJ259" s="4">
        <f t="shared" si="38"/>
        <v>0.255</v>
      </c>
      <c r="AK259" s="33">
        <v>0</v>
      </c>
      <c r="AL259" s="34">
        <v>0</v>
      </c>
      <c r="AM259" s="33">
        <v>0</v>
      </c>
      <c r="AN259" s="34">
        <v>0</v>
      </c>
      <c r="AO259" s="38">
        <v>0</v>
      </c>
      <c r="AP259" s="39">
        <v>0</v>
      </c>
      <c r="AQ259" s="43">
        <v>0</v>
      </c>
      <c r="AR259" s="41">
        <f t="shared" si="41"/>
        <v>0</v>
      </c>
      <c r="AS259" s="41">
        <f t="shared" si="42"/>
        <v>0</v>
      </c>
      <c r="AT259" s="36">
        <f t="shared" si="43"/>
        <v>999</v>
      </c>
      <c r="AU259" s="36">
        <f t="shared" si="44"/>
        <v>999</v>
      </c>
    </row>
    <row r="260" spans="10:47" x14ac:dyDescent="0.25">
      <c r="J260" s="12">
        <v>70000000000</v>
      </c>
      <c r="K260" s="13">
        <v>8.3333333333333304E-10</v>
      </c>
      <c r="L260" s="40">
        <v>5.0000000000000001E-3</v>
      </c>
      <c r="M260" s="40">
        <v>-5.0000000000000001E-3</v>
      </c>
      <c r="O260" s="4">
        <f t="shared" ref="O260:O323" si="45">((ROW(O259)-ROW($O$3))/ROWS($O$4:$O$1003))*$C$5</f>
        <v>0.25600000000000001</v>
      </c>
      <c r="P260" s="33">
        <v>0</v>
      </c>
      <c r="Q260" s="34">
        <v>0</v>
      </c>
      <c r="R260" s="33">
        <v>0.5</v>
      </c>
      <c r="S260" s="34">
        <v>-0.128</v>
      </c>
      <c r="T260" s="38">
        <v>-2.503246628571431E-4</v>
      </c>
      <c r="U260" s="39">
        <v>-7.8948857142857132E-4</v>
      </c>
      <c r="V260" s="41">
        <f t="shared" ref="V260:V323" si="46">IF($C$15="Constante",S260*$C$9/$C$16,S260*L260/K260)</f>
        <v>-768000</v>
      </c>
      <c r="W260" s="41">
        <f t="shared" ref="W260:W323" si="47">IF($C$15="Constante",S260*$C$10/$C$16,S260*M260/K260)</f>
        <v>768000</v>
      </c>
      <c r="X260" s="36">
        <f t="shared" ref="X260:X323" si="48">IF(V260&lt;&gt;0,$C$18/ABS(V260),999)</f>
        <v>651.04166666666663</v>
      </c>
      <c r="Y260" s="36">
        <f t="shared" si="39"/>
        <v>651.04166666666663</v>
      </c>
      <c r="Z260" s="2"/>
      <c r="AI260" s="42">
        <f t="shared" si="40"/>
        <v>-0.03</v>
      </c>
      <c r="AJ260" s="4">
        <f t="shared" ref="AJ260:AJ323" si="49">((ROW(AJ259)-ROW($AJ$3))/ROWS($O$4:$O$1003))*$C$5</f>
        <v>0.25600000000000001</v>
      </c>
      <c r="AK260" s="33">
        <v>0</v>
      </c>
      <c r="AL260" s="34">
        <v>0</v>
      </c>
      <c r="AM260" s="33">
        <v>0</v>
      </c>
      <c r="AN260" s="34">
        <v>0</v>
      </c>
      <c r="AO260" s="38">
        <v>0</v>
      </c>
      <c r="AP260" s="39">
        <v>0</v>
      </c>
      <c r="AQ260" s="43">
        <v>0</v>
      </c>
      <c r="AR260" s="41">
        <f t="shared" si="41"/>
        <v>0</v>
      </c>
      <c r="AS260" s="41">
        <f t="shared" si="42"/>
        <v>0</v>
      </c>
      <c r="AT260" s="36">
        <f t="shared" si="43"/>
        <v>999</v>
      </c>
      <c r="AU260" s="36">
        <f t="shared" si="44"/>
        <v>999</v>
      </c>
    </row>
    <row r="261" spans="10:47" x14ac:dyDescent="0.25">
      <c r="J261" s="12">
        <v>70000000000</v>
      </c>
      <c r="K261" s="13">
        <v>8.3333333333333304E-10</v>
      </c>
      <c r="L261" s="40">
        <v>5.0000000000000001E-3</v>
      </c>
      <c r="M261" s="40">
        <v>-5.0000000000000001E-3</v>
      </c>
      <c r="O261" s="4">
        <f t="shared" si="45"/>
        <v>0.25700000000000001</v>
      </c>
      <c r="P261" s="33">
        <v>0</v>
      </c>
      <c r="Q261" s="34">
        <v>0</v>
      </c>
      <c r="R261" s="33">
        <v>0.5</v>
      </c>
      <c r="S261" s="34">
        <v>-0.1285</v>
      </c>
      <c r="T261" s="38">
        <v>-2.5111525071428592E-4</v>
      </c>
      <c r="U261" s="39">
        <v>-7.8728999999999984E-4</v>
      </c>
      <c r="V261" s="41">
        <f t="shared" si="46"/>
        <v>-771000</v>
      </c>
      <c r="W261" s="41">
        <f t="shared" si="47"/>
        <v>771000</v>
      </c>
      <c r="X261" s="36">
        <f t="shared" si="48"/>
        <v>648.50843060959789</v>
      </c>
      <c r="Y261" s="36">
        <f t="shared" ref="Y261:Y324" si="50">IF(W261&lt;&gt;0,$C$18/ABS(W261),999)</f>
        <v>648.50843060959789</v>
      </c>
      <c r="Z261" s="2"/>
      <c r="AI261" s="42">
        <f t="shared" ref="AI261:AI324" si="51">eva($C$25,AJ261)</f>
        <v>-0.03</v>
      </c>
      <c r="AJ261" s="4">
        <f t="shared" si="49"/>
        <v>0.25700000000000001</v>
      </c>
      <c r="AK261" s="33">
        <v>0</v>
      </c>
      <c r="AL261" s="34">
        <v>0</v>
      </c>
      <c r="AM261" s="33">
        <v>0</v>
      </c>
      <c r="AN261" s="34">
        <v>0</v>
      </c>
      <c r="AO261" s="38">
        <v>0</v>
      </c>
      <c r="AP261" s="39">
        <v>0</v>
      </c>
      <c r="AQ261" s="43">
        <v>0</v>
      </c>
      <c r="AR261" s="41">
        <f t="shared" ref="AR261:AR324" si="52">IF($C$15="Constante",AN261*$C$9/$C$16,AN261*L261/K261)</f>
        <v>0</v>
      </c>
      <c r="AS261" s="41">
        <f t="shared" ref="AS261:AS324" si="53">IF($C$15="Constante",AN261*$C$10/$C$16,AN261*M261/K261)</f>
        <v>0</v>
      </c>
      <c r="AT261" s="36">
        <f t="shared" ref="AT261:AT324" si="54">IF(AR261&lt;&gt;0,$C$18/ABS(AR261),999)</f>
        <v>999</v>
      </c>
      <c r="AU261" s="36">
        <f t="shared" ref="AU261:AU324" si="55">IF(AS261&lt;&gt;0,$C$18/ABS(AS261),999)</f>
        <v>999</v>
      </c>
    </row>
    <row r="262" spans="10:47" x14ac:dyDescent="0.25">
      <c r="J262" s="12">
        <v>70000000000</v>
      </c>
      <c r="K262" s="13">
        <v>8.3333333333333304E-10</v>
      </c>
      <c r="L262" s="40">
        <v>5.0000000000000001E-3</v>
      </c>
      <c r="M262" s="40">
        <v>-5.0000000000000001E-3</v>
      </c>
      <c r="O262" s="4">
        <f t="shared" si="45"/>
        <v>0.25800000000000001</v>
      </c>
      <c r="P262" s="33">
        <v>0</v>
      </c>
      <c r="Q262" s="34">
        <v>0</v>
      </c>
      <c r="R262" s="33">
        <v>0.5</v>
      </c>
      <c r="S262" s="34">
        <v>-0.129</v>
      </c>
      <c r="T262" s="38">
        <v>-2.519036442857145E-4</v>
      </c>
      <c r="U262" s="39">
        <v>-7.8508285714285701E-4</v>
      </c>
      <c r="V262" s="41">
        <f t="shared" si="46"/>
        <v>-774000</v>
      </c>
      <c r="W262" s="41">
        <f t="shared" si="47"/>
        <v>774000</v>
      </c>
      <c r="X262" s="36">
        <f t="shared" si="48"/>
        <v>645.99483204134367</v>
      </c>
      <c r="Y262" s="36">
        <f t="shared" si="50"/>
        <v>645.99483204134367</v>
      </c>
      <c r="Z262" s="2"/>
      <c r="AI262" s="42">
        <f t="shared" si="51"/>
        <v>-0.03</v>
      </c>
      <c r="AJ262" s="4">
        <f t="shared" si="49"/>
        <v>0.25800000000000001</v>
      </c>
      <c r="AK262" s="33">
        <v>0</v>
      </c>
      <c r="AL262" s="34">
        <v>0</v>
      </c>
      <c r="AM262" s="33">
        <v>0</v>
      </c>
      <c r="AN262" s="34">
        <v>0</v>
      </c>
      <c r="AO262" s="38">
        <v>0</v>
      </c>
      <c r="AP262" s="39">
        <v>0</v>
      </c>
      <c r="AQ262" s="43">
        <v>0</v>
      </c>
      <c r="AR262" s="41">
        <f t="shared" si="52"/>
        <v>0</v>
      </c>
      <c r="AS262" s="41">
        <f t="shared" si="53"/>
        <v>0</v>
      </c>
      <c r="AT262" s="36">
        <f t="shared" si="54"/>
        <v>999</v>
      </c>
      <c r="AU262" s="36">
        <f t="shared" si="55"/>
        <v>999</v>
      </c>
    </row>
    <row r="263" spans="10:47" x14ac:dyDescent="0.25">
      <c r="J263" s="12">
        <v>70000000000</v>
      </c>
      <c r="K263" s="13">
        <v>8.3333333333333304E-10</v>
      </c>
      <c r="L263" s="40">
        <v>5.0000000000000001E-3</v>
      </c>
      <c r="M263" s="40">
        <v>-5.0000000000000001E-3</v>
      </c>
      <c r="O263" s="4">
        <f t="shared" si="45"/>
        <v>0.25900000000000001</v>
      </c>
      <c r="P263" s="33">
        <v>0</v>
      </c>
      <c r="Q263" s="34">
        <v>0</v>
      </c>
      <c r="R263" s="33">
        <v>0.5</v>
      </c>
      <c r="S263" s="34">
        <v>-0.1295</v>
      </c>
      <c r="T263" s="38">
        <v>-2.5268983500000025E-4</v>
      </c>
      <c r="U263" s="39">
        <v>-7.828671428571427E-4</v>
      </c>
      <c r="V263" s="41">
        <f t="shared" si="46"/>
        <v>-777000</v>
      </c>
      <c r="W263" s="41">
        <f t="shared" si="47"/>
        <v>777000</v>
      </c>
      <c r="X263" s="36">
        <f t="shared" si="48"/>
        <v>643.50064350064349</v>
      </c>
      <c r="Y263" s="36">
        <f t="shared" si="50"/>
        <v>643.50064350064349</v>
      </c>
      <c r="Z263" s="2"/>
      <c r="AI263" s="42">
        <f t="shared" si="51"/>
        <v>-0.03</v>
      </c>
      <c r="AJ263" s="4">
        <f t="shared" si="49"/>
        <v>0.25900000000000001</v>
      </c>
      <c r="AK263" s="33">
        <v>0</v>
      </c>
      <c r="AL263" s="34">
        <v>0</v>
      </c>
      <c r="AM263" s="33">
        <v>0</v>
      </c>
      <c r="AN263" s="34">
        <v>0</v>
      </c>
      <c r="AO263" s="38">
        <v>0</v>
      </c>
      <c r="AP263" s="39">
        <v>0</v>
      </c>
      <c r="AQ263" s="43">
        <v>0</v>
      </c>
      <c r="AR263" s="41">
        <f t="shared" si="52"/>
        <v>0</v>
      </c>
      <c r="AS263" s="41">
        <f t="shared" si="53"/>
        <v>0</v>
      </c>
      <c r="AT263" s="36">
        <f t="shared" si="54"/>
        <v>999</v>
      </c>
      <c r="AU263" s="36">
        <f t="shared" si="55"/>
        <v>999</v>
      </c>
    </row>
    <row r="264" spans="10:47" x14ac:dyDescent="0.25">
      <c r="J264" s="12">
        <v>70000000000</v>
      </c>
      <c r="K264" s="13">
        <v>8.3333333333333304E-10</v>
      </c>
      <c r="L264" s="40">
        <v>5.0000000000000001E-3</v>
      </c>
      <c r="M264" s="40">
        <v>-5.0000000000000001E-3</v>
      </c>
      <c r="O264" s="4">
        <f t="shared" si="45"/>
        <v>0.26</v>
      </c>
      <c r="P264" s="33">
        <v>0</v>
      </c>
      <c r="Q264" s="34">
        <v>0</v>
      </c>
      <c r="R264" s="33">
        <v>0.5</v>
      </c>
      <c r="S264" s="34">
        <v>-0.13</v>
      </c>
      <c r="T264" s="38">
        <v>-2.5347381428571453E-4</v>
      </c>
      <c r="U264" s="39">
        <v>-7.8064285714285703E-4</v>
      </c>
      <c r="V264" s="41">
        <f t="shared" si="46"/>
        <v>-780000</v>
      </c>
      <c r="W264" s="41">
        <f t="shared" si="47"/>
        <v>780000</v>
      </c>
      <c r="X264" s="36">
        <f t="shared" si="48"/>
        <v>641.02564102564099</v>
      </c>
      <c r="Y264" s="36">
        <f t="shared" si="50"/>
        <v>641.02564102564099</v>
      </c>
      <c r="Z264" s="2"/>
      <c r="AI264" s="42">
        <f t="shared" si="51"/>
        <v>-0.03</v>
      </c>
      <c r="AJ264" s="4">
        <f t="shared" si="49"/>
        <v>0.26</v>
      </c>
      <c r="AK264" s="33">
        <v>0</v>
      </c>
      <c r="AL264" s="34">
        <v>0</v>
      </c>
      <c r="AM264" s="33">
        <v>0</v>
      </c>
      <c r="AN264" s="34">
        <v>0</v>
      </c>
      <c r="AO264" s="38">
        <v>0</v>
      </c>
      <c r="AP264" s="39">
        <v>0</v>
      </c>
      <c r="AQ264" s="43">
        <v>0</v>
      </c>
      <c r="AR264" s="41">
        <f t="shared" si="52"/>
        <v>0</v>
      </c>
      <c r="AS264" s="41">
        <f t="shared" si="53"/>
        <v>0</v>
      </c>
      <c r="AT264" s="36">
        <f t="shared" si="54"/>
        <v>999</v>
      </c>
      <c r="AU264" s="36">
        <f t="shared" si="55"/>
        <v>999</v>
      </c>
    </row>
    <row r="265" spans="10:47" x14ac:dyDescent="0.25">
      <c r="J265" s="12">
        <v>70000000000</v>
      </c>
      <c r="K265" s="13">
        <v>8.3333333333333304E-10</v>
      </c>
      <c r="L265" s="40">
        <v>5.0000000000000001E-3</v>
      </c>
      <c r="M265" s="40">
        <v>-5.0000000000000001E-3</v>
      </c>
      <c r="O265" s="4">
        <f t="shared" si="45"/>
        <v>0.26100000000000001</v>
      </c>
      <c r="P265" s="33">
        <v>0</v>
      </c>
      <c r="Q265" s="34">
        <v>0</v>
      </c>
      <c r="R265" s="33">
        <v>0.5</v>
      </c>
      <c r="S265" s="34">
        <v>-0.1305</v>
      </c>
      <c r="T265" s="38">
        <v>-2.5425557357142885E-4</v>
      </c>
      <c r="U265" s="39">
        <v>-7.7840999999999989E-4</v>
      </c>
      <c r="V265" s="41">
        <f t="shared" si="46"/>
        <v>-783000</v>
      </c>
      <c r="W265" s="41">
        <f t="shared" si="47"/>
        <v>783000</v>
      </c>
      <c r="X265" s="36">
        <f t="shared" si="48"/>
        <v>638.56960408684552</v>
      </c>
      <c r="Y265" s="36">
        <f t="shared" si="50"/>
        <v>638.56960408684552</v>
      </c>
      <c r="Z265" s="2"/>
      <c r="AI265" s="42">
        <f t="shared" si="51"/>
        <v>-0.03</v>
      </c>
      <c r="AJ265" s="4">
        <f t="shared" si="49"/>
        <v>0.26100000000000001</v>
      </c>
      <c r="AK265" s="33">
        <v>0</v>
      </c>
      <c r="AL265" s="34">
        <v>0</v>
      </c>
      <c r="AM265" s="33">
        <v>0</v>
      </c>
      <c r="AN265" s="34">
        <v>0</v>
      </c>
      <c r="AO265" s="38">
        <v>0</v>
      </c>
      <c r="AP265" s="39">
        <v>0</v>
      </c>
      <c r="AQ265" s="43">
        <v>0</v>
      </c>
      <c r="AR265" s="41">
        <f t="shared" si="52"/>
        <v>0</v>
      </c>
      <c r="AS265" s="41">
        <f t="shared" si="53"/>
        <v>0</v>
      </c>
      <c r="AT265" s="36">
        <f t="shared" si="54"/>
        <v>999</v>
      </c>
      <c r="AU265" s="36">
        <f t="shared" si="55"/>
        <v>999</v>
      </c>
    </row>
    <row r="266" spans="10:47" x14ac:dyDescent="0.25">
      <c r="J266" s="12">
        <v>70000000000</v>
      </c>
      <c r="K266" s="13">
        <v>8.3333333333333304E-10</v>
      </c>
      <c r="L266" s="40">
        <v>5.0000000000000001E-3</v>
      </c>
      <c r="M266" s="40">
        <v>-5.0000000000000001E-3</v>
      </c>
      <c r="O266" s="4">
        <f t="shared" si="45"/>
        <v>0.26200000000000001</v>
      </c>
      <c r="P266" s="33">
        <v>0</v>
      </c>
      <c r="Q266" s="34">
        <v>0</v>
      </c>
      <c r="R266" s="33">
        <v>0.5</v>
      </c>
      <c r="S266" s="34">
        <v>-0.13100000000000001</v>
      </c>
      <c r="T266" s="38">
        <v>-2.5503510428571453E-4</v>
      </c>
      <c r="U266" s="39">
        <v>-7.7616857142857128E-4</v>
      </c>
      <c r="V266" s="41">
        <f t="shared" si="46"/>
        <v>-786000</v>
      </c>
      <c r="W266" s="41">
        <f t="shared" si="47"/>
        <v>786000</v>
      </c>
      <c r="X266" s="36">
        <f t="shared" si="48"/>
        <v>636.13231552162847</v>
      </c>
      <c r="Y266" s="36">
        <f t="shared" si="50"/>
        <v>636.13231552162847</v>
      </c>
      <c r="Z266" s="2"/>
      <c r="AI266" s="42">
        <f t="shared" si="51"/>
        <v>-0.03</v>
      </c>
      <c r="AJ266" s="4">
        <f t="shared" si="49"/>
        <v>0.26200000000000001</v>
      </c>
      <c r="AK266" s="33">
        <v>0</v>
      </c>
      <c r="AL266" s="34">
        <v>0</v>
      </c>
      <c r="AM266" s="33">
        <v>0</v>
      </c>
      <c r="AN266" s="34">
        <v>0</v>
      </c>
      <c r="AO266" s="38">
        <v>0</v>
      </c>
      <c r="AP266" s="39">
        <v>0</v>
      </c>
      <c r="AQ266" s="43">
        <v>0</v>
      </c>
      <c r="AR266" s="41">
        <f t="shared" si="52"/>
        <v>0</v>
      </c>
      <c r="AS266" s="41">
        <f t="shared" si="53"/>
        <v>0</v>
      </c>
      <c r="AT266" s="36">
        <f t="shared" si="54"/>
        <v>999</v>
      </c>
      <c r="AU266" s="36">
        <f t="shared" si="55"/>
        <v>999</v>
      </c>
    </row>
    <row r="267" spans="10:47" x14ac:dyDescent="0.25">
      <c r="J267" s="12">
        <v>70000000000</v>
      </c>
      <c r="K267" s="13">
        <v>8.3333333333333304E-10</v>
      </c>
      <c r="L267" s="40">
        <v>5.0000000000000001E-3</v>
      </c>
      <c r="M267" s="40">
        <v>-5.0000000000000001E-3</v>
      </c>
      <c r="O267" s="4">
        <f t="shared" si="45"/>
        <v>0.26300000000000001</v>
      </c>
      <c r="P267" s="33">
        <v>0</v>
      </c>
      <c r="Q267" s="34">
        <v>0</v>
      </c>
      <c r="R267" s="33">
        <v>0.5</v>
      </c>
      <c r="S267" s="34">
        <v>-0.13150000000000001</v>
      </c>
      <c r="T267" s="38">
        <v>-2.5581239785714313E-4</v>
      </c>
      <c r="U267" s="39">
        <v>-7.739185714285713E-4</v>
      </c>
      <c r="V267" s="41">
        <f t="shared" si="46"/>
        <v>-788999.99999999988</v>
      </c>
      <c r="W267" s="41">
        <f t="shared" si="47"/>
        <v>788999.99999999988</v>
      </c>
      <c r="X267" s="36">
        <f t="shared" si="48"/>
        <v>633.71356147021561</v>
      </c>
      <c r="Y267" s="36">
        <f t="shared" si="50"/>
        <v>633.71356147021561</v>
      </c>
      <c r="Z267" s="2"/>
      <c r="AI267" s="42">
        <f t="shared" si="51"/>
        <v>-0.03</v>
      </c>
      <c r="AJ267" s="4">
        <f t="shared" si="49"/>
        <v>0.26300000000000001</v>
      </c>
      <c r="AK267" s="33">
        <v>0</v>
      </c>
      <c r="AL267" s="34">
        <v>0</v>
      </c>
      <c r="AM267" s="33">
        <v>0</v>
      </c>
      <c r="AN267" s="34">
        <v>0</v>
      </c>
      <c r="AO267" s="38">
        <v>0</v>
      </c>
      <c r="AP267" s="39">
        <v>0</v>
      </c>
      <c r="AQ267" s="43">
        <v>0</v>
      </c>
      <c r="AR267" s="41">
        <f t="shared" si="52"/>
        <v>0</v>
      </c>
      <c r="AS267" s="41">
        <f t="shared" si="53"/>
        <v>0</v>
      </c>
      <c r="AT267" s="36">
        <f t="shared" si="54"/>
        <v>999</v>
      </c>
      <c r="AU267" s="36">
        <f t="shared" si="55"/>
        <v>999</v>
      </c>
    </row>
    <row r="268" spans="10:47" x14ac:dyDescent="0.25">
      <c r="J268" s="12">
        <v>70000000000</v>
      </c>
      <c r="K268" s="13">
        <v>8.3333333333333304E-10</v>
      </c>
      <c r="L268" s="40">
        <v>5.0000000000000001E-3</v>
      </c>
      <c r="M268" s="40">
        <v>-5.0000000000000001E-3</v>
      </c>
      <c r="O268" s="4">
        <f t="shared" si="45"/>
        <v>0.26400000000000001</v>
      </c>
      <c r="P268" s="33">
        <v>0</v>
      </c>
      <c r="Q268" s="34">
        <v>0</v>
      </c>
      <c r="R268" s="33">
        <v>0.5</v>
      </c>
      <c r="S268" s="34">
        <v>-0.13200000000000001</v>
      </c>
      <c r="T268" s="38">
        <v>-2.5658744571428602E-4</v>
      </c>
      <c r="U268" s="39">
        <v>-7.7165999999999986E-4</v>
      </c>
      <c r="V268" s="41">
        <f t="shared" si="46"/>
        <v>-791999.99999999988</v>
      </c>
      <c r="W268" s="41">
        <f t="shared" si="47"/>
        <v>791999.99999999988</v>
      </c>
      <c r="X268" s="36">
        <f t="shared" si="48"/>
        <v>631.31313131313141</v>
      </c>
      <c r="Y268" s="36">
        <f t="shared" si="50"/>
        <v>631.31313131313141</v>
      </c>
      <c r="Z268" s="2"/>
      <c r="AI268" s="42">
        <f t="shared" si="51"/>
        <v>-0.03</v>
      </c>
      <c r="AJ268" s="4">
        <f t="shared" si="49"/>
        <v>0.26400000000000001</v>
      </c>
      <c r="AK268" s="33">
        <v>0</v>
      </c>
      <c r="AL268" s="34">
        <v>0</v>
      </c>
      <c r="AM268" s="33">
        <v>0</v>
      </c>
      <c r="AN268" s="34">
        <v>0</v>
      </c>
      <c r="AO268" s="38">
        <v>0</v>
      </c>
      <c r="AP268" s="39">
        <v>0</v>
      </c>
      <c r="AQ268" s="43">
        <v>0</v>
      </c>
      <c r="AR268" s="41">
        <f t="shared" si="52"/>
        <v>0</v>
      </c>
      <c r="AS268" s="41">
        <f t="shared" si="53"/>
        <v>0</v>
      </c>
      <c r="AT268" s="36">
        <f t="shared" si="54"/>
        <v>999</v>
      </c>
      <c r="AU268" s="36">
        <f t="shared" si="55"/>
        <v>999</v>
      </c>
    </row>
    <row r="269" spans="10:47" x14ac:dyDescent="0.25">
      <c r="J269" s="12">
        <v>70000000000</v>
      </c>
      <c r="K269" s="13">
        <v>8.3333333333333304E-10</v>
      </c>
      <c r="L269" s="40">
        <v>5.0000000000000001E-3</v>
      </c>
      <c r="M269" s="40">
        <v>-5.0000000000000001E-3</v>
      </c>
      <c r="O269" s="4">
        <f t="shared" si="45"/>
        <v>0.26500000000000001</v>
      </c>
      <c r="P269" s="33">
        <v>0</v>
      </c>
      <c r="Q269" s="34">
        <v>0</v>
      </c>
      <c r="R269" s="33">
        <v>0.5</v>
      </c>
      <c r="S269" s="34">
        <v>-0.13250000000000001</v>
      </c>
      <c r="T269" s="38">
        <v>-2.573602392857146E-4</v>
      </c>
      <c r="U269" s="39">
        <v>-7.6939285714285705E-4</v>
      </c>
      <c r="V269" s="41">
        <f t="shared" si="46"/>
        <v>-794999.99999999988</v>
      </c>
      <c r="W269" s="41">
        <f t="shared" si="47"/>
        <v>794999.99999999988</v>
      </c>
      <c r="X269" s="36">
        <f t="shared" si="48"/>
        <v>628.93081761006295</v>
      </c>
      <c r="Y269" s="36">
        <f t="shared" si="50"/>
        <v>628.93081761006295</v>
      </c>
      <c r="Z269" s="2"/>
      <c r="AI269" s="42">
        <f t="shared" si="51"/>
        <v>-0.03</v>
      </c>
      <c r="AJ269" s="4">
        <f t="shared" si="49"/>
        <v>0.26500000000000001</v>
      </c>
      <c r="AK269" s="33">
        <v>0</v>
      </c>
      <c r="AL269" s="34">
        <v>0</v>
      </c>
      <c r="AM269" s="33">
        <v>0</v>
      </c>
      <c r="AN269" s="34">
        <v>0</v>
      </c>
      <c r="AO269" s="38">
        <v>0</v>
      </c>
      <c r="AP269" s="39">
        <v>0</v>
      </c>
      <c r="AQ269" s="43">
        <v>0</v>
      </c>
      <c r="AR269" s="41">
        <f t="shared" si="52"/>
        <v>0</v>
      </c>
      <c r="AS269" s="41">
        <f t="shared" si="53"/>
        <v>0</v>
      </c>
      <c r="AT269" s="36">
        <f t="shared" si="54"/>
        <v>999</v>
      </c>
      <c r="AU269" s="36">
        <f t="shared" si="55"/>
        <v>999</v>
      </c>
    </row>
    <row r="270" spans="10:47" x14ac:dyDescent="0.25">
      <c r="J270" s="12">
        <v>70000000000</v>
      </c>
      <c r="K270" s="13">
        <v>8.3333333333333304E-10</v>
      </c>
      <c r="L270" s="40">
        <v>5.0000000000000001E-3</v>
      </c>
      <c r="M270" s="40">
        <v>-5.0000000000000001E-3</v>
      </c>
      <c r="O270" s="4">
        <f t="shared" si="45"/>
        <v>0.26600000000000001</v>
      </c>
      <c r="P270" s="33">
        <v>0</v>
      </c>
      <c r="Q270" s="34">
        <v>0</v>
      </c>
      <c r="R270" s="33">
        <v>0.5</v>
      </c>
      <c r="S270" s="34">
        <v>-0.13300000000000001</v>
      </c>
      <c r="T270" s="38">
        <v>-2.5813077000000031E-4</v>
      </c>
      <c r="U270" s="39">
        <v>-7.6711714285714278E-4</v>
      </c>
      <c r="V270" s="41">
        <f t="shared" si="46"/>
        <v>-797999.99999999988</v>
      </c>
      <c r="W270" s="41">
        <f t="shared" si="47"/>
        <v>797999.99999999988</v>
      </c>
      <c r="X270" s="36">
        <f t="shared" si="48"/>
        <v>626.56641604010031</v>
      </c>
      <c r="Y270" s="36">
        <f t="shared" si="50"/>
        <v>626.56641604010031</v>
      </c>
      <c r="Z270" s="2"/>
      <c r="AI270" s="42">
        <f t="shared" si="51"/>
        <v>-0.03</v>
      </c>
      <c r="AJ270" s="4">
        <f t="shared" si="49"/>
        <v>0.26600000000000001</v>
      </c>
      <c r="AK270" s="33">
        <v>0</v>
      </c>
      <c r="AL270" s="34">
        <v>0</v>
      </c>
      <c r="AM270" s="33">
        <v>0</v>
      </c>
      <c r="AN270" s="34">
        <v>0</v>
      </c>
      <c r="AO270" s="38">
        <v>0</v>
      </c>
      <c r="AP270" s="39">
        <v>0</v>
      </c>
      <c r="AQ270" s="43">
        <v>0</v>
      </c>
      <c r="AR270" s="41">
        <f t="shared" si="52"/>
        <v>0</v>
      </c>
      <c r="AS270" s="41">
        <f t="shared" si="53"/>
        <v>0</v>
      </c>
      <c r="AT270" s="36">
        <f t="shared" si="54"/>
        <v>999</v>
      </c>
      <c r="AU270" s="36">
        <f t="shared" si="55"/>
        <v>999</v>
      </c>
    </row>
    <row r="271" spans="10:47" x14ac:dyDescent="0.25">
      <c r="J271" s="12">
        <v>70000000000</v>
      </c>
      <c r="K271" s="13">
        <v>8.3333333333333304E-10</v>
      </c>
      <c r="L271" s="40">
        <v>5.0000000000000001E-3</v>
      </c>
      <c r="M271" s="40">
        <v>-5.0000000000000001E-3</v>
      </c>
      <c r="O271" s="4">
        <f t="shared" si="45"/>
        <v>0.26700000000000002</v>
      </c>
      <c r="P271" s="33">
        <v>0</v>
      </c>
      <c r="Q271" s="34">
        <v>0</v>
      </c>
      <c r="R271" s="33">
        <v>0.5</v>
      </c>
      <c r="S271" s="34">
        <v>-0.13350000000000001</v>
      </c>
      <c r="T271" s="38">
        <v>-2.5889902928571458E-4</v>
      </c>
      <c r="U271" s="39">
        <v>-7.6483285714285703E-4</v>
      </c>
      <c r="V271" s="41">
        <f t="shared" si="46"/>
        <v>-800999.99999999988</v>
      </c>
      <c r="W271" s="41">
        <f t="shared" si="47"/>
        <v>800999.99999999988</v>
      </c>
      <c r="X271" s="36">
        <f t="shared" si="48"/>
        <v>624.21972534332099</v>
      </c>
      <c r="Y271" s="36">
        <f t="shared" si="50"/>
        <v>624.21972534332099</v>
      </c>
      <c r="Z271" s="2"/>
      <c r="AI271" s="42">
        <f t="shared" si="51"/>
        <v>-0.03</v>
      </c>
      <c r="AJ271" s="4">
        <f t="shared" si="49"/>
        <v>0.26700000000000002</v>
      </c>
      <c r="AK271" s="33">
        <v>0</v>
      </c>
      <c r="AL271" s="34">
        <v>0</v>
      </c>
      <c r="AM271" s="33">
        <v>0</v>
      </c>
      <c r="AN271" s="34">
        <v>0</v>
      </c>
      <c r="AO271" s="38">
        <v>0</v>
      </c>
      <c r="AP271" s="39">
        <v>0</v>
      </c>
      <c r="AQ271" s="43">
        <v>0</v>
      </c>
      <c r="AR271" s="41">
        <f t="shared" si="52"/>
        <v>0</v>
      </c>
      <c r="AS271" s="41">
        <f t="shared" si="53"/>
        <v>0</v>
      </c>
      <c r="AT271" s="36">
        <f t="shared" si="54"/>
        <v>999</v>
      </c>
      <c r="AU271" s="36">
        <f t="shared" si="55"/>
        <v>999</v>
      </c>
    </row>
    <row r="272" spans="10:47" x14ac:dyDescent="0.25">
      <c r="J272" s="12">
        <v>70000000000</v>
      </c>
      <c r="K272" s="13">
        <v>8.3333333333333304E-10</v>
      </c>
      <c r="L272" s="40">
        <v>5.0000000000000001E-3</v>
      </c>
      <c r="M272" s="40">
        <v>-5.0000000000000001E-3</v>
      </c>
      <c r="O272" s="4">
        <f t="shared" si="45"/>
        <v>0.26800000000000002</v>
      </c>
      <c r="P272" s="33">
        <v>0</v>
      </c>
      <c r="Q272" s="34">
        <v>0</v>
      </c>
      <c r="R272" s="33">
        <v>0.5</v>
      </c>
      <c r="S272" s="34">
        <v>-0.13400000000000001</v>
      </c>
      <c r="T272" s="38">
        <v>-2.5966500857142885E-4</v>
      </c>
      <c r="U272" s="39">
        <v>-7.6253999999999992E-4</v>
      </c>
      <c r="V272" s="41">
        <f t="shared" si="46"/>
        <v>-803999.99999999988</v>
      </c>
      <c r="W272" s="41">
        <f t="shared" si="47"/>
        <v>803999.99999999988</v>
      </c>
      <c r="X272" s="36">
        <f t="shared" si="48"/>
        <v>621.8905472636817</v>
      </c>
      <c r="Y272" s="36">
        <f t="shared" si="50"/>
        <v>621.8905472636817</v>
      </c>
      <c r="Z272" s="2"/>
      <c r="AI272" s="42">
        <f t="shared" si="51"/>
        <v>-0.03</v>
      </c>
      <c r="AJ272" s="4">
        <f t="shared" si="49"/>
        <v>0.26800000000000002</v>
      </c>
      <c r="AK272" s="33">
        <v>0</v>
      </c>
      <c r="AL272" s="34">
        <v>0</v>
      </c>
      <c r="AM272" s="33">
        <v>0</v>
      </c>
      <c r="AN272" s="34">
        <v>0</v>
      </c>
      <c r="AO272" s="38">
        <v>0</v>
      </c>
      <c r="AP272" s="39">
        <v>0</v>
      </c>
      <c r="AQ272" s="43">
        <v>0</v>
      </c>
      <c r="AR272" s="41">
        <f t="shared" si="52"/>
        <v>0</v>
      </c>
      <c r="AS272" s="41">
        <f t="shared" si="53"/>
        <v>0</v>
      </c>
      <c r="AT272" s="36">
        <f t="shared" si="54"/>
        <v>999</v>
      </c>
      <c r="AU272" s="36">
        <f t="shared" si="55"/>
        <v>999</v>
      </c>
    </row>
    <row r="273" spans="10:47" x14ac:dyDescent="0.25">
      <c r="J273" s="12">
        <v>70000000000</v>
      </c>
      <c r="K273" s="13">
        <v>8.3333333333333304E-10</v>
      </c>
      <c r="L273" s="40">
        <v>5.0000000000000001E-3</v>
      </c>
      <c r="M273" s="40">
        <v>-5.0000000000000001E-3</v>
      </c>
      <c r="O273" s="4">
        <f t="shared" si="45"/>
        <v>0.26900000000000002</v>
      </c>
      <c r="P273" s="33">
        <v>0</v>
      </c>
      <c r="Q273" s="34">
        <v>0</v>
      </c>
      <c r="R273" s="33">
        <v>0.5</v>
      </c>
      <c r="S273" s="34">
        <v>-0.13450000000000001</v>
      </c>
      <c r="T273" s="38">
        <v>-2.6042869928571456E-4</v>
      </c>
      <c r="U273" s="39">
        <v>-7.6023857142857134E-4</v>
      </c>
      <c r="V273" s="41">
        <f t="shared" si="46"/>
        <v>-806999.99999999988</v>
      </c>
      <c r="W273" s="41">
        <f t="shared" si="47"/>
        <v>806999.99999999988</v>
      </c>
      <c r="X273" s="36">
        <f t="shared" si="48"/>
        <v>619.5786864931847</v>
      </c>
      <c r="Y273" s="36">
        <f t="shared" si="50"/>
        <v>619.5786864931847</v>
      </c>
      <c r="Z273" s="2"/>
      <c r="AI273" s="42">
        <f t="shared" si="51"/>
        <v>-0.03</v>
      </c>
      <c r="AJ273" s="4">
        <f t="shared" si="49"/>
        <v>0.26900000000000002</v>
      </c>
      <c r="AK273" s="33">
        <v>0</v>
      </c>
      <c r="AL273" s="34">
        <v>0</v>
      </c>
      <c r="AM273" s="33">
        <v>0</v>
      </c>
      <c r="AN273" s="34">
        <v>0</v>
      </c>
      <c r="AO273" s="38">
        <v>0</v>
      </c>
      <c r="AP273" s="39">
        <v>0</v>
      </c>
      <c r="AQ273" s="43">
        <v>0</v>
      </c>
      <c r="AR273" s="41">
        <f t="shared" si="52"/>
        <v>0</v>
      </c>
      <c r="AS273" s="41">
        <f t="shared" si="53"/>
        <v>0</v>
      </c>
      <c r="AT273" s="36">
        <f t="shared" si="54"/>
        <v>999</v>
      </c>
      <c r="AU273" s="36">
        <f t="shared" si="55"/>
        <v>999</v>
      </c>
    </row>
    <row r="274" spans="10:47" x14ac:dyDescent="0.25">
      <c r="J274" s="12">
        <v>70000000000</v>
      </c>
      <c r="K274" s="13">
        <v>8.3333333333333304E-10</v>
      </c>
      <c r="L274" s="40">
        <v>5.0000000000000001E-3</v>
      </c>
      <c r="M274" s="40">
        <v>-5.0000000000000001E-3</v>
      </c>
      <c r="O274" s="4">
        <f t="shared" si="45"/>
        <v>0.27</v>
      </c>
      <c r="P274" s="33">
        <v>0</v>
      </c>
      <c r="Q274" s="34">
        <v>0</v>
      </c>
      <c r="R274" s="33">
        <v>0.5</v>
      </c>
      <c r="S274" s="34">
        <v>-0.13500000000000001</v>
      </c>
      <c r="T274" s="38">
        <v>-2.611900928571431E-4</v>
      </c>
      <c r="U274" s="39">
        <v>-7.5792857142857129E-4</v>
      </c>
      <c r="V274" s="41">
        <f t="shared" si="46"/>
        <v>-809999.99999999988</v>
      </c>
      <c r="W274" s="41">
        <f t="shared" si="47"/>
        <v>809999.99999999988</v>
      </c>
      <c r="X274" s="36">
        <f t="shared" si="48"/>
        <v>617.28395061728406</v>
      </c>
      <c r="Y274" s="36">
        <f t="shared" si="50"/>
        <v>617.28395061728406</v>
      </c>
      <c r="Z274" s="2"/>
      <c r="AI274" s="42">
        <f t="shared" si="51"/>
        <v>-0.03</v>
      </c>
      <c r="AJ274" s="4">
        <f t="shared" si="49"/>
        <v>0.27</v>
      </c>
      <c r="AK274" s="33">
        <v>0</v>
      </c>
      <c r="AL274" s="34">
        <v>0</v>
      </c>
      <c r="AM274" s="33">
        <v>0</v>
      </c>
      <c r="AN274" s="34">
        <v>0</v>
      </c>
      <c r="AO274" s="38">
        <v>0</v>
      </c>
      <c r="AP274" s="39">
        <v>0</v>
      </c>
      <c r="AQ274" s="43">
        <v>0</v>
      </c>
      <c r="AR274" s="41">
        <f t="shared" si="52"/>
        <v>0</v>
      </c>
      <c r="AS274" s="41">
        <f t="shared" si="53"/>
        <v>0</v>
      </c>
      <c r="AT274" s="36">
        <f t="shared" si="54"/>
        <v>999</v>
      </c>
      <c r="AU274" s="36">
        <f t="shared" si="55"/>
        <v>999</v>
      </c>
    </row>
    <row r="275" spans="10:47" x14ac:dyDescent="0.25">
      <c r="J275" s="12">
        <v>70000000000</v>
      </c>
      <c r="K275" s="13">
        <v>8.3333333333333304E-10</v>
      </c>
      <c r="L275" s="40">
        <v>5.0000000000000001E-3</v>
      </c>
      <c r="M275" s="40">
        <v>-5.0000000000000001E-3</v>
      </c>
      <c r="O275" s="4">
        <f t="shared" si="45"/>
        <v>0.27100000000000002</v>
      </c>
      <c r="P275" s="33">
        <v>0</v>
      </c>
      <c r="Q275" s="34">
        <v>0</v>
      </c>
      <c r="R275" s="33">
        <v>0.5</v>
      </c>
      <c r="S275" s="34">
        <v>-0.13550000000000001</v>
      </c>
      <c r="T275" s="38">
        <v>-2.6194918071428597E-4</v>
      </c>
      <c r="U275" s="39">
        <v>-7.5560999999999988E-4</v>
      </c>
      <c r="V275" s="41">
        <f t="shared" si="46"/>
        <v>-812999.99999999988</v>
      </c>
      <c r="W275" s="41">
        <f t="shared" si="47"/>
        <v>812999.99999999988</v>
      </c>
      <c r="X275" s="36">
        <f t="shared" si="48"/>
        <v>615.00615006150065</v>
      </c>
      <c r="Y275" s="36">
        <f t="shared" si="50"/>
        <v>615.00615006150065</v>
      </c>
      <c r="Z275" s="2"/>
      <c r="AI275" s="42">
        <f t="shared" si="51"/>
        <v>-0.03</v>
      </c>
      <c r="AJ275" s="4">
        <f t="shared" si="49"/>
        <v>0.27100000000000002</v>
      </c>
      <c r="AK275" s="33">
        <v>0</v>
      </c>
      <c r="AL275" s="34">
        <v>0</v>
      </c>
      <c r="AM275" s="33">
        <v>0</v>
      </c>
      <c r="AN275" s="34">
        <v>0</v>
      </c>
      <c r="AO275" s="38">
        <v>0</v>
      </c>
      <c r="AP275" s="39">
        <v>0</v>
      </c>
      <c r="AQ275" s="43">
        <v>0</v>
      </c>
      <c r="AR275" s="41">
        <f t="shared" si="52"/>
        <v>0</v>
      </c>
      <c r="AS275" s="41">
        <f t="shared" si="53"/>
        <v>0</v>
      </c>
      <c r="AT275" s="36">
        <f t="shared" si="54"/>
        <v>999</v>
      </c>
      <c r="AU275" s="36">
        <f t="shared" si="55"/>
        <v>999</v>
      </c>
    </row>
    <row r="276" spans="10:47" x14ac:dyDescent="0.25">
      <c r="J276" s="12">
        <v>70000000000</v>
      </c>
      <c r="K276" s="13">
        <v>8.3333333333333304E-10</v>
      </c>
      <c r="L276" s="40">
        <v>5.0000000000000001E-3</v>
      </c>
      <c r="M276" s="40">
        <v>-5.0000000000000001E-3</v>
      </c>
      <c r="O276" s="4">
        <f t="shared" si="45"/>
        <v>0.27200000000000002</v>
      </c>
      <c r="P276" s="33">
        <v>0</v>
      </c>
      <c r="Q276" s="34">
        <v>0</v>
      </c>
      <c r="R276" s="33">
        <v>0.5</v>
      </c>
      <c r="S276" s="34">
        <v>-0.13600000000000001</v>
      </c>
      <c r="T276" s="38">
        <v>-2.6270595428571454E-4</v>
      </c>
      <c r="U276" s="39">
        <v>-7.5328285714285699E-4</v>
      </c>
      <c r="V276" s="41">
        <f t="shared" si="46"/>
        <v>-815999.99999999988</v>
      </c>
      <c r="W276" s="41">
        <f t="shared" si="47"/>
        <v>815999.99999999988</v>
      </c>
      <c r="X276" s="36">
        <f t="shared" si="48"/>
        <v>612.7450980392158</v>
      </c>
      <c r="Y276" s="36">
        <f t="shared" si="50"/>
        <v>612.7450980392158</v>
      </c>
      <c r="Z276" s="2"/>
      <c r="AI276" s="42">
        <f t="shared" si="51"/>
        <v>-0.03</v>
      </c>
      <c r="AJ276" s="4">
        <f t="shared" si="49"/>
        <v>0.27200000000000002</v>
      </c>
      <c r="AK276" s="33">
        <v>0</v>
      </c>
      <c r="AL276" s="34">
        <v>0</v>
      </c>
      <c r="AM276" s="33">
        <v>0</v>
      </c>
      <c r="AN276" s="34">
        <v>0</v>
      </c>
      <c r="AO276" s="38">
        <v>0</v>
      </c>
      <c r="AP276" s="39">
        <v>0</v>
      </c>
      <c r="AQ276" s="43">
        <v>0</v>
      </c>
      <c r="AR276" s="41">
        <f t="shared" si="52"/>
        <v>0</v>
      </c>
      <c r="AS276" s="41">
        <f t="shared" si="53"/>
        <v>0</v>
      </c>
      <c r="AT276" s="36">
        <f t="shared" si="54"/>
        <v>999</v>
      </c>
      <c r="AU276" s="36">
        <f t="shared" si="55"/>
        <v>999</v>
      </c>
    </row>
    <row r="277" spans="10:47" x14ac:dyDescent="0.25">
      <c r="J277" s="12">
        <v>70000000000</v>
      </c>
      <c r="K277" s="13">
        <v>8.3333333333333304E-10</v>
      </c>
      <c r="L277" s="40">
        <v>5.0000000000000001E-3</v>
      </c>
      <c r="M277" s="40">
        <v>-5.0000000000000001E-3</v>
      </c>
      <c r="O277" s="4">
        <f t="shared" si="45"/>
        <v>0.27300000000000002</v>
      </c>
      <c r="P277" s="33">
        <v>0</v>
      </c>
      <c r="Q277" s="34">
        <v>0</v>
      </c>
      <c r="R277" s="33">
        <v>0.5</v>
      </c>
      <c r="S277" s="34">
        <v>-0.13650000000000001</v>
      </c>
      <c r="T277" s="38">
        <v>-2.6346040500000025E-4</v>
      </c>
      <c r="U277" s="39">
        <v>-7.5094714285714275E-4</v>
      </c>
      <c r="V277" s="41">
        <f t="shared" si="46"/>
        <v>-819000</v>
      </c>
      <c r="W277" s="41">
        <f t="shared" si="47"/>
        <v>819000</v>
      </c>
      <c r="X277" s="36">
        <f t="shared" si="48"/>
        <v>610.50061050061049</v>
      </c>
      <c r="Y277" s="36">
        <f t="shared" si="50"/>
        <v>610.50061050061049</v>
      </c>
      <c r="Z277" s="2"/>
      <c r="AI277" s="42">
        <f t="shared" si="51"/>
        <v>-0.03</v>
      </c>
      <c r="AJ277" s="4">
        <f t="shared" si="49"/>
        <v>0.27300000000000002</v>
      </c>
      <c r="AK277" s="33">
        <v>0</v>
      </c>
      <c r="AL277" s="34">
        <v>0</v>
      </c>
      <c r="AM277" s="33">
        <v>0</v>
      </c>
      <c r="AN277" s="34">
        <v>0</v>
      </c>
      <c r="AO277" s="38">
        <v>0</v>
      </c>
      <c r="AP277" s="39">
        <v>0</v>
      </c>
      <c r="AQ277" s="43">
        <v>0</v>
      </c>
      <c r="AR277" s="41">
        <f t="shared" si="52"/>
        <v>0</v>
      </c>
      <c r="AS277" s="41">
        <f t="shared" si="53"/>
        <v>0</v>
      </c>
      <c r="AT277" s="36">
        <f t="shared" si="54"/>
        <v>999</v>
      </c>
      <c r="AU277" s="36">
        <f t="shared" si="55"/>
        <v>999</v>
      </c>
    </row>
    <row r="278" spans="10:47" x14ac:dyDescent="0.25">
      <c r="J278" s="12">
        <v>70000000000</v>
      </c>
      <c r="K278" s="13">
        <v>8.3333333333333304E-10</v>
      </c>
      <c r="L278" s="40">
        <v>5.0000000000000001E-3</v>
      </c>
      <c r="M278" s="40">
        <v>-5.0000000000000001E-3</v>
      </c>
      <c r="O278" s="4">
        <f t="shared" si="45"/>
        <v>0.27400000000000002</v>
      </c>
      <c r="P278" s="33">
        <v>0</v>
      </c>
      <c r="Q278" s="34">
        <v>0</v>
      </c>
      <c r="R278" s="33">
        <v>0.5</v>
      </c>
      <c r="S278" s="34">
        <v>-0.13700000000000001</v>
      </c>
      <c r="T278" s="38">
        <v>-2.6421252428571456E-4</v>
      </c>
      <c r="U278" s="39">
        <v>-7.4860285714285703E-4</v>
      </c>
      <c r="V278" s="41">
        <f t="shared" si="46"/>
        <v>-822000</v>
      </c>
      <c r="W278" s="41">
        <f t="shared" si="47"/>
        <v>822000</v>
      </c>
      <c r="X278" s="36">
        <f t="shared" si="48"/>
        <v>608.27250608272504</v>
      </c>
      <c r="Y278" s="36">
        <f t="shared" si="50"/>
        <v>608.27250608272504</v>
      </c>
      <c r="Z278" s="2"/>
      <c r="AI278" s="42">
        <f t="shared" si="51"/>
        <v>-0.03</v>
      </c>
      <c r="AJ278" s="4">
        <f t="shared" si="49"/>
        <v>0.27400000000000002</v>
      </c>
      <c r="AK278" s="33">
        <v>0</v>
      </c>
      <c r="AL278" s="34">
        <v>0</v>
      </c>
      <c r="AM278" s="33">
        <v>0</v>
      </c>
      <c r="AN278" s="34">
        <v>0</v>
      </c>
      <c r="AO278" s="38">
        <v>0</v>
      </c>
      <c r="AP278" s="39">
        <v>0</v>
      </c>
      <c r="AQ278" s="43">
        <v>0</v>
      </c>
      <c r="AR278" s="41">
        <f t="shared" si="52"/>
        <v>0</v>
      </c>
      <c r="AS278" s="41">
        <f t="shared" si="53"/>
        <v>0</v>
      </c>
      <c r="AT278" s="36">
        <f t="shared" si="54"/>
        <v>999</v>
      </c>
      <c r="AU278" s="36">
        <f t="shared" si="55"/>
        <v>999</v>
      </c>
    </row>
    <row r="279" spans="10:47" x14ac:dyDescent="0.25">
      <c r="J279" s="12">
        <v>70000000000</v>
      </c>
      <c r="K279" s="13">
        <v>8.3333333333333304E-10</v>
      </c>
      <c r="L279" s="40">
        <v>5.0000000000000001E-3</v>
      </c>
      <c r="M279" s="40">
        <v>-5.0000000000000001E-3</v>
      </c>
      <c r="O279" s="4">
        <f t="shared" si="45"/>
        <v>0.27500000000000002</v>
      </c>
      <c r="P279" s="33">
        <v>0</v>
      </c>
      <c r="Q279" s="34">
        <v>0</v>
      </c>
      <c r="R279" s="33">
        <v>0.5</v>
      </c>
      <c r="S279" s="34">
        <v>-0.13750000000000001</v>
      </c>
      <c r="T279" s="38">
        <v>-2.6496230357142883E-4</v>
      </c>
      <c r="U279" s="39">
        <v>-7.4624999999999984E-4</v>
      </c>
      <c r="V279" s="41">
        <f t="shared" si="46"/>
        <v>-825000</v>
      </c>
      <c r="W279" s="41">
        <f t="shared" si="47"/>
        <v>825000</v>
      </c>
      <c r="X279" s="36">
        <f t="shared" si="48"/>
        <v>606.06060606060601</v>
      </c>
      <c r="Y279" s="36">
        <f t="shared" si="50"/>
        <v>606.06060606060601</v>
      </c>
      <c r="Z279" s="2"/>
      <c r="AI279" s="42">
        <f t="shared" si="51"/>
        <v>-0.03</v>
      </c>
      <c r="AJ279" s="4">
        <f t="shared" si="49"/>
        <v>0.27500000000000002</v>
      </c>
      <c r="AK279" s="33">
        <v>0</v>
      </c>
      <c r="AL279" s="34">
        <v>0</v>
      </c>
      <c r="AM279" s="33">
        <v>0</v>
      </c>
      <c r="AN279" s="34">
        <v>0</v>
      </c>
      <c r="AO279" s="38">
        <v>0</v>
      </c>
      <c r="AP279" s="39">
        <v>0</v>
      </c>
      <c r="AQ279" s="43">
        <v>0</v>
      </c>
      <c r="AR279" s="41">
        <f t="shared" si="52"/>
        <v>0</v>
      </c>
      <c r="AS279" s="41">
        <f t="shared" si="53"/>
        <v>0</v>
      </c>
      <c r="AT279" s="36">
        <f t="shared" si="54"/>
        <v>999</v>
      </c>
      <c r="AU279" s="36">
        <f t="shared" si="55"/>
        <v>999</v>
      </c>
    </row>
    <row r="280" spans="10:47" x14ac:dyDescent="0.25">
      <c r="J280" s="12">
        <v>70000000000</v>
      </c>
      <c r="K280" s="13">
        <v>8.3333333333333304E-10</v>
      </c>
      <c r="L280" s="40">
        <v>5.0000000000000001E-3</v>
      </c>
      <c r="M280" s="40">
        <v>-5.0000000000000001E-3</v>
      </c>
      <c r="O280" s="4">
        <f t="shared" si="45"/>
        <v>0.27600000000000002</v>
      </c>
      <c r="P280" s="33">
        <v>0</v>
      </c>
      <c r="Q280" s="34">
        <v>0</v>
      </c>
      <c r="R280" s="33">
        <v>0.5</v>
      </c>
      <c r="S280" s="34">
        <v>-0.13800000000000001</v>
      </c>
      <c r="T280" s="38">
        <v>-2.6570973428571458E-4</v>
      </c>
      <c r="U280" s="39">
        <v>-7.4388857142857129E-4</v>
      </c>
      <c r="V280" s="41">
        <f t="shared" si="46"/>
        <v>-828000</v>
      </c>
      <c r="W280" s="41">
        <f t="shared" si="47"/>
        <v>828000</v>
      </c>
      <c r="X280" s="36">
        <f t="shared" si="48"/>
        <v>603.86473429951695</v>
      </c>
      <c r="Y280" s="36">
        <f t="shared" si="50"/>
        <v>603.86473429951695</v>
      </c>
      <c r="Z280" s="2"/>
      <c r="AI280" s="42">
        <f t="shared" si="51"/>
        <v>-0.03</v>
      </c>
      <c r="AJ280" s="4">
        <f t="shared" si="49"/>
        <v>0.27600000000000002</v>
      </c>
      <c r="AK280" s="33">
        <v>0</v>
      </c>
      <c r="AL280" s="34">
        <v>0</v>
      </c>
      <c r="AM280" s="33">
        <v>0</v>
      </c>
      <c r="AN280" s="34">
        <v>0</v>
      </c>
      <c r="AO280" s="38">
        <v>0</v>
      </c>
      <c r="AP280" s="39">
        <v>0</v>
      </c>
      <c r="AQ280" s="43">
        <v>0</v>
      </c>
      <c r="AR280" s="41">
        <f t="shared" si="52"/>
        <v>0</v>
      </c>
      <c r="AS280" s="41">
        <f t="shared" si="53"/>
        <v>0</v>
      </c>
      <c r="AT280" s="36">
        <f t="shared" si="54"/>
        <v>999</v>
      </c>
      <c r="AU280" s="36">
        <f t="shared" si="55"/>
        <v>999</v>
      </c>
    </row>
    <row r="281" spans="10:47" x14ac:dyDescent="0.25">
      <c r="J281" s="12">
        <v>70000000000</v>
      </c>
      <c r="K281" s="13">
        <v>8.3333333333333304E-10</v>
      </c>
      <c r="L281" s="40">
        <v>5.0000000000000001E-3</v>
      </c>
      <c r="M281" s="40">
        <v>-5.0000000000000001E-3</v>
      </c>
      <c r="O281" s="4">
        <f t="shared" si="45"/>
        <v>0.27700000000000002</v>
      </c>
      <c r="P281" s="33">
        <v>0</v>
      </c>
      <c r="Q281" s="34">
        <v>0</v>
      </c>
      <c r="R281" s="33">
        <v>0.5</v>
      </c>
      <c r="S281" s="34">
        <v>-0.13850000000000001</v>
      </c>
      <c r="T281" s="38">
        <v>-2.6645480785714311E-4</v>
      </c>
      <c r="U281" s="39">
        <v>-7.4151857142857127E-4</v>
      </c>
      <c r="V281" s="41">
        <f t="shared" si="46"/>
        <v>-831000</v>
      </c>
      <c r="W281" s="41">
        <f t="shared" si="47"/>
        <v>831000</v>
      </c>
      <c r="X281" s="36">
        <f t="shared" si="48"/>
        <v>601.68471720818286</v>
      </c>
      <c r="Y281" s="36">
        <f t="shared" si="50"/>
        <v>601.68471720818286</v>
      </c>
      <c r="Z281" s="2"/>
      <c r="AI281" s="42">
        <f t="shared" si="51"/>
        <v>-0.03</v>
      </c>
      <c r="AJ281" s="4">
        <f t="shared" si="49"/>
        <v>0.27700000000000002</v>
      </c>
      <c r="AK281" s="33">
        <v>0</v>
      </c>
      <c r="AL281" s="34">
        <v>0</v>
      </c>
      <c r="AM281" s="33">
        <v>0</v>
      </c>
      <c r="AN281" s="34">
        <v>0</v>
      </c>
      <c r="AO281" s="38">
        <v>0</v>
      </c>
      <c r="AP281" s="39">
        <v>0</v>
      </c>
      <c r="AQ281" s="43">
        <v>0</v>
      </c>
      <c r="AR281" s="41">
        <f t="shared" si="52"/>
        <v>0</v>
      </c>
      <c r="AS281" s="41">
        <f t="shared" si="53"/>
        <v>0</v>
      </c>
      <c r="AT281" s="36">
        <f t="shared" si="54"/>
        <v>999</v>
      </c>
      <c r="AU281" s="36">
        <f t="shared" si="55"/>
        <v>999</v>
      </c>
    </row>
    <row r="282" spans="10:47" x14ac:dyDescent="0.25">
      <c r="J282" s="12">
        <v>70000000000</v>
      </c>
      <c r="K282" s="13">
        <v>8.3333333333333304E-10</v>
      </c>
      <c r="L282" s="40">
        <v>5.0000000000000001E-3</v>
      </c>
      <c r="M282" s="40">
        <v>-5.0000000000000001E-3</v>
      </c>
      <c r="O282" s="4">
        <f t="shared" si="45"/>
        <v>0.27800000000000002</v>
      </c>
      <c r="P282" s="33">
        <v>0</v>
      </c>
      <c r="Q282" s="34">
        <v>0</v>
      </c>
      <c r="R282" s="33">
        <v>0.5</v>
      </c>
      <c r="S282" s="34">
        <v>-0.13900000000000001</v>
      </c>
      <c r="T282" s="38">
        <v>-2.67197515714286E-4</v>
      </c>
      <c r="U282" s="39">
        <v>-7.3913999999999989E-4</v>
      </c>
      <c r="V282" s="41">
        <f t="shared" si="46"/>
        <v>-834000</v>
      </c>
      <c r="W282" s="41">
        <f t="shared" si="47"/>
        <v>834000</v>
      </c>
      <c r="X282" s="36">
        <f t="shared" si="48"/>
        <v>599.52038369304557</v>
      </c>
      <c r="Y282" s="36">
        <f t="shared" si="50"/>
        <v>599.52038369304557</v>
      </c>
      <c r="Z282" s="2"/>
      <c r="AI282" s="42">
        <f t="shared" si="51"/>
        <v>-0.03</v>
      </c>
      <c r="AJ282" s="4">
        <f t="shared" si="49"/>
        <v>0.27800000000000002</v>
      </c>
      <c r="AK282" s="33">
        <v>0</v>
      </c>
      <c r="AL282" s="34">
        <v>0</v>
      </c>
      <c r="AM282" s="33">
        <v>0</v>
      </c>
      <c r="AN282" s="34">
        <v>0</v>
      </c>
      <c r="AO282" s="38">
        <v>0</v>
      </c>
      <c r="AP282" s="39">
        <v>0</v>
      </c>
      <c r="AQ282" s="43">
        <v>0</v>
      </c>
      <c r="AR282" s="41">
        <f t="shared" si="52"/>
        <v>0</v>
      </c>
      <c r="AS282" s="41">
        <f t="shared" si="53"/>
        <v>0</v>
      </c>
      <c r="AT282" s="36">
        <f t="shared" si="54"/>
        <v>999</v>
      </c>
      <c r="AU282" s="36">
        <f t="shared" si="55"/>
        <v>999</v>
      </c>
    </row>
    <row r="283" spans="10:47" x14ac:dyDescent="0.25">
      <c r="J283" s="12">
        <v>70000000000</v>
      </c>
      <c r="K283" s="13">
        <v>8.3333333333333304E-10</v>
      </c>
      <c r="L283" s="40">
        <v>5.0000000000000001E-3</v>
      </c>
      <c r="M283" s="40">
        <v>-5.0000000000000001E-3</v>
      </c>
      <c r="O283" s="4">
        <f t="shared" si="45"/>
        <v>0.27900000000000003</v>
      </c>
      <c r="P283" s="33">
        <v>0</v>
      </c>
      <c r="Q283" s="34">
        <v>0</v>
      </c>
      <c r="R283" s="33">
        <v>0.5</v>
      </c>
      <c r="S283" s="34">
        <v>-0.13950000000000001</v>
      </c>
      <c r="T283" s="38">
        <v>-2.6793784928571461E-4</v>
      </c>
      <c r="U283" s="39">
        <v>-7.3675285714285704E-4</v>
      </c>
      <c r="V283" s="41">
        <f t="shared" si="46"/>
        <v>-837000</v>
      </c>
      <c r="W283" s="41">
        <f t="shared" si="47"/>
        <v>837000</v>
      </c>
      <c r="X283" s="36">
        <f t="shared" si="48"/>
        <v>597.37156511350065</v>
      </c>
      <c r="Y283" s="36">
        <f t="shared" si="50"/>
        <v>597.37156511350065</v>
      </c>
      <c r="Z283" s="2"/>
      <c r="AI283" s="42">
        <f t="shared" si="51"/>
        <v>-0.03</v>
      </c>
      <c r="AJ283" s="4">
        <f t="shared" si="49"/>
        <v>0.27900000000000003</v>
      </c>
      <c r="AK283" s="33">
        <v>0</v>
      </c>
      <c r="AL283" s="34">
        <v>0</v>
      </c>
      <c r="AM283" s="33">
        <v>0</v>
      </c>
      <c r="AN283" s="34">
        <v>0</v>
      </c>
      <c r="AO283" s="38">
        <v>0</v>
      </c>
      <c r="AP283" s="39">
        <v>0</v>
      </c>
      <c r="AQ283" s="43">
        <v>0</v>
      </c>
      <c r="AR283" s="41">
        <f t="shared" si="52"/>
        <v>0</v>
      </c>
      <c r="AS283" s="41">
        <f t="shared" si="53"/>
        <v>0</v>
      </c>
      <c r="AT283" s="36">
        <f t="shared" si="54"/>
        <v>999</v>
      </c>
      <c r="AU283" s="36">
        <f t="shared" si="55"/>
        <v>999</v>
      </c>
    </row>
    <row r="284" spans="10:47" x14ac:dyDescent="0.25">
      <c r="J284" s="12">
        <v>70000000000</v>
      </c>
      <c r="K284" s="13">
        <v>8.3333333333333304E-10</v>
      </c>
      <c r="L284" s="40">
        <v>5.0000000000000001E-3</v>
      </c>
      <c r="M284" s="40">
        <v>-5.0000000000000001E-3</v>
      </c>
      <c r="O284" s="4">
        <f t="shared" si="45"/>
        <v>0.28000000000000003</v>
      </c>
      <c r="P284" s="33">
        <v>0</v>
      </c>
      <c r="Q284" s="34">
        <v>0</v>
      </c>
      <c r="R284" s="33">
        <v>0.5</v>
      </c>
      <c r="S284" s="34">
        <v>-0.14000000000000001</v>
      </c>
      <c r="T284" s="38">
        <v>-2.6867580000000034E-4</v>
      </c>
      <c r="U284" s="39">
        <v>-7.3435714285714272E-4</v>
      </c>
      <c r="V284" s="41">
        <f t="shared" si="46"/>
        <v>-840000</v>
      </c>
      <c r="W284" s="41">
        <f t="shared" si="47"/>
        <v>840000</v>
      </c>
      <c r="X284" s="36">
        <f t="shared" si="48"/>
        <v>595.23809523809518</v>
      </c>
      <c r="Y284" s="36">
        <f t="shared" si="50"/>
        <v>595.23809523809518</v>
      </c>
      <c r="Z284" s="2"/>
      <c r="AI284" s="42">
        <f t="shared" si="51"/>
        <v>-0.03</v>
      </c>
      <c r="AJ284" s="4">
        <f t="shared" si="49"/>
        <v>0.28000000000000003</v>
      </c>
      <c r="AK284" s="33">
        <v>0</v>
      </c>
      <c r="AL284" s="34">
        <v>0</v>
      </c>
      <c r="AM284" s="33">
        <v>0</v>
      </c>
      <c r="AN284" s="34">
        <v>0</v>
      </c>
      <c r="AO284" s="38">
        <v>0</v>
      </c>
      <c r="AP284" s="39">
        <v>0</v>
      </c>
      <c r="AQ284" s="43">
        <v>0</v>
      </c>
      <c r="AR284" s="41">
        <f t="shared" si="52"/>
        <v>0</v>
      </c>
      <c r="AS284" s="41">
        <f t="shared" si="53"/>
        <v>0</v>
      </c>
      <c r="AT284" s="36">
        <f t="shared" si="54"/>
        <v>999</v>
      </c>
      <c r="AU284" s="36">
        <f t="shared" si="55"/>
        <v>999</v>
      </c>
    </row>
    <row r="285" spans="10:47" x14ac:dyDescent="0.25">
      <c r="J285" s="12">
        <v>70000000000</v>
      </c>
      <c r="K285" s="13">
        <v>8.3333333333333304E-10</v>
      </c>
      <c r="L285" s="40">
        <v>5.0000000000000001E-3</v>
      </c>
      <c r="M285" s="40">
        <v>-5.0000000000000001E-3</v>
      </c>
      <c r="O285" s="4">
        <f t="shared" si="45"/>
        <v>0.28100000000000003</v>
      </c>
      <c r="P285" s="33">
        <v>0</v>
      </c>
      <c r="Q285" s="34">
        <v>0</v>
      </c>
      <c r="R285" s="33">
        <v>0.5</v>
      </c>
      <c r="S285" s="34">
        <v>-0.14050000000000001</v>
      </c>
      <c r="T285" s="38">
        <v>-2.6941135928571462E-4</v>
      </c>
      <c r="U285" s="39">
        <v>-7.3195285714285703E-4</v>
      </c>
      <c r="V285" s="41">
        <f t="shared" si="46"/>
        <v>-843000</v>
      </c>
      <c r="W285" s="41">
        <f t="shared" si="47"/>
        <v>843000</v>
      </c>
      <c r="X285" s="36">
        <f t="shared" si="48"/>
        <v>593.1198102016607</v>
      </c>
      <c r="Y285" s="36">
        <f t="shared" si="50"/>
        <v>593.1198102016607</v>
      </c>
      <c r="Z285" s="2"/>
      <c r="AI285" s="42">
        <f t="shared" si="51"/>
        <v>-0.03</v>
      </c>
      <c r="AJ285" s="4">
        <f t="shared" si="49"/>
        <v>0.28100000000000003</v>
      </c>
      <c r="AK285" s="33">
        <v>0</v>
      </c>
      <c r="AL285" s="34">
        <v>0</v>
      </c>
      <c r="AM285" s="33">
        <v>0</v>
      </c>
      <c r="AN285" s="34">
        <v>0</v>
      </c>
      <c r="AO285" s="38">
        <v>0</v>
      </c>
      <c r="AP285" s="39">
        <v>0</v>
      </c>
      <c r="AQ285" s="43">
        <v>0</v>
      </c>
      <c r="AR285" s="41">
        <f t="shared" si="52"/>
        <v>0</v>
      </c>
      <c r="AS285" s="41">
        <f t="shared" si="53"/>
        <v>0</v>
      </c>
      <c r="AT285" s="36">
        <f t="shared" si="54"/>
        <v>999</v>
      </c>
      <c r="AU285" s="36">
        <f t="shared" si="55"/>
        <v>999</v>
      </c>
    </row>
    <row r="286" spans="10:47" x14ac:dyDescent="0.25">
      <c r="J286" s="12">
        <v>70000000000</v>
      </c>
      <c r="K286" s="13">
        <v>8.3333333333333304E-10</v>
      </c>
      <c r="L286" s="40">
        <v>5.0000000000000001E-3</v>
      </c>
      <c r="M286" s="40">
        <v>-5.0000000000000001E-3</v>
      </c>
      <c r="O286" s="4">
        <f t="shared" si="45"/>
        <v>0.28199999999999997</v>
      </c>
      <c r="P286" s="33">
        <v>0</v>
      </c>
      <c r="Q286" s="34">
        <v>0</v>
      </c>
      <c r="R286" s="33">
        <v>0.5</v>
      </c>
      <c r="S286" s="34">
        <v>-0.14099999999999999</v>
      </c>
      <c r="T286" s="38">
        <v>-2.7014451857142885E-4</v>
      </c>
      <c r="U286" s="39">
        <v>-7.2953999999999998E-4</v>
      </c>
      <c r="V286" s="41">
        <f t="shared" si="46"/>
        <v>-845999.99999999977</v>
      </c>
      <c r="W286" s="41">
        <f t="shared" si="47"/>
        <v>845999.99999999977</v>
      </c>
      <c r="X286" s="36">
        <f t="shared" si="48"/>
        <v>591.01654846335714</v>
      </c>
      <c r="Y286" s="36">
        <f t="shared" si="50"/>
        <v>591.01654846335714</v>
      </c>
      <c r="Z286" s="2"/>
      <c r="AI286" s="42">
        <f t="shared" si="51"/>
        <v>-0.03</v>
      </c>
      <c r="AJ286" s="4">
        <f t="shared" si="49"/>
        <v>0.28199999999999997</v>
      </c>
      <c r="AK286" s="33">
        <v>0</v>
      </c>
      <c r="AL286" s="34">
        <v>0</v>
      </c>
      <c r="AM286" s="33">
        <v>0</v>
      </c>
      <c r="AN286" s="34">
        <v>0</v>
      </c>
      <c r="AO286" s="38">
        <v>0</v>
      </c>
      <c r="AP286" s="39">
        <v>0</v>
      </c>
      <c r="AQ286" s="43">
        <v>0</v>
      </c>
      <c r="AR286" s="41">
        <f t="shared" si="52"/>
        <v>0</v>
      </c>
      <c r="AS286" s="41">
        <f t="shared" si="53"/>
        <v>0</v>
      </c>
      <c r="AT286" s="36">
        <f t="shared" si="54"/>
        <v>999</v>
      </c>
      <c r="AU286" s="36">
        <f t="shared" si="55"/>
        <v>999</v>
      </c>
    </row>
    <row r="287" spans="10:47" x14ac:dyDescent="0.25">
      <c r="J287" s="12">
        <v>70000000000</v>
      </c>
      <c r="K287" s="13">
        <v>8.3333333333333304E-10</v>
      </c>
      <c r="L287" s="40">
        <v>5.0000000000000001E-3</v>
      </c>
      <c r="M287" s="40">
        <v>-5.0000000000000001E-3</v>
      </c>
      <c r="O287" s="4">
        <f t="shared" si="45"/>
        <v>0.28299999999999997</v>
      </c>
      <c r="P287" s="33">
        <v>0</v>
      </c>
      <c r="Q287" s="34">
        <v>0</v>
      </c>
      <c r="R287" s="33">
        <v>0.5</v>
      </c>
      <c r="S287" s="34">
        <v>-0.14149999999999999</v>
      </c>
      <c r="T287" s="38">
        <v>-2.7087526928571456E-4</v>
      </c>
      <c r="U287" s="39">
        <v>-7.2711857142857136E-4</v>
      </c>
      <c r="V287" s="41">
        <f t="shared" si="46"/>
        <v>-848999.99999999977</v>
      </c>
      <c r="W287" s="41">
        <f t="shared" si="47"/>
        <v>848999.99999999977</v>
      </c>
      <c r="X287" s="36">
        <f t="shared" si="48"/>
        <v>588.9281507656068</v>
      </c>
      <c r="Y287" s="36">
        <f t="shared" si="50"/>
        <v>588.9281507656068</v>
      </c>
      <c r="Z287" s="2"/>
      <c r="AI287" s="42">
        <f t="shared" si="51"/>
        <v>-0.03</v>
      </c>
      <c r="AJ287" s="4">
        <f t="shared" si="49"/>
        <v>0.28299999999999997</v>
      </c>
      <c r="AK287" s="33">
        <v>0</v>
      </c>
      <c r="AL287" s="34">
        <v>0</v>
      </c>
      <c r="AM287" s="33">
        <v>0</v>
      </c>
      <c r="AN287" s="34">
        <v>0</v>
      </c>
      <c r="AO287" s="38">
        <v>0</v>
      </c>
      <c r="AP287" s="39">
        <v>0</v>
      </c>
      <c r="AQ287" s="43">
        <v>0</v>
      </c>
      <c r="AR287" s="41">
        <f t="shared" si="52"/>
        <v>0</v>
      </c>
      <c r="AS287" s="41">
        <f t="shared" si="53"/>
        <v>0</v>
      </c>
      <c r="AT287" s="36">
        <f t="shared" si="54"/>
        <v>999</v>
      </c>
      <c r="AU287" s="36">
        <f t="shared" si="55"/>
        <v>999</v>
      </c>
    </row>
    <row r="288" spans="10:47" x14ac:dyDescent="0.25">
      <c r="J288" s="12">
        <v>70000000000</v>
      </c>
      <c r="K288" s="13">
        <v>8.3333333333333304E-10</v>
      </c>
      <c r="L288" s="40">
        <v>5.0000000000000001E-3</v>
      </c>
      <c r="M288" s="40">
        <v>-5.0000000000000001E-3</v>
      </c>
      <c r="O288" s="4">
        <f t="shared" si="45"/>
        <v>0.28399999999999997</v>
      </c>
      <c r="P288" s="33">
        <v>0</v>
      </c>
      <c r="Q288" s="34">
        <v>0</v>
      </c>
      <c r="R288" s="33">
        <v>0.5</v>
      </c>
      <c r="S288" s="34">
        <v>-0.14199999999999999</v>
      </c>
      <c r="T288" s="38">
        <v>-2.7160360285714315E-4</v>
      </c>
      <c r="U288" s="39">
        <v>-7.2468857142857137E-4</v>
      </c>
      <c r="V288" s="41">
        <f t="shared" si="46"/>
        <v>-851999.99999999977</v>
      </c>
      <c r="W288" s="41">
        <f t="shared" si="47"/>
        <v>851999.99999999977</v>
      </c>
      <c r="X288" s="36">
        <f t="shared" si="48"/>
        <v>586.85446009389682</v>
      </c>
      <c r="Y288" s="36">
        <f t="shared" si="50"/>
        <v>586.85446009389682</v>
      </c>
      <c r="Z288" s="2"/>
      <c r="AI288" s="42">
        <f t="shared" si="51"/>
        <v>-0.03</v>
      </c>
      <c r="AJ288" s="4">
        <f t="shared" si="49"/>
        <v>0.28399999999999997</v>
      </c>
      <c r="AK288" s="33">
        <v>0</v>
      </c>
      <c r="AL288" s="34">
        <v>0</v>
      </c>
      <c r="AM288" s="33">
        <v>0</v>
      </c>
      <c r="AN288" s="34">
        <v>0</v>
      </c>
      <c r="AO288" s="38">
        <v>0</v>
      </c>
      <c r="AP288" s="39">
        <v>0</v>
      </c>
      <c r="AQ288" s="43">
        <v>0</v>
      </c>
      <c r="AR288" s="41">
        <f t="shared" si="52"/>
        <v>0</v>
      </c>
      <c r="AS288" s="41">
        <f t="shared" si="53"/>
        <v>0</v>
      </c>
      <c r="AT288" s="36">
        <f t="shared" si="54"/>
        <v>999</v>
      </c>
      <c r="AU288" s="36">
        <f t="shared" si="55"/>
        <v>999</v>
      </c>
    </row>
    <row r="289" spans="10:47" x14ac:dyDescent="0.25">
      <c r="J289" s="12">
        <v>70000000000</v>
      </c>
      <c r="K289" s="13">
        <v>8.3333333333333304E-10</v>
      </c>
      <c r="L289" s="40">
        <v>5.0000000000000001E-3</v>
      </c>
      <c r="M289" s="40">
        <v>-5.0000000000000001E-3</v>
      </c>
      <c r="O289" s="4">
        <f t="shared" si="45"/>
        <v>0.28499999999999998</v>
      </c>
      <c r="P289" s="33">
        <v>0</v>
      </c>
      <c r="Q289" s="34">
        <v>0</v>
      </c>
      <c r="R289" s="33">
        <v>0.5</v>
      </c>
      <c r="S289" s="34">
        <v>-0.14249999999999999</v>
      </c>
      <c r="T289" s="38">
        <v>-2.7232951071428599E-4</v>
      </c>
      <c r="U289" s="39">
        <v>-7.2224999999999991E-4</v>
      </c>
      <c r="V289" s="41">
        <f t="shared" si="46"/>
        <v>-854999.99999999977</v>
      </c>
      <c r="W289" s="41">
        <f t="shared" si="47"/>
        <v>854999.99999999977</v>
      </c>
      <c r="X289" s="36">
        <f t="shared" si="48"/>
        <v>584.79532163742704</v>
      </c>
      <c r="Y289" s="36">
        <f t="shared" si="50"/>
        <v>584.79532163742704</v>
      </c>
      <c r="Z289" s="2"/>
      <c r="AI289" s="42">
        <f t="shared" si="51"/>
        <v>-0.03</v>
      </c>
      <c r="AJ289" s="4">
        <f t="shared" si="49"/>
        <v>0.28499999999999998</v>
      </c>
      <c r="AK289" s="33">
        <v>0</v>
      </c>
      <c r="AL289" s="34">
        <v>0</v>
      </c>
      <c r="AM289" s="33">
        <v>0</v>
      </c>
      <c r="AN289" s="34">
        <v>0</v>
      </c>
      <c r="AO289" s="38">
        <v>0</v>
      </c>
      <c r="AP289" s="39">
        <v>0</v>
      </c>
      <c r="AQ289" s="43">
        <v>0</v>
      </c>
      <c r="AR289" s="41">
        <f t="shared" si="52"/>
        <v>0</v>
      </c>
      <c r="AS289" s="41">
        <f t="shared" si="53"/>
        <v>0</v>
      </c>
      <c r="AT289" s="36">
        <f t="shared" si="54"/>
        <v>999</v>
      </c>
      <c r="AU289" s="36">
        <f t="shared" si="55"/>
        <v>999</v>
      </c>
    </row>
    <row r="290" spans="10:47" x14ac:dyDescent="0.25">
      <c r="J290" s="12">
        <v>70000000000</v>
      </c>
      <c r="K290" s="13">
        <v>8.3333333333333304E-10</v>
      </c>
      <c r="L290" s="40">
        <v>5.0000000000000001E-3</v>
      </c>
      <c r="M290" s="40">
        <v>-5.0000000000000001E-3</v>
      </c>
      <c r="O290" s="4">
        <f t="shared" si="45"/>
        <v>0.28599999999999998</v>
      </c>
      <c r="P290" s="33">
        <v>0</v>
      </c>
      <c r="Q290" s="34">
        <v>0</v>
      </c>
      <c r="R290" s="33">
        <v>0.5</v>
      </c>
      <c r="S290" s="34">
        <v>-0.14299999999999999</v>
      </c>
      <c r="T290" s="38">
        <v>-2.7305298428571459E-4</v>
      </c>
      <c r="U290" s="39">
        <v>-7.1980285714285709E-4</v>
      </c>
      <c r="V290" s="41">
        <f t="shared" si="46"/>
        <v>-857999.99999999977</v>
      </c>
      <c r="W290" s="41">
        <f t="shared" si="47"/>
        <v>857999.99999999977</v>
      </c>
      <c r="X290" s="36">
        <f t="shared" si="48"/>
        <v>582.75058275058291</v>
      </c>
      <c r="Y290" s="36">
        <f t="shared" si="50"/>
        <v>582.75058275058291</v>
      </c>
      <c r="Z290" s="2"/>
      <c r="AI290" s="42">
        <f t="shared" si="51"/>
        <v>-0.03</v>
      </c>
      <c r="AJ290" s="4">
        <f t="shared" si="49"/>
        <v>0.28599999999999998</v>
      </c>
      <c r="AK290" s="33">
        <v>0</v>
      </c>
      <c r="AL290" s="34">
        <v>0</v>
      </c>
      <c r="AM290" s="33">
        <v>0</v>
      </c>
      <c r="AN290" s="34">
        <v>0</v>
      </c>
      <c r="AO290" s="38">
        <v>0</v>
      </c>
      <c r="AP290" s="39">
        <v>0</v>
      </c>
      <c r="AQ290" s="43">
        <v>0</v>
      </c>
      <c r="AR290" s="41">
        <f t="shared" si="52"/>
        <v>0</v>
      </c>
      <c r="AS290" s="41">
        <f t="shared" si="53"/>
        <v>0</v>
      </c>
      <c r="AT290" s="36">
        <f t="shared" si="54"/>
        <v>999</v>
      </c>
      <c r="AU290" s="36">
        <f t="shared" si="55"/>
        <v>999</v>
      </c>
    </row>
    <row r="291" spans="10:47" x14ac:dyDescent="0.25">
      <c r="J291" s="12">
        <v>70000000000</v>
      </c>
      <c r="K291" s="13">
        <v>8.3333333333333304E-10</v>
      </c>
      <c r="L291" s="40">
        <v>5.0000000000000001E-3</v>
      </c>
      <c r="M291" s="40">
        <v>-5.0000000000000001E-3</v>
      </c>
      <c r="O291" s="4">
        <f t="shared" si="45"/>
        <v>0.28699999999999998</v>
      </c>
      <c r="P291" s="33">
        <v>0</v>
      </c>
      <c r="Q291" s="34">
        <v>0</v>
      </c>
      <c r="R291" s="33">
        <v>0.5</v>
      </c>
      <c r="S291" s="34">
        <v>-0.14349999999999999</v>
      </c>
      <c r="T291" s="38">
        <v>-2.7377401500000028E-4</v>
      </c>
      <c r="U291" s="39">
        <v>-7.173471428571428E-4</v>
      </c>
      <c r="V291" s="41">
        <f t="shared" si="46"/>
        <v>-860999.99999999977</v>
      </c>
      <c r="W291" s="41">
        <f t="shared" si="47"/>
        <v>860999.99999999977</v>
      </c>
      <c r="X291" s="36">
        <f t="shared" si="48"/>
        <v>580.72009291521499</v>
      </c>
      <c r="Y291" s="36">
        <f t="shared" si="50"/>
        <v>580.72009291521499</v>
      </c>
      <c r="Z291" s="2"/>
      <c r="AI291" s="42">
        <f t="shared" si="51"/>
        <v>-0.03</v>
      </c>
      <c r="AJ291" s="4">
        <f t="shared" si="49"/>
        <v>0.28699999999999998</v>
      </c>
      <c r="AK291" s="33">
        <v>0</v>
      </c>
      <c r="AL291" s="34">
        <v>0</v>
      </c>
      <c r="AM291" s="33">
        <v>0</v>
      </c>
      <c r="AN291" s="34">
        <v>0</v>
      </c>
      <c r="AO291" s="38">
        <v>0</v>
      </c>
      <c r="AP291" s="39">
        <v>0</v>
      </c>
      <c r="AQ291" s="43">
        <v>0</v>
      </c>
      <c r="AR291" s="41">
        <f t="shared" si="52"/>
        <v>0</v>
      </c>
      <c r="AS291" s="41">
        <f t="shared" si="53"/>
        <v>0</v>
      </c>
      <c r="AT291" s="36">
        <f t="shared" si="54"/>
        <v>999</v>
      </c>
      <c r="AU291" s="36">
        <f t="shared" si="55"/>
        <v>999</v>
      </c>
    </row>
    <row r="292" spans="10:47" x14ac:dyDescent="0.25">
      <c r="J292" s="12">
        <v>70000000000</v>
      </c>
      <c r="K292" s="13">
        <v>8.3333333333333304E-10</v>
      </c>
      <c r="L292" s="40">
        <v>5.0000000000000001E-3</v>
      </c>
      <c r="M292" s="40">
        <v>-5.0000000000000001E-3</v>
      </c>
      <c r="O292" s="4">
        <f t="shared" si="45"/>
        <v>0.28799999999999998</v>
      </c>
      <c r="P292" s="33">
        <v>0</v>
      </c>
      <c r="Q292" s="34">
        <v>0</v>
      </c>
      <c r="R292" s="33">
        <v>0.5</v>
      </c>
      <c r="S292" s="34">
        <v>-0.14399999999999999</v>
      </c>
      <c r="T292" s="38">
        <v>-2.7449259428571454E-4</v>
      </c>
      <c r="U292" s="39">
        <v>-7.1488285714285703E-4</v>
      </c>
      <c r="V292" s="41">
        <f t="shared" si="46"/>
        <v>-863999.99999999977</v>
      </c>
      <c r="W292" s="41">
        <f t="shared" si="47"/>
        <v>863999.99999999977</v>
      </c>
      <c r="X292" s="36">
        <f t="shared" si="48"/>
        <v>578.70370370370381</v>
      </c>
      <c r="Y292" s="36">
        <f t="shared" si="50"/>
        <v>578.70370370370381</v>
      </c>
      <c r="Z292" s="2"/>
      <c r="AI292" s="42">
        <f t="shared" si="51"/>
        <v>-0.03</v>
      </c>
      <c r="AJ292" s="4">
        <f t="shared" si="49"/>
        <v>0.28799999999999998</v>
      </c>
      <c r="AK292" s="33">
        <v>0</v>
      </c>
      <c r="AL292" s="34">
        <v>0</v>
      </c>
      <c r="AM292" s="33">
        <v>0</v>
      </c>
      <c r="AN292" s="34">
        <v>0</v>
      </c>
      <c r="AO292" s="38">
        <v>0</v>
      </c>
      <c r="AP292" s="39">
        <v>0</v>
      </c>
      <c r="AQ292" s="43">
        <v>0</v>
      </c>
      <c r="AR292" s="41">
        <f t="shared" si="52"/>
        <v>0</v>
      </c>
      <c r="AS292" s="41">
        <f t="shared" si="53"/>
        <v>0</v>
      </c>
      <c r="AT292" s="36">
        <f t="shared" si="54"/>
        <v>999</v>
      </c>
      <c r="AU292" s="36">
        <f t="shared" si="55"/>
        <v>999</v>
      </c>
    </row>
    <row r="293" spans="10:47" x14ac:dyDescent="0.25">
      <c r="J293" s="12">
        <v>70000000000</v>
      </c>
      <c r="K293" s="13">
        <v>8.3333333333333304E-10</v>
      </c>
      <c r="L293" s="40">
        <v>5.0000000000000001E-3</v>
      </c>
      <c r="M293" s="40">
        <v>-5.0000000000000001E-3</v>
      </c>
      <c r="O293" s="4">
        <f t="shared" si="45"/>
        <v>0.28899999999999998</v>
      </c>
      <c r="P293" s="33">
        <v>0</v>
      </c>
      <c r="Q293" s="34">
        <v>0</v>
      </c>
      <c r="R293" s="33">
        <v>0.5</v>
      </c>
      <c r="S293" s="34">
        <v>-0.14449999999999999</v>
      </c>
      <c r="T293" s="38">
        <v>-2.7520871357142887E-4</v>
      </c>
      <c r="U293" s="39">
        <v>-7.1240999999999991E-4</v>
      </c>
      <c r="V293" s="41">
        <f t="shared" si="46"/>
        <v>-866999.99999999977</v>
      </c>
      <c r="W293" s="41">
        <f t="shared" si="47"/>
        <v>866999.99999999977</v>
      </c>
      <c r="X293" s="36">
        <f t="shared" si="48"/>
        <v>576.7012687427914</v>
      </c>
      <c r="Y293" s="36">
        <f t="shared" si="50"/>
        <v>576.7012687427914</v>
      </c>
      <c r="Z293" s="2"/>
      <c r="AI293" s="42">
        <f t="shared" si="51"/>
        <v>-0.03</v>
      </c>
      <c r="AJ293" s="4">
        <f t="shared" si="49"/>
        <v>0.28899999999999998</v>
      </c>
      <c r="AK293" s="33">
        <v>0</v>
      </c>
      <c r="AL293" s="34">
        <v>0</v>
      </c>
      <c r="AM293" s="33">
        <v>0</v>
      </c>
      <c r="AN293" s="34">
        <v>0</v>
      </c>
      <c r="AO293" s="38">
        <v>0</v>
      </c>
      <c r="AP293" s="39">
        <v>0</v>
      </c>
      <c r="AQ293" s="43">
        <v>0</v>
      </c>
      <c r="AR293" s="41">
        <f t="shared" si="52"/>
        <v>0</v>
      </c>
      <c r="AS293" s="41">
        <f t="shared" si="53"/>
        <v>0</v>
      </c>
      <c r="AT293" s="36">
        <f t="shared" si="54"/>
        <v>999</v>
      </c>
      <c r="AU293" s="36">
        <f t="shared" si="55"/>
        <v>999</v>
      </c>
    </row>
    <row r="294" spans="10:47" x14ac:dyDescent="0.25">
      <c r="J294" s="12">
        <v>70000000000</v>
      </c>
      <c r="K294" s="13">
        <v>8.3333333333333304E-10</v>
      </c>
      <c r="L294" s="40">
        <v>5.0000000000000001E-3</v>
      </c>
      <c r="M294" s="40">
        <v>-5.0000000000000001E-3</v>
      </c>
      <c r="O294" s="4">
        <f t="shared" si="45"/>
        <v>0.28999999999999998</v>
      </c>
      <c r="P294" s="33">
        <v>0</v>
      </c>
      <c r="Q294" s="34">
        <v>0</v>
      </c>
      <c r="R294" s="33">
        <v>0.5</v>
      </c>
      <c r="S294" s="34">
        <v>-0.14499999999999999</v>
      </c>
      <c r="T294" s="38">
        <v>-2.7592236428571455E-4</v>
      </c>
      <c r="U294" s="39">
        <v>-7.0992857142857131E-4</v>
      </c>
      <c r="V294" s="41">
        <f t="shared" si="46"/>
        <v>-869999.99999999977</v>
      </c>
      <c r="W294" s="41">
        <f t="shared" si="47"/>
        <v>869999.99999999977</v>
      </c>
      <c r="X294" s="36">
        <f t="shared" si="48"/>
        <v>574.71264367816104</v>
      </c>
      <c r="Y294" s="36">
        <f t="shared" si="50"/>
        <v>574.71264367816104</v>
      </c>
      <c r="Z294" s="2"/>
      <c r="AI294" s="42">
        <f t="shared" si="51"/>
        <v>-0.03</v>
      </c>
      <c r="AJ294" s="4">
        <f t="shared" si="49"/>
        <v>0.28999999999999998</v>
      </c>
      <c r="AK294" s="33">
        <v>0</v>
      </c>
      <c r="AL294" s="34">
        <v>0</v>
      </c>
      <c r="AM294" s="33">
        <v>0</v>
      </c>
      <c r="AN294" s="34">
        <v>0</v>
      </c>
      <c r="AO294" s="38">
        <v>0</v>
      </c>
      <c r="AP294" s="39">
        <v>0</v>
      </c>
      <c r="AQ294" s="43">
        <v>0</v>
      </c>
      <c r="AR294" s="41">
        <f t="shared" si="52"/>
        <v>0</v>
      </c>
      <c r="AS294" s="41">
        <f t="shared" si="53"/>
        <v>0</v>
      </c>
      <c r="AT294" s="36">
        <f t="shared" si="54"/>
        <v>999</v>
      </c>
      <c r="AU294" s="36">
        <f t="shared" si="55"/>
        <v>999</v>
      </c>
    </row>
    <row r="295" spans="10:47" x14ac:dyDescent="0.25">
      <c r="J295" s="12">
        <v>70000000000</v>
      </c>
      <c r="K295" s="13">
        <v>8.3333333333333304E-10</v>
      </c>
      <c r="L295" s="40">
        <v>5.0000000000000001E-3</v>
      </c>
      <c r="M295" s="40">
        <v>-5.0000000000000001E-3</v>
      </c>
      <c r="O295" s="4">
        <f t="shared" si="45"/>
        <v>0.29099999999999998</v>
      </c>
      <c r="P295" s="33">
        <v>0</v>
      </c>
      <c r="Q295" s="34">
        <v>0</v>
      </c>
      <c r="R295" s="33">
        <v>0.5</v>
      </c>
      <c r="S295" s="34">
        <v>-0.14549999999999999</v>
      </c>
      <c r="T295" s="38">
        <v>-2.7663353785714313E-4</v>
      </c>
      <c r="U295" s="39">
        <v>-7.0743857142857136E-4</v>
      </c>
      <c r="V295" s="41">
        <f t="shared" si="46"/>
        <v>-872999.99999999977</v>
      </c>
      <c r="W295" s="41">
        <f t="shared" si="47"/>
        <v>872999.99999999977</v>
      </c>
      <c r="X295" s="36">
        <f t="shared" si="48"/>
        <v>572.73768613974812</v>
      </c>
      <c r="Y295" s="36">
        <f t="shared" si="50"/>
        <v>572.73768613974812</v>
      </c>
      <c r="Z295" s="2"/>
      <c r="AI295" s="42">
        <f t="shared" si="51"/>
        <v>-0.03</v>
      </c>
      <c r="AJ295" s="4">
        <f t="shared" si="49"/>
        <v>0.29099999999999998</v>
      </c>
      <c r="AK295" s="33">
        <v>0</v>
      </c>
      <c r="AL295" s="34">
        <v>0</v>
      </c>
      <c r="AM295" s="33">
        <v>0</v>
      </c>
      <c r="AN295" s="34">
        <v>0</v>
      </c>
      <c r="AO295" s="38">
        <v>0</v>
      </c>
      <c r="AP295" s="39">
        <v>0</v>
      </c>
      <c r="AQ295" s="43">
        <v>0</v>
      </c>
      <c r="AR295" s="41">
        <f t="shared" si="52"/>
        <v>0</v>
      </c>
      <c r="AS295" s="41">
        <f t="shared" si="53"/>
        <v>0</v>
      </c>
      <c r="AT295" s="36">
        <f t="shared" si="54"/>
        <v>999</v>
      </c>
      <c r="AU295" s="36">
        <f t="shared" si="55"/>
        <v>999</v>
      </c>
    </row>
    <row r="296" spans="10:47" x14ac:dyDescent="0.25">
      <c r="J296" s="12">
        <v>70000000000</v>
      </c>
      <c r="K296" s="13">
        <v>8.3333333333333304E-10</v>
      </c>
      <c r="L296" s="40">
        <v>5.0000000000000001E-3</v>
      </c>
      <c r="M296" s="40">
        <v>-5.0000000000000001E-3</v>
      </c>
      <c r="O296" s="4">
        <f t="shared" si="45"/>
        <v>0.29199999999999998</v>
      </c>
      <c r="P296" s="33">
        <v>0</v>
      </c>
      <c r="Q296" s="34">
        <v>0</v>
      </c>
      <c r="R296" s="33">
        <v>0.5</v>
      </c>
      <c r="S296" s="34">
        <v>-0.14599999999999999</v>
      </c>
      <c r="T296" s="38">
        <v>-2.77342225714286E-4</v>
      </c>
      <c r="U296" s="39">
        <v>-7.0493999999999993E-4</v>
      </c>
      <c r="V296" s="41">
        <f t="shared" si="46"/>
        <v>-875999.99999999988</v>
      </c>
      <c r="W296" s="41">
        <f t="shared" si="47"/>
        <v>875999.99999999988</v>
      </c>
      <c r="X296" s="36">
        <f t="shared" si="48"/>
        <v>570.77625570776263</v>
      </c>
      <c r="Y296" s="36">
        <f t="shared" si="50"/>
        <v>570.77625570776263</v>
      </c>
      <c r="Z296" s="2"/>
      <c r="AI296" s="42">
        <f t="shared" si="51"/>
        <v>-0.03</v>
      </c>
      <c r="AJ296" s="4">
        <f t="shared" si="49"/>
        <v>0.29199999999999998</v>
      </c>
      <c r="AK296" s="33">
        <v>0</v>
      </c>
      <c r="AL296" s="34">
        <v>0</v>
      </c>
      <c r="AM296" s="33">
        <v>0</v>
      </c>
      <c r="AN296" s="34">
        <v>0</v>
      </c>
      <c r="AO296" s="38">
        <v>0</v>
      </c>
      <c r="AP296" s="39">
        <v>0</v>
      </c>
      <c r="AQ296" s="43">
        <v>0</v>
      </c>
      <c r="AR296" s="41">
        <f t="shared" si="52"/>
        <v>0</v>
      </c>
      <c r="AS296" s="41">
        <f t="shared" si="53"/>
        <v>0</v>
      </c>
      <c r="AT296" s="36">
        <f t="shared" si="54"/>
        <v>999</v>
      </c>
      <c r="AU296" s="36">
        <f t="shared" si="55"/>
        <v>999</v>
      </c>
    </row>
    <row r="297" spans="10:47" x14ac:dyDescent="0.25">
      <c r="J297" s="12">
        <v>70000000000</v>
      </c>
      <c r="K297" s="13">
        <v>8.3333333333333304E-10</v>
      </c>
      <c r="L297" s="40">
        <v>5.0000000000000001E-3</v>
      </c>
      <c r="M297" s="40">
        <v>-5.0000000000000001E-3</v>
      </c>
      <c r="O297" s="4">
        <f t="shared" si="45"/>
        <v>0.29299999999999998</v>
      </c>
      <c r="P297" s="33">
        <v>0</v>
      </c>
      <c r="Q297" s="34">
        <v>0</v>
      </c>
      <c r="R297" s="33">
        <v>0.5</v>
      </c>
      <c r="S297" s="34">
        <v>-0.14649999999999999</v>
      </c>
      <c r="T297" s="38">
        <v>-2.7804841928571458E-4</v>
      </c>
      <c r="U297" s="39">
        <v>-7.0243285714285703E-4</v>
      </c>
      <c r="V297" s="41">
        <f t="shared" si="46"/>
        <v>-878999.99999999988</v>
      </c>
      <c r="W297" s="41">
        <f t="shared" si="47"/>
        <v>878999.99999999988</v>
      </c>
      <c r="X297" s="36">
        <f t="shared" si="48"/>
        <v>568.82821387940851</v>
      </c>
      <c r="Y297" s="36">
        <f t="shared" si="50"/>
        <v>568.82821387940851</v>
      </c>
      <c r="Z297" s="2"/>
      <c r="AI297" s="42">
        <f t="shared" si="51"/>
        <v>-0.03</v>
      </c>
      <c r="AJ297" s="4">
        <f t="shared" si="49"/>
        <v>0.29299999999999998</v>
      </c>
      <c r="AK297" s="33">
        <v>0</v>
      </c>
      <c r="AL297" s="34">
        <v>0</v>
      </c>
      <c r="AM297" s="33">
        <v>0</v>
      </c>
      <c r="AN297" s="34">
        <v>0</v>
      </c>
      <c r="AO297" s="38">
        <v>0</v>
      </c>
      <c r="AP297" s="39">
        <v>0</v>
      </c>
      <c r="AQ297" s="43">
        <v>0</v>
      </c>
      <c r="AR297" s="41">
        <f t="shared" si="52"/>
        <v>0</v>
      </c>
      <c r="AS297" s="41">
        <f t="shared" si="53"/>
        <v>0</v>
      </c>
      <c r="AT297" s="36">
        <f t="shared" si="54"/>
        <v>999</v>
      </c>
      <c r="AU297" s="36">
        <f t="shared" si="55"/>
        <v>999</v>
      </c>
    </row>
    <row r="298" spans="10:47" x14ac:dyDescent="0.25">
      <c r="J298" s="12">
        <v>70000000000</v>
      </c>
      <c r="K298" s="13">
        <v>8.3333333333333304E-10</v>
      </c>
      <c r="L298" s="40">
        <v>5.0000000000000001E-3</v>
      </c>
      <c r="M298" s="40">
        <v>-5.0000000000000001E-3</v>
      </c>
      <c r="O298" s="4">
        <f t="shared" si="45"/>
        <v>0.29399999999999998</v>
      </c>
      <c r="P298" s="33">
        <v>0</v>
      </c>
      <c r="Q298" s="34">
        <v>0</v>
      </c>
      <c r="R298" s="33">
        <v>0.5</v>
      </c>
      <c r="S298" s="34">
        <v>-0.14699999999999999</v>
      </c>
      <c r="T298" s="38">
        <v>-2.7875211000000032E-4</v>
      </c>
      <c r="U298" s="39">
        <v>-6.9991714285714277E-4</v>
      </c>
      <c r="V298" s="41">
        <f t="shared" si="46"/>
        <v>-881999.99999999988</v>
      </c>
      <c r="W298" s="41">
        <f t="shared" si="47"/>
        <v>881999.99999999988</v>
      </c>
      <c r="X298" s="36">
        <f t="shared" si="48"/>
        <v>566.8934240362812</v>
      </c>
      <c r="Y298" s="36">
        <f t="shared" si="50"/>
        <v>566.8934240362812</v>
      </c>
      <c r="Z298" s="2"/>
      <c r="AI298" s="42">
        <f t="shared" si="51"/>
        <v>-0.03</v>
      </c>
      <c r="AJ298" s="4">
        <f t="shared" si="49"/>
        <v>0.29399999999999998</v>
      </c>
      <c r="AK298" s="33">
        <v>0</v>
      </c>
      <c r="AL298" s="34">
        <v>0</v>
      </c>
      <c r="AM298" s="33">
        <v>0</v>
      </c>
      <c r="AN298" s="34">
        <v>0</v>
      </c>
      <c r="AO298" s="38">
        <v>0</v>
      </c>
      <c r="AP298" s="39">
        <v>0</v>
      </c>
      <c r="AQ298" s="43">
        <v>0</v>
      </c>
      <c r="AR298" s="41">
        <f t="shared" si="52"/>
        <v>0</v>
      </c>
      <c r="AS298" s="41">
        <f t="shared" si="53"/>
        <v>0</v>
      </c>
      <c r="AT298" s="36">
        <f t="shared" si="54"/>
        <v>999</v>
      </c>
      <c r="AU298" s="36">
        <f t="shared" si="55"/>
        <v>999</v>
      </c>
    </row>
    <row r="299" spans="10:47" x14ac:dyDescent="0.25">
      <c r="J299" s="12">
        <v>70000000000</v>
      </c>
      <c r="K299" s="13">
        <v>8.3333333333333304E-10</v>
      </c>
      <c r="L299" s="40">
        <v>5.0000000000000001E-3</v>
      </c>
      <c r="M299" s="40">
        <v>-5.0000000000000001E-3</v>
      </c>
      <c r="O299" s="4">
        <f t="shared" si="45"/>
        <v>0.29499999999999998</v>
      </c>
      <c r="P299" s="33">
        <v>0</v>
      </c>
      <c r="Q299" s="34">
        <v>0</v>
      </c>
      <c r="R299" s="33">
        <v>0.5</v>
      </c>
      <c r="S299" s="34">
        <v>-0.14749999999999999</v>
      </c>
      <c r="T299" s="38">
        <v>-2.7945328928571461E-4</v>
      </c>
      <c r="U299" s="39">
        <v>-6.9739285714285704E-4</v>
      </c>
      <c r="V299" s="41">
        <f t="shared" si="46"/>
        <v>-884999.99999999988</v>
      </c>
      <c r="W299" s="41">
        <f t="shared" si="47"/>
        <v>884999.99999999988</v>
      </c>
      <c r="X299" s="36">
        <f t="shared" si="48"/>
        <v>564.9717514124294</v>
      </c>
      <c r="Y299" s="36">
        <f t="shared" si="50"/>
        <v>564.9717514124294</v>
      </c>
      <c r="Z299" s="2"/>
      <c r="AI299" s="42">
        <f t="shared" si="51"/>
        <v>-0.03</v>
      </c>
      <c r="AJ299" s="4">
        <f t="shared" si="49"/>
        <v>0.29499999999999998</v>
      </c>
      <c r="AK299" s="33">
        <v>0</v>
      </c>
      <c r="AL299" s="34">
        <v>0</v>
      </c>
      <c r="AM299" s="33">
        <v>0</v>
      </c>
      <c r="AN299" s="34">
        <v>0</v>
      </c>
      <c r="AO299" s="38">
        <v>0</v>
      </c>
      <c r="AP299" s="39">
        <v>0</v>
      </c>
      <c r="AQ299" s="43">
        <v>0</v>
      </c>
      <c r="AR299" s="41">
        <f t="shared" si="52"/>
        <v>0</v>
      </c>
      <c r="AS299" s="41">
        <f t="shared" si="53"/>
        <v>0</v>
      </c>
      <c r="AT299" s="36">
        <f t="shared" si="54"/>
        <v>999</v>
      </c>
      <c r="AU299" s="36">
        <f t="shared" si="55"/>
        <v>999</v>
      </c>
    </row>
    <row r="300" spans="10:47" x14ac:dyDescent="0.25">
      <c r="J300" s="12">
        <v>70000000000</v>
      </c>
      <c r="K300" s="13">
        <v>8.3333333333333304E-10</v>
      </c>
      <c r="L300" s="40">
        <v>5.0000000000000001E-3</v>
      </c>
      <c r="M300" s="40">
        <v>-5.0000000000000001E-3</v>
      </c>
      <c r="O300" s="4">
        <f t="shared" si="45"/>
        <v>0.29599999999999999</v>
      </c>
      <c r="P300" s="33">
        <v>0</v>
      </c>
      <c r="Q300" s="34">
        <v>0</v>
      </c>
      <c r="R300" s="33">
        <v>0.5</v>
      </c>
      <c r="S300" s="34">
        <v>-0.14799999999999999</v>
      </c>
      <c r="T300" s="38">
        <v>-2.8015194857142889E-4</v>
      </c>
      <c r="U300" s="39">
        <v>-6.9485999999999994E-4</v>
      </c>
      <c r="V300" s="41">
        <f t="shared" si="46"/>
        <v>-887999.99999999988</v>
      </c>
      <c r="W300" s="41">
        <f t="shared" si="47"/>
        <v>887999.99999999988</v>
      </c>
      <c r="X300" s="36">
        <f t="shared" si="48"/>
        <v>563.06306306306317</v>
      </c>
      <c r="Y300" s="36">
        <f t="shared" si="50"/>
        <v>563.06306306306317</v>
      </c>
      <c r="Z300" s="2"/>
      <c r="AI300" s="42">
        <f t="shared" si="51"/>
        <v>-0.03</v>
      </c>
      <c r="AJ300" s="4">
        <f t="shared" si="49"/>
        <v>0.29599999999999999</v>
      </c>
      <c r="AK300" s="33">
        <v>0</v>
      </c>
      <c r="AL300" s="34">
        <v>0</v>
      </c>
      <c r="AM300" s="33">
        <v>0</v>
      </c>
      <c r="AN300" s="34">
        <v>0</v>
      </c>
      <c r="AO300" s="38">
        <v>0</v>
      </c>
      <c r="AP300" s="39">
        <v>0</v>
      </c>
      <c r="AQ300" s="43">
        <v>0</v>
      </c>
      <c r="AR300" s="41">
        <f t="shared" si="52"/>
        <v>0</v>
      </c>
      <c r="AS300" s="41">
        <f t="shared" si="53"/>
        <v>0</v>
      </c>
      <c r="AT300" s="36">
        <f t="shared" si="54"/>
        <v>999</v>
      </c>
      <c r="AU300" s="36">
        <f t="shared" si="55"/>
        <v>999</v>
      </c>
    </row>
    <row r="301" spans="10:47" x14ac:dyDescent="0.25">
      <c r="J301" s="12">
        <v>70000000000</v>
      </c>
      <c r="K301" s="13">
        <v>8.3333333333333304E-10</v>
      </c>
      <c r="L301" s="40">
        <v>5.0000000000000001E-3</v>
      </c>
      <c r="M301" s="40">
        <v>-5.0000000000000001E-3</v>
      </c>
      <c r="O301" s="4">
        <f t="shared" si="45"/>
        <v>0.29699999999999999</v>
      </c>
      <c r="P301" s="33">
        <v>0</v>
      </c>
      <c r="Q301" s="34">
        <v>0</v>
      </c>
      <c r="R301" s="33">
        <v>0.5</v>
      </c>
      <c r="S301" s="34">
        <v>-0.14849999999999999</v>
      </c>
      <c r="T301" s="38">
        <v>-2.808480792857146E-4</v>
      </c>
      <c r="U301" s="39">
        <v>-6.9231857142857138E-4</v>
      </c>
      <c r="V301" s="41">
        <f t="shared" si="46"/>
        <v>-890999.99999999988</v>
      </c>
      <c r="W301" s="41">
        <f t="shared" si="47"/>
        <v>890999.99999999988</v>
      </c>
      <c r="X301" s="36">
        <f t="shared" si="48"/>
        <v>561.16722783389457</v>
      </c>
      <c r="Y301" s="36">
        <f t="shared" si="50"/>
        <v>561.16722783389457</v>
      </c>
      <c r="Z301" s="2"/>
      <c r="AI301" s="42">
        <f t="shared" si="51"/>
        <v>-0.03</v>
      </c>
      <c r="AJ301" s="4">
        <f t="shared" si="49"/>
        <v>0.29699999999999999</v>
      </c>
      <c r="AK301" s="33">
        <v>0</v>
      </c>
      <c r="AL301" s="34">
        <v>0</v>
      </c>
      <c r="AM301" s="33">
        <v>0</v>
      </c>
      <c r="AN301" s="34">
        <v>0</v>
      </c>
      <c r="AO301" s="38">
        <v>0</v>
      </c>
      <c r="AP301" s="39">
        <v>0</v>
      </c>
      <c r="AQ301" s="43">
        <v>0</v>
      </c>
      <c r="AR301" s="41">
        <f t="shared" si="52"/>
        <v>0</v>
      </c>
      <c r="AS301" s="41">
        <f t="shared" si="53"/>
        <v>0</v>
      </c>
      <c r="AT301" s="36">
        <f t="shared" si="54"/>
        <v>999</v>
      </c>
      <c r="AU301" s="36">
        <f t="shared" si="55"/>
        <v>999</v>
      </c>
    </row>
    <row r="302" spans="10:47" x14ac:dyDescent="0.25">
      <c r="J302" s="12">
        <v>70000000000</v>
      </c>
      <c r="K302" s="13">
        <v>8.3333333333333304E-10</v>
      </c>
      <c r="L302" s="40">
        <v>5.0000000000000001E-3</v>
      </c>
      <c r="M302" s="40">
        <v>-5.0000000000000001E-3</v>
      </c>
      <c r="O302" s="4">
        <f t="shared" si="45"/>
        <v>0.29799999999999999</v>
      </c>
      <c r="P302" s="33">
        <v>0</v>
      </c>
      <c r="Q302" s="34">
        <v>0</v>
      </c>
      <c r="R302" s="33">
        <v>0.5</v>
      </c>
      <c r="S302" s="34">
        <v>-0.14899999999999999</v>
      </c>
      <c r="T302" s="38">
        <v>-2.8154167285714316E-4</v>
      </c>
      <c r="U302" s="39">
        <v>-6.8976857142857134E-4</v>
      </c>
      <c r="V302" s="41">
        <f t="shared" si="46"/>
        <v>-893999.99999999988</v>
      </c>
      <c r="W302" s="41">
        <f t="shared" si="47"/>
        <v>893999.99999999988</v>
      </c>
      <c r="X302" s="36">
        <f t="shared" si="48"/>
        <v>559.28411633109624</v>
      </c>
      <c r="Y302" s="36">
        <f t="shared" si="50"/>
        <v>559.28411633109624</v>
      </c>
      <c r="Z302" s="2"/>
      <c r="AI302" s="42">
        <f t="shared" si="51"/>
        <v>-0.03</v>
      </c>
      <c r="AJ302" s="4">
        <f t="shared" si="49"/>
        <v>0.29799999999999999</v>
      </c>
      <c r="AK302" s="33">
        <v>0</v>
      </c>
      <c r="AL302" s="34">
        <v>0</v>
      </c>
      <c r="AM302" s="33">
        <v>0</v>
      </c>
      <c r="AN302" s="34">
        <v>0</v>
      </c>
      <c r="AO302" s="38">
        <v>0</v>
      </c>
      <c r="AP302" s="39">
        <v>0</v>
      </c>
      <c r="AQ302" s="43">
        <v>0</v>
      </c>
      <c r="AR302" s="41">
        <f t="shared" si="52"/>
        <v>0</v>
      </c>
      <c r="AS302" s="41">
        <f t="shared" si="53"/>
        <v>0</v>
      </c>
      <c r="AT302" s="36">
        <f t="shared" si="54"/>
        <v>999</v>
      </c>
      <c r="AU302" s="36">
        <f t="shared" si="55"/>
        <v>999</v>
      </c>
    </row>
    <row r="303" spans="10:47" x14ac:dyDescent="0.25">
      <c r="J303" s="12">
        <v>70000000000</v>
      </c>
      <c r="K303" s="13">
        <v>8.3333333333333304E-10</v>
      </c>
      <c r="L303" s="40">
        <v>5.0000000000000001E-3</v>
      </c>
      <c r="M303" s="40">
        <v>-5.0000000000000001E-3</v>
      </c>
      <c r="O303" s="4">
        <f t="shared" si="45"/>
        <v>0.29899999999999999</v>
      </c>
      <c r="P303" s="33">
        <v>0</v>
      </c>
      <c r="Q303" s="34">
        <v>0</v>
      </c>
      <c r="R303" s="33">
        <v>0.5</v>
      </c>
      <c r="S303" s="34">
        <v>-0.14949999999999999</v>
      </c>
      <c r="T303" s="38">
        <v>-2.8223272071428604E-4</v>
      </c>
      <c r="U303" s="39">
        <v>-6.8720999999999995E-4</v>
      </c>
      <c r="V303" s="41">
        <f t="shared" si="46"/>
        <v>-896999.99999999988</v>
      </c>
      <c r="W303" s="41">
        <f t="shared" si="47"/>
        <v>896999.99999999988</v>
      </c>
      <c r="X303" s="36">
        <f t="shared" si="48"/>
        <v>557.41360089186185</v>
      </c>
      <c r="Y303" s="36">
        <f t="shared" si="50"/>
        <v>557.41360089186185</v>
      </c>
      <c r="Z303" s="2"/>
      <c r="AI303" s="42">
        <f t="shared" si="51"/>
        <v>-0.03</v>
      </c>
      <c r="AJ303" s="4">
        <f t="shared" si="49"/>
        <v>0.29899999999999999</v>
      </c>
      <c r="AK303" s="33">
        <v>0</v>
      </c>
      <c r="AL303" s="34">
        <v>0</v>
      </c>
      <c r="AM303" s="33">
        <v>0</v>
      </c>
      <c r="AN303" s="34">
        <v>0</v>
      </c>
      <c r="AO303" s="38">
        <v>0</v>
      </c>
      <c r="AP303" s="39">
        <v>0</v>
      </c>
      <c r="AQ303" s="43">
        <v>0</v>
      </c>
      <c r="AR303" s="41">
        <f t="shared" si="52"/>
        <v>0</v>
      </c>
      <c r="AS303" s="41">
        <f t="shared" si="53"/>
        <v>0</v>
      </c>
      <c r="AT303" s="36">
        <f t="shared" si="54"/>
        <v>999</v>
      </c>
      <c r="AU303" s="36">
        <f t="shared" si="55"/>
        <v>999</v>
      </c>
    </row>
    <row r="304" spans="10:47" x14ac:dyDescent="0.25">
      <c r="J304" s="12">
        <v>70000000000</v>
      </c>
      <c r="K304" s="13">
        <v>8.3333333333333304E-10</v>
      </c>
      <c r="L304" s="40">
        <v>5.0000000000000001E-3</v>
      </c>
      <c r="M304" s="40">
        <v>-5.0000000000000001E-3</v>
      </c>
      <c r="O304" s="4">
        <f t="shared" si="45"/>
        <v>0.3</v>
      </c>
      <c r="P304" s="33">
        <v>0</v>
      </c>
      <c r="Q304" s="34">
        <v>0</v>
      </c>
      <c r="R304" s="33">
        <v>0.5</v>
      </c>
      <c r="S304" s="34">
        <v>-0.15</v>
      </c>
      <c r="T304" s="38">
        <v>-2.829212142857146E-4</v>
      </c>
      <c r="U304" s="39">
        <v>-6.8464285714285708E-4</v>
      </c>
      <c r="V304" s="41">
        <f t="shared" si="46"/>
        <v>-899999.99999999988</v>
      </c>
      <c r="W304" s="41">
        <f t="shared" si="47"/>
        <v>899999.99999999988</v>
      </c>
      <c r="X304" s="36">
        <f t="shared" si="48"/>
        <v>555.55555555555566</v>
      </c>
      <c r="Y304" s="36">
        <f t="shared" si="50"/>
        <v>555.55555555555566</v>
      </c>
      <c r="Z304" s="2"/>
      <c r="AI304" s="42">
        <f t="shared" si="51"/>
        <v>-0.03</v>
      </c>
      <c r="AJ304" s="4">
        <f t="shared" si="49"/>
        <v>0.3</v>
      </c>
      <c r="AK304" s="33">
        <v>0</v>
      </c>
      <c r="AL304" s="34">
        <v>0</v>
      </c>
      <c r="AM304" s="33">
        <v>0</v>
      </c>
      <c r="AN304" s="34">
        <v>0</v>
      </c>
      <c r="AO304" s="38">
        <v>0</v>
      </c>
      <c r="AP304" s="39">
        <v>0</v>
      </c>
      <c r="AQ304" s="43">
        <v>0</v>
      </c>
      <c r="AR304" s="41">
        <f t="shared" si="52"/>
        <v>0</v>
      </c>
      <c r="AS304" s="41">
        <f t="shared" si="53"/>
        <v>0</v>
      </c>
      <c r="AT304" s="36">
        <f t="shared" si="54"/>
        <v>999</v>
      </c>
      <c r="AU304" s="36">
        <f t="shared" si="55"/>
        <v>999</v>
      </c>
    </row>
    <row r="305" spans="10:47" x14ac:dyDescent="0.25">
      <c r="J305" s="12">
        <v>70000000000</v>
      </c>
      <c r="K305" s="13">
        <v>8.3333333333333304E-10</v>
      </c>
      <c r="L305" s="40">
        <v>5.0000000000000001E-3</v>
      </c>
      <c r="M305" s="40">
        <v>-5.0000000000000001E-3</v>
      </c>
      <c r="O305" s="4">
        <f t="shared" si="45"/>
        <v>0.30099999999999999</v>
      </c>
      <c r="P305" s="33">
        <v>0</v>
      </c>
      <c r="Q305" s="34">
        <v>0</v>
      </c>
      <c r="R305" s="33">
        <v>0.5</v>
      </c>
      <c r="S305" s="34">
        <v>-0.15049999999999999</v>
      </c>
      <c r="T305" s="38">
        <v>-2.8360714500000035E-4</v>
      </c>
      <c r="U305" s="39">
        <v>-6.8206714285714274E-4</v>
      </c>
      <c r="V305" s="41">
        <f t="shared" si="46"/>
        <v>-902999.99999999988</v>
      </c>
      <c r="W305" s="41">
        <f t="shared" si="47"/>
        <v>902999.99999999988</v>
      </c>
      <c r="X305" s="36">
        <f t="shared" si="48"/>
        <v>553.7098560354375</v>
      </c>
      <c r="Y305" s="36">
        <f t="shared" si="50"/>
        <v>553.7098560354375</v>
      </c>
      <c r="Z305" s="2"/>
      <c r="AI305" s="42">
        <f t="shared" si="51"/>
        <v>-0.03</v>
      </c>
      <c r="AJ305" s="4">
        <f t="shared" si="49"/>
        <v>0.30099999999999999</v>
      </c>
      <c r="AK305" s="33">
        <v>0</v>
      </c>
      <c r="AL305" s="34">
        <v>0</v>
      </c>
      <c r="AM305" s="33">
        <v>0</v>
      </c>
      <c r="AN305" s="34">
        <v>0</v>
      </c>
      <c r="AO305" s="38">
        <v>0</v>
      </c>
      <c r="AP305" s="39">
        <v>0</v>
      </c>
      <c r="AQ305" s="43">
        <v>0</v>
      </c>
      <c r="AR305" s="41">
        <f t="shared" si="52"/>
        <v>0</v>
      </c>
      <c r="AS305" s="41">
        <f t="shared" si="53"/>
        <v>0</v>
      </c>
      <c r="AT305" s="36">
        <f t="shared" si="54"/>
        <v>999</v>
      </c>
      <c r="AU305" s="36">
        <f t="shared" si="55"/>
        <v>999</v>
      </c>
    </row>
    <row r="306" spans="10:47" x14ac:dyDescent="0.25">
      <c r="J306" s="12">
        <v>70000000000</v>
      </c>
      <c r="K306" s="13">
        <v>8.3333333333333304E-10</v>
      </c>
      <c r="L306" s="40">
        <v>5.0000000000000001E-3</v>
      </c>
      <c r="M306" s="40">
        <v>-5.0000000000000001E-3</v>
      </c>
      <c r="O306" s="4">
        <f t="shared" si="45"/>
        <v>0.30199999999999999</v>
      </c>
      <c r="P306" s="33">
        <v>0</v>
      </c>
      <c r="Q306" s="34">
        <v>0</v>
      </c>
      <c r="R306" s="33">
        <v>0.5</v>
      </c>
      <c r="S306" s="34">
        <v>-0.151</v>
      </c>
      <c r="T306" s="38">
        <v>-2.8429050428571462E-4</v>
      </c>
      <c r="U306" s="39">
        <v>-6.7948285714285704E-4</v>
      </c>
      <c r="V306" s="41">
        <f t="shared" si="46"/>
        <v>-905999.99999999988</v>
      </c>
      <c r="W306" s="41">
        <f t="shared" si="47"/>
        <v>905999.99999999988</v>
      </c>
      <c r="X306" s="36">
        <f t="shared" si="48"/>
        <v>551.87637969094931</v>
      </c>
      <c r="Y306" s="36">
        <f t="shared" si="50"/>
        <v>551.87637969094931</v>
      </c>
      <c r="Z306" s="2"/>
      <c r="AI306" s="42">
        <f t="shared" si="51"/>
        <v>-0.03</v>
      </c>
      <c r="AJ306" s="4">
        <f t="shared" si="49"/>
        <v>0.30199999999999999</v>
      </c>
      <c r="AK306" s="33">
        <v>0</v>
      </c>
      <c r="AL306" s="34">
        <v>0</v>
      </c>
      <c r="AM306" s="33">
        <v>0</v>
      </c>
      <c r="AN306" s="34">
        <v>0</v>
      </c>
      <c r="AO306" s="38">
        <v>0</v>
      </c>
      <c r="AP306" s="39">
        <v>0</v>
      </c>
      <c r="AQ306" s="43">
        <v>0</v>
      </c>
      <c r="AR306" s="41">
        <f t="shared" si="52"/>
        <v>0</v>
      </c>
      <c r="AS306" s="41">
        <f t="shared" si="53"/>
        <v>0</v>
      </c>
      <c r="AT306" s="36">
        <f t="shared" si="54"/>
        <v>999</v>
      </c>
      <c r="AU306" s="36">
        <f t="shared" si="55"/>
        <v>999</v>
      </c>
    </row>
    <row r="307" spans="10:47" x14ac:dyDescent="0.25">
      <c r="J307" s="12">
        <v>70000000000</v>
      </c>
      <c r="K307" s="13">
        <v>8.3333333333333304E-10</v>
      </c>
      <c r="L307" s="40">
        <v>5.0000000000000001E-3</v>
      </c>
      <c r="M307" s="40">
        <v>-5.0000000000000001E-3</v>
      </c>
      <c r="O307" s="4">
        <f t="shared" si="45"/>
        <v>0.30299999999999999</v>
      </c>
      <c r="P307" s="33">
        <v>0</v>
      </c>
      <c r="Q307" s="34">
        <v>0</v>
      </c>
      <c r="R307" s="33">
        <v>0.5</v>
      </c>
      <c r="S307" s="34">
        <v>-0.1515</v>
      </c>
      <c r="T307" s="38">
        <v>-2.8497128357142889E-4</v>
      </c>
      <c r="U307" s="39">
        <v>-6.7688999999999987E-4</v>
      </c>
      <c r="V307" s="41">
        <f t="shared" si="46"/>
        <v>-908999.99999999988</v>
      </c>
      <c r="W307" s="41">
        <f t="shared" si="47"/>
        <v>908999.99999999988</v>
      </c>
      <c r="X307" s="36">
        <f t="shared" si="48"/>
        <v>550.05500550055012</v>
      </c>
      <c r="Y307" s="36">
        <f t="shared" si="50"/>
        <v>550.05500550055012</v>
      </c>
      <c r="Z307" s="2"/>
      <c r="AI307" s="42">
        <f t="shared" si="51"/>
        <v>-0.03</v>
      </c>
      <c r="AJ307" s="4">
        <f t="shared" si="49"/>
        <v>0.30299999999999999</v>
      </c>
      <c r="AK307" s="33">
        <v>0</v>
      </c>
      <c r="AL307" s="34">
        <v>0</v>
      </c>
      <c r="AM307" s="33">
        <v>0</v>
      </c>
      <c r="AN307" s="34">
        <v>0</v>
      </c>
      <c r="AO307" s="38">
        <v>0</v>
      </c>
      <c r="AP307" s="39">
        <v>0</v>
      </c>
      <c r="AQ307" s="43">
        <v>0</v>
      </c>
      <c r="AR307" s="41">
        <f t="shared" si="52"/>
        <v>0</v>
      </c>
      <c r="AS307" s="41">
        <f t="shared" si="53"/>
        <v>0</v>
      </c>
      <c r="AT307" s="36">
        <f t="shared" si="54"/>
        <v>999</v>
      </c>
      <c r="AU307" s="36">
        <f t="shared" si="55"/>
        <v>999</v>
      </c>
    </row>
    <row r="308" spans="10:47" x14ac:dyDescent="0.25">
      <c r="J308" s="12">
        <v>70000000000</v>
      </c>
      <c r="K308" s="13">
        <v>8.3333333333333304E-10</v>
      </c>
      <c r="L308" s="40">
        <v>5.0000000000000001E-3</v>
      </c>
      <c r="M308" s="40">
        <v>-5.0000000000000001E-3</v>
      </c>
      <c r="O308" s="4">
        <f t="shared" si="45"/>
        <v>0.30399999999999999</v>
      </c>
      <c r="P308" s="33">
        <v>0</v>
      </c>
      <c r="Q308" s="34">
        <v>0</v>
      </c>
      <c r="R308" s="33">
        <v>0.5</v>
      </c>
      <c r="S308" s="34">
        <v>-0.152</v>
      </c>
      <c r="T308" s="38">
        <v>-2.8564947428571461E-4</v>
      </c>
      <c r="U308" s="39">
        <v>-6.7428857142857134E-4</v>
      </c>
      <c r="V308" s="41">
        <f t="shared" si="46"/>
        <v>-911999.99999999988</v>
      </c>
      <c r="W308" s="41">
        <f t="shared" si="47"/>
        <v>911999.99999999988</v>
      </c>
      <c r="X308" s="36">
        <f t="shared" si="48"/>
        <v>548.24561403508778</v>
      </c>
      <c r="Y308" s="36">
        <f t="shared" si="50"/>
        <v>548.24561403508778</v>
      </c>
      <c r="Z308" s="2"/>
      <c r="AI308" s="42">
        <f t="shared" si="51"/>
        <v>-0.03</v>
      </c>
      <c r="AJ308" s="4">
        <f t="shared" si="49"/>
        <v>0.30399999999999999</v>
      </c>
      <c r="AK308" s="33">
        <v>0</v>
      </c>
      <c r="AL308" s="34">
        <v>0</v>
      </c>
      <c r="AM308" s="33">
        <v>0</v>
      </c>
      <c r="AN308" s="34">
        <v>0</v>
      </c>
      <c r="AO308" s="38">
        <v>0</v>
      </c>
      <c r="AP308" s="39">
        <v>0</v>
      </c>
      <c r="AQ308" s="43">
        <v>0</v>
      </c>
      <c r="AR308" s="41">
        <f t="shared" si="52"/>
        <v>0</v>
      </c>
      <c r="AS308" s="41">
        <f t="shared" si="53"/>
        <v>0</v>
      </c>
      <c r="AT308" s="36">
        <f t="shared" si="54"/>
        <v>999</v>
      </c>
      <c r="AU308" s="36">
        <f t="shared" si="55"/>
        <v>999</v>
      </c>
    </row>
    <row r="309" spans="10:47" x14ac:dyDescent="0.25">
      <c r="J309" s="12">
        <v>70000000000</v>
      </c>
      <c r="K309" s="13">
        <v>8.3333333333333304E-10</v>
      </c>
      <c r="L309" s="40">
        <v>5.0000000000000001E-3</v>
      </c>
      <c r="M309" s="40">
        <v>-5.0000000000000001E-3</v>
      </c>
      <c r="O309" s="4">
        <f t="shared" si="45"/>
        <v>0.30499999999999999</v>
      </c>
      <c r="P309" s="33">
        <v>0</v>
      </c>
      <c r="Q309" s="34">
        <v>0</v>
      </c>
      <c r="R309" s="33">
        <v>0.5</v>
      </c>
      <c r="S309" s="34">
        <v>-0.1525</v>
      </c>
      <c r="T309" s="38">
        <v>-2.8632506785714317E-4</v>
      </c>
      <c r="U309" s="39">
        <v>-6.7167857142857133E-4</v>
      </c>
      <c r="V309" s="41">
        <f t="shared" si="46"/>
        <v>-914999.99999999988</v>
      </c>
      <c r="W309" s="41">
        <f t="shared" si="47"/>
        <v>914999.99999999988</v>
      </c>
      <c r="X309" s="36">
        <f t="shared" si="48"/>
        <v>546.44808743169403</v>
      </c>
      <c r="Y309" s="36">
        <f t="shared" si="50"/>
        <v>546.44808743169403</v>
      </c>
      <c r="Z309" s="2"/>
      <c r="AI309" s="42">
        <f t="shared" si="51"/>
        <v>-0.03</v>
      </c>
      <c r="AJ309" s="4">
        <f t="shared" si="49"/>
        <v>0.30499999999999999</v>
      </c>
      <c r="AK309" s="33">
        <v>0</v>
      </c>
      <c r="AL309" s="34">
        <v>0</v>
      </c>
      <c r="AM309" s="33">
        <v>0</v>
      </c>
      <c r="AN309" s="34">
        <v>0</v>
      </c>
      <c r="AO309" s="38">
        <v>0</v>
      </c>
      <c r="AP309" s="39">
        <v>0</v>
      </c>
      <c r="AQ309" s="43">
        <v>0</v>
      </c>
      <c r="AR309" s="41">
        <f t="shared" si="52"/>
        <v>0</v>
      </c>
      <c r="AS309" s="41">
        <f t="shared" si="53"/>
        <v>0</v>
      </c>
      <c r="AT309" s="36">
        <f t="shared" si="54"/>
        <v>999</v>
      </c>
      <c r="AU309" s="36">
        <f t="shared" si="55"/>
        <v>999</v>
      </c>
    </row>
    <row r="310" spans="10:47" x14ac:dyDescent="0.25">
      <c r="J310" s="12">
        <v>70000000000</v>
      </c>
      <c r="K310" s="13">
        <v>8.3333333333333304E-10</v>
      </c>
      <c r="L310" s="40">
        <v>5.0000000000000001E-3</v>
      </c>
      <c r="M310" s="40">
        <v>-5.0000000000000001E-3</v>
      </c>
      <c r="O310" s="4">
        <f t="shared" si="45"/>
        <v>0.30599999999999999</v>
      </c>
      <c r="P310" s="33">
        <v>0</v>
      </c>
      <c r="Q310" s="34">
        <v>0</v>
      </c>
      <c r="R310" s="33">
        <v>0.5</v>
      </c>
      <c r="S310" s="34">
        <v>-0.153</v>
      </c>
      <c r="T310" s="38">
        <v>-2.8699805571428605E-4</v>
      </c>
      <c r="U310" s="39">
        <v>-6.6905999999999986E-4</v>
      </c>
      <c r="V310" s="41">
        <f t="shared" si="46"/>
        <v>-917999.99999999988</v>
      </c>
      <c r="W310" s="41">
        <f t="shared" si="47"/>
        <v>917999.99999999988</v>
      </c>
      <c r="X310" s="36">
        <f t="shared" si="48"/>
        <v>544.66230936819181</v>
      </c>
      <c r="Y310" s="36">
        <f t="shared" si="50"/>
        <v>544.66230936819181</v>
      </c>
      <c r="Z310" s="2"/>
      <c r="AI310" s="42">
        <f t="shared" si="51"/>
        <v>-0.03</v>
      </c>
      <c r="AJ310" s="4">
        <f t="shared" si="49"/>
        <v>0.30599999999999999</v>
      </c>
      <c r="AK310" s="33">
        <v>0</v>
      </c>
      <c r="AL310" s="34">
        <v>0</v>
      </c>
      <c r="AM310" s="33">
        <v>0</v>
      </c>
      <c r="AN310" s="34">
        <v>0</v>
      </c>
      <c r="AO310" s="38">
        <v>0</v>
      </c>
      <c r="AP310" s="39">
        <v>0</v>
      </c>
      <c r="AQ310" s="43">
        <v>0</v>
      </c>
      <c r="AR310" s="41">
        <f t="shared" si="52"/>
        <v>0</v>
      </c>
      <c r="AS310" s="41">
        <f t="shared" si="53"/>
        <v>0</v>
      </c>
      <c r="AT310" s="36">
        <f t="shared" si="54"/>
        <v>999</v>
      </c>
      <c r="AU310" s="36">
        <f t="shared" si="55"/>
        <v>999</v>
      </c>
    </row>
    <row r="311" spans="10:47" x14ac:dyDescent="0.25">
      <c r="J311" s="12">
        <v>70000000000</v>
      </c>
      <c r="K311" s="13">
        <v>8.3333333333333304E-10</v>
      </c>
      <c r="L311" s="40">
        <v>5.0000000000000001E-3</v>
      </c>
      <c r="M311" s="40">
        <v>-5.0000000000000001E-3</v>
      </c>
      <c r="O311" s="4">
        <f t="shared" si="45"/>
        <v>0.307</v>
      </c>
      <c r="P311" s="33">
        <v>0</v>
      </c>
      <c r="Q311" s="34">
        <v>0</v>
      </c>
      <c r="R311" s="33">
        <v>0.5</v>
      </c>
      <c r="S311" s="34">
        <v>-0.1535</v>
      </c>
      <c r="T311" s="38">
        <v>-2.876684292857146E-4</v>
      </c>
      <c r="U311" s="39">
        <v>-6.6643285714285702E-4</v>
      </c>
      <c r="V311" s="41">
        <f t="shared" si="46"/>
        <v>-920999.99999999977</v>
      </c>
      <c r="W311" s="41">
        <f t="shared" si="47"/>
        <v>920999.99999999977</v>
      </c>
      <c r="X311" s="36">
        <f t="shared" si="48"/>
        <v>542.88816503800228</v>
      </c>
      <c r="Y311" s="36">
        <f t="shared" si="50"/>
        <v>542.88816503800228</v>
      </c>
      <c r="Z311" s="2"/>
      <c r="AI311" s="42">
        <f t="shared" si="51"/>
        <v>-0.03</v>
      </c>
      <c r="AJ311" s="4">
        <f t="shared" si="49"/>
        <v>0.307</v>
      </c>
      <c r="AK311" s="33">
        <v>0</v>
      </c>
      <c r="AL311" s="34">
        <v>0</v>
      </c>
      <c r="AM311" s="33">
        <v>0</v>
      </c>
      <c r="AN311" s="34">
        <v>0</v>
      </c>
      <c r="AO311" s="38">
        <v>0</v>
      </c>
      <c r="AP311" s="39">
        <v>0</v>
      </c>
      <c r="AQ311" s="43">
        <v>0</v>
      </c>
      <c r="AR311" s="41">
        <f t="shared" si="52"/>
        <v>0</v>
      </c>
      <c r="AS311" s="41">
        <f t="shared" si="53"/>
        <v>0</v>
      </c>
      <c r="AT311" s="36">
        <f t="shared" si="54"/>
        <v>999</v>
      </c>
      <c r="AU311" s="36">
        <f t="shared" si="55"/>
        <v>999</v>
      </c>
    </row>
    <row r="312" spans="10:47" x14ac:dyDescent="0.25">
      <c r="J312" s="12">
        <v>70000000000</v>
      </c>
      <c r="K312" s="13">
        <v>8.3333333333333304E-10</v>
      </c>
      <c r="L312" s="40">
        <v>5.0000000000000001E-3</v>
      </c>
      <c r="M312" s="40">
        <v>-5.0000000000000001E-3</v>
      </c>
      <c r="O312" s="4">
        <f t="shared" si="45"/>
        <v>0.308</v>
      </c>
      <c r="P312" s="33">
        <v>0</v>
      </c>
      <c r="Q312" s="34">
        <v>0</v>
      </c>
      <c r="R312" s="33">
        <v>0.5</v>
      </c>
      <c r="S312" s="34">
        <v>-0.154</v>
      </c>
      <c r="T312" s="38">
        <v>-2.883361800000003E-4</v>
      </c>
      <c r="U312" s="39">
        <v>-6.6379714285714272E-4</v>
      </c>
      <c r="V312" s="41">
        <f t="shared" si="46"/>
        <v>-923999.99999999977</v>
      </c>
      <c r="W312" s="41">
        <f t="shared" si="47"/>
        <v>923999.99999999977</v>
      </c>
      <c r="X312" s="36">
        <f t="shared" si="48"/>
        <v>541.1255411255413</v>
      </c>
      <c r="Y312" s="36">
        <f t="shared" si="50"/>
        <v>541.1255411255413</v>
      </c>
      <c r="Z312" s="2"/>
      <c r="AI312" s="42">
        <f t="shared" si="51"/>
        <v>-0.03</v>
      </c>
      <c r="AJ312" s="4">
        <f t="shared" si="49"/>
        <v>0.308</v>
      </c>
      <c r="AK312" s="33">
        <v>0</v>
      </c>
      <c r="AL312" s="34">
        <v>0</v>
      </c>
      <c r="AM312" s="33">
        <v>0</v>
      </c>
      <c r="AN312" s="34">
        <v>0</v>
      </c>
      <c r="AO312" s="38">
        <v>0</v>
      </c>
      <c r="AP312" s="39">
        <v>0</v>
      </c>
      <c r="AQ312" s="43">
        <v>0</v>
      </c>
      <c r="AR312" s="41">
        <f t="shared" si="52"/>
        <v>0</v>
      </c>
      <c r="AS312" s="41">
        <f t="shared" si="53"/>
        <v>0</v>
      </c>
      <c r="AT312" s="36">
        <f t="shared" si="54"/>
        <v>999</v>
      </c>
      <c r="AU312" s="36">
        <f t="shared" si="55"/>
        <v>999</v>
      </c>
    </row>
    <row r="313" spans="10:47" x14ac:dyDescent="0.25">
      <c r="J313" s="12">
        <v>70000000000</v>
      </c>
      <c r="K313" s="13">
        <v>8.3333333333333304E-10</v>
      </c>
      <c r="L313" s="40">
        <v>5.0000000000000001E-3</v>
      </c>
      <c r="M313" s="40">
        <v>-5.0000000000000001E-3</v>
      </c>
      <c r="O313" s="4">
        <f t="shared" si="45"/>
        <v>0.309</v>
      </c>
      <c r="P313" s="33">
        <v>0</v>
      </c>
      <c r="Q313" s="34">
        <v>0</v>
      </c>
      <c r="R313" s="33">
        <v>0.5</v>
      </c>
      <c r="S313" s="34">
        <v>-0.1545</v>
      </c>
      <c r="T313" s="38">
        <v>-2.8900129928571459E-4</v>
      </c>
      <c r="U313" s="39">
        <v>-6.6115285714285705E-4</v>
      </c>
      <c r="V313" s="41">
        <f t="shared" si="46"/>
        <v>-926999.99999999977</v>
      </c>
      <c r="W313" s="41">
        <f t="shared" si="47"/>
        <v>926999.99999999977</v>
      </c>
      <c r="X313" s="36">
        <f t="shared" si="48"/>
        <v>539.37432578209291</v>
      </c>
      <c r="Y313" s="36">
        <f t="shared" si="50"/>
        <v>539.37432578209291</v>
      </c>
      <c r="Z313" s="2"/>
      <c r="AI313" s="42">
        <f t="shared" si="51"/>
        <v>-0.03</v>
      </c>
      <c r="AJ313" s="4">
        <f t="shared" si="49"/>
        <v>0.309</v>
      </c>
      <c r="AK313" s="33">
        <v>0</v>
      </c>
      <c r="AL313" s="34">
        <v>0</v>
      </c>
      <c r="AM313" s="33">
        <v>0</v>
      </c>
      <c r="AN313" s="34">
        <v>0</v>
      </c>
      <c r="AO313" s="38">
        <v>0</v>
      </c>
      <c r="AP313" s="39">
        <v>0</v>
      </c>
      <c r="AQ313" s="43">
        <v>0</v>
      </c>
      <c r="AR313" s="41">
        <f t="shared" si="52"/>
        <v>0</v>
      </c>
      <c r="AS313" s="41">
        <f t="shared" si="53"/>
        <v>0</v>
      </c>
      <c r="AT313" s="36">
        <f t="shared" si="54"/>
        <v>999</v>
      </c>
      <c r="AU313" s="36">
        <f t="shared" si="55"/>
        <v>999</v>
      </c>
    </row>
    <row r="314" spans="10:47" x14ac:dyDescent="0.25">
      <c r="J314" s="12">
        <v>70000000000</v>
      </c>
      <c r="K314" s="13">
        <v>8.3333333333333304E-10</v>
      </c>
      <c r="L314" s="40">
        <v>5.0000000000000001E-3</v>
      </c>
      <c r="M314" s="40">
        <v>-5.0000000000000001E-3</v>
      </c>
      <c r="O314" s="4">
        <f t="shared" si="45"/>
        <v>0.31</v>
      </c>
      <c r="P314" s="33">
        <v>0</v>
      </c>
      <c r="Q314" s="34">
        <v>0</v>
      </c>
      <c r="R314" s="33">
        <v>0.5</v>
      </c>
      <c r="S314" s="34">
        <v>-0.155</v>
      </c>
      <c r="T314" s="38">
        <v>-2.8966377857142885E-4</v>
      </c>
      <c r="U314" s="39">
        <v>-6.5849999999999991E-4</v>
      </c>
      <c r="V314" s="41">
        <f t="shared" si="46"/>
        <v>-929999.99999999988</v>
      </c>
      <c r="W314" s="41">
        <f t="shared" si="47"/>
        <v>929999.99999999988</v>
      </c>
      <c r="X314" s="36">
        <f t="shared" si="48"/>
        <v>537.63440860215064</v>
      </c>
      <c r="Y314" s="36">
        <f t="shared" si="50"/>
        <v>537.63440860215064</v>
      </c>
      <c r="Z314" s="2"/>
      <c r="AI314" s="42">
        <f t="shared" si="51"/>
        <v>-0.03</v>
      </c>
      <c r="AJ314" s="4">
        <f t="shared" si="49"/>
        <v>0.31</v>
      </c>
      <c r="AK314" s="33">
        <v>0</v>
      </c>
      <c r="AL314" s="34">
        <v>0</v>
      </c>
      <c r="AM314" s="33">
        <v>0</v>
      </c>
      <c r="AN314" s="34">
        <v>0</v>
      </c>
      <c r="AO314" s="38">
        <v>0</v>
      </c>
      <c r="AP314" s="39">
        <v>0</v>
      </c>
      <c r="AQ314" s="43">
        <v>0</v>
      </c>
      <c r="AR314" s="41">
        <f t="shared" si="52"/>
        <v>0</v>
      </c>
      <c r="AS314" s="41">
        <f t="shared" si="53"/>
        <v>0</v>
      </c>
      <c r="AT314" s="36">
        <f t="shared" si="54"/>
        <v>999</v>
      </c>
      <c r="AU314" s="36">
        <f t="shared" si="55"/>
        <v>999</v>
      </c>
    </row>
    <row r="315" spans="10:47" x14ac:dyDescent="0.25">
      <c r="J315" s="12">
        <v>70000000000</v>
      </c>
      <c r="K315" s="13">
        <v>8.3333333333333304E-10</v>
      </c>
      <c r="L315" s="40">
        <v>5.0000000000000001E-3</v>
      </c>
      <c r="M315" s="40">
        <v>-5.0000000000000001E-3</v>
      </c>
      <c r="O315" s="4">
        <f t="shared" si="45"/>
        <v>0.311</v>
      </c>
      <c r="P315" s="33">
        <v>0</v>
      </c>
      <c r="Q315" s="34">
        <v>0</v>
      </c>
      <c r="R315" s="33">
        <v>0.5</v>
      </c>
      <c r="S315" s="34">
        <v>-0.1555</v>
      </c>
      <c r="T315" s="38">
        <v>-2.9032360928571459E-4</v>
      </c>
      <c r="U315" s="39">
        <v>-6.558385714285713E-4</v>
      </c>
      <c r="V315" s="41">
        <f t="shared" si="46"/>
        <v>-932999.99999999988</v>
      </c>
      <c r="W315" s="41">
        <f t="shared" si="47"/>
        <v>932999.99999999988</v>
      </c>
      <c r="X315" s="36">
        <f t="shared" si="48"/>
        <v>535.9056806002144</v>
      </c>
      <c r="Y315" s="36">
        <f t="shared" si="50"/>
        <v>535.9056806002144</v>
      </c>
      <c r="Z315" s="2"/>
      <c r="AI315" s="42">
        <f t="shared" si="51"/>
        <v>-0.03</v>
      </c>
      <c r="AJ315" s="4">
        <f t="shared" si="49"/>
        <v>0.311</v>
      </c>
      <c r="AK315" s="33">
        <v>0</v>
      </c>
      <c r="AL315" s="34">
        <v>0</v>
      </c>
      <c r="AM315" s="33">
        <v>0</v>
      </c>
      <c r="AN315" s="34">
        <v>0</v>
      </c>
      <c r="AO315" s="38">
        <v>0</v>
      </c>
      <c r="AP315" s="39">
        <v>0</v>
      </c>
      <c r="AQ315" s="43">
        <v>0</v>
      </c>
      <c r="AR315" s="41">
        <f t="shared" si="52"/>
        <v>0</v>
      </c>
      <c r="AS315" s="41">
        <f t="shared" si="53"/>
        <v>0</v>
      </c>
      <c r="AT315" s="36">
        <f t="shared" si="54"/>
        <v>999</v>
      </c>
      <c r="AU315" s="36">
        <f t="shared" si="55"/>
        <v>999</v>
      </c>
    </row>
    <row r="316" spans="10:47" x14ac:dyDescent="0.25">
      <c r="J316" s="12">
        <v>70000000000</v>
      </c>
      <c r="K316" s="13">
        <v>8.3333333333333304E-10</v>
      </c>
      <c r="L316" s="40">
        <v>5.0000000000000001E-3</v>
      </c>
      <c r="M316" s="40">
        <v>-5.0000000000000001E-3</v>
      </c>
      <c r="O316" s="4">
        <f t="shared" si="45"/>
        <v>0.312</v>
      </c>
      <c r="P316" s="33">
        <v>0</v>
      </c>
      <c r="Q316" s="34">
        <v>0</v>
      </c>
      <c r="R316" s="33">
        <v>0.5</v>
      </c>
      <c r="S316" s="34">
        <v>-0.156</v>
      </c>
      <c r="T316" s="38">
        <v>-2.9098078285714313E-4</v>
      </c>
      <c r="U316" s="39">
        <v>-6.5316857142857132E-4</v>
      </c>
      <c r="V316" s="41">
        <f t="shared" si="46"/>
        <v>-935999.99999999988</v>
      </c>
      <c r="W316" s="41">
        <f t="shared" si="47"/>
        <v>935999.99999999988</v>
      </c>
      <c r="X316" s="36">
        <f t="shared" si="48"/>
        <v>534.18803418803429</v>
      </c>
      <c r="Y316" s="36">
        <f t="shared" si="50"/>
        <v>534.18803418803429</v>
      </c>
      <c r="Z316" s="2"/>
      <c r="AI316" s="42">
        <f t="shared" si="51"/>
        <v>-0.03</v>
      </c>
      <c r="AJ316" s="4">
        <f t="shared" si="49"/>
        <v>0.312</v>
      </c>
      <c r="AK316" s="33">
        <v>0</v>
      </c>
      <c r="AL316" s="34">
        <v>0</v>
      </c>
      <c r="AM316" s="33">
        <v>0</v>
      </c>
      <c r="AN316" s="34">
        <v>0</v>
      </c>
      <c r="AO316" s="38">
        <v>0</v>
      </c>
      <c r="AP316" s="39">
        <v>0</v>
      </c>
      <c r="AQ316" s="43">
        <v>0</v>
      </c>
      <c r="AR316" s="41">
        <f t="shared" si="52"/>
        <v>0</v>
      </c>
      <c r="AS316" s="41">
        <f t="shared" si="53"/>
        <v>0</v>
      </c>
      <c r="AT316" s="36">
        <f t="shared" si="54"/>
        <v>999</v>
      </c>
      <c r="AU316" s="36">
        <f t="shared" si="55"/>
        <v>999</v>
      </c>
    </row>
    <row r="317" spans="10:47" x14ac:dyDescent="0.25">
      <c r="J317" s="12">
        <v>70000000000</v>
      </c>
      <c r="K317" s="13">
        <v>8.3333333333333304E-10</v>
      </c>
      <c r="L317" s="40">
        <v>5.0000000000000001E-3</v>
      </c>
      <c r="M317" s="40">
        <v>-5.0000000000000001E-3</v>
      </c>
      <c r="O317" s="4">
        <f t="shared" si="45"/>
        <v>0.313</v>
      </c>
      <c r="P317" s="33">
        <v>0</v>
      </c>
      <c r="Q317" s="34">
        <v>0</v>
      </c>
      <c r="R317" s="33">
        <v>0.5</v>
      </c>
      <c r="S317" s="34">
        <v>-0.1565</v>
      </c>
      <c r="T317" s="38">
        <v>-2.9163529071428597E-4</v>
      </c>
      <c r="U317" s="39">
        <v>-6.5048999999999988E-4</v>
      </c>
      <c r="V317" s="41">
        <f t="shared" si="46"/>
        <v>-938999.99999999988</v>
      </c>
      <c r="W317" s="41">
        <f t="shared" si="47"/>
        <v>938999.99999999988</v>
      </c>
      <c r="X317" s="36">
        <f t="shared" si="48"/>
        <v>532.48136315228976</v>
      </c>
      <c r="Y317" s="36">
        <f t="shared" si="50"/>
        <v>532.48136315228976</v>
      </c>
      <c r="Z317" s="2"/>
      <c r="AI317" s="42">
        <f t="shared" si="51"/>
        <v>-0.03</v>
      </c>
      <c r="AJ317" s="4">
        <f t="shared" si="49"/>
        <v>0.313</v>
      </c>
      <c r="AK317" s="33">
        <v>0</v>
      </c>
      <c r="AL317" s="34">
        <v>0</v>
      </c>
      <c r="AM317" s="33">
        <v>0</v>
      </c>
      <c r="AN317" s="34">
        <v>0</v>
      </c>
      <c r="AO317" s="38">
        <v>0</v>
      </c>
      <c r="AP317" s="39">
        <v>0</v>
      </c>
      <c r="AQ317" s="43">
        <v>0</v>
      </c>
      <c r="AR317" s="41">
        <f t="shared" si="52"/>
        <v>0</v>
      </c>
      <c r="AS317" s="41">
        <f t="shared" si="53"/>
        <v>0</v>
      </c>
      <c r="AT317" s="36">
        <f t="shared" si="54"/>
        <v>999</v>
      </c>
      <c r="AU317" s="36">
        <f t="shared" si="55"/>
        <v>999</v>
      </c>
    </row>
    <row r="318" spans="10:47" x14ac:dyDescent="0.25">
      <c r="J318" s="12">
        <v>70000000000</v>
      </c>
      <c r="K318" s="13">
        <v>8.3333333333333304E-10</v>
      </c>
      <c r="L318" s="40">
        <v>5.0000000000000001E-3</v>
      </c>
      <c r="M318" s="40">
        <v>-5.0000000000000001E-3</v>
      </c>
      <c r="O318" s="4">
        <f t="shared" si="45"/>
        <v>0.314</v>
      </c>
      <c r="P318" s="33">
        <v>0</v>
      </c>
      <c r="Q318" s="34">
        <v>0</v>
      </c>
      <c r="R318" s="33">
        <v>0.5</v>
      </c>
      <c r="S318" s="34">
        <v>-0.157</v>
      </c>
      <c r="T318" s="38">
        <v>-2.9228712428571455E-4</v>
      </c>
      <c r="U318" s="39">
        <v>-6.4780285714285707E-4</v>
      </c>
      <c r="V318" s="41">
        <f t="shared" si="46"/>
        <v>-941999.99999999988</v>
      </c>
      <c r="W318" s="41">
        <f t="shared" si="47"/>
        <v>941999.99999999988</v>
      </c>
      <c r="X318" s="36">
        <f t="shared" si="48"/>
        <v>530.7855626326965</v>
      </c>
      <c r="Y318" s="36">
        <f t="shared" si="50"/>
        <v>530.7855626326965</v>
      </c>
      <c r="Z318" s="2"/>
      <c r="AI318" s="42">
        <f t="shared" si="51"/>
        <v>-0.03</v>
      </c>
      <c r="AJ318" s="4">
        <f t="shared" si="49"/>
        <v>0.314</v>
      </c>
      <c r="AK318" s="33">
        <v>0</v>
      </c>
      <c r="AL318" s="34">
        <v>0</v>
      </c>
      <c r="AM318" s="33">
        <v>0</v>
      </c>
      <c r="AN318" s="34">
        <v>0</v>
      </c>
      <c r="AO318" s="38">
        <v>0</v>
      </c>
      <c r="AP318" s="39">
        <v>0</v>
      </c>
      <c r="AQ318" s="43">
        <v>0</v>
      </c>
      <c r="AR318" s="41">
        <f t="shared" si="52"/>
        <v>0</v>
      </c>
      <c r="AS318" s="41">
        <f t="shared" si="53"/>
        <v>0</v>
      </c>
      <c r="AT318" s="36">
        <f t="shared" si="54"/>
        <v>999</v>
      </c>
      <c r="AU318" s="36">
        <f t="shared" si="55"/>
        <v>999</v>
      </c>
    </row>
    <row r="319" spans="10:47" x14ac:dyDescent="0.25">
      <c r="J319" s="12">
        <v>70000000000</v>
      </c>
      <c r="K319" s="13">
        <v>8.3333333333333304E-10</v>
      </c>
      <c r="L319" s="40">
        <v>5.0000000000000001E-3</v>
      </c>
      <c r="M319" s="40">
        <v>-5.0000000000000001E-3</v>
      </c>
      <c r="O319" s="4">
        <f t="shared" si="45"/>
        <v>0.315</v>
      </c>
      <c r="P319" s="33">
        <v>0</v>
      </c>
      <c r="Q319" s="34">
        <v>0</v>
      </c>
      <c r="R319" s="33">
        <v>0.5</v>
      </c>
      <c r="S319" s="34">
        <v>-0.1575</v>
      </c>
      <c r="T319" s="38">
        <v>-2.9293627500000024E-4</v>
      </c>
      <c r="U319" s="39">
        <v>-6.451071428571428E-4</v>
      </c>
      <c r="V319" s="41">
        <f t="shared" si="46"/>
        <v>-944999.99999999988</v>
      </c>
      <c r="W319" s="41">
        <f t="shared" si="47"/>
        <v>944999.99999999988</v>
      </c>
      <c r="X319" s="36">
        <f t="shared" si="48"/>
        <v>529.10052910052912</v>
      </c>
      <c r="Y319" s="36">
        <f t="shared" si="50"/>
        <v>529.10052910052912</v>
      </c>
      <c r="Z319" s="2"/>
      <c r="AI319" s="42">
        <f t="shared" si="51"/>
        <v>-0.03</v>
      </c>
      <c r="AJ319" s="4">
        <f t="shared" si="49"/>
        <v>0.315</v>
      </c>
      <c r="AK319" s="33">
        <v>0</v>
      </c>
      <c r="AL319" s="34">
        <v>0</v>
      </c>
      <c r="AM319" s="33">
        <v>0</v>
      </c>
      <c r="AN319" s="34">
        <v>0</v>
      </c>
      <c r="AO319" s="38">
        <v>0</v>
      </c>
      <c r="AP319" s="39">
        <v>0</v>
      </c>
      <c r="AQ319" s="43">
        <v>0</v>
      </c>
      <c r="AR319" s="41">
        <f t="shared" si="52"/>
        <v>0</v>
      </c>
      <c r="AS319" s="41">
        <f t="shared" si="53"/>
        <v>0</v>
      </c>
      <c r="AT319" s="36">
        <f t="shared" si="54"/>
        <v>999</v>
      </c>
      <c r="AU319" s="36">
        <f t="shared" si="55"/>
        <v>999</v>
      </c>
    </row>
    <row r="320" spans="10:47" x14ac:dyDescent="0.25">
      <c r="J320" s="12">
        <v>70000000000</v>
      </c>
      <c r="K320" s="13">
        <v>8.3333333333333304E-10</v>
      </c>
      <c r="L320" s="40">
        <v>5.0000000000000001E-3</v>
      </c>
      <c r="M320" s="40">
        <v>-5.0000000000000001E-3</v>
      </c>
      <c r="O320" s="4">
        <f t="shared" si="45"/>
        <v>0.316</v>
      </c>
      <c r="P320" s="33">
        <v>0</v>
      </c>
      <c r="Q320" s="34">
        <v>0</v>
      </c>
      <c r="R320" s="33">
        <v>0.5</v>
      </c>
      <c r="S320" s="34">
        <v>-0.158</v>
      </c>
      <c r="T320" s="38">
        <v>-2.9358273428571456E-4</v>
      </c>
      <c r="U320" s="39">
        <v>-6.4240285714285705E-4</v>
      </c>
      <c r="V320" s="41">
        <f t="shared" si="46"/>
        <v>-947999.99999999988</v>
      </c>
      <c r="W320" s="41">
        <f t="shared" si="47"/>
        <v>947999.99999999988</v>
      </c>
      <c r="X320" s="36">
        <f t="shared" si="48"/>
        <v>527.4261603375528</v>
      </c>
      <c r="Y320" s="36">
        <f t="shared" si="50"/>
        <v>527.4261603375528</v>
      </c>
      <c r="Z320" s="2"/>
      <c r="AI320" s="42">
        <f t="shared" si="51"/>
        <v>-0.03</v>
      </c>
      <c r="AJ320" s="4">
        <f t="shared" si="49"/>
        <v>0.316</v>
      </c>
      <c r="AK320" s="33">
        <v>0</v>
      </c>
      <c r="AL320" s="34">
        <v>0</v>
      </c>
      <c r="AM320" s="33">
        <v>0</v>
      </c>
      <c r="AN320" s="34">
        <v>0</v>
      </c>
      <c r="AO320" s="38">
        <v>0</v>
      </c>
      <c r="AP320" s="39">
        <v>0</v>
      </c>
      <c r="AQ320" s="43">
        <v>0</v>
      </c>
      <c r="AR320" s="41">
        <f t="shared" si="52"/>
        <v>0</v>
      </c>
      <c r="AS320" s="41">
        <f t="shared" si="53"/>
        <v>0</v>
      </c>
      <c r="AT320" s="36">
        <f t="shared" si="54"/>
        <v>999</v>
      </c>
      <c r="AU320" s="36">
        <f t="shared" si="55"/>
        <v>999</v>
      </c>
    </row>
    <row r="321" spans="10:47" x14ac:dyDescent="0.25">
      <c r="J321" s="12">
        <v>70000000000</v>
      </c>
      <c r="K321" s="13">
        <v>8.3333333333333304E-10</v>
      </c>
      <c r="L321" s="40">
        <v>5.0000000000000001E-3</v>
      </c>
      <c r="M321" s="40">
        <v>-5.0000000000000001E-3</v>
      </c>
      <c r="O321" s="4">
        <f t="shared" si="45"/>
        <v>0.317</v>
      </c>
      <c r="P321" s="33">
        <v>0</v>
      </c>
      <c r="Q321" s="34">
        <v>0</v>
      </c>
      <c r="R321" s="33">
        <v>0.5</v>
      </c>
      <c r="S321" s="34">
        <v>-0.1585</v>
      </c>
      <c r="T321" s="38">
        <v>-2.9422649357142882E-4</v>
      </c>
      <c r="U321" s="39">
        <v>-6.3968999999999994E-4</v>
      </c>
      <c r="V321" s="41">
        <f t="shared" si="46"/>
        <v>-950999.99999999988</v>
      </c>
      <c r="W321" s="41">
        <f t="shared" si="47"/>
        <v>950999.99999999988</v>
      </c>
      <c r="X321" s="36">
        <f t="shared" si="48"/>
        <v>525.76235541535232</v>
      </c>
      <c r="Y321" s="36">
        <f t="shared" si="50"/>
        <v>525.76235541535232</v>
      </c>
      <c r="Z321" s="2"/>
      <c r="AI321" s="42">
        <f t="shared" si="51"/>
        <v>-0.03</v>
      </c>
      <c r="AJ321" s="4">
        <f t="shared" si="49"/>
        <v>0.317</v>
      </c>
      <c r="AK321" s="33">
        <v>0</v>
      </c>
      <c r="AL321" s="34">
        <v>0</v>
      </c>
      <c r="AM321" s="33">
        <v>0</v>
      </c>
      <c r="AN321" s="34">
        <v>0</v>
      </c>
      <c r="AO321" s="38">
        <v>0</v>
      </c>
      <c r="AP321" s="39">
        <v>0</v>
      </c>
      <c r="AQ321" s="43">
        <v>0</v>
      </c>
      <c r="AR321" s="41">
        <f t="shared" si="52"/>
        <v>0</v>
      </c>
      <c r="AS321" s="41">
        <f t="shared" si="53"/>
        <v>0</v>
      </c>
      <c r="AT321" s="36">
        <f t="shared" si="54"/>
        <v>999</v>
      </c>
      <c r="AU321" s="36">
        <f t="shared" si="55"/>
        <v>999</v>
      </c>
    </row>
    <row r="322" spans="10:47" x14ac:dyDescent="0.25">
      <c r="J322" s="12">
        <v>70000000000</v>
      </c>
      <c r="K322" s="13">
        <v>8.3333333333333304E-10</v>
      </c>
      <c r="L322" s="40">
        <v>5.0000000000000001E-3</v>
      </c>
      <c r="M322" s="40">
        <v>-5.0000000000000001E-3</v>
      </c>
      <c r="O322" s="4">
        <f t="shared" si="45"/>
        <v>0.318</v>
      </c>
      <c r="P322" s="33">
        <v>0</v>
      </c>
      <c r="Q322" s="34">
        <v>0</v>
      </c>
      <c r="R322" s="33">
        <v>0.5</v>
      </c>
      <c r="S322" s="34">
        <v>-0.159</v>
      </c>
      <c r="T322" s="38">
        <v>-2.9486754428571452E-4</v>
      </c>
      <c r="U322" s="39">
        <v>-6.3696857142857136E-4</v>
      </c>
      <c r="V322" s="41">
        <f t="shared" si="46"/>
        <v>-953999.99999999988</v>
      </c>
      <c r="W322" s="41">
        <f t="shared" si="47"/>
        <v>953999.99999999988</v>
      </c>
      <c r="X322" s="36">
        <f t="shared" si="48"/>
        <v>524.10901467505244</v>
      </c>
      <c r="Y322" s="36">
        <f t="shared" si="50"/>
        <v>524.10901467505244</v>
      </c>
      <c r="Z322" s="2"/>
      <c r="AI322" s="42">
        <f t="shared" si="51"/>
        <v>-0.03</v>
      </c>
      <c r="AJ322" s="4">
        <f t="shared" si="49"/>
        <v>0.318</v>
      </c>
      <c r="AK322" s="33">
        <v>0</v>
      </c>
      <c r="AL322" s="34">
        <v>0</v>
      </c>
      <c r="AM322" s="33">
        <v>0</v>
      </c>
      <c r="AN322" s="34">
        <v>0</v>
      </c>
      <c r="AO322" s="38">
        <v>0</v>
      </c>
      <c r="AP322" s="39">
        <v>0</v>
      </c>
      <c r="AQ322" s="43">
        <v>0</v>
      </c>
      <c r="AR322" s="41">
        <f t="shared" si="52"/>
        <v>0</v>
      </c>
      <c r="AS322" s="41">
        <f t="shared" si="53"/>
        <v>0</v>
      </c>
      <c r="AT322" s="36">
        <f t="shared" si="54"/>
        <v>999</v>
      </c>
      <c r="AU322" s="36">
        <f t="shared" si="55"/>
        <v>999</v>
      </c>
    </row>
    <row r="323" spans="10:47" x14ac:dyDescent="0.25">
      <c r="J323" s="12">
        <v>70000000000</v>
      </c>
      <c r="K323" s="13">
        <v>8.3333333333333304E-10</v>
      </c>
      <c r="L323" s="40">
        <v>5.0000000000000001E-3</v>
      </c>
      <c r="M323" s="40">
        <v>-5.0000000000000001E-3</v>
      </c>
      <c r="O323" s="4">
        <f t="shared" si="45"/>
        <v>0.31900000000000001</v>
      </c>
      <c r="P323" s="33">
        <v>0</v>
      </c>
      <c r="Q323" s="34">
        <v>0</v>
      </c>
      <c r="R323" s="33">
        <v>0.5</v>
      </c>
      <c r="S323" s="34">
        <v>-0.1595</v>
      </c>
      <c r="T323" s="38">
        <v>-2.9550587785714309E-4</v>
      </c>
      <c r="U323" s="39">
        <v>-6.3423857142857131E-4</v>
      </c>
      <c r="V323" s="41">
        <f t="shared" si="46"/>
        <v>-956999.99999999988</v>
      </c>
      <c r="W323" s="41">
        <f t="shared" si="47"/>
        <v>956999.99999999988</v>
      </c>
      <c r="X323" s="36">
        <f t="shared" si="48"/>
        <v>522.4660397074191</v>
      </c>
      <c r="Y323" s="36">
        <f t="shared" si="50"/>
        <v>522.4660397074191</v>
      </c>
      <c r="Z323" s="2"/>
      <c r="AI323" s="42">
        <f t="shared" si="51"/>
        <v>-0.03</v>
      </c>
      <c r="AJ323" s="4">
        <f t="shared" si="49"/>
        <v>0.31900000000000001</v>
      </c>
      <c r="AK323" s="33">
        <v>0</v>
      </c>
      <c r="AL323" s="34">
        <v>0</v>
      </c>
      <c r="AM323" s="33">
        <v>0</v>
      </c>
      <c r="AN323" s="34">
        <v>0</v>
      </c>
      <c r="AO323" s="38">
        <v>0</v>
      </c>
      <c r="AP323" s="39">
        <v>0</v>
      </c>
      <c r="AQ323" s="43">
        <v>0</v>
      </c>
      <c r="AR323" s="41">
        <f t="shared" si="52"/>
        <v>0</v>
      </c>
      <c r="AS323" s="41">
        <f t="shared" si="53"/>
        <v>0</v>
      </c>
      <c r="AT323" s="36">
        <f t="shared" si="54"/>
        <v>999</v>
      </c>
      <c r="AU323" s="36">
        <f t="shared" si="55"/>
        <v>999</v>
      </c>
    </row>
    <row r="324" spans="10:47" x14ac:dyDescent="0.25">
      <c r="J324" s="12">
        <v>70000000000</v>
      </c>
      <c r="K324" s="13">
        <v>8.3333333333333304E-10</v>
      </c>
      <c r="L324" s="40">
        <v>5.0000000000000001E-3</v>
      </c>
      <c r="M324" s="40">
        <v>-5.0000000000000001E-3</v>
      </c>
      <c r="O324" s="4">
        <f t="shared" ref="O324:O387" si="56">((ROW(O323)-ROW($O$3))/ROWS($O$4:$O$1003))*$C$5</f>
        <v>0.32</v>
      </c>
      <c r="P324" s="33">
        <v>0</v>
      </c>
      <c r="Q324" s="34">
        <v>0</v>
      </c>
      <c r="R324" s="33">
        <v>0.5</v>
      </c>
      <c r="S324" s="34">
        <v>-0.16</v>
      </c>
      <c r="T324" s="38">
        <v>-2.9614148571428594E-4</v>
      </c>
      <c r="U324" s="39">
        <v>-6.314999999999999E-4</v>
      </c>
      <c r="V324" s="41">
        <f t="shared" ref="V324:V387" si="57">IF($C$15="Constante",S324*$C$9/$C$16,S324*L324/K324)</f>
        <v>-959999.99999999988</v>
      </c>
      <c r="W324" s="41">
        <f t="shared" ref="W324:W387" si="58">IF($C$15="Constante",S324*$C$10/$C$16,S324*M324/K324)</f>
        <v>959999.99999999988</v>
      </c>
      <c r="X324" s="36">
        <f t="shared" ref="X324:X387" si="59">IF(V324&lt;&gt;0,$C$18/ABS(V324),999)</f>
        <v>520.83333333333337</v>
      </c>
      <c r="Y324" s="36">
        <f t="shared" si="50"/>
        <v>520.83333333333337</v>
      </c>
      <c r="Z324" s="2"/>
      <c r="AI324" s="42">
        <f t="shared" si="51"/>
        <v>-0.03</v>
      </c>
      <c r="AJ324" s="4">
        <f t="shared" ref="AJ324:AJ387" si="60">((ROW(AJ323)-ROW($AJ$3))/ROWS($O$4:$O$1003))*$C$5</f>
        <v>0.32</v>
      </c>
      <c r="AK324" s="33">
        <v>0</v>
      </c>
      <c r="AL324" s="34">
        <v>0</v>
      </c>
      <c r="AM324" s="33">
        <v>0</v>
      </c>
      <c r="AN324" s="34">
        <v>0</v>
      </c>
      <c r="AO324" s="38">
        <v>0</v>
      </c>
      <c r="AP324" s="39">
        <v>0</v>
      </c>
      <c r="AQ324" s="43">
        <v>0</v>
      </c>
      <c r="AR324" s="41">
        <f t="shared" si="52"/>
        <v>0</v>
      </c>
      <c r="AS324" s="41">
        <f t="shared" si="53"/>
        <v>0</v>
      </c>
      <c r="AT324" s="36">
        <f t="shared" si="54"/>
        <v>999</v>
      </c>
      <c r="AU324" s="36">
        <f t="shared" si="55"/>
        <v>999</v>
      </c>
    </row>
    <row r="325" spans="10:47" x14ac:dyDescent="0.25">
      <c r="J325" s="12">
        <v>70000000000</v>
      </c>
      <c r="K325" s="13">
        <v>8.3333333333333304E-10</v>
      </c>
      <c r="L325" s="40">
        <v>5.0000000000000001E-3</v>
      </c>
      <c r="M325" s="40">
        <v>-5.0000000000000001E-3</v>
      </c>
      <c r="O325" s="4">
        <f t="shared" si="56"/>
        <v>0.32100000000000001</v>
      </c>
      <c r="P325" s="33">
        <v>0</v>
      </c>
      <c r="Q325" s="34">
        <v>0</v>
      </c>
      <c r="R325" s="33">
        <v>0.5</v>
      </c>
      <c r="S325" s="34">
        <v>-0.1605</v>
      </c>
      <c r="T325" s="38">
        <v>-2.9677435928571454E-4</v>
      </c>
      <c r="U325" s="39">
        <v>-6.2875285714285702E-4</v>
      </c>
      <c r="V325" s="41">
        <f t="shared" si="57"/>
        <v>-962999.99999999988</v>
      </c>
      <c r="W325" s="41">
        <f t="shared" si="58"/>
        <v>962999.99999999988</v>
      </c>
      <c r="X325" s="36">
        <f t="shared" si="59"/>
        <v>519.21079958463145</v>
      </c>
      <c r="Y325" s="36">
        <f t="shared" ref="Y325:Y388" si="61">IF(W325&lt;&gt;0,$C$18/ABS(W325),999)</f>
        <v>519.21079958463145</v>
      </c>
      <c r="Z325" s="2"/>
      <c r="AI325" s="42">
        <f t="shared" ref="AI325:AI388" si="62">eva($C$25,AJ325)</f>
        <v>-0.03</v>
      </c>
      <c r="AJ325" s="4">
        <f t="shared" si="60"/>
        <v>0.32100000000000001</v>
      </c>
      <c r="AK325" s="33">
        <v>0</v>
      </c>
      <c r="AL325" s="34">
        <v>0</v>
      </c>
      <c r="AM325" s="33">
        <v>0</v>
      </c>
      <c r="AN325" s="34">
        <v>0</v>
      </c>
      <c r="AO325" s="38">
        <v>0</v>
      </c>
      <c r="AP325" s="39">
        <v>0</v>
      </c>
      <c r="AQ325" s="43">
        <v>0</v>
      </c>
      <c r="AR325" s="41">
        <f t="shared" ref="AR325:AR388" si="63">IF($C$15="Constante",AN325*$C$9/$C$16,AN325*L325/K325)</f>
        <v>0</v>
      </c>
      <c r="AS325" s="41">
        <f t="shared" ref="AS325:AS388" si="64">IF($C$15="Constante",AN325*$C$10/$C$16,AN325*M325/K325)</f>
        <v>0</v>
      </c>
      <c r="AT325" s="36">
        <f t="shared" ref="AT325:AT388" si="65">IF(AR325&lt;&gt;0,$C$18/ABS(AR325),999)</f>
        <v>999</v>
      </c>
      <c r="AU325" s="36">
        <f t="shared" ref="AU325:AU388" si="66">IF(AS325&lt;&gt;0,$C$18/ABS(AS325),999)</f>
        <v>999</v>
      </c>
    </row>
    <row r="326" spans="10:47" x14ac:dyDescent="0.25">
      <c r="J326" s="12">
        <v>70000000000</v>
      </c>
      <c r="K326" s="13">
        <v>8.3333333333333304E-10</v>
      </c>
      <c r="L326" s="40">
        <v>5.0000000000000001E-3</v>
      </c>
      <c r="M326" s="40">
        <v>-5.0000000000000001E-3</v>
      </c>
      <c r="O326" s="4">
        <f t="shared" si="56"/>
        <v>0.32200000000000001</v>
      </c>
      <c r="P326" s="33">
        <v>0</v>
      </c>
      <c r="Q326" s="34">
        <v>0</v>
      </c>
      <c r="R326" s="33">
        <v>0.5</v>
      </c>
      <c r="S326" s="34">
        <v>-0.161</v>
      </c>
      <c r="T326" s="38">
        <v>-2.9740449000000024E-4</v>
      </c>
      <c r="U326" s="39">
        <v>-6.2599714285714277E-4</v>
      </c>
      <c r="V326" s="41">
        <f t="shared" si="57"/>
        <v>-965999.99999999988</v>
      </c>
      <c r="W326" s="41">
        <f t="shared" si="58"/>
        <v>965999.99999999988</v>
      </c>
      <c r="X326" s="36">
        <f t="shared" si="59"/>
        <v>517.59834368530028</v>
      </c>
      <c r="Y326" s="36">
        <f t="shared" si="61"/>
        <v>517.59834368530028</v>
      </c>
      <c r="Z326" s="2"/>
      <c r="AI326" s="42">
        <f t="shared" si="62"/>
        <v>-0.03</v>
      </c>
      <c r="AJ326" s="4">
        <f t="shared" si="60"/>
        <v>0.32200000000000001</v>
      </c>
      <c r="AK326" s="33">
        <v>0</v>
      </c>
      <c r="AL326" s="34">
        <v>0</v>
      </c>
      <c r="AM326" s="33">
        <v>0</v>
      </c>
      <c r="AN326" s="34">
        <v>0</v>
      </c>
      <c r="AO326" s="38">
        <v>0</v>
      </c>
      <c r="AP326" s="39">
        <v>0</v>
      </c>
      <c r="AQ326" s="43">
        <v>0</v>
      </c>
      <c r="AR326" s="41">
        <f t="shared" si="63"/>
        <v>0</v>
      </c>
      <c r="AS326" s="41">
        <f t="shared" si="64"/>
        <v>0</v>
      </c>
      <c r="AT326" s="36">
        <f t="shared" si="65"/>
        <v>999</v>
      </c>
      <c r="AU326" s="36">
        <f t="shared" si="66"/>
        <v>999</v>
      </c>
    </row>
    <row r="327" spans="10:47" x14ac:dyDescent="0.25">
      <c r="J327" s="12">
        <v>70000000000</v>
      </c>
      <c r="K327" s="13">
        <v>8.3333333333333304E-10</v>
      </c>
      <c r="L327" s="40">
        <v>5.0000000000000001E-3</v>
      </c>
      <c r="M327" s="40">
        <v>-5.0000000000000001E-3</v>
      </c>
      <c r="O327" s="4">
        <f t="shared" si="56"/>
        <v>0.32300000000000001</v>
      </c>
      <c r="P327" s="33">
        <v>0</v>
      </c>
      <c r="Q327" s="34">
        <v>0</v>
      </c>
      <c r="R327" s="33">
        <v>0.5</v>
      </c>
      <c r="S327" s="34">
        <v>-0.1615</v>
      </c>
      <c r="T327" s="38">
        <v>-2.9803186928571452E-4</v>
      </c>
      <c r="U327" s="39">
        <v>-6.2323285714285706E-4</v>
      </c>
      <c r="V327" s="41">
        <f t="shared" si="57"/>
        <v>-968999.99999999988</v>
      </c>
      <c r="W327" s="41">
        <f t="shared" si="58"/>
        <v>968999.99999999988</v>
      </c>
      <c r="X327" s="36">
        <f t="shared" si="59"/>
        <v>515.99587203302383</v>
      </c>
      <c r="Y327" s="36">
        <f t="shared" si="61"/>
        <v>515.99587203302383</v>
      </c>
      <c r="Z327" s="2"/>
      <c r="AI327" s="42">
        <f t="shared" si="62"/>
        <v>-0.03</v>
      </c>
      <c r="AJ327" s="4">
        <f t="shared" si="60"/>
        <v>0.32300000000000001</v>
      </c>
      <c r="AK327" s="33">
        <v>0</v>
      </c>
      <c r="AL327" s="34">
        <v>0</v>
      </c>
      <c r="AM327" s="33">
        <v>0</v>
      </c>
      <c r="AN327" s="34">
        <v>0</v>
      </c>
      <c r="AO327" s="38">
        <v>0</v>
      </c>
      <c r="AP327" s="39">
        <v>0</v>
      </c>
      <c r="AQ327" s="43">
        <v>0</v>
      </c>
      <c r="AR327" s="41">
        <f t="shared" si="63"/>
        <v>0</v>
      </c>
      <c r="AS327" s="41">
        <f t="shared" si="64"/>
        <v>0</v>
      </c>
      <c r="AT327" s="36">
        <f t="shared" si="65"/>
        <v>999</v>
      </c>
      <c r="AU327" s="36">
        <f t="shared" si="66"/>
        <v>999</v>
      </c>
    </row>
    <row r="328" spans="10:47" x14ac:dyDescent="0.25">
      <c r="J328" s="12">
        <v>70000000000</v>
      </c>
      <c r="K328" s="13">
        <v>8.3333333333333304E-10</v>
      </c>
      <c r="L328" s="40">
        <v>5.0000000000000001E-3</v>
      </c>
      <c r="M328" s="40">
        <v>-5.0000000000000001E-3</v>
      </c>
      <c r="O328" s="4">
        <f t="shared" si="56"/>
        <v>0.32400000000000001</v>
      </c>
      <c r="P328" s="33">
        <v>0</v>
      </c>
      <c r="Q328" s="34">
        <v>0</v>
      </c>
      <c r="R328" s="33">
        <v>0.5</v>
      </c>
      <c r="S328" s="34">
        <v>-0.16200000000000001</v>
      </c>
      <c r="T328" s="38">
        <v>-2.9865648857142882E-4</v>
      </c>
      <c r="U328" s="39">
        <v>-6.2045999999999987E-4</v>
      </c>
      <c r="V328" s="41">
        <f t="shared" si="57"/>
        <v>-971999.99999999988</v>
      </c>
      <c r="W328" s="41">
        <f t="shared" si="58"/>
        <v>971999.99999999988</v>
      </c>
      <c r="X328" s="36">
        <f t="shared" si="59"/>
        <v>514.40329218107001</v>
      </c>
      <c r="Y328" s="36">
        <f t="shared" si="61"/>
        <v>514.40329218107001</v>
      </c>
      <c r="Z328" s="2"/>
      <c r="AI328" s="42">
        <f t="shared" si="62"/>
        <v>-0.03</v>
      </c>
      <c r="AJ328" s="4">
        <f t="shared" si="60"/>
        <v>0.32400000000000001</v>
      </c>
      <c r="AK328" s="33">
        <v>0</v>
      </c>
      <c r="AL328" s="34">
        <v>0</v>
      </c>
      <c r="AM328" s="33">
        <v>0</v>
      </c>
      <c r="AN328" s="34">
        <v>0</v>
      </c>
      <c r="AO328" s="38">
        <v>0</v>
      </c>
      <c r="AP328" s="39">
        <v>0</v>
      </c>
      <c r="AQ328" s="43">
        <v>0</v>
      </c>
      <c r="AR328" s="41">
        <f t="shared" si="63"/>
        <v>0</v>
      </c>
      <c r="AS328" s="41">
        <f t="shared" si="64"/>
        <v>0</v>
      </c>
      <c r="AT328" s="36">
        <f t="shared" si="65"/>
        <v>999</v>
      </c>
      <c r="AU328" s="36">
        <f t="shared" si="66"/>
        <v>999</v>
      </c>
    </row>
    <row r="329" spans="10:47" x14ac:dyDescent="0.25">
      <c r="J329" s="12">
        <v>70000000000</v>
      </c>
      <c r="K329" s="13">
        <v>8.3333333333333304E-10</v>
      </c>
      <c r="L329" s="40">
        <v>5.0000000000000001E-3</v>
      </c>
      <c r="M329" s="40">
        <v>-5.0000000000000001E-3</v>
      </c>
      <c r="O329" s="4">
        <f t="shared" si="56"/>
        <v>0.32500000000000001</v>
      </c>
      <c r="P329" s="33">
        <v>0</v>
      </c>
      <c r="Q329" s="34">
        <v>0</v>
      </c>
      <c r="R329" s="33">
        <v>0.5</v>
      </c>
      <c r="S329" s="34">
        <v>-0.16250000000000001</v>
      </c>
      <c r="T329" s="38">
        <v>-2.9927833928571453E-4</v>
      </c>
      <c r="U329" s="39">
        <v>-6.1767857142857132E-4</v>
      </c>
      <c r="V329" s="41">
        <f t="shared" si="57"/>
        <v>-975000</v>
      </c>
      <c r="W329" s="41">
        <f t="shared" si="58"/>
        <v>975000</v>
      </c>
      <c r="X329" s="36">
        <f t="shared" si="59"/>
        <v>512.82051282051282</v>
      </c>
      <c r="Y329" s="36">
        <f t="shared" si="61"/>
        <v>512.82051282051282</v>
      </c>
      <c r="Z329" s="2"/>
      <c r="AI329" s="42">
        <f t="shared" si="62"/>
        <v>-0.03</v>
      </c>
      <c r="AJ329" s="4">
        <f t="shared" si="60"/>
        <v>0.32500000000000001</v>
      </c>
      <c r="AK329" s="33">
        <v>0</v>
      </c>
      <c r="AL329" s="34">
        <v>0</v>
      </c>
      <c r="AM329" s="33">
        <v>0</v>
      </c>
      <c r="AN329" s="34">
        <v>0</v>
      </c>
      <c r="AO329" s="38">
        <v>0</v>
      </c>
      <c r="AP329" s="39">
        <v>0</v>
      </c>
      <c r="AQ329" s="43">
        <v>0</v>
      </c>
      <c r="AR329" s="41">
        <f t="shared" si="63"/>
        <v>0</v>
      </c>
      <c r="AS329" s="41">
        <f t="shared" si="64"/>
        <v>0</v>
      </c>
      <c r="AT329" s="36">
        <f t="shared" si="65"/>
        <v>999</v>
      </c>
      <c r="AU329" s="36">
        <f t="shared" si="66"/>
        <v>999</v>
      </c>
    </row>
    <row r="330" spans="10:47" x14ac:dyDescent="0.25">
      <c r="J330" s="12">
        <v>70000000000</v>
      </c>
      <c r="K330" s="13">
        <v>8.3333333333333304E-10</v>
      </c>
      <c r="L330" s="40">
        <v>5.0000000000000001E-3</v>
      </c>
      <c r="M330" s="40">
        <v>-5.0000000000000001E-3</v>
      </c>
      <c r="O330" s="4">
        <f t="shared" si="56"/>
        <v>0.32600000000000001</v>
      </c>
      <c r="P330" s="33">
        <v>0</v>
      </c>
      <c r="Q330" s="34">
        <v>0</v>
      </c>
      <c r="R330" s="33">
        <v>0.5</v>
      </c>
      <c r="S330" s="34">
        <v>-0.16300000000000001</v>
      </c>
      <c r="T330" s="38">
        <v>-2.9989741285714309E-4</v>
      </c>
      <c r="U330" s="39">
        <v>-6.148885714285713E-4</v>
      </c>
      <c r="V330" s="41">
        <f t="shared" si="57"/>
        <v>-978000</v>
      </c>
      <c r="W330" s="41">
        <f t="shared" si="58"/>
        <v>978000</v>
      </c>
      <c r="X330" s="36">
        <f t="shared" si="59"/>
        <v>511.24744376278119</v>
      </c>
      <c r="Y330" s="36">
        <f t="shared" si="61"/>
        <v>511.24744376278119</v>
      </c>
      <c r="Z330" s="2"/>
      <c r="AI330" s="42">
        <f t="shared" si="62"/>
        <v>-0.03</v>
      </c>
      <c r="AJ330" s="4">
        <f t="shared" si="60"/>
        <v>0.32600000000000001</v>
      </c>
      <c r="AK330" s="33">
        <v>0</v>
      </c>
      <c r="AL330" s="34">
        <v>0</v>
      </c>
      <c r="AM330" s="33">
        <v>0</v>
      </c>
      <c r="AN330" s="34">
        <v>0</v>
      </c>
      <c r="AO330" s="38">
        <v>0</v>
      </c>
      <c r="AP330" s="39">
        <v>0</v>
      </c>
      <c r="AQ330" s="43">
        <v>0</v>
      </c>
      <c r="AR330" s="41">
        <f t="shared" si="63"/>
        <v>0</v>
      </c>
      <c r="AS330" s="41">
        <f t="shared" si="64"/>
        <v>0</v>
      </c>
      <c r="AT330" s="36">
        <f t="shared" si="65"/>
        <v>999</v>
      </c>
      <c r="AU330" s="36">
        <f t="shared" si="66"/>
        <v>999</v>
      </c>
    </row>
    <row r="331" spans="10:47" x14ac:dyDescent="0.25">
      <c r="J331" s="12">
        <v>70000000000</v>
      </c>
      <c r="K331" s="13">
        <v>8.3333333333333304E-10</v>
      </c>
      <c r="L331" s="40">
        <v>5.0000000000000001E-3</v>
      </c>
      <c r="M331" s="40">
        <v>-5.0000000000000001E-3</v>
      </c>
      <c r="O331" s="4">
        <f t="shared" si="56"/>
        <v>0.32700000000000001</v>
      </c>
      <c r="P331" s="33">
        <v>0</v>
      </c>
      <c r="Q331" s="34">
        <v>0</v>
      </c>
      <c r="R331" s="33">
        <v>0.5</v>
      </c>
      <c r="S331" s="34">
        <v>-0.16350000000000001</v>
      </c>
      <c r="T331" s="38">
        <v>-3.0051370071428594E-4</v>
      </c>
      <c r="U331" s="39">
        <v>-6.1208999999999992E-4</v>
      </c>
      <c r="V331" s="41">
        <f t="shared" si="57"/>
        <v>-981000</v>
      </c>
      <c r="W331" s="41">
        <f t="shared" si="58"/>
        <v>981000</v>
      </c>
      <c r="X331" s="36">
        <f t="shared" si="59"/>
        <v>509.68399592252803</v>
      </c>
      <c r="Y331" s="36">
        <f t="shared" si="61"/>
        <v>509.68399592252803</v>
      </c>
      <c r="Z331" s="2"/>
      <c r="AI331" s="42">
        <f t="shared" si="62"/>
        <v>-0.03</v>
      </c>
      <c r="AJ331" s="4">
        <f t="shared" si="60"/>
        <v>0.32700000000000001</v>
      </c>
      <c r="AK331" s="33">
        <v>0</v>
      </c>
      <c r="AL331" s="34">
        <v>0</v>
      </c>
      <c r="AM331" s="33">
        <v>0</v>
      </c>
      <c r="AN331" s="34">
        <v>0</v>
      </c>
      <c r="AO331" s="38">
        <v>0</v>
      </c>
      <c r="AP331" s="39">
        <v>0</v>
      </c>
      <c r="AQ331" s="43">
        <v>0</v>
      </c>
      <c r="AR331" s="41">
        <f t="shared" si="63"/>
        <v>0</v>
      </c>
      <c r="AS331" s="41">
        <f t="shared" si="64"/>
        <v>0</v>
      </c>
      <c r="AT331" s="36">
        <f t="shared" si="65"/>
        <v>999</v>
      </c>
      <c r="AU331" s="36">
        <f t="shared" si="66"/>
        <v>999</v>
      </c>
    </row>
    <row r="332" spans="10:47" x14ac:dyDescent="0.25">
      <c r="J332" s="12">
        <v>70000000000</v>
      </c>
      <c r="K332" s="13">
        <v>8.3333333333333304E-10</v>
      </c>
      <c r="L332" s="40">
        <v>5.0000000000000001E-3</v>
      </c>
      <c r="M332" s="40">
        <v>-5.0000000000000001E-3</v>
      </c>
      <c r="O332" s="4">
        <f t="shared" si="56"/>
        <v>0.32800000000000001</v>
      </c>
      <c r="P332" s="33">
        <v>0</v>
      </c>
      <c r="Q332" s="34">
        <v>0</v>
      </c>
      <c r="R332" s="33">
        <v>0.5</v>
      </c>
      <c r="S332" s="34">
        <v>-0.16400000000000001</v>
      </c>
      <c r="T332" s="38">
        <v>-3.0112719428571452E-4</v>
      </c>
      <c r="U332" s="39">
        <v>-6.0928285714285707E-4</v>
      </c>
      <c r="V332" s="41">
        <f t="shared" si="57"/>
        <v>-984000</v>
      </c>
      <c r="W332" s="41">
        <f t="shared" si="58"/>
        <v>984000</v>
      </c>
      <c r="X332" s="36">
        <f t="shared" si="59"/>
        <v>508.130081300813</v>
      </c>
      <c r="Y332" s="36">
        <f t="shared" si="61"/>
        <v>508.130081300813</v>
      </c>
      <c r="Z332" s="2"/>
      <c r="AI332" s="42">
        <f t="shared" si="62"/>
        <v>-0.03</v>
      </c>
      <c r="AJ332" s="4">
        <f t="shared" si="60"/>
        <v>0.32800000000000001</v>
      </c>
      <c r="AK332" s="33">
        <v>0</v>
      </c>
      <c r="AL332" s="34">
        <v>0</v>
      </c>
      <c r="AM332" s="33">
        <v>0</v>
      </c>
      <c r="AN332" s="34">
        <v>0</v>
      </c>
      <c r="AO332" s="38">
        <v>0</v>
      </c>
      <c r="AP332" s="39">
        <v>0</v>
      </c>
      <c r="AQ332" s="43">
        <v>0</v>
      </c>
      <c r="AR332" s="41">
        <f t="shared" si="63"/>
        <v>0</v>
      </c>
      <c r="AS332" s="41">
        <f t="shared" si="64"/>
        <v>0</v>
      </c>
      <c r="AT332" s="36">
        <f t="shared" si="65"/>
        <v>999</v>
      </c>
      <c r="AU332" s="36">
        <f t="shared" si="66"/>
        <v>999</v>
      </c>
    </row>
    <row r="333" spans="10:47" x14ac:dyDescent="0.25">
      <c r="J333" s="12">
        <v>70000000000</v>
      </c>
      <c r="K333" s="13">
        <v>8.3333333333333304E-10</v>
      </c>
      <c r="L333" s="40">
        <v>5.0000000000000001E-3</v>
      </c>
      <c r="M333" s="40">
        <v>-5.0000000000000001E-3</v>
      </c>
      <c r="O333" s="4">
        <f t="shared" si="56"/>
        <v>0.32900000000000001</v>
      </c>
      <c r="P333" s="33">
        <v>0</v>
      </c>
      <c r="Q333" s="34">
        <v>0</v>
      </c>
      <c r="R333" s="33">
        <v>0.5</v>
      </c>
      <c r="S333" s="34">
        <v>-0.16450000000000001</v>
      </c>
      <c r="T333" s="38">
        <v>-3.0173788500000026E-4</v>
      </c>
      <c r="U333" s="39">
        <v>-6.0646714285714275E-4</v>
      </c>
      <c r="V333" s="41">
        <f t="shared" si="57"/>
        <v>-987000</v>
      </c>
      <c r="W333" s="41">
        <f t="shared" si="58"/>
        <v>987000</v>
      </c>
      <c r="X333" s="36">
        <f t="shared" si="59"/>
        <v>506.5856129685917</v>
      </c>
      <c r="Y333" s="36">
        <f t="shared" si="61"/>
        <v>506.5856129685917</v>
      </c>
      <c r="Z333" s="2"/>
      <c r="AI333" s="42">
        <f t="shared" si="62"/>
        <v>-0.03</v>
      </c>
      <c r="AJ333" s="4">
        <f t="shared" si="60"/>
        <v>0.32900000000000001</v>
      </c>
      <c r="AK333" s="33">
        <v>0</v>
      </c>
      <c r="AL333" s="34">
        <v>0</v>
      </c>
      <c r="AM333" s="33">
        <v>0</v>
      </c>
      <c r="AN333" s="34">
        <v>0</v>
      </c>
      <c r="AO333" s="38">
        <v>0</v>
      </c>
      <c r="AP333" s="39">
        <v>0</v>
      </c>
      <c r="AQ333" s="43">
        <v>0</v>
      </c>
      <c r="AR333" s="41">
        <f t="shared" si="63"/>
        <v>0</v>
      </c>
      <c r="AS333" s="41">
        <f t="shared" si="64"/>
        <v>0</v>
      </c>
      <c r="AT333" s="36">
        <f t="shared" si="65"/>
        <v>999</v>
      </c>
      <c r="AU333" s="36">
        <f t="shared" si="66"/>
        <v>999</v>
      </c>
    </row>
    <row r="334" spans="10:47" x14ac:dyDescent="0.25">
      <c r="J334" s="12">
        <v>70000000000</v>
      </c>
      <c r="K334" s="13">
        <v>8.3333333333333304E-10</v>
      </c>
      <c r="L334" s="40">
        <v>5.0000000000000001E-3</v>
      </c>
      <c r="M334" s="40">
        <v>-5.0000000000000001E-3</v>
      </c>
      <c r="O334" s="4">
        <f t="shared" si="56"/>
        <v>0.33</v>
      </c>
      <c r="P334" s="33">
        <v>0</v>
      </c>
      <c r="Q334" s="34">
        <v>0</v>
      </c>
      <c r="R334" s="33">
        <v>0.5</v>
      </c>
      <c r="S334" s="34">
        <v>-0.16500000000000001</v>
      </c>
      <c r="T334" s="38">
        <v>-3.0234576428571456E-4</v>
      </c>
      <c r="U334" s="39">
        <v>-6.0364285714285706E-4</v>
      </c>
      <c r="V334" s="41">
        <f t="shared" si="57"/>
        <v>-990000</v>
      </c>
      <c r="W334" s="41">
        <f t="shared" si="58"/>
        <v>990000</v>
      </c>
      <c r="X334" s="36">
        <f t="shared" si="59"/>
        <v>505.05050505050502</v>
      </c>
      <c r="Y334" s="36">
        <f t="shared" si="61"/>
        <v>505.05050505050502</v>
      </c>
      <c r="Z334" s="2"/>
      <c r="AI334" s="42">
        <f t="shared" si="62"/>
        <v>-0.03</v>
      </c>
      <c r="AJ334" s="4">
        <f t="shared" si="60"/>
        <v>0.33</v>
      </c>
      <c r="AK334" s="33">
        <v>0</v>
      </c>
      <c r="AL334" s="34">
        <v>0</v>
      </c>
      <c r="AM334" s="33">
        <v>0</v>
      </c>
      <c r="AN334" s="34">
        <v>0</v>
      </c>
      <c r="AO334" s="38">
        <v>0</v>
      </c>
      <c r="AP334" s="39">
        <v>0</v>
      </c>
      <c r="AQ334" s="43">
        <v>0</v>
      </c>
      <c r="AR334" s="41">
        <f t="shared" si="63"/>
        <v>0</v>
      </c>
      <c r="AS334" s="41">
        <f t="shared" si="64"/>
        <v>0</v>
      </c>
      <c r="AT334" s="36">
        <f t="shared" si="65"/>
        <v>999</v>
      </c>
      <c r="AU334" s="36">
        <f t="shared" si="66"/>
        <v>999</v>
      </c>
    </row>
    <row r="335" spans="10:47" x14ac:dyDescent="0.25">
      <c r="J335" s="12">
        <v>70000000000</v>
      </c>
      <c r="K335" s="13">
        <v>8.3333333333333304E-10</v>
      </c>
      <c r="L335" s="40">
        <v>5.0000000000000001E-3</v>
      </c>
      <c r="M335" s="40">
        <v>-5.0000000000000001E-3</v>
      </c>
      <c r="O335" s="4">
        <f t="shared" si="56"/>
        <v>0.33100000000000002</v>
      </c>
      <c r="P335" s="33">
        <v>0</v>
      </c>
      <c r="Q335" s="34">
        <v>0</v>
      </c>
      <c r="R335" s="33">
        <v>0.5</v>
      </c>
      <c r="S335" s="34">
        <v>-0.16550000000000001</v>
      </c>
      <c r="T335" s="38">
        <v>-3.0295082357142885E-4</v>
      </c>
      <c r="U335" s="39">
        <v>-6.0080999999999991E-4</v>
      </c>
      <c r="V335" s="41">
        <f t="shared" si="57"/>
        <v>-993000</v>
      </c>
      <c r="W335" s="41">
        <f t="shared" si="58"/>
        <v>993000</v>
      </c>
      <c r="X335" s="36">
        <f t="shared" si="59"/>
        <v>503.52467270896273</v>
      </c>
      <c r="Y335" s="36">
        <f t="shared" si="61"/>
        <v>503.52467270896273</v>
      </c>
      <c r="Z335" s="2"/>
      <c r="AI335" s="42">
        <f t="shared" si="62"/>
        <v>-0.03</v>
      </c>
      <c r="AJ335" s="4">
        <f t="shared" si="60"/>
        <v>0.33100000000000002</v>
      </c>
      <c r="AK335" s="33">
        <v>0</v>
      </c>
      <c r="AL335" s="34">
        <v>0</v>
      </c>
      <c r="AM335" s="33">
        <v>0</v>
      </c>
      <c r="AN335" s="34">
        <v>0</v>
      </c>
      <c r="AO335" s="38">
        <v>0</v>
      </c>
      <c r="AP335" s="39">
        <v>0</v>
      </c>
      <c r="AQ335" s="43">
        <v>0</v>
      </c>
      <c r="AR335" s="41">
        <f t="shared" si="63"/>
        <v>0</v>
      </c>
      <c r="AS335" s="41">
        <f t="shared" si="64"/>
        <v>0</v>
      </c>
      <c r="AT335" s="36">
        <f t="shared" si="65"/>
        <v>999</v>
      </c>
      <c r="AU335" s="36">
        <f t="shared" si="66"/>
        <v>999</v>
      </c>
    </row>
    <row r="336" spans="10:47" x14ac:dyDescent="0.25">
      <c r="J336" s="12">
        <v>70000000000</v>
      </c>
      <c r="K336" s="13">
        <v>8.3333333333333304E-10</v>
      </c>
      <c r="L336" s="40">
        <v>5.0000000000000001E-3</v>
      </c>
      <c r="M336" s="40">
        <v>-5.0000000000000001E-3</v>
      </c>
      <c r="O336" s="4">
        <f t="shared" si="56"/>
        <v>0.33200000000000002</v>
      </c>
      <c r="P336" s="33">
        <v>0</v>
      </c>
      <c r="Q336" s="34">
        <v>0</v>
      </c>
      <c r="R336" s="33">
        <v>0.5</v>
      </c>
      <c r="S336" s="34">
        <v>-0.16600000000000001</v>
      </c>
      <c r="T336" s="38">
        <v>-3.0355305428571451E-4</v>
      </c>
      <c r="U336" s="39">
        <v>-5.9796857142857128E-4</v>
      </c>
      <c r="V336" s="41">
        <f t="shared" si="57"/>
        <v>-995999.99999999988</v>
      </c>
      <c r="W336" s="41">
        <f t="shared" si="58"/>
        <v>995999.99999999988</v>
      </c>
      <c r="X336" s="36">
        <f t="shared" si="59"/>
        <v>502.00803212851412</v>
      </c>
      <c r="Y336" s="36">
        <f t="shared" si="61"/>
        <v>502.00803212851412</v>
      </c>
      <c r="Z336" s="2"/>
      <c r="AI336" s="42">
        <f t="shared" si="62"/>
        <v>-0.03</v>
      </c>
      <c r="AJ336" s="4">
        <f t="shared" si="60"/>
        <v>0.33200000000000002</v>
      </c>
      <c r="AK336" s="33">
        <v>0</v>
      </c>
      <c r="AL336" s="34">
        <v>0</v>
      </c>
      <c r="AM336" s="33">
        <v>0</v>
      </c>
      <c r="AN336" s="34">
        <v>0</v>
      </c>
      <c r="AO336" s="38">
        <v>0</v>
      </c>
      <c r="AP336" s="39">
        <v>0</v>
      </c>
      <c r="AQ336" s="43">
        <v>0</v>
      </c>
      <c r="AR336" s="41">
        <f t="shared" si="63"/>
        <v>0</v>
      </c>
      <c r="AS336" s="41">
        <f t="shared" si="64"/>
        <v>0</v>
      </c>
      <c r="AT336" s="36">
        <f t="shared" si="65"/>
        <v>999</v>
      </c>
      <c r="AU336" s="36">
        <f t="shared" si="66"/>
        <v>999</v>
      </c>
    </row>
    <row r="337" spans="10:47" x14ac:dyDescent="0.25">
      <c r="J337" s="12">
        <v>70000000000</v>
      </c>
      <c r="K337" s="13">
        <v>8.3333333333333304E-10</v>
      </c>
      <c r="L337" s="40">
        <v>5.0000000000000001E-3</v>
      </c>
      <c r="M337" s="40">
        <v>-5.0000000000000001E-3</v>
      </c>
      <c r="O337" s="4">
        <f t="shared" si="56"/>
        <v>0.33300000000000002</v>
      </c>
      <c r="P337" s="33">
        <v>0</v>
      </c>
      <c r="Q337" s="34">
        <v>0</v>
      </c>
      <c r="R337" s="33">
        <v>0.5</v>
      </c>
      <c r="S337" s="34">
        <v>-0.16650000000000001</v>
      </c>
      <c r="T337" s="38">
        <v>-3.0415244785714311E-4</v>
      </c>
      <c r="U337" s="39">
        <v>-5.9511857142857129E-4</v>
      </c>
      <c r="V337" s="41">
        <f t="shared" si="57"/>
        <v>-998999.99999999988</v>
      </c>
      <c r="W337" s="41">
        <f t="shared" si="58"/>
        <v>998999.99999999988</v>
      </c>
      <c r="X337" s="36">
        <f t="shared" si="59"/>
        <v>500.50050050050055</v>
      </c>
      <c r="Y337" s="36">
        <f t="shared" si="61"/>
        <v>500.50050050050055</v>
      </c>
      <c r="Z337" s="2"/>
      <c r="AI337" s="42">
        <f t="shared" si="62"/>
        <v>-0.03</v>
      </c>
      <c r="AJ337" s="4">
        <f t="shared" si="60"/>
        <v>0.33300000000000002</v>
      </c>
      <c r="AK337" s="33">
        <v>0</v>
      </c>
      <c r="AL337" s="34">
        <v>0</v>
      </c>
      <c r="AM337" s="33">
        <v>0</v>
      </c>
      <c r="AN337" s="34">
        <v>0</v>
      </c>
      <c r="AO337" s="38">
        <v>0</v>
      </c>
      <c r="AP337" s="39">
        <v>0</v>
      </c>
      <c r="AQ337" s="43">
        <v>0</v>
      </c>
      <c r="AR337" s="41">
        <f t="shared" si="63"/>
        <v>0</v>
      </c>
      <c r="AS337" s="41">
        <f t="shared" si="64"/>
        <v>0</v>
      </c>
      <c r="AT337" s="36">
        <f t="shared" si="65"/>
        <v>999</v>
      </c>
      <c r="AU337" s="36">
        <f t="shared" si="66"/>
        <v>999</v>
      </c>
    </row>
    <row r="338" spans="10:47" x14ac:dyDescent="0.25">
      <c r="J338" s="12">
        <v>70000000000</v>
      </c>
      <c r="K338" s="13">
        <v>8.3333333333333304E-10</v>
      </c>
      <c r="L338" s="40">
        <v>5.0000000000000001E-3</v>
      </c>
      <c r="M338" s="40">
        <v>-5.0000000000000001E-3</v>
      </c>
      <c r="O338" s="4">
        <f t="shared" si="56"/>
        <v>0.33400000000000002</v>
      </c>
      <c r="P338" s="33">
        <v>0</v>
      </c>
      <c r="Q338" s="34">
        <v>0</v>
      </c>
      <c r="R338" s="33">
        <v>0.5</v>
      </c>
      <c r="S338" s="34">
        <v>-0.16700000000000001</v>
      </c>
      <c r="T338" s="38">
        <v>-3.0474899571428601E-4</v>
      </c>
      <c r="U338" s="39">
        <v>-5.9225999999999984E-4</v>
      </c>
      <c r="V338" s="41">
        <f t="shared" si="57"/>
        <v>-1001999.9999999999</v>
      </c>
      <c r="W338" s="41">
        <f t="shared" si="58"/>
        <v>1001999.9999999999</v>
      </c>
      <c r="X338" s="36">
        <f t="shared" si="59"/>
        <v>499.00199600798408</v>
      </c>
      <c r="Y338" s="36">
        <f t="shared" si="61"/>
        <v>499.00199600798408</v>
      </c>
      <c r="Z338" s="2"/>
      <c r="AI338" s="42">
        <f t="shared" si="62"/>
        <v>-0.03</v>
      </c>
      <c r="AJ338" s="4">
        <f t="shared" si="60"/>
        <v>0.33400000000000002</v>
      </c>
      <c r="AK338" s="33">
        <v>0</v>
      </c>
      <c r="AL338" s="34">
        <v>0</v>
      </c>
      <c r="AM338" s="33">
        <v>0</v>
      </c>
      <c r="AN338" s="34">
        <v>0</v>
      </c>
      <c r="AO338" s="38">
        <v>0</v>
      </c>
      <c r="AP338" s="39">
        <v>0</v>
      </c>
      <c r="AQ338" s="43">
        <v>0</v>
      </c>
      <c r="AR338" s="41">
        <f t="shared" si="63"/>
        <v>0</v>
      </c>
      <c r="AS338" s="41">
        <f t="shared" si="64"/>
        <v>0</v>
      </c>
      <c r="AT338" s="36">
        <f t="shared" si="65"/>
        <v>999</v>
      </c>
      <c r="AU338" s="36">
        <f t="shared" si="66"/>
        <v>999</v>
      </c>
    </row>
    <row r="339" spans="10:47" x14ac:dyDescent="0.25">
      <c r="J339" s="12">
        <v>70000000000</v>
      </c>
      <c r="K339" s="13">
        <v>8.3333333333333304E-10</v>
      </c>
      <c r="L339" s="40">
        <v>5.0000000000000001E-3</v>
      </c>
      <c r="M339" s="40">
        <v>-5.0000000000000001E-3</v>
      </c>
      <c r="O339" s="4">
        <f t="shared" si="56"/>
        <v>0.33500000000000002</v>
      </c>
      <c r="P339" s="33">
        <v>0</v>
      </c>
      <c r="Q339" s="34">
        <v>0</v>
      </c>
      <c r="R339" s="33">
        <v>0.5</v>
      </c>
      <c r="S339" s="34">
        <v>-0.16750000000000001</v>
      </c>
      <c r="T339" s="38">
        <v>-3.0534268928571456E-4</v>
      </c>
      <c r="U339" s="39">
        <v>-5.8939285714285701E-4</v>
      </c>
      <c r="V339" s="41">
        <f t="shared" si="57"/>
        <v>-1004999.9999999999</v>
      </c>
      <c r="W339" s="41">
        <f t="shared" si="58"/>
        <v>1004999.9999999999</v>
      </c>
      <c r="X339" s="36">
        <f t="shared" si="59"/>
        <v>497.51243781094536</v>
      </c>
      <c r="Y339" s="36">
        <f t="shared" si="61"/>
        <v>497.51243781094536</v>
      </c>
      <c r="Z339" s="2"/>
      <c r="AI339" s="42">
        <f t="shared" si="62"/>
        <v>-0.03</v>
      </c>
      <c r="AJ339" s="4">
        <f t="shared" si="60"/>
        <v>0.33500000000000002</v>
      </c>
      <c r="AK339" s="33">
        <v>0</v>
      </c>
      <c r="AL339" s="34">
        <v>0</v>
      </c>
      <c r="AM339" s="33">
        <v>0</v>
      </c>
      <c r="AN339" s="34">
        <v>0</v>
      </c>
      <c r="AO339" s="38">
        <v>0</v>
      </c>
      <c r="AP339" s="39">
        <v>0</v>
      </c>
      <c r="AQ339" s="43">
        <v>0</v>
      </c>
      <c r="AR339" s="41">
        <f t="shared" si="63"/>
        <v>0</v>
      </c>
      <c r="AS339" s="41">
        <f t="shared" si="64"/>
        <v>0</v>
      </c>
      <c r="AT339" s="36">
        <f t="shared" si="65"/>
        <v>999</v>
      </c>
      <c r="AU339" s="36">
        <f t="shared" si="66"/>
        <v>999</v>
      </c>
    </row>
    <row r="340" spans="10:47" x14ac:dyDescent="0.25">
      <c r="J340" s="12">
        <v>70000000000</v>
      </c>
      <c r="K340" s="13">
        <v>8.3333333333333304E-10</v>
      </c>
      <c r="L340" s="40">
        <v>5.0000000000000001E-3</v>
      </c>
      <c r="M340" s="40">
        <v>-5.0000000000000001E-3</v>
      </c>
      <c r="O340" s="4">
        <f t="shared" si="56"/>
        <v>0.33600000000000002</v>
      </c>
      <c r="P340" s="33">
        <v>0</v>
      </c>
      <c r="Q340" s="34">
        <v>0</v>
      </c>
      <c r="R340" s="33">
        <v>0.5</v>
      </c>
      <c r="S340" s="34">
        <v>-0.16800000000000001</v>
      </c>
      <c r="T340" s="38">
        <v>-3.0593352000000029E-4</v>
      </c>
      <c r="U340" s="39">
        <v>-5.8651714285714272E-4</v>
      </c>
      <c r="V340" s="41">
        <f t="shared" si="57"/>
        <v>-1007999.9999999999</v>
      </c>
      <c r="W340" s="41">
        <f t="shared" si="58"/>
        <v>1007999.9999999999</v>
      </c>
      <c r="X340" s="36">
        <f t="shared" si="59"/>
        <v>496.03174603174608</v>
      </c>
      <c r="Y340" s="36">
        <f t="shared" si="61"/>
        <v>496.03174603174608</v>
      </c>
      <c r="Z340" s="2"/>
      <c r="AI340" s="42">
        <f t="shared" si="62"/>
        <v>-0.03</v>
      </c>
      <c r="AJ340" s="4">
        <f t="shared" si="60"/>
        <v>0.33600000000000002</v>
      </c>
      <c r="AK340" s="33">
        <v>0</v>
      </c>
      <c r="AL340" s="34">
        <v>0</v>
      </c>
      <c r="AM340" s="33">
        <v>0</v>
      </c>
      <c r="AN340" s="34">
        <v>0</v>
      </c>
      <c r="AO340" s="38">
        <v>0</v>
      </c>
      <c r="AP340" s="39">
        <v>0</v>
      </c>
      <c r="AQ340" s="43">
        <v>0</v>
      </c>
      <c r="AR340" s="41">
        <f t="shared" si="63"/>
        <v>0</v>
      </c>
      <c r="AS340" s="41">
        <f t="shared" si="64"/>
        <v>0</v>
      </c>
      <c r="AT340" s="36">
        <f t="shared" si="65"/>
        <v>999</v>
      </c>
      <c r="AU340" s="36">
        <f t="shared" si="66"/>
        <v>999</v>
      </c>
    </row>
    <row r="341" spans="10:47" x14ac:dyDescent="0.25">
      <c r="J341" s="12">
        <v>70000000000</v>
      </c>
      <c r="K341" s="13">
        <v>8.3333333333333304E-10</v>
      </c>
      <c r="L341" s="40">
        <v>5.0000000000000001E-3</v>
      </c>
      <c r="M341" s="40">
        <v>-5.0000000000000001E-3</v>
      </c>
      <c r="O341" s="4">
        <f t="shared" si="56"/>
        <v>0.33700000000000002</v>
      </c>
      <c r="P341" s="33">
        <v>0</v>
      </c>
      <c r="Q341" s="34">
        <v>0</v>
      </c>
      <c r="R341" s="33">
        <v>0.5</v>
      </c>
      <c r="S341" s="34">
        <v>-0.16850000000000001</v>
      </c>
      <c r="T341" s="38">
        <v>-3.0652147928571455E-4</v>
      </c>
      <c r="U341" s="39">
        <v>-5.8363285714285696E-4</v>
      </c>
      <c r="V341" s="41">
        <f t="shared" si="57"/>
        <v>-1010999.9999999999</v>
      </c>
      <c r="W341" s="41">
        <f t="shared" si="58"/>
        <v>1010999.9999999999</v>
      </c>
      <c r="X341" s="36">
        <f t="shared" si="59"/>
        <v>494.55984174085069</v>
      </c>
      <c r="Y341" s="36">
        <f t="shared" si="61"/>
        <v>494.55984174085069</v>
      </c>
      <c r="Z341" s="2"/>
      <c r="AI341" s="42">
        <f t="shared" si="62"/>
        <v>-0.03</v>
      </c>
      <c r="AJ341" s="4">
        <f t="shared" si="60"/>
        <v>0.33700000000000002</v>
      </c>
      <c r="AK341" s="33">
        <v>0</v>
      </c>
      <c r="AL341" s="34">
        <v>0</v>
      </c>
      <c r="AM341" s="33">
        <v>0</v>
      </c>
      <c r="AN341" s="34">
        <v>0</v>
      </c>
      <c r="AO341" s="38">
        <v>0</v>
      </c>
      <c r="AP341" s="39">
        <v>0</v>
      </c>
      <c r="AQ341" s="43">
        <v>0</v>
      </c>
      <c r="AR341" s="41">
        <f t="shared" si="63"/>
        <v>0</v>
      </c>
      <c r="AS341" s="41">
        <f t="shared" si="64"/>
        <v>0</v>
      </c>
      <c r="AT341" s="36">
        <f t="shared" si="65"/>
        <v>999</v>
      </c>
      <c r="AU341" s="36">
        <f t="shared" si="66"/>
        <v>999</v>
      </c>
    </row>
    <row r="342" spans="10:47" x14ac:dyDescent="0.25">
      <c r="J342" s="12">
        <v>70000000000</v>
      </c>
      <c r="K342" s="13">
        <v>8.3333333333333304E-10</v>
      </c>
      <c r="L342" s="40">
        <v>5.0000000000000001E-3</v>
      </c>
      <c r="M342" s="40">
        <v>-5.0000000000000001E-3</v>
      </c>
      <c r="O342" s="4">
        <f t="shared" si="56"/>
        <v>0.33800000000000002</v>
      </c>
      <c r="P342" s="33">
        <v>0</v>
      </c>
      <c r="Q342" s="34">
        <v>0</v>
      </c>
      <c r="R342" s="33">
        <v>0.5</v>
      </c>
      <c r="S342" s="34">
        <v>-0.16900000000000001</v>
      </c>
      <c r="T342" s="38">
        <v>-3.0710655857142883E-4</v>
      </c>
      <c r="U342" s="39">
        <v>-5.8073999999999984E-4</v>
      </c>
      <c r="V342" s="41">
        <f t="shared" si="57"/>
        <v>-1013999.9999999999</v>
      </c>
      <c r="W342" s="41">
        <f t="shared" si="58"/>
        <v>1013999.9999999999</v>
      </c>
      <c r="X342" s="36">
        <f t="shared" si="59"/>
        <v>493.09664694280087</v>
      </c>
      <c r="Y342" s="36">
        <f t="shared" si="61"/>
        <v>493.09664694280087</v>
      </c>
      <c r="Z342" s="2"/>
      <c r="AI342" s="42">
        <f t="shared" si="62"/>
        <v>-0.03</v>
      </c>
      <c r="AJ342" s="4">
        <f t="shared" si="60"/>
        <v>0.33800000000000002</v>
      </c>
      <c r="AK342" s="33">
        <v>0</v>
      </c>
      <c r="AL342" s="34">
        <v>0</v>
      </c>
      <c r="AM342" s="33">
        <v>0</v>
      </c>
      <c r="AN342" s="34">
        <v>0</v>
      </c>
      <c r="AO342" s="38">
        <v>0</v>
      </c>
      <c r="AP342" s="39">
        <v>0</v>
      </c>
      <c r="AQ342" s="43">
        <v>0</v>
      </c>
      <c r="AR342" s="41">
        <f t="shared" si="63"/>
        <v>0</v>
      </c>
      <c r="AS342" s="41">
        <f t="shared" si="64"/>
        <v>0</v>
      </c>
      <c r="AT342" s="36">
        <f t="shared" si="65"/>
        <v>999</v>
      </c>
      <c r="AU342" s="36">
        <f t="shared" si="66"/>
        <v>999</v>
      </c>
    </row>
    <row r="343" spans="10:47" x14ac:dyDescent="0.25">
      <c r="J343" s="12">
        <v>70000000000</v>
      </c>
      <c r="K343" s="13">
        <v>8.3333333333333304E-10</v>
      </c>
      <c r="L343" s="40">
        <v>5.0000000000000001E-3</v>
      </c>
      <c r="M343" s="40">
        <v>-5.0000000000000001E-3</v>
      </c>
      <c r="O343" s="4">
        <f t="shared" si="56"/>
        <v>0.33900000000000002</v>
      </c>
      <c r="P343" s="33">
        <v>0</v>
      </c>
      <c r="Q343" s="34">
        <v>0</v>
      </c>
      <c r="R343" s="33">
        <v>0.5</v>
      </c>
      <c r="S343" s="34">
        <v>-0.16950000000000001</v>
      </c>
      <c r="T343" s="38">
        <v>-3.0768874928571455E-4</v>
      </c>
      <c r="U343" s="39">
        <v>-5.7783857142857124E-4</v>
      </c>
      <c r="V343" s="41">
        <f t="shared" si="57"/>
        <v>-1016999.9999999999</v>
      </c>
      <c r="W343" s="41">
        <f t="shared" si="58"/>
        <v>1016999.9999999999</v>
      </c>
      <c r="X343" s="36">
        <f t="shared" si="59"/>
        <v>491.64208456243858</v>
      </c>
      <c r="Y343" s="36">
        <f t="shared" si="61"/>
        <v>491.64208456243858</v>
      </c>
      <c r="Z343" s="2"/>
      <c r="AI343" s="42">
        <f t="shared" si="62"/>
        <v>-0.03</v>
      </c>
      <c r="AJ343" s="4">
        <f t="shared" si="60"/>
        <v>0.33900000000000002</v>
      </c>
      <c r="AK343" s="33">
        <v>0</v>
      </c>
      <c r="AL343" s="34">
        <v>0</v>
      </c>
      <c r="AM343" s="33">
        <v>0</v>
      </c>
      <c r="AN343" s="34">
        <v>0</v>
      </c>
      <c r="AO343" s="38">
        <v>0</v>
      </c>
      <c r="AP343" s="39">
        <v>0</v>
      </c>
      <c r="AQ343" s="43">
        <v>0</v>
      </c>
      <c r="AR343" s="41">
        <f t="shared" si="63"/>
        <v>0</v>
      </c>
      <c r="AS343" s="41">
        <f t="shared" si="64"/>
        <v>0</v>
      </c>
      <c r="AT343" s="36">
        <f t="shared" si="65"/>
        <v>999</v>
      </c>
      <c r="AU343" s="36">
        <f t="shared" si="66"/>
        <v>999</v>
      </c>
    </row>
    <row r="344" spans="10:47" x14ac:dyDescent="0.25">
      <c r="J344" s="12">
        <v>70000000000</v>
      </c>
      <c r="K344" s="13">
        <v>8.3333333333333304E-10</v>
      </c>
      <c r="L344" s="40">
        <v>5.0000000000000001E-3</v>
      </c>
      <c r="M344" s="40">
        <v>-5.0000000000000001E-3</v>
      </c>
      <c r="O344" s="4">
        <f t="shared" si="56"/>
        <v>0.34</v>
      </c>
      <c r="P344" s="33">
        <v>0</v>
      </c>
      <c r="Q344" s="34">
        <v>0</v>
      </c>
      <c r="R344" s="33">
        <v>0.5</v>
      </c>
      <c r="S344" s="34">
        <v>-0.17</v>
      </c>
      <c r="T344" s="38">
        <v>-3.0826804285714312E-4</v>
      </c>
      <c r="U344" s="39">
        <v>-5.7492857142857129E-4</v>
      </c>
      <c r="V344" s="41">
        <f t="shared" si="57"/>
        <v>-1019999.9999999999</v>
      </c>
      <c r="W344" s="41">
        <f t="shared" si="58"/>
        <v>1019999.9999999999</v>
      </c>
      <c r="X344" s="36">
        <f t="shared" si="59"/>
        <v>490.1960784313726</v>
      </c>
      <c r="Y344" s="36">
        <f t="shared" si="61"/>
        <v>490.1960784313726</v>
      </c>
      <c r="Z344" s="2"/>
      <c r="AI344" s="42">
        <f t="shared" si="62"/>
        <v>-0.03</v>
      </c>
      <c r="AJ344" s="4">
        <f t="shared" si="60"/>
        <v>0.34</v>
      </c>
      <c r="AK344" s="33">
        <v>0</v>
      </c>
      <c r="AL344" s="34">
        <v>0</v>
      </c>
      <c r="AM344" s="33">
        <v>0</v>
      </c>
      <c r="AN344" s="34">
        <v>0</v>
      </c>
      <c r="AO344" s="38">
        <v>0</v>
      </c>
      <c r="AP344" s="39">
        <v>0</v>
      </c>
      <c r="AQ344" s="43">
        <v>0</v>
      </c>
      <c r="AR344" s="41">
        <f t="shared" si="63"/>
        <v>0</v>
      </c>
      <c r="AS344" s="41">
        <f t="shared" si="64"/>
        <v>0</v>
      </c>
      <c r="AT344" s="36">
        <f t="shared" si="65"/>
        <v>999</v>
      </c>
      <c r="AU344" s="36">
        <f t="shared" si="66"/>
        <v>999</v>
      </c>
    </row>
    <row r="345" spans="10:47" x14ac:dyDescent="0.25">
      <c r="J345" s="12">
        <v>70000000000</v>
      </c>
      <c r="K345" s="13">
        <v>8.3333333333333304E-10</v>
      </c>
      <c r="L345" s="40">
        <v>5.0000000000000001E-3</v>
      </c>
      <c r="M345" s="40">
        <v>-5.0000000000000001E-3</v>
      </c>
      <c r="O345" s="4">
        <f t="shared" si="56"/>
        <v>0.34100000000000003</v>
      </c>
      <c r="P345" s="33">
        <v>0</v>
      </c>
      <c r="Q345" s="34">
        <v>0</v>
      </c>
      <c r="R345" s="33">
        <v>0.5</v>
      </c>
      <c r="S345" s="34">
        <v>-0.17050000000000001</v>
      </c>
      <c r="T345" s="38">
        <v>-3.0884443071428597E-4</v>
      </c>
      <c r="U345" s="39">
        <v>-5.7200999999999986E-4</v>
      </c>
      <c r="V345" s="41">
        <f t="shared" si="57"/>
        <v>-1022999.9999999999</v>
      </c>
      <c r="W345" s="41">
        <f t="shared" si="58"/>
        <v>1022999.9999999999</v>
      </c>
      <c r="X345" s="36">
        <f t="shared" si="59"/>
        <v>488.75855327468236</v>
      </c>
      <c r="Y345" s="36">
        <f t="shared" si="61"/>
        <v>488.75855327468236</v>
      </c>
      <c r="Z345" s="2"/>
      <c r="AI345" s="42">
        <f t="shared" si="62"/>
        <v>-0.03</v>
      </c>
      <c r="AJ345" s="4">
        <f t="shared" si="60"/>
        <v>0.34100000000000003</v>
      </c>
      <c r="AK345" s="33">
        <v>0</v>
      </c>
      <c r="AL345" s="34">
        <v>0</v>
      </c>
      <c r="AM345" s="33">
        <v>0</v>
      </c>
      <c r="AN345" s="34">
        <v>0</v>
      </c>
      <c r="AO345" s="38">
        <v>0</v>
      </c>
      <c r="AP345" s="39">
        <v>0</v>
      </c>
      <c r="AQ345" s="43">
        <v>0</v>
      </c>
      <c r="AR345" s="41">
        <f t="shared" si="63"/>
        <v>0</v>
      </c>
      <c r="AS345" s="41">
        <f t="shared" si="64"/>
        <v>0</v>
      </c>
      <c r="AT345" s="36">
        <f t="shared" si="65"/>
        <v>999</v>
      </c>
      <c r="AU345" s="36">
        <f t="shared" si="66"/>
        <v>999</v>
      </c>
    </row>
    <row r="346" spans="10:47" x14ac:dyDescent="0.25">
      <c r="J346" s="12">
        <v>70000000000</v>
      </c>
      <c r="K346" s="13">
        <v>8.3333333333333304E-10</v>
      </c>
      <c r="L346" s="40">
        <v>5.0000000000000001E-3</v>
      </c>
      <c r="M346" s="40">
        <v>-5.0000000000000001E-3</v>
      </c>
      <c r="O346" s="4">
        <f t="shared" si="56"/>
        <v>0.34200000000000003</v>
      </c>
      <c r="P346" s="33">
        <v>0</v>
      </c>
      <c r="Q346" s="34">
        <v>0</v>
      </c>
      <c r="R346" s="33">
        <v>0.5</v>
      </c>
      <c r="S346" s="34">
        <v>-0.17100000000000001</v>
      </c>
      <c r="T346" s="38">
        <v>-3.0941790428571454E-4</v>
      </c>
      <c r="U346" s="39">
        <v>-5.6908285714285696E-4</v>
      </c>
      <c r="V346" s="41">
        <f t="shared" si="57"/>
        <v>-1025999.9999999999</v>
      </c>
      <c r="W346" s="41">
        <f t="shared" si="58"/>
        <v>1025999.9999999999</v>
      </c>
      <c r="X346" s="36">
        <f t="shared" si="59"/>
        <v>487.32943469785579</v>
      </c>
      <c r="Y346" s="36">
        <f t="shared" si="61"/>
        <v>487.32943469785579</v>
      </c>
      <c r="Z346" s="2"/>
      <c r="AI346" s="42">
        <f t="shared" si="62"/>
        <v>-0.03</v>
      </c>
      <c r="AJ346" s="4">
        <f t="shared" si="60"/>
        <v>0.34200000000000003</v>
      </c>
      <c r="AK346" s="33">
        <v>0</v>
      </c>
      <c r="AL346" s="34">
        <v>0</v>
      </c>
      <c r="AM346" s="33">
        <v>0</v>
      </c>
      <c r="AN346" s="34">
        <v>0</v>
      </c>
      <c r="AO346" s="38">
        <v>0</v>
      </c>
      <c r="AP346" s="39">
        <v>0</v>
      </c>
      <c r="AQ346" s="43">
        <v>0</v>
      </c>
      <c r="AR346" s="41">
        <f t="shared" si="63"/>
        <v>0</v>
      </c>
      <c r="AS346" s="41">
        <f t="shared" si="64"/>
        <v>0</v>
      </c>
      <c r="AT346" s="36">
        <f t="shared" si="65"/>
        <v>999</v>
      </c>
      <c r="AU346" s="36">
        <f t="shared" si="66"/>
        <v>999</v>
      </c>
    </row>
    <row r="347" spans="10:47" x14ac:dyDescent="0.25">
      <c r="J347" s="12">
        <v>70000000000</v>
      </c>
      <c r="K347" s="13">
        <v>8.3333333333333304E-10</v>
      </c>
      <c r="L347" s="40">
        <v>5.0000000000000001E-3</v>
      </c>
      <c r="M347" s="40">
        <v>-5.0000000000000001E-3</v>
      </c>
      <c r="O347" s="4">
        <f t="shared" si="56"/>
        <v>0.34300000000000003</v>
      </c>
      <c r="P347" s="33">
        <v>0</v>
      </c>
      <c r="Q347" s="34">
        <v>0</v>
      </c>
      <c r="R347" s="33">
        <v>0.5</v>
      </c>
      <c r="S347" s="34">
        <v>-0.17150000000000001</v>
      </c>
      <c r="T347" s="38">
        <v>-3.0998845500000027E-4</v>
      </c>
      <c r="U347" s="39">
        <v>-5.661471428571427E-4</v>
      </c>
      <c r="V347" s="41">
        <f t="shared" si="57"/>
        <v>-1029000</v>
      </c>
      <c r="W347" s="41">
        <f t="shared" si="58"/>
        <v>1029000</v>
      </c>
      <c r="X347" s="36">
        <f t="shared" si="59"/>
        <v>485.90864917395527</v>
      </c>
      <c r="Y347" s="36">
        <f t="shared" si="61"/>
        <v>485.90864917395527</v>
      </c>
      <c r="Z347" s="2"/>
      <c r="AI347" s="42">
        <f t="shared" si="62"/>
        <v>-0.03</v>
      </c>
      <c r="AJ347" s="4">
        <f t="shared" si="60"/>
        <v>0.34300000000000003</v>
      </c>
      <c r="AK347" s="33">
        <v>0</v>
      </c>
      <c r="AL347" s="34">
        <v>0</v>
      </c>
      <c r="AM347" s="33">
        <v>0</v>
      </c>
      <c r="AN347" s="34">
        <v>0</v>
      </c>
      <c r="AO347" s="38">
        <v>0</v>
      </c>
      <c r="AP347" s="39">
        <v>0</v>
      </c>
      <c r="AQ347" s="43">
        <v>0</v>
      </c>
      <c r="AR347" s="41">
        <f t="shared" si="63"/>
        <v>0</v>
      </c>
      <c r="AS347" s="41">
        <f t="shared" si="64"/>
        <v>0</v>
      </c>
      <c r="AT347" s="36">
        <f t="shared" si="65"/>
        <v>999</v>
      </c>
      <c r="AU347" s="36">
        <f t="shared" si="66"/>
        <v>999</v>
      </c>
    </row>
    <row r="348" spans="10:47" x14ac:dyDescent="0.25">
      <c r="J348" s="12">
        <v>70000000000</v>
      </c>
      <c r="K348" s="13">
        <v>8.3333333333333304E-10</v>
      </c>
      <c r="L348" s="40">
        <v>5.0000000000000001E-3</v>
      </c>
      <c r="M348" s="40">
        <v>-5.0000000000000001E-3</v>
      </c>
      <c r="O348" s="4">
        <f t="shared" si="56"/>
        <v>0.34399999999999997</v>
      </c>
      <c r="P348" s="33">
        <v>0</v>
      </c>
      <c r="Q348" s="34">
        <v>0</v>
      </c>
      <c r="R348" s="33">
        <v>0.5</v>
      </c>
      <c r="S348" s="34">
        <v>-0.17199999999999999</v>
      </c>
      <c r="T348" s="38">
        <v>-3.1055607428571454E-4</v>
      </c>
      <c r="U348" s="39">
        <v>-5.6320285714285719E-4</v>
      </c>
      <c r="V348" s="41">
        <f t="shared" si="57"/>
        <v>-1031999.9999999998</v>
      </c>
      <c r="W348" s="41">
        <f t="shared" si="58"/>
        <v>1031999.9999999998</v>
      </c>
      <c r="X348" s="36">
        <f t="shared" si="59"/>
        <v>484.49612403100787</v>
      </c>
      <c r="Y348" s="36">
        <f t="shared" si="61"/>
        <v>484.49612403100787</v>
      </c>
      <c r="Z348" s="2"/>
      <c r="AI348" s="42">
        <f t="shared" si="62"/>
        <v>-0.03</v>
      </c>
      <c r="AJ348" s="4">
        <f t="shared" si="60"/>
        <v>0.34399999999999997</v>
      </c>
      <c r="AK348" s="33">
        <v>0</v>
      </c>
      <c r="AL348" s="34">
        <v>0</v>
      </c>
      <c r="AM348" s="33">
        <v>0</v>
      </c>
      <c r="AN348" s="34">
        <v>0</v>
      </c>
      <c r="AO348" s="38">
        <v>0</v>
      </c>
      <c r="AP348" s="39">
        <v>0</v>
      </c>
      <c r="AQ348" s="43">
        <v>0</v>
      </c>
      <c r="AR348" s="41">
        <f t="shared" si="63"/>
        <v>0</v>
      </c>
      <c r="AS348" s="41">
        <f t="shared" si="64"/>
        <v>0</v>
      </c>
      <c r="AT348" s="36">
        <f t="shared" si="65"/>
        <v>999</v>
      </c>
      <c r="AU348" s="36">
        <f t="shared" si="66"/>
        <v>999</v>
      </c>
    </row>
    <row r="349" spans="10:47" x14ac:dyDescent="0.25">
      <c r="J349" s="12">
        <v>70000000000</v>
      </c>
      <c r="K349" s="13">
        <v>8.3333333333333304E-10</v>
      </c>
      <c r="L349" s="40">
        <v>5.0000000000000001E-3</v>
      </c>
      <c r="M349" s="40">
        <v>-5.0000000000000001E-3</v>
      </c>
      <c r="O349" s="4">
        <f t="shared" si="56"/>
        <v>0.34499999999999997</v>
      </c>
      <c r="P349" s="33">
        <v>0</v>
      </c>
      <c r="Q349" s="34">
        <v>0</v>
      </c>
      <c r="R349" s="33">
        <v>0.5</v>
      </c>
      <c r="S349" s="34">
        <v>-0.17249999999999999</v>
      </c>
      <c r="T349" s="38">
        <v>-3.111207535714288E-4</v>
      </c>
      <c r="U349" s="39">
        <v>-5.6025000000000009E-4</v>
      </c>
      <c r="V349" s="41">
        <f t="shared" si="57"/>
        <v>-1034999.9999999999</v>
      </c>
      <c r="W349" s="41">
        <f t="shared" si="58"/>
        <v>1034999.9999999999</v>
      </c>
      <c r="X349" s="36">
        <f t="shared" si="59"/>
        <v>483.0917874396136</v>
      </c>
      <c r="Y349" s="36">
        <f t="shared" si="61"/>
        <v>483.0917874396136</v>
      </c>
      <c r="Z349" s="2"/>
      <c r="AI349" s="42">
        <f t="shared" si="62"/>
        <v>-0.03</v>
      </c>
      <c r="AJ349" s="4">
        <f t="shared" si="60"/>
        <v>0.34499999999999997</v>
      </c>
      <c r="AK349" s="33">
        <v>0</v>
      </c>
      <c r="AL349" s="34">
        <v>0</v>
      </c>
      <c r="AM349" s="33">
        <v>0</v>
      </c>
      <c r="AN349" s="34">
        <v>0</v>
      </c>
      <c r="AO349" s="38">
        <v>0</v>
      </c>
      <c r="AP349" s="39">
        <v>0</v>
      </c>
      <c r="AQ349" s="43">
        <v>0</v>
      </c>
      <c r="AR349" s="41">
        <f t="shared" si="63"/>
        <v>0</v>
      </c>
      <c r="AS349" s="41">
        <f t="shared" si="64"/>
        <v>0</v>
      </c>
      <c r="AT349" s="36">
        <f t="shared" si="65"/>
        <v>999</v>
      </c>
      <c r="AU349" s="36">
        <f t="shared" si="66"/>
        <v>999</v>
      </c>
    </row>
    <row r="350" spans="10:47" x14ac:dyDescent="0.25">
      <c r="J350" s="12">
        <v>70000000000</v>
      </c>
      <c r="K350" s="13">
        <v>8.3333333333333304E-10</v>
      </c>
      <c r="L350" s="40">
        <v>5.0000000000000001E-3</v>
      </c>
      <c r="M350" s="40">
        <v>-5.0000000000000001E-3</v>
      </c>
      <c r="O350" s="4">
        <f t="shared" si="56"/>
        <v>0.34599999999999997</v>
      </c>
      <c r="P350" s="33">
        <v>0</v>
      </c>
      <c r="Q350" s="34">
        <v>0</v>
      </c>
      <c r="R350" s="33">
        <v>0.5</v>
      </c>
      <c r="S350" s="34">
        <v>-0.17299999999999999</v>
      </c>
      <c r="T350" s="38">
        <v>-3.1168248428571453E-4</v>
      </c>
      <c r="U350" s="39">
        <v>-5.5728857142857153E-4</v>
      </c>
      <c r="V350" s="41">
        <f t="shared" si="57"/>
        <v>-1037999.9999999999</v>
      </c>
      <c r="W350" s="41">
        <f t="shared" si="58"/>
        <v>1037999.9999999999</v>
      </c>
      <c r="X350" s="36">
        <f t="shared" si="59"/>
        <v>481.69556840077075</v>
      </c>
      <c r="Y350" s="36">
        <f t="shared" si="61"/>
        <v>481.69556840077075</v>
      </c>
      <c r="Z350" s="2"/>
      <c r="AI350" s="42">
        <f t="shared" si="62"/>
        <v>-0.03</v>
      </c>
      <c r="AJ350" s="4">
        <f t="shared" si="60"/>
        <v>0.34599999999999997</v>
      </c>
      <c r="AK350" s="33">
        <v>0</v>
      </c>
      <c r="AL350" s="34">
        <v>0</v>
      </c>
      <c r="AM350" s="33">
        <v>0</v>
      </c>
      <c r="AN350" s="34">
        <v>0</v>
      </c>
      <c r="AO350" s="38">
        <v>0</v>
      </c>
      <c r="AP350" s="39">
        <v>0</v>
      </c>
      <c r="AQ350" s="43">
        <v>0</v>
      </c>
      <c r="AR350" s="41">
        <f t="shared" si="63"/>
        <v>0</v>
      </c>
      <c r="AS350" s="41">
        <f t="shared" si="64"/>
        <v>0</v>
      </c>
      <c r="AT350" s="36">
        <f t="shared" si="65"/>
        <v>999</v>
      </c>
      <c r="AU350" s="36">
        <f t="shared" si="66"/>
        <v>999</v>
      </c>
    </row>
    <row r="351" spans="10:47" x14ac:dyDescent="0.25">
      <c r="J351" s="12">
        <v>70000000000</v>
      </c>
      <c r="K351" s="13">
        <v>8.3333333333333304E-10</v>
      </c>
      <c r="L351" s="40">
        <v>5.0000000000000001E-3</v>
      </c>
      <c r="M351" s="40">
        <v>-5.0000000000000001E-3</v>
      </c>
      <c r="O351" s="4">
        <f t="shared" si="56"/>
        <v>0.34699999999999998</v>
      </c>
      <c r="P351" s="33">
        <v>0</v>
      </c>
      <c r="Q351" s="34">
        <v>0</v>
      </c>
      <c r="R351" s="33">
        <v>0.5</v>
      </c>
      <c r="S351" s="34">
        <v>-0.17349999999999999</v>
      </c>
      <c r="T351" s="38">
        <v>-3.1224125785714308E-4</v>
      </c>
      <c r="U351" s="39">
        <v>-5.5431857142857149E-4</v>
      </c>
      <c r="V351" s="41">
        <f t="shared" si="57"/>
        <v>-1040999.9999999999</v>
      </c>
      <c r="W351" s="41">
        <f t="shared" si="58"/>
        <v>1040999.9999999999</v>
      </c>
      <c r="X351" s="36">
        <f t="shared" si="59"/>
        <v>480.30739673390974</v>
      </c>
      <c r="Y351" s="36">
        <f t="shared" si="61"/>
        <v>480.30739673390974</v>
      </c>
      <c r="Z351" s="2"/>
      <c r="AI351" s="42">
        <f t="shared" si="62"/>
        <v>-0.03</v>
      </c>
      <c r="AJ351" s="4">
        <f t="shared" si="60"/>
        <v>0.34699999999999998</v>
      </c>
      <c r="AK351" s="33">
        <v>0</v>
      </c>
      <c r="AL351" s="34">
        <v>0</v>
      </c>
      <c r="AM351" s="33">
        <v>0</v>
      </c>
      <c r="AN351" s="34">
        <v>0</v>
      </c>
      <c r="AO351" s="38">
        <v>0</v>
      </c>
      <c r="AP351" s="39">
        <v>0</v>
      </c>
      <c r="AQ351" s="43">
        <v>0</v>
      </c>
      <c r="AR351" s="41">
        <f t="shared" si="63"/>
        <v>0</v>
      </c>
      <c r="AS351" s="41">
        <f t="shared" si="64"/>
        <v>0</v>
      </c>
      <c r="AT351" s="36">
        <f t="shared" si="65"/>
        <v>999</v>
      </c>
      <c r="AU351" s="36">
        <f t="shared" si="66"/>
        <v>999</v>
      </c>
    </row>
    <row r="352" spans="10:47" x14ac:dyDescent="0.25">
      <c r="J352" s="12">
        <v>70000000000</v>
      </c>
      <c r="K352" s="13">
        <v>8.3333333333333304E-10</v>
      </c>
      <c r="L352" s="40">
        <v>5.0000000000000001E-3</v>
      </c>
      <c r="M352" s="40">
        <v>-5.0000000000000001E-3</v>
      </c>
      <c r="O352" s="4">
        <f t="shared" si="56"/>
        <v>0.34799999999999998</v>
      </c>
      <c r="P352" s="33">
        <v>0</v>
      </c>
      <c r="Q352" s="34">
        <v>0</v>
      </c>
      <c r="R352" s="33">
        <v>0.5</v>
      </c>
      <c r="S352" s="34">
        <v>-0.17399999999999999</v>
      </c>
      <c r="T352" s="38">
        <v>-3.1279706571428592E-4</v>
      </c>
      <c r="U352" s="39">
        <v>-5.513400000000001E-4</v>
      </c>
      <c r="V352" s="41">
        <f t="shared" si="57"/>
        <v>-1043999.9999999999</v>
      </c>
      <c r="W352" s="41">
        <f t="shared" si="58"/>
        <v>1043999.9999999999</v>
      </c>
      <c r="X352" s="36">
        <f t="shared" si="59"/>
        <v>478.92720306513417</v>
      </c>
      <c r="Y352" s="36">
        <f t="shared" si="61"/>
        <v>478.92720306513417</v>
      </c>
      <c r="Z352" s="2"/>
      <c r="AI352" s="42">
        <f t="shared" si="62"/>
        <v>-0.03</v>
      </c>
      <c r="AJ352" s="4">
        <f t="shared" si="60"/>
        <v>0.34799999999999998</v>
      </c>
      <c r="AK352" s="33">
        <v>0</v>
      </c>
      <c r="AL352" s="34">
        <v>0</v>
      </c>
      <c r="AM352" s="33">
        <v>0</v>
      </c>
      <c r="AN352" s="34">
        <v>0</v>
      </c>
      <c r="AO352" s="38">
        <v>0</v>
      </c>
      <c r="AP352" s="39">
        <v>0</v>
      </c>
      <c r="AQ352" s="43">
        <v>0</v>
      </c>
      <c r="AR352" s="41">
        <f t="shared" si="63"/>
        <v>0</v>
      </c>
      <c r="AS352" s="41">
        <f t="shared" si="64"/>
        <v>0</v>
      </c>
      <c r="AT352" s="36">
        <f t="shared" si="65"/>
        <v>999</v>
      </c>
      <c r="AU352" s="36">
        <f t="shared" si="66"/>
        <v>999</v>
      </c>
    </row>
    <row r="353" spans="10:47" x14ac:dyDescent="0.25">
      <c r="J353" s="12">
        <v>70000000000</v>
      </c>
      <c r="K353" s="13">
        <v>8.3333333333333304E-10</v>
      </c>
      <c r="L353" s="40">
        <v>5.0000000000000001E-3</v>
      </c>
      <c r="M353" s="40">
        <v>-5.0000000000000001E-3</v>
      </c>
      <c r="O353" s="4">
        <f t="shared" si="56"/>
        <v>0.34899999999999998</v>
      </c>
      <c r="P353" s="33">
        <v>0</v>
      </c>
      <c r="Q353" s="34">
        <v>0</v>
      </c>
      <c r="R353" s="33">
        <v>0.5</v>
      </c>
      <c r="S353" s="34">
        <v>-0.17449999999999999</v>
      </c>
      <c r="T353" s="38">
        <v>-3.1334989928571451E-4</v>
      </c>
      <c r="U353" s="39">
        <v>-5.4835285714285723E-4</v>
      </c>
      <c r="V353" s="41">
        <f t="shared" si="57"/>
        <v>-1046999.9999999999</v>
      </c>
      <c r="W353" s="41">
        <f t="shared" si="58"/>
        <v>1046999.9999999999</v>
      </c>
      <c r="X353" s="36">
        <f t="shared" si="59"/>
        <v>477.55491881566388</v>
      </c>
      <c r="Y353" s="36">
        <f t="shared" si="61"/>
        <v>477.55491881566388</v>
      </c>
      <c r="Z353" s="2"/>
      <c r="AI353" s="42">
        <f t="shared" si="62"/>
        <v>-0.03</v>
      </c>
      <c r="AJ353" s="4">
        <f t="shared" si="60"/>
        <v>0.34899999999999998</v>
      </c>
      <c r="AK353" s="33">
        <v>0</v>
      </c>
      <c r="AL353" s="34">
        <v>0</v>
      </c>
      <c r="AM353" s="33">
        <v>0</v>
      </c>
      <c r="AN353" s="34">
        <v>0</v>
      </c>
      <c r="AO353" s="38">
        <v>0</v>
      </c>
      <c r="AP353" s="39">
        <v>0</v>
      </c>
      <c r="AQ353" s="43">
        <v>0</v>
      </c>
      <c r="AR353" s="41">
        <f t="shared" si="63"/>
        <v>0</v>
      </c>
      <c r="AS353" s="41">
        <f t="shared" si="64"/>
        <v>0</v>
      </c>
      <c r="AT353" s="36">
        <f t="shared" si="65"/>
        <v>999</v>
      </c>
      <c r="AU353" s="36">
        <f t="shared" si="66"/>
        <v>999</v>
      </c>
    </row>
    <row r="354" spans="10:47" x14ac:dyDescent="0.25">
      <c r="J354" s="12">
        <v>70000000000</v>
      </c>
      <c r="K354" s="13">
        <v>8.3333333333333304E-10</v>
      </c>
      <c r="L354" s="40">
        <v>5.0000000000000001E-3</v>
      </c>
      <c r="M354" s="40">
        <v>-5.0000000000000001E-3</v>
      </c>
      <c r="O354" s="4">
        <f t="shared" si="56"/>
        <v>0.35</v>
      </c>
      <c r="P354" s="33">
        <v>0</v>
      </c>
      <c r="Q354" s="34">
        <v>0</v>
      </c>
      <c r="R354" s="33">
        <v>0.5</v>
      </c>
      <c r="S354" s="34">
        <v>-0.17499999999999999</v>
      </c>
      <c r="T354" s="38">
        <v>-3.1389975000000023E-4</v>
      </c>
      <c r="U354" s="39">
        <v>-5.4535714285714289E-4</v>
      </c>
      <c r="V354" s="41">
        <f t="shared" si="57"/>
        <v>-1049999.9999999998</v>
      </c>
      <c r="W354" s="41">
        <f t="shared" si="58"/>
        <v>1049999.9999999998</v>
      </c>
      <c r="X354" s="36">
        <f t="shared" si="59"/>
        <v>476.19047619047632</v>
      </c>
      <c r="Y354" s="36">
        <f t="shared" si="61"/>
        <v>476.19047619047632</v>
      </c>
      <c r="Z354" s="2"/>
      <c r="AI354" s="42">
        <f t="shared" si="62"/>
        <v>-0.03</v>
      </c>
      <c r="AJ354" s="4">
        <f t="shared" si="60"/>
        <v>0.35</v>
      </c>
      <c r="AK354" s="33">
        <v>0</v>
      </c>
      <c r="AL354" s="34">
        <v>0</v>
      </c>
      <c r="AM354" s="33">
        <v>0</v>
      </c>
      <c r="AN354" s="34">
        <v>0</v>
      </c>
      <c r="AO354" s="38">
        <v>0</v>
      </c>
      <c r="AP354" s="39">
        <v>0</v>
      </c>
      <c r="AQ354" s="43">
        <v>0</v>
      </c>
      <c r="AR354" s="41">
        <f t="shared" si="63"/>
        <v>0</v>
      </c>
      <c r="AS354" s="41">
        <f t="shared" si="64"/>
        <v>0</v>
      </c>
      <c r="AT354" s="36">
        <f t="shared" si="65"/>
        <v>999</v>
      </c>
      <c r="AU354" s="36">
        <f t="shared" si="66"/>
        <v>999</v>
      </c>
    </row>
    <row r="355" spans="10:47" x14ac:dyDescent="0.25">
      <c r="J355" s="12">
        <v>70000000000</v>
      </c>
      <c r="K355" s="13">
        <v>8.3333333333333304E-10</v>
      </c>
      <c r="L355" s="40">
        <v>5.0000000000000001E-3</v>
      </c>
      <c r="M355" s="40">
        <v>-5.0000000000000001E-3</v>
      </c>
      <c r="O355" s="4">
        <f t="shared" si="56"/>
        <v>0.35099999999999998</v>
      </c>
      <c r="P355" s="33">
        <v>0</v>
      </c>
      <c r="Q355" s="34">
        <v>0</v>
      </c>
      <c r="R355" s="33">
        <v>0.5</v>
      </c>
      <c r="S355" s="34">
        <v>-0.17549999999999999</v>
      </c>
      <c r="T355" s="38">
        <v>-3.1444660928571451E-4</v>
      </c>
      <c r="U355" s="39">
        <v>-5.4235285714285719E-4</v>
      </c>
      <c r="V355" s="41">
        <f t="shared" si="57"/>
        <v>-1052999.9999999998</v>
      </c>
      <c r="W355" s="41">
        <f t="shared" si="58"/>
        <v>1052999.9999999998</v>
      </c>
      <c r="X355" s="36">
        <f t="shared" si="59"/>
        <v>474.83380816714163</v>
      </c>
      <c r="Y355" s="36">
        <f t="shared" si="61"/>
        <v>474.83380816714163</v>
      </c>
      <c r="Z355" s="2"/>
      <c r="AI355" s="42">
        <f t="shared" si="62"/>
        <v>-0.03</v>
      </c>
      <c r="AJ355" s="4">
        <f t="shared" si="60"/>
        <v>0.35099999999999998</v>
      </c>
      <c r="AK355" s="33">
        <v>0</v>
      </c>
      <c r="AL355" s="34">
        <v>0</v>
      </c>
      <c r="AM355" s="33">
        <v>0</v>
      </c>
      <c r="AN355" s="34">
        <v>0</v>
      </c>
      <c r="AO355" s="38">
        <v>0</v>
      </c>
      <c r="AP355" s="39">
        <v>0</v>
      </c>
      <c r="AQ355" s="43">
        <v>0</v>
      </c>
      <c r="AR355" s="41">
        <f t="shared" si="63"/>
        <v>0</v>
      </c>
      <c r="AS355" s="41">
        <f t="shared" si="64"/>
        <v>0</v>
      </c>
      <c r="AT355" s="36">
        <f t="shared" si="65"/>
        <v>999</v>
      </c>
      <c r="AU355" s="36">
        <f t="shared" si="66"/>
        <v>999</v>
      </c>
    </row>
    <row r="356" spans="10:47" x14ac:dyDescent="0.25">
      <c r="J356" s="12">
        <v>70000000000</v>
      </c>
      <c r="K356" s="13">
        <v>8.3333333333333304E-10</v>
      </c>
      <c r="L356" s="40">
        <v>5.0000000000000001E-3</v>
      </c>
      <c r="M356" s="40">
        <v>-5.0000000000000001E-3</v>
      </c>
      <c r="O356" s="4">
        <f t="shared" si="56"/>
        <v>0.35199999999999998</v>
      </c>
      <c r="P356" s="33">
        <v>0</v>
      </c>
      <c r="Q356" s="34">
        <v>0</v>
      </c>
      <c r="R356" s="33">
        <v>0.5</v>
      </c>
      <c r="S356" s="34">
        <v>-0.17599999999999999</v>
      </c>
      <c r="T356" s="38">
        <v>-3.1499046857142875E-4</v>
      </c>
      <c r="U356" s="39">
        <v>-5.3934000000000002E-4</v>
      </c>
      <c r="V356" s="41">
        <f t="shared" si="57"/>
        <v>-1055999.9999999998</v>
      </c>
      <c r="W356" s="41">
        <f t="shared" si="58"/>
        <v>1055999.9999999998</v>
      </c>
      <c r="X356" s="36">
        <f t="shared" si="59"/>
        <v>473.48484848484861</v>
      </c>
      <c r="Y356" s="36">
        <f t="shared" si="61"/>
        <v>473.48484848484861</v>
      </c>
      <c r="Z356" s="2"/>
      <c r="AI356" s="42">
        <f t="shared" si="62"/>
        <v>-0.03</v>
      </c>
      <c r="AJ356" s="4">
        <f t="shared" si="60"/>
        <v>0.35199999999999998</v>
      </c>
      <c r="AK356" s="33">
        <v>0</v>
      </c>
      <c r="AL356" s="34">
        <v>0</v>
      </c>
      <c r="AM356" s="33">
        <v>0</v>
      </c>
      <c r="AN356" s="34">
        <v>0</v>
      </c>
      <c r="AO356" s="38">
        <v>0</v>
      </c>
      <c r="AP356" s="39">
        <v>0</v>
      </c>
      <c r="AQ356" s="43">
        <v>0</v>
      </c>
      <c r="AR356" s="41">
        <f t="shared" si="63"/>
        <v>0</v>
      </c>
      <c r="AS356" s="41">
        <f t="shared" si="64"/>
        <v>0</v>
      </c>
      <c r="AT356" s="36">
        <f t="shared" si="65"/>
        <v>999</v>
      </c>
      <c r="AU356" s="36">
        <f t="shared" si="66"/>
        <v>999</v>
      </c>
    </row>
    <row r="357" spans="10:47" x14ac:dyDescent="0.25">
      <c r="J357" s="12">
        <v>70000000000</v>
      </c>
      <c r="K357" s="13">
        <v>8.3333333333333304E-10</v>
      </c>
      <c r="L357" s="40">
        <v>5.0000000000000001E-3</v>
      </c>
      <c r="M357" s="40">
        <v>-5.0000000000000001E-3</v>
      </c>
      <c r="O357" s="4">
        <f t="shared" si="56"/>
        <v>0.35299999999999998</v>
      </c>
      <c r="P357" s="33">
        <v>0</v>
      </c>
      <c r="Q357" s="34">
        <v>0</v>
      </c>
      <c r="R357" s="33">
        <v>0.5</v>
      </c>
      <c r="S357" s="34">
        <v>-0.17649999999999999</v>
      </c>
      <c r="T357" s="38">
        <v>-3.1553131928571448E-4</v>
      </c>
      <c r="U357" s="39">
        <v>-5.3631857142857149E-4</v>
      </c>
      <c r="V357" s="41">
        <f t="shared" si="57"/>
        <v>-1058999.9999999998</v>
      </c>
      <c r="W357" s="41">
        <f t="shared" si="58"/>
        <v>1058999.9999999998</v>
      </c>
      <c r="X357" s="36">
        <f t="shared" si="59"/>
        <v>472.1435316336167</v>
      </c>
      <c r="Y357" s="36">
        <f t="shared" si="61"/>
        <v>472.1435316336167</v>
      </c>
      <c r="Z357" s="2"/>
      <c r="AI357" s="42">
        <f t="shared" si="62"/>
        <v>-0.03</v>
      </c>
      <c r="AJ357" s="4">
        <f t="shared" si="60"/>
        <v>0.35299999999999998</v>
      </c>
      <c r="AK357" s="33">
        <v>0</v>
      </c>
      <c r="AL357" s="34">
        <v>0</v>
      </c>
      <c r="AM357" s="33">
        <v>0</v>
      </c>
      <c r="AN357" s="34">
        <v>0</v>
      </c>
      <c r="AO357" s="38">
        <v>0</v>
      </c>
      <c r="AP357" s="39">
        <v>0</v>
      </c>
      <c r="AQ357" s="43">
        <v>0</v>
      </c>
      <c r="AR357" s="41">
        <f t="shared" si="63"/>
        <v>0</v>
      </c>
      <c r="AS357" s="41">
        <f t="shared" si="64"/>
        <v>0</v>
      </c>
      <c r="AT357" s="36">
        <f t="shared" si="65"/>
        <v>999</v>
      </c>
      <c r="AU357" s="36">
        <f t="shared" si="66"/>
        <v>999</v>
      </c>
    </row>
    <row r="358" spans="10:47" x14ac:dyDescent="0.25">
      <c r="J358" s="12">
        <v>70000000000</v>
      </c>
      <c r="K358" s="13">
        <v>8.3333333333333304E-10</v>
      </c>
      <c r="L358" s="40">
        <v>5.0000000000000001E-3</v>
      </c>
      <c r="M358" s="40">
        <v>-5.0000000000000001E-3</v>
      </c>
      <c r="O358" s="4">
        <f t="shared" si="56"/>
        <v>0.35399999999999998</v>
      </c>
      <c r="P358" s="33">
        <v>0</v>
      </c>
      <c r="Q358" s="34">
        <v>0</v>
      </c>
      <c r="R358" s="33">
        <v>0.5</v>
      </c>
      <c r="S358" s="34">
        <v>-0.17699999999999999</v>
      </c>
      <c r="T358" s="38">
        <v>-3.1606915285714305E-4</v>
      </c>
      <c r="U358" s="39">
        <v>-5.3328857142857149E-4</v>
      </c>
      <c r="V358" s="41">
        <f t="shared" si="57"/>
        <v>-1061999.9999999998</v>
      </c>
      <c r="W358" s="41">
        <f t="shared" si="58"/>
        <v>1061999.9999999998</v>
      </c>
      <c r="X358" s="36">
        <f t="shared" si="59"/>
        <v>470.80979284369124</v>
      </c>
      <c r="Y358" s="36">
        <f t="shared" si="61"/>
        <v>470.80979284369124</v>
      </c>
      <c r="Z358" s="2"/>
      <c r="AI358" s="42">
        <f t="shared" si="62"/>
        <v>-0.03</v>
      </c>
      <c r="AJ358" s="4">
        <f t="shared" si="60"/>
        <v>0.35399999999999998</v>
      </c>
      <c r="AK358" s="33">
        <v>0</v>
      </c>
      <c r="AL358" s="34">
        <v>0</v>
      </c>
      <c r="AM358" s="33">
        <v>0</v>
      </c>
      <c r="AN358" s="34">
        <v>0</v>
      </c>
      <c r="AO358" s="38">
        <v>0</v>
      </c>
      <c r="AP358" s="39">
        <v>0</v>
      </c>
      <c r="AQ358" s="43">
        <v>0</v>
      </c>
      <c r="AR358" s="41">
        <f t="shared" si="63"/>
        <v>0</v>
      </c>
      <c r="AS358" s="41">
        <f t="shared" si="64"/>
        <v>0</v>
      </c>
      <c r="AT358" s="36">
        <f t="shared" si="65"/>
        <v>999</v>
      </c>
      <c r="AU358" s="36">
        <f t="shared" si="66"/>
        <v>999</v>
      </c>
    </row>
    <row r="359" spans="10:47" x14ac:dyDescent="0.25">
      <c r="J359" s="12">
        <v>70000000000</v>
      </c>
      <c r="K359" s="13">
        <v>8.3333333333333304E-10</v>
      </c>
      <c r="L359" s="40">
        <v>5.0000000000000001E-3</v>
      </c>
      <c r="M359" s="40">
        <v>-5.0000000000000001E-3</v>
      </c>
      <c r="O359" s="4">
        <f t="shared" si="56"/>
        <v>0.35499999999999998</v>
      </c>
      <c r="P359" s="33">
        <v>0</v>
      </c>
      <c r="Q359" s="34">
        <v>0</v>
      </c>
      <c r="R359" s="33">
        <v>0.5</v>
      </c>
      <c r="S359" s="34">
        <v>-0.17749999999999999</v>
      </c>
      <c r="T359" s="38">
        <v>-3.1660396071428589E-4</v>
      </c>
      <c r="U359" s="39">
        <v>-5.3025000000000001E-4</v>
      </c>
      <c r="V359" s="41">
        <f t="shared" si="57"/>
        <v>-1064999.9999999998</v>
      </c>
      <c r="W359" s="41">
        <f t="shared" si="58"/>
        <v>1064999.9999999998</v>
      </c>
      <c r="X359" s="36">
        <f t="shared" si="59"/>
        <v>469.48356807511749</v>
      </c>
      <c r="Y359" s="36">
        <f t="shared" si="61"/>
        <v>469.48356807511749</v>
      </c>
      <c r="Z359" s="2"/>
      <c r="AI359" s="42">
        <f t="shared" si="62"/>
        <v>-0.03</v>
      </c>
      <c r="AJ359" s="4">
        <f t="shared" si="60"/>
        <v>0.35499999999999998</v>
      </c>
      <c r="AK359" s="33">
        <v>0</v>
      </c>
      <c r="AL359" s="34">
        <v>0</v>
      </c>
      <c r="AM359" s="33">
        <v>0</v>
      </c>
      <c r="AN359" s="34">
        <v>0</v>
      </c>
      <c r="AO359" s="38">
        <v>0</v>
      </c>
      <c r="AP359" s="39">
        <v>0</v>
      </c>
      <c r="AQ359" s="43">
        <v>0</v>
      </c>
      <c r="AR359" s="41">
        <f t="shared" si="63"/>
        <v>0</v>
      </c>
      <c r="AS359" s="41">
        <f t="shared" si="64"/>
        <v>0</v>
      </c>
      <c r="AT359" s="36">
        <f t="shared" si="65"/>
        <v>999</v>
      </c>
      <c r="AU359" s="36">
        <f t="shared" si="66"/>
        <v>999</v>
      </c>
    </row>
    <row r="360" spans="10:47" x14ac:dyDescent="0.25">
      <c r="J360" s="12">
        <v>70000000000</v>
      </c>
      <c r="K360" s="13">
        <v>8.3333333333333304E-10</v>
      </c>
      <c r="L360" s="40">
        <v>5.0000000000000001E-3</v>
      </c>
      <c r="M360" s="40">
        <v>-5.0000000000000001E-3</v>
      </c>
      <c r="O360" s="4">
        <f t="shared" si="56"/>
        <v>0.35599999999999998</v>
      </c>
      <c r="P360" s="33">
        <v>0</v>
      </c>
      <c r="Q360" s="34">
        <v>0</v>
      </c>
      <c r="R360" s="33">
        <v>0.5</v>
      </c>
      <c r="S360" s="34">
        <v>-0.17799999999999999</v>
      </c>
      <c r="T360" s="38">
        <v>-3.1713573428571445E-4</v>
      </c>
      <c r="U360" s="39">
        <v>-5.2720285714285718E-4</v>
      </c>
      <c r="V360" s="41">
        <f t="shared" si="57"/>
        <v>-1067999.9999999998</v>
      </c>
      <c r="W360" s="41">
        <f t="shared" si="58"/>
        <v>1067999.9999999998</v>
      </c>
      <c r="X360" s="36">
        <f t="shared" si="59"/>
        <v>468.16479400749074</v>
      </c>
      <c r="Y360" s="36">
        <f t="shared" si="61"/>
        <v>468.16479400749074</v>
      </c>
      <c r="Z360" s="2"/>
      <c r="AI360" s="42">
        <f t="shared" si="62"/>
        <v>-0.03</v>
      </c>
      <c r="AJ360" s="4">
        <f t="shared" si="60"/>
        <v>0.35599999999999998</v>
      </c>
      <c r="AK360" s="33">
        <v>0</v>
      </c>
      <c r="AL360" s="34">
        <v>0</v>
      </c>
      <c r="AM360" s="33">
        <v>0</v>
      </c>
      <c r="AN360" s="34">
        <v>0</v>
      </c>
      <c r="AO360" s="38">
        <v>0</v>
      </c>
      <c r="AP360" s="39">
        <v>0</v>
      </c>
      <c r="AQ360" s="43">
        <v>0</v>
      </c>
      <c r="AR360" s="41">
        <f t="shared" si="63"/>
        <v>0</v>
      </c>
      <c r="AS360" s="41">
        <f t="shared" si="64"/>
        <v>0</v>
      </c>
      <c r="AT360" s="36">
        <f t="shared" si="65"/>
        <v>999</v>
      </c>
      <c r="AU360" s="36">
        <f t="shared" si="66"/>
        <v>999</v>
      </c>
    </row>
    <row r="361" spans="10:47" x14ac:dyDescent="0.25">
      <c r="J361" s="12">
        <v>70000000000</v>
      </c>
      <c r="K361" s="13">
        <v>8.3333333333333304E-10</v>
      </c>
      <c r="L361" s="40">
        <v>5.0000000000000001E-3</v>
      </c>
      <c r="M361" s="40">
        <v>-5.0000000000000001E-3</v>
      </c>
      <c r="O361" s="4">
        <f t="shared" si="56"/>
        <v>0.35699999999999998</v>
      </c>
      <c r="P361" s="33">
        <v>0</v>
      </c>
      <c r="Q361" s="34">
        <v>0</v>
      </c>
      <c r="R361" s="33">
        <v>0.5</v>
      </c>
      <c r="S361" s="34">
        <v>-0.17849999999999999</v>
      </c>
      <c r="T361" s="38">
        <v>-3.1766446500000015E-4</v>
      </c>
      <c r="U361" s="39">
        <v>-5.2414714285714287E-4</v>
      </c>
      <c r="V361" s="41">
        <f t="shared" si="57"/>
        <v>-1070999.9999999998</v>
      </c>
      <c r="W361" s="41">
        <f t="shared" si="58"/>
        <v>1070999.9999999998</v>
      </c>
      <c r="X361" s="36">
        <f t="shared" si="59"/>
        <v>466.85340802987872</v>
      </c>
      <c r="Y361" s="36">
        <f t="shared" si="61"/>
        <v>466.85340802987872</v>
      </c>
      <c r="Z361" s="2"/>
      <c r="AI361" s="42">
        <f t="shared" si="62"/>
        <v>-0.03</v>
      </c>
      <c r="AJ361" s="4">
        <f t="shared" si="60"/>
        <v>0.35699999999999998</v>
      </c>
      <c r="AK361" s="33">
        <v>0</v>
      </c>
      <c r="AL361" s="34">
        <v>0</v>
      </c>
      <c r="AM361" s="33">
        <v>0</v>
      </c>
      <c r="AN361" s="34">
        <v>0</v>
      </c>
      <c r="AO361" s="38">
        <v>0</v>
      </c>
      <c r="AP361" s="39">
        <v>0</v>
      </c>
      <c r="AQ361" s="43">
        <v>0</v>
      </c>
      <c r="AR361" s="41">
        <f t="shared" si="63"/>
        <v>0</v>
      </c>
      <c r="AS361" s="41">
        <f t="shared" si="64"/>
        <v>0</v>
      </c>
      <c r="AT361" s="36">
        <f t="shared" si="65"/>
        <v>999</v>
      </c>
      <c r="AU361" s="36">
        <f t="shared" si="66"/>
        <v>999</v>
      </c>
    </row>
    <row r="362" spans="10:47" x14ac:dyDescent="0.25">
      <c r="J362" s="12">
        <v>70000000000</v>
      </c>
      <c r="K362" s="13">
        <v>8.3333333333333304E-10</v>
      </c>
      <c r="L362" s="40">
        <v>5.0000000000000001E-3</v>
      </c>
      <c r="M362" s="40">
        <v>-5.0000000000000001E-3</v>
      </c>
      <c r="O362" s="4">
        <f t="shared" si="56"/>
        <v>0.35799999999999998</v>
      </c>
      <c r="P362" s="33">
        <v>0</v>
      </c>
      <c r="Q362" s="34">
        <v>0</v>
      </c>
      <c r="R362" s="33">
        <v>0.5</v>
      </c>
      <c r="S362" s="34">
        <v>-0.17899999999999999</v>
      </c>
      <c r="T362" s="38">
        <v>-3.1819014428571444E-4</v>
      </c>
      <c r="U362" s="39">
        <v>-5.210828571428572E-4</v>
      </c>
      <c r="V362" s="41">
        <f t="shared" si="57"/>
        <v>-1073999.9999999998</v>
      </c>
      <c r="W362" s="41">
        <f t="shared" si="58"/>
        <v>1073999.9999999998</v>
      </c>
      <c r="X362" s="36">
        <f t="shared" si="59"/>
        <v>465.54934823091259</v>
      </c>
      <c r="Y362" s="36">
        <f t="shared" si="61"/>
        <v>465.54934823091259</v>
      </c>
      <c r="Z362" s="2"/>
      <c r="AI362" s="42">
        <f t="shared" si="62"/>
        <v>-0.03</v>
      </c>
      <c r="AJ362" s="4">
        <f t="shared" si="60"/>
        <v>0.35799999999999998</v>
      </c>
      <c r="AK362" s="33">
        <v>0</v>
      </c>
      <c r="AL362" s="34">
        <v>0</v>
      </c>
      <c r="AM362" s="33">
        <v>0</v>
      </c>
      <c r="AN362" s="34">
        <v>0</v>
      </c>
      <c r="AO362" s="38">
        <v>0</v>
      </c>
      <c r="AP362" s="39">
        <v>0</v>
      </c>
      <c r="AQ362" s="43">
        <v>0</v>
      </c>
      <c r="AR362" s="41">
        <f t="shared" si="63"/>
        <v>0</v>
      </c>
      <c r="AS362" s="41">
        <f t="shared" si="64"/>
        <v>0</v>
      </c>
      <c r="AT362" s="36">
        <f t="shared" si="65"/>
        <v>999</v>
      </c>
      <c r="AU362" s="36">
        <f t="shared" si="66"/>
        <v>999</v>
      </c>
    </row>
    <row r="363" spans="10:47" x14ac:dyDescent="0.25">
      <c r="J363" s="12">
        <v>70000000000</v>
      </c>
      <c r="K363" s="13">
        <v>8.3333333333333304E-10</v>
      </c>
      <c r="L363" s="40">
        <v>5.0000000000000001E-3</v>
      </c>
      <c r="M363" s="40">
        <v>-5.0000000000000001E-3</v>
      </c>
      <c r="O363" s="4">
        <f t="shared" si="56"/>
        <v>0.35899999999999999</v>
      </c>
      <c r="P363" s="33">
        <v>0</v>
      </c>
      <c r="Q363" s="34">
        <v>0</v>
      </c>
      <c r="R363" s="33">
        <v>0.5</v>
      </c>
      <c r="S363" s="34">
        <v>-0.17949999999999999</v>
      </c>
      <c r="T363" s="38">
        <v>-3.1871276357142876E-4</v>
      </c>
      <c r="U363" s="39">
        <v>-5.1801000000000006E-4</v>
      </c>
      <c r="V363" s="41">
        <f t="shared" si="57"/>
        <v>-1076999.9999999998</v>
      </c>
      <c r="W363" s="41">
        <f t="shared" si="58"/>
        <v>1076999.9999999998</v>
      </c>
      <c r="X363" s="36">
        <f t="shared" si="59"/>
        <v>464.25255338904373</v>
      </c>
      <c r="Y363" s="36">
        <f t="shared" si="61"/>
        <v>464.25255338904373</v>
      </c>
      <c r="Z363" s="2"/>
      <c r="AI363" s="42">
        <f t="shared" si="62"/>
        <v>-0.03</v>
      </c>
      <c r="AJ363" s="4">
        <f t="shared" si="60"/>
        <v>0.35899999999999999</v>
      </c>
      <c r="AK363" s="33">
        <v>0</v>
      </c>
      <c r="AL363" s="34">
        <v>0</v>
      </c>
      <c r="AM363" s="33">
        <v>0</v>
      </c>
      <c r="AN363" s="34">
        <v>0</v>
      </c>
      <c r="AO363" s="38">
        <v>0</v>
      </c>
      <c r="AP363" s="39">
        <v>0</v>
      </c>
      <c r="AQ363" s="43">
        <v>0</v>
      </c>
      <c r="AR363" s="41">
        <f t="shared" si="63"/>
        <v>0</v>
      </c>
      <c r="AS363" s="41">
        <f t="shared" si="64"/>
        <v>0</v>
      </c>
      <c r="AT363" s="36">
        <f t="shared" si="65"/>
        <v>999</v>
      </c>
      <c r="AU363" s="36">
        <f t="shared" si="66"/>
        <v>999</v>
      </c>
    </row>
    <row r="364" spans="10:47" x14ac:dyDescent="0.25">
      <c r="J364" s="12">
        <v>70000000000</v>
      </c>
      <c r="K364" s="13">
        <v>8.3333333333333304E-10</v>
      </c>
      <c r="L364" s="40">
        <v>5.0000000000000001E-3</v>
      </c>
      <c r="M364" s="40">
        <v>-5.0000000000000001E-3</v>
      </c>
      <c r="O364" s="4">
        <f t="shared" si="56"/>
        <v>0.36</v>
      </c>
      <c r="P364" s="33">
        <v>0</v>
      </c>
      <c r="Q364" s="34">
        <v>0</v>
      </c>
      <c r="R364" s="33">
        <v>0.5</v>
      </c>
      <c r="S364" s="34">
        <v>-0.18</v>
      </c>
      <c r="T364" s="38">
        <v>-3.1923231428571445E-4</v>
      </c>
      <c r="U364" s="39">
        <v>-5.1492857142857145E-4</v>
      </c>
      <c r="V364" s="41">
        <f t="shared" si="57"/>
        <v>-1079999.9999999998</v>
      </c>
      <c r="W364" s="41">
        <f t="shared" si="58"/>
        <v>1079999.9999999998</v>
      </c>
      <c r="X364" s="36">
        <f t="shared" si="59"/>
        <v>462.96296296296305</v>
      </c>
      <c r="Y364" s="36">
        <f t="shared" si="61"/>
        <v>462.96296296296305</v>
      </c>
      <c r="Z364" s="2"/>
      <c r="AI364" s="42">
        <f t="shared" si="62"/>
        <v>-0.03</v>
      </c>
      <c r="AJ364" s="4">
        <f t="shared" si="60"/>
        <v>0.36</v>
      </c>
      <c r="AK364" s="33">
        <v>0</v>
      </c>
      <c r="AL364" s="34">
        <v>0</v>
      </c>
      <c r="AM364" s="33">
        <v>0</v>
      </c>
      <c r="AN364" s="34">
        <v>0</v>
      </c>
      <c r="AO364" s="38">
        <v>0</v>
      </c>
      <c r="AP364" s="39">
        <v>0</v>
      </c>
      <c r="AQ364" s="43">
        <v>0</v>
      </c>
      <c r="AR364" s="41">
        <f t="shared" si="63"/>
        <v>0</v>
      </c>
      <c r="AS364" s="41">
        <f t="shared" si="64"/>
        <v>0</v>
      </c>
      <c r="AT364" s="36">
        <f t="shared" si="65"/>
        <v>999</v>
      </c>
      <c r="AU364" s="36">
        <f t="shared" si="66"/>
        <v>999</v>
      </c>
    </row>
    <row r="365" spans="10:47" x14ac:dyDescent="0.25">
      <c r="J365" s="12">
        <v>70000000000</v>
      </c>
      <c r="K365" s="13">
        <v>8.3333333333333304E-10</v>
      </c>
      <c r="L365" s="40">
        <v>5.0000000000000001E-3</v>
      </c>
      <c r="M365" s="40">
        <v>-5.0000000000000001E-3</v>
      </c>
      <c r="O365" s="4">
        <f t="shared" si="56"/>
        <v>0.36099999999999999</v>
      </c>
      <c r="P365" s="33">
        <v>0</v>
      </c>
      <c r="Q365" s="34">
        <v>0</v>
      </c>
      <c r="R365" s="33">
        <v>0.5</v>
      </c>
      <c r="S365" s="34">
        <v>-0.18049999999999999</v>
      </c>
      <c r="T365" s="38">
        <v>-3.1974878785714304E-4</v>
      </c>
      <c r="U365" s="39">
        <v>-5.1183857142857148E-4</v>
      </c>
      <c r="V365" s="41">
        <f t="shared" si="57"/>
        <v>-1082999.9999999998</v>
      </c>
      <c r="W365" s="41">
        <f t="shared" si="58"/>
        <v>1082999.9999999998</v>
      </c>
      <c r="X365" s="36">
        <f t="shared" si="59"/>
        <v>461.68051708217922</v>
      </c>
      <c r="Y365" s="36">
        <f t="shared" si="61"/>
        <v>461.68051708217922</v>
      </c>
      <c r="Z365" s="2"/>
      <c r="AI365" s="42">
        <f t="shared" si="62"/>
        <v>-0.03</v>
      </c>
      <c r="AJ365" s="4">
        <f t="shared" si="60"/>
        <v>0.36099999999999999</v>
      </c>
      <c r="AK365" s="33">
        <v>0</v>
      </c>
      <c r="AL365" s="34">
        <v>0</v>
      </c>
      <c r="AM365" s="33">
        <v>0</v>
      </c>
      <c r="AN365" s="34">
        <v>0</v>
      </c>
      <c r="AO365" s="38">
        <v>0</v>
      </c>
      <c r="AP365" s="39">
        <v>0</v>
      </c>
      <c r="AQ365" s="43">
        <v>0</v>
      </c>
      <c r="AR365" s="41">
        <f t="shared" si="63"/>
        <v>0</v>
      </c>
      <c r="AS365" s="41">
        <f t="shared" si="64"/>
        <v>0</v>
      </c>
      <c r="AT365" s="36">
        <f t="shared" si="65"/>
        <v>999</v>
      </c>
      <c r="AU365" s="36">
        <f t="shared" si="66"/>
        <v>999</v>
      </c>
    </row>
    <row r="366" spans="10:47" x14ac:dyDescent="0.25">
      <c r="J366" s="12">
        <v>70000000000</v>
      </c>
      <c r="K366" s="13">
        <v>8.3333333333333304E-10</v>
      </c>
      <c r="L366" s="40">
        <v>5.0000000000000001E-3</v>
      </c>
      <c r="M366" s="40">
        <v>-5.0000000000000001E-3</v>
      </c>
      <c r="O366" s="4">
        <f t="shared" si="56"/>
        <v>0.36199999999999999</v>
      </c>
      <c r="P366" s="33">
        <v>0</v>
      </c>
      <c r="Q366" s="34">
        <v>0</v>
      </c>
      <c r="R366" s="33">
        <v>0.5</v>
      </c>
      <c r="S366" s="34">
        <v>-0.18099999999999999</v>
      </c>
      <c r="T366" s="38">
        <v>-3.2026217571428587E-4</v>
      </c>
      <c r="U366" s="39">
        <v>-5.0874000000000004E-4</v>
      </c>
      <c r="V366" s="41">
        <f t="shared" si="57"/>
        <v>-1085999.9999999998</v>
      </c>
      <c r="W366" s="41">
        <f t="shared" si="58"/>
        <v>1085999.9999999998</v>
      </c>
      <c r="X366" s="36">
        <f t="shared" si="59"/>
        <v>460.40515653775333</v>
      </c>
      <c r="Y366" s="36">
        <f t="shared" si="61"/>
        <v>460.40515653775333</v>
      </c>
      <c r="Z366" s="2"/>
      <c r="AI366" s="42">
        <f t="shared" si="62"/>
        <v>-0.03</v>
      </c>
      <c r="AJ366" s="4">
        <f t="shared" si="60"/>
        <v>0.36199999999999999</v>
      </c>
      <c r="AK366" s="33">
        <v>0</v>
      </c>
      <c r="AL366" s="34">
        <v>0</v>
      </c>
      <c r="AM366" s="33">
        <v>0</v>
      </c>
      <c r="AN366" s="34">
        <v>0</v>
      </c>
      <c r="AO366" s="38">
        <v>0</v>
      </c>
      <c r="AP366" s="39">
        <v>0</v>
      </c>
      <c r="AQ366" s="43">
        <v>0</v>
      </c>
      <c r="AR366" s="41">
        <f t="shared" si="63"/>
        <v>0</v>
      </c>
      <c r="AS366" s="41">
        <f t="shared" si="64"/>
        <v>0</v>
      </c>
      <c r="AT366" s="36">
        <f t="shared" si="65"/>
        <v>999</v>
      </c>
      <c r="AU366" s="36">
        <f t="shared" si="66"/>
        <v>999</v>
      </c>
    </row>
    <row r="367" spans="10:47" x14ac:dyDescent="0.25">
      <c r="J367" s="12">
        <v>70000000000</v>
      </c>
      <c r="K367" s="13">
        <v>8.3333333333333304E-10</v>
      </c>
      <c r="L367" s="40">
        <v>5.0000000000000001E-3</v>
      </c>
      <c r="M367" s="40">
        <v>-5.0000000000000001E-3</v>
      </c>
      <c r="O367" s="4">
        <f t="shared" si="56"/>
        <v>0.36299999999999999</v>
      </c>
      <c r="P367" s="33">
        <v>0</v>
      </c>
      <c r="Q367" s="34">
        <v>0</v>
      </c>
      <c r="R367" s="33">
        <v>0.5</v>
      </c>
      <c r="S367" s="34">
        <v>-0.18149999999999999</v>
      </c>
      <c r="T367" s="38">
        <v>-3.2077246928571444E-4</v>
      </c>
      <c r="U367" s="39">
        <v>-5.0563285714285713E-4</v>
      </c>
      <c r="V367" s="41">
        <f t="shared" si="57"/>
        <v>-1088999.9999999998</v>
      </c>
      <c r="W367" s="41">
        <f t="shared" si="58"/>
        <v>1088999.9999999998</v>
      </c>
      <c r="X367" s="36">
        <f t="shared" si="59"/>
        <v>459.13682277318651</v>
      </c>
      <c r="Y367" s="36">
        <f t="shared" si="61"/>
        <v>459.13682277318651</v>
      </c>
      <c r="Z367" s="2"/>
      <c r="AI367" s="42">
        <f t="shared" si="62"/>
        <v>-0.03</v>
      </c>
      <c r="AJ367" s="4">
        <f t="shared" si="60"/>
        <v>0.36299999999999999</v>
      </c>
      <c r="AK367" s="33">
        <v>0</v>
      </c>
      <c r="AL367" s="34">
        <v>0</v>
      </c>
      <c r="AM367" s="33">
        <v>0</v>
      </c>
      <c r="AN367" s="34">
        <v>0</v>
      </c>
      <c r="AO367" s="38">
        <v>0</v>
      </c>
      <c r="AP367" s="39">
        <v>0</v>
      </c>
      <c r="AQ367" s="43">
        <v>0</v>
      </c>
      <c r="AR367" s="41">
        <f t="shared" si="63"/>
        <v>0</v>
      </c>
      <c r="AS367" s="41">
        <f t="shared" si="64"/>
        <v>0</v>
      </c>
      <c r="AT367" s="36">
        <f t="shared" si="65"/>
        <v>999</v>
      </c>
      <c r="AU367" s="36">
        <f t="shared" si="66"/>
        <v>999</v>
      </c>
    </row>
    <row r="368" spans="10:47" x14ac:dyDescent="0.25">
      <c r="J368" s="12">
        <v>70000000000</v>
      </c>
      <c r="K368" s="13">
        <v>8.3333333333333304E-10</v>
      </c>
      <c r="L368" s="40">
        <v>5.0000000000000001E-3</v>
      </c>
      <c r="M368" s="40">
        <v>-5.0000000000000001E-3</v>
      </c>
      <c r="O368" s="4">
        <f t="shared" si="56"/>
        <v>0.36399999999999999</v>
      </c>
      <c r="P368" s="33">
        <v>0</v>
      </c>
      <c r="Q368" s="34">
        <v>0</v>
      </c>
      <c r="R368" s="33">
        <v>0.5</v>
      </c>
      <c r="S368" s="34">
        <v>-0.182</v>
      </c>
      <c r="T368" s="38">
        <v>-3.2127966000000018E-4</v>
      </c>
      <c r="U368" s="39">
        <v>-5.0251714285714285E-4</v>
      </c>
      <c r="V368" s="41">
        <f t="shared" si="57"/>
        <v>-1091999.9999999998</v>
      </c>
      <c r="W368" s="41">
        <f t="shared" si="58"/>
        <v>1091999.9999999998</v>
      </c>
      <c r="X368" s="36">
        <f t="shared" si="59"/>
        <v>457.87545787545798</v>
      </c>
      <c r="Y368" s="36">
        <f t="shared" si="61"/>
        <v>457.87545787545798</v>
      </c>
      <c r="Z368" s="2"/>
      <c r="AI368" s="42">
        <f t="shared" si="62"/>
        <v>-0.03</v>
      </c>
      <c r="AJ368" s="4">
        <f t="shared" si="60"/>
        <v>0.36399999999999999</v>
      </c>
      <c r="AK368" s="33">
        <v>0</v>
      </c>
      <c r="AL368" s="34">
        <v>0</v>
      </c>
      <c r="AM368" s="33">
        <v>0</v>
      </c>
      <c r="AN368" s="34">
        <v>0</v>
      </c>
      <c r="AO368" s="38">
        <v>0</v>
      </c>
      <c r="AP368" s="39">
        <v>0</v>
      </c>
      <c r="AQ368" s="43">
        <v>0</v>
      </c>
      <c r="AR368" s="41">
        <f t="shared" si="63"/>
        <v>0</v>
      </c>
      <c r="AS368" s="41">
        <f t="shared" si="64"/>
        <v>0</v>
      </c>
      <c r="AT368" s="36">
        <f t="shared" si="65"/>
        <v>999</v>
      </c>
      <c r="AU368" s="36">
        <f t="shared" si="66"/>
        <v>999</v>
      </c>
    </row>
    <row r="369" spans="10:47" x14ac:dyDescent="0.25">
      <c r="J369" s="12">
        <v>70000000000</v>
      </c>
      <c r="K369" s="13">
        <v>8.3333333333333304E-10</v>
      </c>
      <c r="L369" s="40">
        <v>5.0000000000000001E-3</v>
      </c>
      <c r="M369" s="40">
        <v>-5.0000000000000001E-3</v>
      </c>
      <c r="O369" s="4">
        <f t="shared" si="56"/>
        <v>0.36499999999999999</v>
      </c>
      <c r="P369" s="33">
        <v>0</v>
      </c>
      <c r="Q369" s="34">
        <v>0</v>
      </c>
      <c r="R369" s="33">
        <v>0.5</v>
      </c>
      <c r="S369" s="34">
        <v>-0.1825</v>
      </c>
      <c r="T369" s="38">
        <v>-3.2178373928571443E-4</v>
      </c>
      <c r="U369" s="39">
        <v>-4.993928571428571E-4</v>
      </c>
      <c r="V369" s="41">
        <f t="shared" si="57"/>
        <v>-1094999.9999999998</v>
      </c>
      <c r="W369" s="41">
        <f t="shared" si="58"/>
        <v>1094999.9999999998</v>
      </c>
      <c r="X369" s="36">
        <f t="shared" si="59"/>
        <v>456.62100456621016</v>
      </c>
      <c r="Y369" s="36">
        <f t="shared" si="61"/>
        <v>456.62100456621016</v>
      </c>
      <c r="Z369" s="2"/>
      <c r="AI369" s="42">
        <f t="shared" si="62"/>
        <v>-0.03</v>
      </c>
      <c r="AJ369" s="4">
        <f t="shared" si="60"/>
        <v>0.36499999999999999</v>
      </c>
      <c r="AK369" s="33">
        <v>0</v>
      </c>
      <c r="AL369" s="34">
        <v>0</v>
      </c>
      <c r="AM369" s="33">
        <v>0</v>
      </c>
      <c r="AN369" s="34">
        <v>0</v>
      </c>
      <c r="AO369" s="38">
        <v>0</v>
      </c>
      <c r="AP369" s="39">
        <v>0</v>
      </c>
      <c r="AQ369" s="43">
        <v>0</v>
      </c>
      <c r="AR369" s="41">
        <f t="shared" si="63"/>
        <v>0</v>
      </c>
      <c r="AS369" s="41">
        <f t="shared" si="64"/>
        <v>0</v>
      </c>
      <c r="AT369" s="36">
        <f t="shared" si="65"/>
        <v>999</v>
      </c>
      <c r="AU369" s="36">
        <f t="shared" si="66"/>
        <v>999</v>
      </c>
    </row>
    <row r="370" spans="10:47" x14ac:dyDescent="0.25">
      <c r="J370" s="12">
        <v>70000000000</v>
      </c>
      <c r="K370" s="13">
        <v>8.3333333333333304E-10</v>
      </c>
      <c r="L370" s="40">
        <v>5.0000000000000001E-3</v>
      </c>
      <c r="M370" s="40">
        <v>-5.0000000000000001E-3</v>
      </c>
      <c r="O370" s="4">
        <f t="shared" si="56"/>
        <v>0.36599999999999999</v>
      </c>
      <c r="P370" s="33">
        <v>0</v>
      </c>
      <c r="Q370" s="34">
        <v>0</v>
      </c>
      <c r="R370" s="33">
        <v>0.5</v>
      </c>
      <c r="S370" s="34">
        <v>-0.183</v>
      </c>
      <c r="T370" s="38">
        <v>-3.2228469857142872E-4</v>
      </c>
      <c r="U370" s="39">
        <v>-4.9626E-4</v>
      </c>
      <c r="V370" s="41">
        <f t="shared" si="57"/>
        <v>-1097999.9999999998</v>
      </c>
      <c r="W370" s="41">
        <f t="shared" si="58"/>
        <v>1097999.9999999998</v>
      </c>
      <c r="X370" s="36">
        <f t="shared" si="59"/>
        <v>455.37340619307844</v>
      </c>
      <c r="Y370" s="36">
        <f t="shared" si="61"/>
        <v>455.37340619307844</v>
      </c>
      <c r="Z370" s="2"/>
      <c r="AI370" s="42">
        <f t="shared" si="62"/>
        <v>-0.03</v>
      </c>
      <c r="AJ370" s="4">
        <f t="shared" si="60"/>
        <v>0.36599999999999999</v>
      </c>
      <c r="AK370" s="33">
        <v>0</v>
      </c>
      <c r="AL370" s="34">
        <v>0</v>
      </c>
      <c r="AM370" s="33">
        <v>0</v>
      </c>
      <c r="AN370" s="34">
        <v>0</v>
      </c>
      <c r="AO370" s="38">
        <v>0</v>
      </c>
      <c r="AP370" s="39">
        <v>0</v>
      </c>
      <c r="AQ370" s="43">
        <v>0</v>
      </c>
      <c r="AR370" s="41">
        <f t="shared" si="63"/>
        <v>0</v>
      </c>
      <c r="AS370" s="41">
        <f t="shared" si="64"/>
        <v>0</v>
      </c>
      <c r="AT370" s="36">
        <f t="shared" si="65"/>
        <v>999</v>
      </c>
      <c r="AU370" s="36">
        <f t="shared" si="66"/>
        <v>999</v>
      </c>
    </row>
    <row r="371" spans="10:47" x14ac:dyDescent="0.25">
      <c r="J371" s="12">
        <v>70000000000</v>
      </c>
      <c r="K371" s="13">
        <v>8.3333333333333304E-10</v>
      </c>
      <c r="L371" s="40">
        <v>5.0000000000000001E-3</v>
      </c>
      <c r="M371" s="40">
        <v>-5.0000000000000001E-3</v>
      </c>
      <c r="O371" s="4">
        <f t="shared" si="56"/>
        <v>0.36699999999999999</v>
      </c>
      <c r="P371" s="33">
        <v>0</v>
      </c>
      <c r="Q371" s="34">
        <v>0</v>
      </c>
      <c r="R371" s="33">
        <v>0.5</v>
      </c>
      <c r="S371" s="34">
        <v>-0.1835</v>
      </c>
      <c r="T371" s="38">
        <v>-3.2278252928571441E-4</v>
      </c>
      <c r="U371" s="39">
        <v>-4.9311857142857142E-4</v>
      </c>
      <c r="V371" s="41">
        <f t="shared" si="57"/>
        <v>-1100999.9999999998</v>
      </c>
      <c r="W371" s="41">
        <f t="shared" si="58"/>
        <v>1100999.9999999998</v>
      </c>
      <c r="X371" s="36">
        <f t="shared" si="59"/>
        <v>454.13260672116269</v>
      </c>
      <c r="Y371" s="36">
        <f t="shared" si="61"/>
        <v>454.13260672116269</v>
      </c>
      <c r="Z371" s="2"/>
      <c r="AI371" s="42">
        <f t="shared" si="62"/>
        <v>-0.03</v>
      </c>
      <c r="AJ371" s="4">
        <f t="shared" si="60"/>
        <v>0.36699999999999999</v>
      </c>
      <c r="AK371" s="33">
        <v>0</v>
      </c>
      <c r="AL371" s="34">
        <v>0</v>
      </c>
      <c r="AM371" s="33">
        <v>0</v>
      </c>
      <c r="AN371" s="34">
        <v>0</v>
      </c>
      <c r="AO371" s="38">
        <v>0</v>
      </c>
      <c r="AP371" s="39">
        <v>0</v>
      </c>
      <c r="AQ371" s="43">
        <v>0</v>
      </c>
      <c r="AR371" s="41">
        <f t="shared" si="63"/>
        <v>0</v>
      </c>
      <c r="AS371" s="41">
        <f t="shared" si="64"/>
        <v>0</v>
      </c>
      <c r="AT371" s="36">
        <f t="shared" si="65"/>
        <v>999</v>
      </c>
      <c r="AU371" s="36">
        <f t="shared" si="66"/>
        <v>999</v>
      </c>
    </row>
    <row r="372" spans="10:47" x14ac:dyDescent="0.25">
      <c r="J372" s="12">
        <v>70000000000</v>
      </c>
      <c r="K372" s="13">
        <v>8.3333333333333304E-10</v>
      </c>
      <c r="L372" s="40">
        <v>5.0000000000000001E-3</v>
      </c>
      <c r="M372" s="40">
        <v>-5.0000000000000001E-3</v>
      </c>
      <c r="O372" s="4">
        <f t="shared" si="56"/>
        <v>0.36799999999999999</v>
      </c>
      <c r="P372" s="33">
        <v>0</v>
      </c>
      <c r="Q372" s="34">
        <v>0</v>
      </c>
      <c r="R372" s="33">
        <v>0.5</v>
      </c>
      <c r="S372" s="34">
        <v>-0.184</v>
      </c>
      <c r="T372" s="38">
        <v>-3.2327722285714297E-4</v>
      </c>
      <c r="U372" s="39">
        <v>-4.8996857142857137E-4</v>
      </c>
      <c r="V372" s="41">
        <f t="shared" si="57"/>
        <v>-1103999.9999999998</v>
      </c>
      <c r="W372" s="41">
        <f t="shared" si="58"/>
        <v>1103999.9999999998</v>
      </c>
      <c r="X372" s="36">
        <f t="shared" si="59"/>
        <v>452.8985507246378</v>
      </c>
      <c r="Y372" s="36">
        <f t="shared" si="61"/>
        <v>452.8985507246378</v>
      </c>
      <c r="Z372" s="2"/>
      <c r="AI372" s="42">
        <f t="shared" si="62"/>
        <v>-0.03</v>
      </c>
      <c r="AJ372" s="4">
        <f t="shared" si="60"/>
        <v>0.36799999999999999</v>
      </c>
      <c r="AK372" s="33">
        <v>0</v>
      </c>
      <c r="AL372" s="34">
        <v>0</v>
      </c>
      <c r="AM372" s="33">
        <v>0</v>
      </c>
      <c r="AN372" s="34">
        <v>0</v>
      </c>
      <c r="AO372" s="38">
        <v>0</v>
      </c>
      <c r="AP372" s="39">
        <v>0</v>
      </c>
      <c r="AQ372" s="43">
        <v>0</v>
      </c>
      <c r="AR372" s="41">
        <f t="shared" si="63"/>
        <v>0</v>
      </c>
      <c r="AS372" s="41">
        <f t="shared" si="64"/>
        <v>0</v>
      </c>
      <c r="AT372" s="36">
        <f t="shared" si="65"/>
        <v>999</v>
      </c>
      <c r="AU372" s="36">
        <f t="shared" si="66"/>
        <v>999</v>
      </c>
    </row>
    <row r="373" spans="10:47" x14ac:dyDescent="0.25">
      <c r="J373" s="12">
        <v>70000000000</v>
      </c>
      <c r="K373" s="13">
        <v>8.3333333333333304E-10</v>
      </c>
      <c r="L373" s="40">
        <v>5.0000000000000001E-3</v>
      </c>
      <c r="M373" s="40">
        <v>-5.0000000000000001E-3</v>
      </c>
      <c r="O373" s="4">
        <f t="shared" si="56"/>
        <v>0.36899999999999999</v>
      </c>
      <c r="P373" s="33">
        <v>0</v>
      </c>
      <c r="Q373" s="34">
        <v>0</v>
      </c>
      <c r="R373" s="33">
        <v>0.5</v>
      </c>
      <c r="S373" s="34">
        <v>-0.1845</v>
      </c>
      <c r="T373" s="38">
        <v>-3.2376877071428584E-4</v>
      </c>
      <c r="U373" s="39">
        <v>-4.8680999999999996E-4</v>
      </c>
      <c r="V373" s="41">
        <f t="shared" si="57"/>
        <v>-1106999.9999999998</v>
      </c>
      <c r="W373" s="41">
        <f t="shared" si="58"/>
        <v>1106999.9999999998</v>
      </c>
      <c r="X373" s="36">
        <f t="shared" si="59"/>
        <v>451.67118337850053</v>
      </c>
      <c r="Y373" s="36">
        <f t="shared" si="61"/>
        <v>451.67118337850053</v>
      </c>
      <c r="Z373" s="2"/>
      <c r="AI373" s="42">
        <f t="shared" si="62"/>
        <v>-0.03</v>
      </c>
      <c r="AJ373" s="4">
        <f t="shared" si="60"/>
        <v>0.36899999999999999</v>
      </c>
      <c r="AK373" s="33">
        <v>0</v>
      </c>
      <c r="AL373" s="34">
        <v>0</v>
      </c>
      <c r="AM373" s="33">
        <v>0</v>
      </c>
      <c r="AN373" s="34">
        <v>0</v>
      </c>
      <c r="AO373" s="38">
        <v>0</v>
      </c>
      <c r="AP373" s="39">
        <v>0</v>
      </c>
      <c r="AQ373" s="43">
        <v>0</v>
      </c>
      <c r="AR373" s="41">
        <f t="shared" si="63"/>
        <v>0</v>
      </c>
      <c r="AS373" s="41">
        <f t="shared" si="64"/>
        <v>0</v>
      </c>
      <c r="AT373" s="36">
        <f t="shared" si="65"/>
        <v>999</v>
      </c>
      <c r="AU373" s="36">
        <f t="shared" si="66"/>
        <v>999</v>
      </c>
    </row>
    <row r="374" spans="10:47" x14ac:dyDescent="0.25">
      <c r="J374" s="12">
        <v>70000000000</v>
      </c>
      <c r="K374" s="13">
        <v>8.3333333333333304E-10</v>
      </c>
      <c r="L374" s="40">
        <v>5.0000000000000001E-3</v>
      </c>
      <c r="M374" s="40">
        <v>-5.0000000000000001E-3</v>
      </c>
      <c r="O374" s="4">
        <f t="shared" si="56"/>
        <v>0.37</v>
      </c>
      <c r="P374" s="33">
        <v>0</v>
      </c>
      <c r="Q374" s="34">
        <v>0</v>
      </c>
      <c r="R374" s="33">
        <v>0.5</v>
      </c>
      <c r="S374" s="34">
        <v>-0.185</v>
      </c>
      <c r="T374" s="38">
        <v>-3.2425716428571442E-4</v>
      </c>
      <c r="U374" s="39">
        <v>-4.8364285714285707E-4</v>
      </c>
      <c r="V374" s="41">
        <f t="shared" si="57"/>
        <v>-1110000</v>
      </c>
      <c r="W374" s="41">
        <f t="shared" si="58"/>
        <v>1110000</v>
      </c>
      <c r="X374" s="36">
        <f t="shared" si="59"/>
        <v>450.45045045045043</v>
      </c>
      <c r="Y374" s="36">
        <f t="shared" si="61"/>
        <v>450.45045045045043</v>
      </c>
      <c r="Z374" s="2"/>
      <c r="AI374" s="42">
        <f t="shared" si="62"/>
        <v>-0.03</v>
      </c>
      <c r="AJ374" s="4">
        <f t="shared" si="60"/>
        <v>0.37</v>
      </c>
      <c r="AK374" s="33">
        <v>0</v>
      </c>
      <c r="AL374" s="34">
        <v>0</v>
      </c>
      <c r="AM374" s="33">
        <v>0</v>
      </c>
      <c r="AN374" s="34">
        <v>0</v>
      </c>
      <c r="AO374" s="38">
        <v>0</v>
      </c>
      <c r="AP374" s="39">
        <v>0</v>
      </c>
      <c r="AQ374" s="43">
        <v>0</v>
      </c>
      <c r="AR374" s="41">
        <f t="shared" si="63"/>
        <v>0</v>
      </c>
      <c r="AS374" s="41">
        <f t="shared" si="64"/>
        <v>0</v>
      </c>
      <c r="AT374" s="36">
        <f t="shared" si="65"/>
        <v>999</v>
      </c>
      <c r="AU374" s="36">
        <f t="shared" si="66"/>
        <v>999</v>
      </c>
    </row>
    <row r="375" spans="10:47" x14ac:dyDescent="0.25">
      <c r="J375" s="12">
        <v>70000000000</v>
      </c>
      <c r="K375" s="13">
        <v>8.3333333333333304E-10</v>
      </c>
      <c r="L375" s="40">
        <v>5.0000000000000001E-3</v>
      </c>
      <c r="M375" s="40">
        <v>-5.0000000000000001E-3</v>
      </c>
      <c r="O375" s="4">
        <f t="shared" si="56"/>
        <v>0.371</v>
      </c>
      <c r="P375" s="33">
        <v>0</v>
      </c>
      <c r="Q375" s="34">
        <v>0</v>
      </c>
      <c r="R375" s="33">
        <v>0.5</v>
      </c>
      <c r="S375" s="34">
        <v>-0.1855</v>
      </c>
      <c r="T375" s="38">
        <v>-3.2474239500000014E-4</v>
      </c>
      <c r="U375" s="39">
        <v>-4.8046714285714277E-4</v>
      </c>
      <c r="V375" s="41">
        <f t="shared" si="57"/>
        <v>-1113000</v>
      </c>
      <c r="W375" s="41">
        <f t="shared" si="58"/>
        <v>1113000</v>
      </c>
      <c r="X375" s="36">
        <f t="shared" si="59"/>
        <v>449.23629829290206</v>
      </c>
      <c r="Y375" s="36">
        <f t="shared" si="61"/>
        <v>449.23629829290206</v>
      </c>
      <c r="Z375" s="2"/>
      <c r="AI375" s="42">
        <f t="shared" si="62"/>
        <v>-0.03</v>
      </c>
      <c r="AJ375" s="4">
        <f t="shared" si="60"/>
        <v>0.371</v>
      </c>
      <c r="AK375" s="33">
        <v>0</v>
      </c>
      <c r="AL375" s="34">
        <v>0</v>
      </c>
      <c r="AM375" s="33">
        <v>0</v>
      </c>
      <c r="AN375" s="34">
        <v>0</v>
      </c>
      <c r="AO375" s="38">
        <v>0</v>
      </c>
      <c r="AP375" s="39">
        <v>0</v>
      </c>
      <c r="AQ375" s="43">
        <v>0</v>
      </c>
      <c r="AR375" s="41">
        <f t="shared" si="63"/>
        <v>0</v>
      </c>
      <c r="AS375" s="41">
        <f t="shared" si="64"/>
        <v>0</v>
      </c>
      <c r="AT375" s="36">
        <f t="shared" si="65"/>
        <v>999</v>
      </c>
      <c r="AU375" s="36">
        <f t="shared" si="66"/>
        <v>999</v>
      </c>
    </row>
    <row r="376" spans="10:47" x14ac:dyDescent="0.25">
      <c r="J376" s="12">
        <v>70000000000</v>
      </c>
      <c r="K376" s="13">
        <v>8.3333333333333304E-10</v>
      </c>
      <c r="L376" s="40">
        <v>5.0000000000000001E-3</v>
      </c>
      <c r="M376" s="40">
        <v>-5.0000000000000001E-3</v>
      </c>
      <c r="O376" s="4">
        <f t="shared" si="56"/>
        <v>0.372</v>
      </c>
      <c r="P376" s="33">
        <v>0</v>
      </c>
      <c r="Q376" s="34">
        <v>0</v>
      </c>
      <c r="R376" s="33">
        <v>0.5</v>
      </c>
      <c r="S376" s="34">
        <v>-0.186</v>
      </c>
      <c r="T376" s="38">
        <v>-3.2522445428571439E-4</v>
      </c>
      <c r="U376" s="39">
        <v>-4.7728285714285706E-4</v>
      </c>
      <c r="V376" s="41">
        <f t="shared" si="57"/>
        <v>-1116000</v>
      </c>
      <c r="W376" s="41">
        <f t="shared" si="58"/>
        <v>1116000</v>
      </c>
      <c r="X376" s="36">
        <f t="shared" si="59"/>
        <v>448.02867383512546</v>
      </c>
      <c r="Y376" s="36">
        <f t="shared" si="61"/>
        <v>448.02867383512546</v>
      </c>
      <c r="Z376" s="2"/>
      <c r="AI376" s="42">
        <f t="shared" si="62"/>
        <v>-0.03</v>
      </c>
      <c r="AJ376" s="4">
        <f t="shared" si="60"/>
        <v>0.372</v>
      </c>
      <c r="AK376" s="33">
        <v>0</v>
      </c>
      <c r="AL376" s="34">
        <v>0</v>
      </c>
      <c r="AM376" s="33">
        <v>0</v>
      </c>
      <c r="AN376" s="34">
        <v>0</v>
      </c>
      <c r="AO376" s="38">
        <v>0</v>
      </c>
      <c r="AP376" s="39">
        <v>0</v>
      </c>
      <c r="AQ376" s="43">
        <v>0</v>
      </c>
      <c r="AR376" s="41">
        <f t="shared" si="63"/>
        <v>0</v>
      </c>
      <c r="AS376" s="41">
        <f t="shared" si="64"/>
        <v>0</v>
      </c>
      <c r="AT376" s="36">
        <f t="shared" si="65"/>
        <v>999</v>
      </c>
      <c r="AU376" s="36">
        <f t="shared" si="66"/>
        <v>999</v>
      </c>
    </row>
    <row r="377" spans="10:47" x14ac:dyDescent="0.25">
      <c r="J377" s="12">
        <v>70000000000</v>
      </c>
      <c r="K377" s="13">
        <v>8.3333333333333304E-10</v>
      </c>
      <c r="L377" s="40">
        <v>5.0000000000000001E-3</v>
      </c>
      <c r="M377" s="40">
        <v>-5.0000000000000001E-3</v>
      </c>
      <c r="O377" s="4">
        <f t="shared" si="56"/>
        <v>0.373</v>
      </c>
      <c r="P377" s="33">
        <v>0</v>
      </c>
      <c r="Q377" s="34">
        <v>0</v>
      </c>
      <c r="R377" s="33">
        <v>0.5</v>
      </c>
      <c r="S377" s="34">
        <v>-0.1865</v>
      </c>
      <c r="T377" s="38">
        <v>-3.2570333357142867E-4</v>
      </c>
      <c r="U377" s="39">
        <v>-4.7408999999999993E-4</v>
      </c>
      <c r="V377" s="41">
        <f t="shared" si="57"/>
        <v>-1119000</v>
      </c>
      <c r="W377" s="41">
        <f t="shared" si="58"/>
        <v>1119000</v>
      </c>
      <c r="X377" s="36">
        <f t="shared" si="59"/>
        <v>446.82752457551385</v>
      </c>
      <c r="Y377" s="36">
        <f t="shared" si="61"/>
        <v>446.82752457551385</v>
      </c>
      <c r="Z377" s="2"/>
      <c r="AI377" s="42">
        <f t="shared" si="62"/>
        <v>-0.03</v>
      </c>
      <c r="AJ377" s="4">
        <f t="shared" si="60"/>
        <v>0.373</v>
      </c>
      <c r="AK377" s="33">
        <v>0</v>
      </c>
      <c r="AL377" s="34">
        <v>0</v>
      </c>
      <c r="AM377" s="33">
        <v>0</v>
      </c>
      <c r="AN377" s="34">
        <v>0</v>
      </c>
      <c r="AO377" s="38">
        <v>0</v>
      </c>
      <c r="AP377" s="39">
        <v>0</v>
      </c>
      <c r="AQ377" s="43">
        <v>0</v>
      </c>
      <c r="AR377" s="41">
        <f t="shared" si="63"/>
        <v>0</v>
      </c>
      <c r="AS377" s="41">
        <f t="shared" si="64"/>
        <v>0</v>
      </c>
      <c r="AT377" s="36">
        <f t="shared" si="65"/>
        <v>999</v>
      </c>
      <c r="AU377" s="36">
        <f t="shared" si="66"/>
        <v>999</v>
      </c>
    </row>
    <row r="378" spans="10:47" x14ac:dyDescent="0.25">
      <c r="J378" s="12">
        <v>70000000000</v>
      </c>
      <c r="K378" s="13">
        <v>8.3333333333333304E-10</v>
      </c>
      <c r="L378" s="40">
        <v>5.0000000000000001E-3</v>
      </c>
      <c r="M378" s="40">
        <v>-5.0000000000000001E-3</v>
      </c>
      <c r="O378" s="4">
        <f t="shared" si="56"/>
        <v>0.374</v>
      </c>
      <c r="P378" s="33">
        <v>0</v>
      </c>
      <c r="Q378" s="34">
        <v>0</v>
      </c>
      <c r="R378" s="33">
        <v>0.5</v>
      </c>
      <c r="S378" s="34">
        <v>-0.187</v>
      </c>
      <c r="T378" s="38">
        <v>-3.261790242857144E-4</v>
      </c>
      <c r="U378" s="39">
        <v>-4.7088857142857138E-4</v>
      </c>
      <c r="V378" s="41">
        <f t="shared" si="57"/>
        <v>-1122000</v>
      </c>
      <c r="W378" s="41">
        <f t="shared" si="58"/>
        <v>1122000</v>
      </c>
      <c r="X378" s="36">
        <f t="shared" si="59"/>
        <v>445.63279857397504</v>
      </c>
      <c r="Y378" s="36">
        <f t="shared" si="61"/>
        <v>445.63279857397504</v>
      </c>
      <c r="Z378" s="2"/>
      <c r="AI378" s="42">
        <f t="shared" si="62"/>
        <v>-0.03</v>
      </c>
      <c r="AJ378" s="4">
        <f t="shared" si="60"/>
        <v>0.374</v>
      </c>
      <c r="AK378" s="33">
        <v>0</v>
      </c>
      <c r="AL378" s="34">
        <v>0</v>
      </c>
      <c r="AM378" s="33">
        <v>0</v>
      </c>
      <c r="AN378" s="34">
        <v>0</v>
      </c>
      <c r="AO378" s="38">
        <v>0</v>
      </c>
      <c r="AP378" s="39">
        <v>0</v>
      </c>
      <c r="AQ378" s="43">
        <v>0</v>
      </c>
      <c r="AR378" s="41">
        <f t="shared" si="63"/>
        <v>0</v>
      </c>
      <c r="AS378" s="41">
        <f t="shared" si="64"/>
        <v>0</v>
      </c>
      <c r="AT378" s="36">
        <f t="shared" si="65"/>
        <v>999</v>
      </c>
      <c r="AU378" s="36">
        <f t="shared" si="66"/>
        <v>999</v>
      </c>
    </row>
    <row r="379" spans="10:47" x14ac:dyDescent="0.25">
      <c r="J379" s="12">
        <v>70000000000</v>
      </c>
      <c r="K379" s="13">
        <v>8.3333333333333304E-10</v>
      </c>
      <c r="L379" s="40">
        <v>5.0000000000000001E-3</v>
      </c>
      <c r="M379" s="40">
        <v>-5.0000000000000001E-3</v>
      </c>
      <c r="O379" s="4">
        <f t="shared" si="56"/>
        <v>0.375</v>
      </c>
      <c r="P379" s="33">
        <v>0</v>
      </c>
      <c r="Q379" s="34">
        <v>0</v>
      </c>
      <c r="R379" s="33">
        <v>0.5</v>
      </c>
      <c r="S379" s="34">
        <v>-0.1875</v>
      </c>
      <c r="T379" s="38">
        <v>-3.2665151785714298E-4</v>
      </c>
      <c r="U379" s="39">
        <v>-4.6767857142857136E-4</v>
      </c>
      <c r="V379" s="41">
        <f t="shared" si="57"/>
        <v>-1124999.9999999998</v>
      </c>
      <c r="W379" s="41">
        <f t="shared" si="58"/>
        <v>1124999.9999999998</v>
      </c>
      <c r="X379" s="36">
        <f t="shared" si="59"/>
        <v>444.44444444444451</v>
      </c>
      <c r="Y379" s="36">
        <f t="shared" si="61"/>
        <v>444.44444444444451</v>
      </c>
      <c r="Z379" s="2"/>
      <c r="AI379" s="42">
        <f t="shared" si="62"/>
        <v>-0.03</v>
      </c>
      <c r="AJ379" s="4">
        <f t="shared" si="60"/>
        <v>0.375</v>
      </c>
      <c r="AK379" s="33">
        <v>0</v>
      </c>
      <c r="AL379" s="34">
        <v>0</v>
      </c>
      <c r="AM379" s="33">
        <v>0</v>
      </c>
      <c r="AN379" s="34">
        <v>0</v>
      </c>
      <c r="AO379" s="38">
        <v>0</v>
      </c>
      <c r="AP379" s="39">
        <v>0</v>
      </c>
      <c r="AQ379" s="43">
        <v>0</v>
      </c>
      <c r="AR379" s="41">
        <f t="shared" si="63"/>
        <v>0</v>
      </c>
      <c r="AS379" s="41">
        <f t="shared" si="64"/>
        <v>0</v>
      </c>
      <c r="AT379" s="36">
        <f t="shared" si="65"/>
        <v>999</v>
      </c>
      <c r="AU379" s="36">
        <f t="shared" si="66"/>
        <v>999</v>
      </c>
    </row>
    <row r="380" spans="10:47" x14ac:dyDescent="0.25">
      <c r="J380" s="12">
        <v>70000000000</v>
      </c>
      <c r="K380" s="13">
        <v>8.3333333333333304E-10</v>
      </c>
      <c r="L380" s="40">
        <v>5.0000000000000001E-3</v>
      </c>
      <c r="M380" s="40">
        <v>-5.0000000000000001E-3</v>
      </c>
      <c r="O380" s="4">
        <f t="shared" si="56"/>
        <v>0.376</v>
      </c>
      <c r="P380" s="33">
        <v>0</v>
      </c>
      <c r="Q380" s="34">
        <v>0</v>
      </c>
      <c r="R380" s="33">
        <v>0.5</v>
      </c>
      <c r="S380" s="34">
        <v>-0.188</v>
      </c>
      <c r="T380" s="38">
        <v>-3.2712080571428584E-4</v>
      </c>
      <c r="U380" s="39">
        <v>-4.6445999999999993E-4</v>
      </c>
      <c r="V380" s="41">
        <f t="shared" si="57"/>
        <v>-1127999.9999999998</v>
      </c>
      <c r="W380" s="41">
        <f t="shared" si="58"/>
        <v>1127999.9999999998</v>
      </c>
      <c r="X380" s="36">
        <f t="shared" si="59"/>
        <v>443.2624113475178</v>
      </c>
      <c r="Y380" s="36">
        <f t="shared" si="61"/>
        <v>443.2624113475178</v>
      </c>
      <c r="Z380" s="2"/>
      <c r="AI380" s="42">
        <f t="shared" si="62"/>
        <v>-0.03</v>
      </c>
      <c r="AJ380" s="4">
        <f t="shared" si="60"/>
        <v>0.376</v>
      </c>
      <c r="AK380" s="33">
        <v>0</v>
      </c>
      <c r="AL380" s="34">
        <v>0</v>
      </c>
      <c r="AM380" s="33">
        <v>0</v>
      </c>
      <c r="AN380" s="34">
        <v>0</v>
      </c>
      <c r="AO380" s="38">
        <v>0</v>
      </c>
      <c r="AP380" s="39">
        <v>0</v>
      </c>
      <c r="AQ380" s="43">
        <v>0</v>
      </c>
      <c r="AR380" s="41">
        <f t="shared" si="63"/>
        <v>0</v>
      </c>
      <c r="AS380" s="41">
        <f t="shared" si="64"/>
        <v>0</v>
      </c>
      <c r="AT380" s="36">
        <f t="shared" si="65"/>
        <v>999</v>
      </c>
      <c r="AU380" s="36">
        <f t="shared" si="66"/>
        <v>999</v>
      </c>
    </row>
    <row r="381" spans="10:47" x14ac:dyDescent="0.25">
      <c r="J381" s="12">
        <v>70000000000</v>
      </c>
      <c r="K381" s="13">
        <v>8.3333333333333304E-10</v>
      </c>
      <c r="L381" s="40">
        <v>5.0000000000000001E-3</v>
      </c>
      <c r="M381" s="40">
        <v>-5.0000000000000001E-3</v>
      </c>
      <c r="O381" s="4">
        <f t="shared" si="56"/>
        <v>0.377</v>
      </c>
      <c r="P381" s="33">
        <v>0</v>
      </c>
      <c r="Q381" s="34">
        <v>0</v>
      </c>
      <c r="R381" s="33">
        <v>0.5</v>
      </c>
      <c r="S381" s="34">
        <v>-0.1885</v>
      </c>
      <c r="T381" s="38">
        <v>-3.2758687928571443E-4</v>
      </c>
      <c r="U381" s="39">
        <v>-4.6123285714285708E-4</v>
      </c>
      <c r="V381" s="41">
        <f t="shared" si="57"/>
        <v>-1130999.9999999998</v>
      </c>
      <c r="W381" s="41">
        <f t="shared" si="58"/>
        <v>1130999.9999999998</v>
      </c>
      <c r="X381" s="36">
        <f t="shared" si="59"/>
        <v>442.0866489832008</v>
      </c>
      <c r="Y381" s="36">
        <f t="shared" si="61"/>
        <v>442.0866489832008</v>
      </c>
      <c r="Z381" s="2"/>
      <c r="AI381" s="42">
        <f t="shared" si="62"/>
        <v>-0.03</v>
      </c>
      <c r="AJ381" s="4">
        <f t="shared" si="60"/>
        <v>0.377</v>
      </c>
      <c r="AK381" s="33">
        <v>0</v>
      </c>
      <c r="AL381" s="34">
        <v>0</v>
      </c>
      <c r="AM381" s="33">
        <v>0</v>
      </c>
      <c r="AN381" s="34">
        <v>0</v>
      </c>
      <c r="AO381" s="38">
        <v>0</v>
      </c>
      <c r="AP381" s="39">
        <v>0</v>
      </c>
      <c r="AQ381" s="43">
        <v>0</v>
      </c>
      <c r="AR381" s="41">
        <f t="shared" si="63"/>
        <v>0</v>
      </c>
      <c r="AS381" s="41">
        <f t="shared" si="64"/>
        <v>0</v>
      </c>
      <c r="AT381" s="36">
        <f t="shared" si="65"/>
        <v>999</v>
      </c>
      <c r="AU381" s="36">
        <f t="shared" si="66"/>
        <v>999</v>
      </c>
    </row>
    <row r="382" spans="10:47" x14ac:dyDescent="0.25">
      <c r="J382" s="12">
        <v>70000000000</v>
      </c>
      <c r="K382" s="13">
        <v>8.3333333333333304E-10</v>
      </c>
      <c r="L382" s="40">
        <v>5.0000000000000001E-3</v>
      </c>
      <c r="M382" s="40">
        <v>-5.0000000000000001E-3</v>
      </c>
      <c r="O382" s="4">
        <f t="shared" si="56"/>
        <v>0.378</v>
      </c>
      <c r="P382" s="33">
        <v>0</v>
      </c>
      <c r="Q382" s="34">
        <v>0</v>
      </c>
      <c r="R382" s="33">
        <v>0.5</v>
      </c>
      <c r="S382" s="34">
        <v>-0.189</v>
      </c>
      <c r="T382" s="38">
        <v>-3.2804973000000014E-4</v>
      </c>
      <c r="U382" s="39">
        <v>-4.5799714285714281E-4</v>
      </c>
      <c r="V382" s="41">
        <f t="shared" si="57"/>
        <v>-1133999.9999999998</v>
      </c>
      <c r="W382" s="41">
        <f t="shared" si="58"/>
        <v>1133999.9999999998</v>
      </c>
      <c r="X382" s="36">
        <f t="shared" si="59"/>
        <v>440.91710758377434</v>
      </c>
      <c r="Y382" s="36">
        <f t="shared" si="61"/>
        <v>440.91710758377434</v>
      </c>
      <c r="Z382" s="2"/>
      <c r="AI382" s="42">
        <f t="shared" si="62"/>
        <v>-0.03</v>
      </c>
      <c r="AJ382" s="4">
        <f t="shared" si="60"/>
        <v>0.378</v>
      </c>
      <c r="AK382" s="33">
        <v>0</v>
      </c>
      <c r="AL382" s="34">
        <v>0</v>
      </c>
      <c r="AM382" s="33">
        <v>0</v>
      </c>
      <c r="AN382" s="34">
        <v>0</v>
      </c>
      <c r="AO382" s="38">
        <v>0</v>
      </c>
      <c r="AP382" s="39">
        <v>0</v>
      </c>
      <c r="AQ382" s="43">
        <v>0</v>
      </c>
      <c r="AR382" s="41">
        <f t="shared" si="63"/>
        <v>0</v>
      </c>
      <c r="AS382" s="41">
        <f t="shared" si="64"/>
        <v>0</v>
      </c>
      <c r="AT382" s="36">
        <f t="shared" si="65"/>
        <v>999</v>
      </c>
      <c r="AU382" s="36">
        <f t="shared" si="66"/>
        <v>999</v>
      </c>
    </row>
    <row r="383" spans="10:47" x14ac:dyDescent="0.25">
      <c r="J383" s="12">
        <v>70000000000</v>
      </c>
      <c r="K383" s="13">
        <v>8.3333333333333304E-10</v>
      </c>
      <c r="L383" s="40">
        <v>5.0000000000000001E-3</v>
      </c>
      <c r="M383" s="40">
        <v>-5.0000000000000001E-3</v>
      </c>
      <c r="O383" s="4">
        <f t="shared" si="56"/>
        <v>0.379</v>
      </c>
      <c r="P383" s="33">
        <v>0</v>
      </c>
      <c r="Q383" s="34">
        <v>0</v>
      </c>
      <c r="R383" s="33">
        <v>0.5</v>
      </c>
      <c r="S383" s="34">
        <v>-0.1895</v>
      </c>
      <c r="T383" s="38">
        <v>-3.2850934928571444E-4</v>
      </c>
      <c r="U383" s="39">
        <v>-4.5475285714285707E-4</v>
      </c>
      <c r="V383" s="41">
        <f t="shared" si="57"/>
        <v>-1136999.9999999998</v>
      </c>
      <c r="W383" s="41">
        <f t="shared" si="58"/>
        <v>1136999.9999999998</v>
      </c>
      <c r="X383" s="36">
        <f t="shared" si="59"/>
        <v>439.7537379067723</v>
      </c>
      <c r="Y383" s="36">
        <f t="shared" si="61"/>
        <v>439.7537379067723</v>
      </c>
      <c r="Z383" s="2"/>
      <c r="AI383" s="42">
        <f t="shared" si="62"/>
        <v>-0.03</v>
      </c>
      <c r="AJ383" s="4">
        <f t="shared" si="60"/>
        <v>0.379</v>
      </c>
      <c r="AK383" s="33">
        <v>0</v>
      </c>
      <c r="AL383" s="34">
        <v>0</v>
      </c>
      <c r="AM383" s="33">
        <v>0</v>
      </c>
      <c r="AN383" s="34">
        <v>0</v>
      </c>
      <c r="AO383" s="38">
        <v>0</v>
      </c>
      <c r="AP383" s="39">
        <v>0</v>
      </c>
      <c r="AQ383" s="43">
        <v>0</v>
      </c>
      <c r="AR383" s="41">
        <f t="shared" si="63"/>
        <v>0</v>
      </c>
      <c r="AS383" s="41">
        <f t="shared" si="64"/>
        <v>0</v>
      </c>
      <c r="AT383" s="36">
        <f t="shared" si="65"/>
        <v>999</v>
      </c>
      <c r="AU383" s="36">
        <f t="shared" si="66"/>
        <v>999</v>
      </c>
    </row>
    <row r="384" spans="10:47" x14ac:dyDescent="0.25">
      <c r="J384" s="12">
        <v>70000000000</v>
      </c>
      <c r="K384" s="13">
        <v>8.3333333333333304E-10</v>
      </c>
      <c r="L384" s="40">
        <v>5.0000000000000001E-3</v>
      </c>
      <c r="M384" s="40">
        <v>-5.0000000000000001E-3</v>
      </c>
      <c r="O384" s="4">
        <f t="shared" si="56"/>
        <v>0.38</v>
      </c>
      <c r="P384" s="33">
        <v>0</v>
      </c>
      <c r="Q384" s="34">
        <v>0</v>
      </c>
      <c r="R384" s="33">
        <v>0.5</v>
      </c>
      <c r="S384" s="34">
        <v>-0.19</v>
      </c>
      <c r="T384" s="38">
        <v>-3.2896572857142868E-4</v>
      </c>
      <c r="U384" s="39">
        <v>-4.5149999999999992E-4</v>
      </c>
      <c r="V384" s="41">
        <f t="shared" si="57"/>
        <v>-1139999.9999999998</v>
      </c>
      <c r="W384" s="41">
        <f t="shared" si="58"/>
        <v>1139999.9999999998</v>
      </c>
      <c r="X384" s="36">
        <f t="shared" si="59"/>
        <v>438.59649122807025</v>
      </c>
      <c r="Y384" s="36">
        <f t="shared" si="61"/>
        <v>438.59649122807025</v>
      </c>
      <c r="Z384" s="2"/>
      <c r="AI384" s="42">
        <f t="shared" si="62"/>
        <v>-0.03</v>
      </c>
      <c r="AJ384" s="4">
        <f t="shared" si="60"/>
        <v>0.38</v>
      </c>
      <c r="AK384" s="33">
        <v>0</v>
      </c>
      <c r="AL384" s="34">
        <v>0</v>
      </c>
      <c r="AM384" s="33">
        <v>0</v>
      </c>
      <c r="AN384" s="34">
        <v>0</v>
      </c>
      <c r="AO384" s="38">
        <v>0</v>
      </c>
      <c r="AP384" s="39">
        <v>0</v>
      </c>
      <c r="AQ384" s="43">
        <v>0</v>
      </c>
      <c r="AR384" s="41">
        <f t="shared" si="63"/>
        <v>0</v>
      </c>
      <c r="AS384" s="41">
        <f t="shared" si="64"/>
        <v>0</v>
      </c>
      <c r="AT384" s="36">
        <f t="shared" si="65"/>
        <v>999</v>
      </c>
      <c r="AU384" s="36">
        <f t="shared" si="66"/>
        <v>999</v>
      </c>
    </row>
    <row r="385" spans="10:47" x14ac:dyDescent="0.25">
      <c r="J385" s="12">
        <v>70000000000</v>
      </c>
      <c r="K385" s="13">
        <v>8.3333333333333304E-10</v>
      </c>
      <c r="L385" s="40">
        <v>5.0000000000000001E-3</v>
      </c>
      <c r="M385" s="40">
        <v>-5.0000000000000001E-3</v>
      </c>
      <c r="O385" s="4">
        <f t="shared" si="56"/>
        <v>0.38100000000000001</v>
      </c>
      <c r="P385" s="33">
        <v>0</v>
      </c>
      <c r="Q385" s="34">
        <v>0</v>
      </c>
      <c r="R385" s="33">
        <v>0.5</v>
      </c>
      <c r="S385" s="34">
        <v>-0.1905</v>
      </c>
      <c r="T385" s="38">
        <v>-3.2941885928571441E-4</v>
      </c>
      <c r="U385" s="39">
        <v>-4.4823857142857134E-4</v>
      </c>
      <c r="V385" s="41">
        <f t="shared" si="57"/>
        <v>-1142999.9999999998</v>
      </c>
      <c r="W385" s="41">
        <f t="shared" si="58"/>
        <v>1142999.9999999998</v>
      </c>
      <c r="X385" s="36">
        <f t="shared" si="59"/>
        <v>437.44531933508318</v>
      </c>
      <c r="Y385" s="36">
        <f t="shared" si="61"/>
        <v>437.44531933508318</v>
      </c>
      <c r="Z385" s="2"/>
      <c r="AI385" s="42">
        <f t="shared" si="62"/>
        <v>-0.03</v>
      </c>
      <c r="AJ385" s="4">
        <f t="shared" si="60"/>
        <v>0.38100000000000001</v>
      </c>
      <c r="AK385" s="33">
        <v>0</v>
      </c>
      <c r="AL385" s="34">
        <v>0</v>
      </c>
      <c r="AM385" s="33">
        <v>0</v>
      </c>
      <c r="AN385" s="34">
        <v>0</v>
      </c>
      <c r="AO385" s="38">
        <v>0</v>
      </c>
      <c r="AP385" s="39">
        <v>0</v>
      </c>
      <c r="AQ385" s="43">
        <v>0</v>
      </c>
      <c r="AR385" s="41">
        <f t="shared" si="63"/>
        <v>0</v>
      </c>
      <c r="AS385" s="41">
        <f t="shared" si="64"/>
        <v>0</v>
      </c>
      <c r="AT385" s="36">
        <f t="shared" si="65"/>
        <v>999</v>
      </c>
      <c r="AU385" s="36">
        <f t="shared" si="66"/>
        <v>999</v>
      </c>
    </row>
    <row r="386" spans="10:47" x14ac:dyDescent="0.25">
      <c r="J386" s="12">
        <v>70000000000</v>
      </c>
      <c r="K386" s="13">
        <v>8.3333333333333304E-10</v>
      </c>
      <c r="L386" s="40">
        <v>5.0000000000000001E-3</v>
      </c>
      <c r="M386" s="40">
        <v>-5.0000000000000001E-3</v>
      </c>
      <c r="O386" s="4">
        <f t="shared" si="56"/>
        <v>0.38200000000000001</v>
      </c>
      <c r="P386" s="33">
        <v>0</v>
      </c>
      <c r="Q386" s="34">
        <v>0</v>
      </c>
      <c r="R386" s="33">
        <v>0.5</v>
      </c>
      <c r="S386" s="34">
        <v>-0.191</v>
      </c>
      <c r="T386" s="38">
        <v>-3.2986873285714301E-4</v>
      </c>
      <c r="U386" s="39">
        <v>-4.4496857142857136E-4</v>
      </c>
      <c r="V386" s="41">
        <f t="shared" si="57"/>
        <v>-1145999.9999999998</v>
      </c>
      <c r="W386" s="41">
        <f t="shared" si="58"/>
        <v>1145999.9999999998</v>
      </c>
      <c r="X386" s="36">
        <f t="shared" si="59"/>
        <v>436.3001745200699</v>
      </c>
      <c r="Y386" s="36">
        <f t="shared" si="61"/>
        <v>436.3001745200699</v>
      </c>
      <c r="Z386" s="2"/>
      <c r="AI386" s="42">
        <f t="shared" si="62"/>
        <v>-0.03</v>
      </c>
      <c r="AJ386" s="4">
        <f t="shared" si="60"/>
        <v>0.38200000000000001</v>
      </c>
      <c r="AK386" s="33">
        <v>0</v>
      </c>
      <c r="AL386" s="34">
        <v>0</v>
      </c>
      <c r="AM386" s="33">
        <v>0</v>
      </c>
      <c r="AN386" s="34">
        <v>0</v>
      </c>
      <c r="AO386" s="38">
        <v>0</v>
      </c>
      <c r="AP386" s="39">
        <v>0</v>
      </c>
      <c r="AQ386" s="43">
        <v>0</v>
      </c>
      <c r="AR386" s="41">
        <f t="shared" si="63"/>
        <v>0</v>
      </c>
      <c r="AS386" s="41">
        <f t="shared" si="64"/>
        <v>0</v>
      </c>
      <c r="AT386" s="36">
        <f t="shared" si="65"/>
        <v>999</v>
      </c>
      <c r="AU386" s="36">
        <f t="shared" si="66"/>
        <v>999</v>
      </c>
    </row>
    <row r="387" spans="10:47" x14ac:dyDescent="0.25">
      <c r="J387" s="12">
        <v>70000000000</v>
      </c>
      <c r="K387" s="13">
        <v>8.3333333333333304E-10</v>
      </c>
      <c r="L387" s="40">
        <v>5.0000000000000001E-3</v>
      </c>
      <c r="M387" s="40">
        <v>-5.0000000000000001E-3</v>
      </c>
      <c r="O387" s="4">
        <f t="shared" si="56"/>
        <v>0.38300000000000001</v>
      </c>
      <c r="P387" s="33">
        <v>0</v>
      </c>
      <c r="Q387" s="34">
        <v>0</v>
      </c>
      <c r="R387" s="33">
        <v>0.5</v>
      </c>
      <c r="S387" s="34">
        <v>-0.1915</v>
      </c>
      <c r="T387" s="38">
        <v>-3.3031534071428586E-4</v>
      </c>
      <c r="U387" s="39">
        <v>-4.416899999999999E-4</v>
      </c>
      <c r="V387" s="41">
        <f t="shared" si="57"/>
        <v>-1148999.9999999998</v>
      </c>
      <c r="W387" s="41">
        <f t="shared" si="58"/>
        <v>1148999.9999999998</v>
      </c>
      <c r="X387" s="36">
        <f t="shared" si="59"/>
        <v>435.16100957354229</v>
      </c>
      <c r="Y387" s="36">
        <f t="shared" si="61"/>
        <v>435.16100957354229</v>
      </c>
      <c r="Z387" s="2"/>
      <c r="AI387" s="42">
        <f t="shared" si="62"/>
        <v>-0.03</v>
      </c>
      <c r="AJ387" s="4">
        <f t="shared" si="60"/>
        <v>0.38300000000000001</v>
      </c>
      <c r="AK387" s="33">
        <v>0</v>
      </c>
      <c r="AL387" s="34">
        <v>0</v>
      </c>
      <c r="AM387" s="33">
        <v>0</v>
      </c>
      <c r="AN387" s="34">
        <v>0</v>
      </c>
      <c r="AO387" s="38">
        <v>0</v>
      </c>
      <c r="AP387" s="39">
        <v>0</v>
      </c>
      <c r="AQ387" s="43">
        <v>0</v>
      </c>
      <c r="AR387" s="41">
        <f t="shared" si="63"/>
        <v>0</v>
      </c>
      <c r="AS387" s="41">
        <f t="shared" si="64"/>
        <v>0</v>
      </c>
      <c r="AT387" s="36">
        <f t="shared" si="65"/>
        <v>999</v>
      </c>
      <c r="AU387" s="36">
        <f t="shared" si="66"/>
        <v>999</v>
      </c>
    </row>
    <row r="388" spans="10:47" x14ac:dyDescent="0.25">
      <c r="J388" s="12">
        <v>70000000000</v>
      </c>
      <c r="K388" s="13">
        <v>8.3333333333333304E-10</v>
      </c>
      <c r="L388" s="40">
        <v>5.0000000000000001E-3</v>
      </c>
      <c r="M388" s="40">
        <v>-5.0000000000000001E-3</v>
      </c>
      <c r="O388" s="4">
        <f t="shared" ref="O388:O451" si="67">((ROW(O387)-ROW($O$3))/ROWS($O$4:$O$1003))*$C$5</f>
        <v>0.38400000000000001</v>
      </c>
      <c r="P388" s="33">
        <v>0</v>
      </c>
      <c r="Q388" s="34">
        <v>0</v>
      </c>
      <c r="R388" s="33">
        <v>0.5</v>
      </c>
      <c r="S388" s="34">
        <v>-0.192</v>
      </c>
      <c r="T388" s="38">
        <v>-3.3075867428571446E-4</v>
      </c>
      <c r="U388" s="39">
        <v>-4.3840285714285703E-4</v>
      </c>
      <c r="V388" s="41">
        <f t="shared" ref="V388:V451" si="68">IF($C$15="Constante",S388*$C$9/$C$16,S388*L388/K388)</f>
        <v>-1151999.9999999998</v>
      </c>
      <c r="W388" s="41">
        <f t="shared" ref="W388:W451" si="69">IF($C$15="Constante",S388*$C$10/$C$16,S388*M388/K388)</f>
        <v>1151999.9999999998</v>
      </c>
      <c r="X388" s="36">
        <f t="shared" ref="X388:X451" si="70">IF(V388&lt;&gt;0,$C$18/ABS(V388),999)</f>
        <v>434.02777777777789</v>
      </c>
      <c r="Y388" s="36">
        <f t="shared" si="61"/>
        <v>434.02777777777789</v>
      </c>
      <c r="Z388" s="2"/>
      <c r="AI388" s="42">
        <f t="shared" si="62"/>
        <v>-0.03</v>
      </c>
      <c r="AJ388" s="4">
        <f t="shared" ref="AJ388:AJ451" si="71">((ROW(AJ387)-ROW($AJ$3))/ROWS($O$4:$O$1003))*$C$5</f>
        <v>0.38400000000000001</v>
      </c>
      <c r="AK388" s="33">
        <v>0</v>
      </c>
      <c r="AL388" s="34">
        <v>0</v>
      </c>
      <c r="AM388" s="33">
        <v>0</v>
      </c>
      <c r="AN388" s="34">
        <v>0</v>
      </c>
      <c r="AO388" s="38">
        <v>0</v>
      </c>
      <c r="AP388" s="39">
        <v>0</v>
      </c>
      <c r="AQ388" s="43">
        <v>0</v>
      </c>
      <c r="AR388" s="41">
        <f t="shared" si="63"/>
        <v>0</v>
      </c>
      <c r="AS388" s="41">
        <f t="shared" si="64"/>
        <v>0</v>
      </c>
      <c r="AT388" s="36">
        <f t="shared" si="65"/>
        <v>999</v>
      </c>
      <c r="AU388" s="36">
        <f t="shared" si="66"/>
        <v>999</v>
      </c>
    </row>
    <row r="389" spans="10:47" x14ac:dyDescent="0.25">
      <c r="J389" s="12">
        <v>70000000000</v>
      </c>
      <c r="K389" s="13">
        <v>8.3333333333333304E-10</v>
      </c>
      <c r="L389" s="40">
        <v>5.0000000000000001E-3</v>
      </c>
      <c r="M389" s="40">
        <v>-5.0000000000000001E-3</v>
      </c>
      <c r="O389" s="4">
        <f t="shared" si="67"/>
        <v>0.38500000000000001</v>
      </c>
      <c r="P389" s="33">
        <v>0</v>
      </c>
      <c r="Q389" s="34">
        <v>0</v>
      </c>
      <c r="R389" s="33">
        <v>0.5</v>
      </c>
      <c r="S389" s="34">
        <v>-0.1925</v>
      </c>
      <c r="T389" s="38">
        <v>-3.3119872500000013E-4</v>
      </c>
      <c r="U389" s="39">
        <v>-4.3510714285714273E-4</v>
      </c>
      <c r="V389" s="41">
        <f t="shared" si="68"/>
        <v>-1154999.9999999998</v>
      </c>
      <c r="W389" s="41">
        <f t="shared" si="69"/>
        <v>1154999.9999999998</v>
      </c>
      <c r="X389" s="36">
        <f t="shared" si="70"/>
        <v>432.90043290043297</v>
      </c>
      <c r="Y389" s="36">
        <f t="shared" ref="Y389:Y452" si="72">IF(W389&lt;&gt;0,$C$18/ABS(W389),999)</f>
        <v>432.90043290043297</v>
      </c>
      <c r="Z389" s="2"/>
      <c r="AI389" s="42">
        <f t="shared" ref="AI389:AI452" si="73">eva($C$25,AJ389)</f>
        <v>-0.03</v>
      </c>
      <c r="AJ389" s="4">
        <f t="shared" si="71"/>
        <v>0.38500000000000001</v>
      </c>
      <c r="AK389" s="33">
        <v>0</v>
      </c>
      <c r="AL389" s="34">
        <v>0</v>
      </c>
      <c r="AM389" s="33">
        <v>0</v>
      </c>
      <c r="AN389" s="34">
        <v>0</v>
      </c>
      <c r="AO389" s="38">
        <v>0</v>
      </c>
      <c r="AP389" s="39">
        <v>0</v>
      </c>
      <c r="AQ389" s="43">
        <v>0</v>
      </c>
      <c r="AR389" s="41">
        <f t="shared" ref="AR389:AR452" si="74">IF($C$15="Constante",AN389*$C$9/$C$16,AN389*L389/K389)</f>
        <v>0</v>
      </c>
      <c r="AS389" s="41">
        <f t="shared" ref="AS389:AS452" si="75">IF($C$15="Constante",AN389*$C$10/$C$16,AN389*M389/K389)</f>
        <v>0</v>
      </c>
      <c r="AT389" s="36">
        <f t="shared" ref="AT389:AT452" si="76">IF(AR389&lt;&gt;0,$C$18/ABS(AR389),999)</f>
        <v>999</v>
      </c>
      <c r="AU389" s="36">
        <f t="shared" ref="AU389:AU452" si="77">IF(AS389&lt;&gt;0,$C$18/ABS(AS389),999)</f>
        <v>999</v>
      </c>
    </row>
    <row r="390" spans="10:47" x14ac:dyDescent="0.25">
      <c r="J390" s="12">
        <v>70000000000</v>
      </c>
      <c r="K390" s="13">
        <v>8.3333333333333304E-10</v>
      </c>
      <c r="L390" s="40">
        <v>5.0000000000000001E-3</v>
      </c>
      <c r="M390" s="40">
        <v>-5.0000000000000001E-3</v>
      </c>
      <c r="O390" s="4">
        <f t="shared" si="67"/>
        <v>0.38600000000000001</v>
      </c>
      <c r="P390" s="33">
        <v>0</v>
      </c>
      <c r="Q390" s="34">
        <v>0</v>
      </c>
      <c r="R390" s="33">
        <v>0.5</v>
      </c>
      <c r="S390" s="34">
        <v>-0.193</v>
      </c>
      <c r="T390" s="38">
        <v>-3.3163548428571444E-4</v>
      </c>
      <c r="U390" s="39">
        <v>-4.3180285714285703E-4</v>
      </c>
      <c r="V390" s="41">
        <f t="shared" si="68"/>
        <v>-1157999.9999999998</v>
      </c>
      <c r="W390" s="41">
        <f t="shared" si="69"/>
        <v>1157999.9999999998</v>
      </c>
      <c r="X390" s="36">
        <f t="shared" si="70"/>
        <v>431.77892918825569</v>
      </c>
      <c r="Y390" s="36">
        <f t="shared" si="72"/>
        <v>431.77892918825569</v>
      </c>
      <c r="Z390" s="2"/>
      <c r="AI390" s="42">
        <f t="shared" si="73"/>
        <v>-0.03</v>
      </c>
      <c r="AJ390" s="4">
        <f t="shared" si="71"/>
        <v>0.38600000000000001</v>
      </c>
      <c r="AK390" s="33">
        <v>0</v>
      </c>
      <c r="AL390" s="34">
        <v>0</v>
      </c>
      <c r="AM390" s="33">
        <v>0</v>
      </c>
      <c r="AN390" s="34">
        <v>0</v>
      </c>
      <c r="AO390" s="38">
        <v>0</v>
      </c>
      <c r="AP390" s="39">
        <v>0</v>
      </c>
      <c r="AQ390" s="43">
        <v>0</v>
      </c>
      <c r="AR390" s="41">
        <f t="shared" si="74"/>
        <v>0</v>
      </c>
      <c r="AS390" s="41">
        <f t="shared" si="75"/>
        <v>0</v>
      </c>
      <c r="AT390" s="36">
        <f t="shared" si="76"/>
        <v>999</v>
      </c>
      <c r="AU390" s="36">
        <f t="shared" si="77"/>
        <v>999</v>
      </c>
    </row>
    <row r="391" spans="10:47" x14ac:dyDescent="0.25">
      <c r="J391" s="12">
        <v>70000000000</v>
      </c>
      <c r="K391" s="13">
        <v>8.3333333333333304E-10</v>
      </c>
      <c r="L391" s="40">
        <v>5.0000000000000001E-3</v>
      </c>
      <c r="M391" s="40">
        <v>-5.0000000000000001E-3</v>
      </c>
      <c r="O391" s="4">
        <f t="shared" si="67"/>
        <v>0.38700000000000001</v>
      </c>
      <c r="P391" s="33">
        <v>0</v>
      </c>
      <c r="Q391" s="34">
        <v>0</v>
      </c>
      <c r="R391" s="33">
        <v>0.5</v>
      </c>
      <c r="S391" s="34">
        <v>-0.19350000000000001</v>
      </c>
      <c r="T391" s="38">
        <v>-3.3206894357142876E-4</v>
      </c>
      <c r="U391" s="39">
        <v>-4.284899999999999E-4</v>
      </c>
      <c r="V391" s="41">
        <f t="shared" si="68"/>
        <v>-1161000</v>
      </c>
      <c r="W391" s="41">
        <f t="shared" si="69"/>
        <v>1161000</v>
      </c>
      <c r="X391" s="36">
        <f t="shared" si="70"/>
        <v>430.66322136089576</v>
      </c>
      <c r="Y391" s="36">
        <f t="shared" si="72"/>
        <v>430.66322136089576</v>
      </c>
      <c r="Z391" s="2"/>
      <c r="AI391" s="42">
        <f t="shared" si="73"/>
        <v>-0.03</v>
      </c>
      <c r="AJ391" s="4">
        <f t="shared" si="71"/>
        <v>0.38700000000000001</v>
      </c>
      <c r="AK391" s="33">
        <v>0</v>
      </c>
      <c r="AL391" s="34">
        <v>0</v>
      </c>
      <c r="AM391" s="33">
        <v>0</v>
      </c>
      <c r="AN391" s="34">
        <v>0</v>
      </c>
      <c r="AO391" s="38">
        <v>0</v>
      </c>
      <c r="AP391" s="39">
        <v>0</v>
      </c>
      <c r="AQ391" s="43">
        <v>0</v>
      </c>
      <c r="AR391" s="41">
        <f t="shared" si="74"/>
        <v>0</v>
      </c>
      <c r="AS391" s="41">
        <f t="shared" si="75"/>
        <v>0</v>
      </c>
      <c r="AT391" s="36">
        <f t="shared" si="76"/>
        <v>999</v>
      </c>
      <c r="AU391" s="36">
        <f t="shared" si="77"/>
        <v>999</v>
      </c>
    </row>
    <row r="392" spans="10:47" x14ac:dyDescent="0.25">
      <c r="J392" s="12">
        <v>70000000000</v>
      </c>
      <c r="K392" s="13">
        <v>8.3333333333333304E-10</v>
      </c>
      <c r="L392" s="40">
        <v>5.0000000000000001E-3</v>
      </c>
      <c r="M392" s="40">
        <v>-5.0000000000000001E-3</v>
      </c>
      <c r="O392" s="4">
        <f t="shared" si="67"/>
        <v>0.38800000000000001</v>
      </c>
      <c r="P392" s="33">
        <v>0</v>
      </c>
      <c r="Q392" s="34">
        <v>0</v>
      </c>
      <c r="R392" s="33">
        <v>0.5</v>
      </c>
      <c r="S392" s="34">
        <v>-0.19400000000000001</v>
      </c>
      <c r="T392" s="38">
        <v>-3.3249909428571448E-4</v>
      </c>
      <c r="U392" s="39">
        <v>-4.2516857142857131E-4</v>
      </c>
      <c r="V392" s="41">
        <f t="shared" si="68"/>
        <v>-1164000</v>
      </c>
      <c r="W392" s="41">
        <f t="shared" si="69"/>
        <v>1164000</v>
      </c>
      <c r="X392" s="36">
        <f t="shared" si="70"/>
        <v>429.55326460481098</v>
      </c>
      <c r="Y392" s="36">
        <f t="shared" si="72"/>
        <v>429.55326460481098</v>
      </c>
      <c r="Z392" s="2"/>
      <c r="AI392" s="42">
        <f t="shared" si="73"/>
        <v>-0.03</v>
      </c>
      <c r="AJ392" s="4">
        <f t="shared" si="71"/>
        <v>0.38800000000000001</v>
      </c>
      <c r="AK392" s="33">
        <v>0</v>
      </c>
      <c r="AL392" s="34">
        <v>0</v>
      </c>
      <c r="AM392" s="33">
        <v>0</v>
      </c>
      <c r="AN392" s="34">
        <v>0</v>
      </c>
      <c r="AO392" s="38">
        <v>0</v>
      </c>
      <c r="AP392" s="39">
        <v>0</v>
      </c>
      <c r="AQ392" s="43">
        <v>0</v>
      </c>
      <c r="AR392" s="41">
        <f t="shared" si="74"/>
        <v>0</v>
      </c>
      <c r="AS392" s="41">
        <f t="shared" si="75"/>
        <v>0</v>
      </c>
      <c r="AT392" s="36">
        <f t="shared" si="76"/>
        <v>999</v>
      </c>
      <c r="AU392" s="36">
        <f t="shared" si="77"/>
        <v>999</v>
      </c>
    </row>
    <row r="393" spans="10:47" x14ac:dyDescent="0.25">
      <c r="J393" s="12">
        <v>70000000000</v>
      </c>
      <c r="K393" s="13">
        <v>8.3333333333333304E-10</v>
      </c>
      <c r="L393" s="40">
        <v>5.0000000000000001E-3</v>
      </c>
      <c r="M393" s="40">
        <v>-5.0000000000000001E-3</v>
      </c>
      <c r="O393" s="4">
        <f t="shared" si="67"/>
        <v>0.38900000000000001</v>
      </c>
      <c r="P393" s="33">
        <v>0</v>
      </c>
      <c r="Q393" s="34">
        <v>0</v>
      </c>
      <c r="R393" s="33">
        <v>0.5</v>
      </c>
      <c r="S393" s="34">
        <v>-0.19450000000000001</v>
      </c>
      <c r="T393" s="38">
        <v>-3.3292592785714309E-4</v>
      </c>
      <c r="U393" s="39">
        <v>-4.218385714285713E-4</v>
      </c>
      <c r="V393" s="41">
        <f t="shared" si="68"/>
        <v>-1167000</v>
      </c>
      <c r="W393" s="41">
        <f t="shared" si="69"/>
        <v>1167000</v>
      </c>
      <c r="X393" s="36">
        <f t="shared" si="70"/>
        <v>428.44901456726649</v>
      </c>
      <c r="Y393" s="36">
        <f t="shared" si="72"/>
        <v>428.44901456726649</v>
      </c>
      <c r="Z393" s="2"/>
      <c r="AI393" s="42">
        <f t="shared" si="73"/>
        <v>-0.03</v>
      </c>
      <c r="AJ393" s="4">
        <f t="shared" si="71"/>
        <v>0.38900000000000001</v>
      </c>
      <c r="AK393" s="33">
        <v>0</v>
      </c>
      <c r="AL393" s="34">
        <v>0</v>
      </c>
      <c r="AM393" s="33">
        <v>0</v>
      </c>
      <c r="AN393" s="34">
        <v>0</v>
      </c>
      <c r="AO393" s="38">
        <v>0</v>
      </c>
      <c r="AP393" s="39">
        <v>0</v>
      </c>
      <c r="AQ393" s="43">
        <v>0</v>
      </c>
      <c r="AR393" s="41">
        <f t="shared" si="74"/>
        <v>0</v>
      </c>
      <c r="AS393" s="41">
        <f t="shared" si="75"/>
        <v>0</v>
      </c>
      <c r="AT393" s="36">
        <f t="shared" si="76"/>
        <v>999</v>
      </c>
      <c r="AU393" s="36">
        <f t="shared" si="77"/>
        <v>999</v>
      </c>
    </row>
    <row r="394" spans="10:47" x14ac:dyDescent="0.25">
      <c r="J394" s="12">
        <v>70000000000</v>
      </c>
      <c r="K394" s="13">
        <v>8.3333333333333304E-10</v>
      </c>
      <c r="L394" s="40">
        <v>5.0000000000000001E-3</v>
      </c>
      <c r="M394" s="40">
        <v>-5.0000000000000001E-3</v>
      </c>
      <c r="O394" s="4">
        <f t="shared" si="67"/>
        <v>0.39</v>
      </c>
      <c r="P394" s="33">
        <v>0</v>
      </c>
      <c r="Q394" s="34">
        <v>0</v>
      </c>
      <c r="R394" s="33">
        <v>0.5</v>
      </c>
      <c r="S394" s="34">
        <v>-0.19500000000000001</v>
      </c>
      <c r="T394" s="38">
        <v>-3.3334943571428592E-4</v>
      </c>
      <c r="U394" s="39">
        <v>-4.1849999999999987E-4</v>
      </c>
      <c r="V394" s="41">
        <f t="shared" si="68"/>
        <v>-1170000</v>
      </c>
      <c r="W394" s="41">
        <f t="shared" si="69"/>
        <v>1170000</v>
      </c>
      <c r="X394" s="36">
        <f t="shared" si="70"/>
        <v>427.35042735042737</v>
      </c>
      <c r="Y394" s="36">
        <f t="shared" si="72"/>
        <v>427.35042735042737</v>
      </c>
      <c r="Z394" s="2"/>
      <c r="AI394" s="42">
        <f t="shared" si="73"/>
        <v>-0.03</v>
      </c>
      <c r="AJ394" s="4">
        <f t="shared" si="71"/>
        <v>0.39</v>
      </c>
      <c r="AK394" s="33">
        <v>0</v>
      </c>
      <c r="AL394" s="34">
        <v>0</v>
      </c>
      <c r="AM394" s="33">
        <v>0</v>
      </c>
      <c r="AN394" s="34">
        <v>0</v>
      </c>
      <c r="AO394" s="38">
        <v>0</v>
      </c>
      <c r="AP394" s="39">
        <v>0</v>
      </c>
      <c r="AQ394" s="43">
        <v>0</v>
      </c>
      <c r="AR394" s="41">
        <f t="shared" si="74"/>
        <v>0</v>
      </c>
      <c r="AS394" s="41">
        <f t="shared" si="75"/>
        <v>0</v>
      </c>
      <c r="AT394" s="36">
        <f t="shared" si="76"/>
        <v>999</v>
      </c>
      <c r="AU394" s="36">
        <f t="shared" si="77"/>
        <v>999</v>
      </c>
    </row>
    <row r="395" spans="10:47" x14ac:dyDescent="0.25">
      <c r="J395" s="12">
        <v>70000000000</v>
      </c>
      <c r="K395" s="13">
        <v>8.3333333333333304E-10</v>
      </c>
      <c r="L395" s="40">
        <v>5.0000000000000001E-3</v>
      </c>
      <c r="M395" s="40">
        <v>-5.0000000000000001E-3</v>
      </c>
      <c r="O395" s="4">
        <f t="shared" si="67"/>
        <v>0.39100000000000001</v>
      </c>
      <c r="P395" s="33">
        <v>0</v>
      </c>
      <c r="Q395" s="34">
        <v>0</v>
      </c>
      <c r="R395" s="33">
        <v>0.5</v>
      </c>
      <c r="S395" s="34">
        <v>-0.19550000000000001</v>
      </c>
      <c r="T395" s="38">
        <v>-3.3376960928571447E-4</v>
      </c>
      <c r="U395" s="39">
        <v>-4.1515285714285703E-4</v>
      </c>
      <c r="V395" s="41">
        <f t="shared" si="68"/>
        <v>-1173000</v>
      </c>
      <c r="W395" s="41">
        <f t="shared" si="69"/>
        <v>1173000</v>
      </c>
      <c r="X395" s="36">
        <f t="shared" si="70"/>
        <v>426.25745950554136</v>
      </c>
      <c r="Y395" s="36">
        <f t="shared" si="72"/>
        <v>426.25745950554136</v>
      </c>
      <c r="Z395" s="2"/>
      <c r="AI395" s="42">
        <f t="shared" si="73"/>
        <v>-0.03</v>
      </c>
      <c r="AJ395" s="4">
        <f t="shared" si="71"/>
        <v>0.39100000000000001</v>
      </c>
      <c r="AK395" s="33">
        <v>0</v>
      </c>
      <c r="AL395" s="34">
        <v>0</v>
      </c>
      <c r="AM395" s="33">
        <v>0</v>
      </c>
      <c r="AN395" s="34">
        <v>0</v>
      </c>
      <c r="AO395" s="38">
        <v>0</v>
      </c>
      <c r="AP395" s="39">
        <v>0</v>
      </c>
      <c r="AQ395" s="43">
        <v>0</v>
      </c>
      <c r="AR395" s="41">
        <f t="shared" si="74"/>
        <v>0</v>
      </c>
      <c r="AS395" s="41">
        <f t="shared" si="75"/>
        <v>0</v>
      </c>
      <c r="AT395" s="36">
        <f t="shared" si="76"/>
        <v>999</v>
      </c>
      <c r="AU395" s="36">
        <f t="shared" si="77"/>
        <v>999</v>
      </c>
    </row>
    <row r="396" spans="10:47" x14ac:dyDescent="0.25">
      <c r="J396" s="12">
        <v>70000000000</v>
      </c>
      <c r="K396" s="13">
        <v>8.3333333333333304E-10</v>
      </c>
      <c r="L396" s="40">
        <v>5.0000000000000001E-3</v>
      </c>
      <c r="M396" s="40">
        <v>-5.0000000000000001E-3</v>
      </c>
      <c r="O396" s="4">
        <f t="shared" si="67"/>
        <v>0.39200000000000002</v>
      </c>
      <c r="P396" s="33">
        <v>0</v>
      </c>
      <c r="Q396" s="34">
        <v>0</v>
      </c>
      <c r="R396" s="33">
        <v>0.5</v>
      </c>
      <c r="S396" s="34">
        <v>-0.19600000000000001</v>
      </c>
      <c r="T396" s="38">
        <v>-3.3418644000000024E-4</v>
      </c>
      <c r="U396" s="39">
        <v>-4.1179714285714272E-4</v>
      </c>
      <c r="V396" s="41">
        <f t="shared" si="68"/>
        <v>-1175999.9999999998</v>
      </c>
      <c r="W396" s="41">
        <f t="shared" si="69"/>
        <v>1175999.9999999998</v>
      </c>
      <c r="X396" s="36">
        <f t="shared" si="70"/>
        <v>425.17006802721096</v>
      </c>
      <c r="Y396" s="36">
        <f t="shared" si="72"/>
        <v>425.17006802721096</v>
      </c>
      <c r="Z396" s="2"/>
      <c r="AI396" s="42">
        <f t="shared" si="73"/>
        <v>-0.03</v>
      </c>
      <c r="AJ396" s="4">
        <f t="shared" si="71"/>
        <v>0.39200000000000002</v>
      </c>
      <c r="AK396" s="33">
        <v>0</v>
      </c>
      <c r="AL396" s="34">
        <v>0</v>
      </c>
      <c r="AM396" s="33">
        <v>0</v>
      </c>
      <c r="AN396" s="34">
        <v>0</v>
      </c>
      <c r="AO396" s="38">
        <v>0</v>
      </c>
      <c r="AP396" s="39">
        <v>0</v>
      </c>
      <c r="AQ396" s="43">
        <v>0</v>
      </c>
      <c r="AR396" s="41">
        <f t="shared" si="74"/>
        <v>0</v>
      </c>
      <c r="AS396" s="41">
        <f t="shared" si="75"/>
        <v>0</v>
      </c>
      <c r="AT396" s="36">
        <f t="shared" si="76"/>
        <v>999</v>
      </c>
      <c r="AU396" s="36">
        <f t="shared" si="77"/>
        <v>999</v>
      </c>
    </row>
    <row r="397" spans="10:47" x14ac:dyDescent="0.25">
      <c r="J397" s="12">
        <v>70000000000</v>
      </c>
      <c r="K397" s="13">
        <v>8.3333333333333304E-10</v>
      </c>
      <c r="L397" s="40">
        <v>5.0000000000000001E-3</v>
      </c>
      <c r="M397" s="40">
        <v>-5.0000000000000001E-3</v>
      </c>
      <c r="O397" s="4">
        <f t="shared" si="67"/>
        <v>0.39300000000000002</v>
      </c>
      <c r="P397" s="33">
        <v>0</v>
      </c>
      <c r="Q397" s="34">
        <v>0</v>
      </c>
      <c r="R397" s="33">
        <v>0.5</v>
      </c>
      <c r="S397" s="34">
        <v>-0.19650000000000001</v>
      </c>
      <c r="T397" s="38">
        <v>-3.3459991928571454E-4</v>
      </c>
      <c r="U397" s="39">
        <v>-4.0843285714285699E-4</v>
      </c>
      <c r="V397" s="41">
        <f t="shared" si="68"/>
        <v>-1179000</v>
      </c>
      <c r="W397" s="41">
        <f t="shared" si="69"/>
        <v>1179000</v>
      </c>
      <c r="X397" s="36">
        <f t="shared" si="70"/>
        <v>424.08821034775235</v>
      </c>
      <c r="Y397" s="36">
        <f t="shared" si="72"/>
        <v>424.08821034775235</v>
      </c>
      <c r="Z397" s="2"/>
      <c r="AI397" s="42">
        <f t="shared" si="73"/>
        <v>-0.03</v>
      </c>
      <c r="AJ397" s="4">
        <f t="shared" si="71"/>
        <v>0.39300000000000002</v>
      </c>
      <c r="AK397" s="33">
        <v>0</v>
      </c>
      <c r="AL397" s="34">
        <v>0</v>
      </c>
      <c r="AM397" s="33">
        <v>0</v>
      </c>
      <c r="AN397" s="34">
        <v>0</v>
      </c>
      <c r="AO397" s="38">
        <v>0</v>
      </c>
      <c r="AP397" s="39">
        <v>0</v>
      </c>
      <c r="AQ397" s="43">
        <v>0</v>
      </c>
      <c r="AR397" s="41">
        <f t="shared" si="74"/>
        <v>0</v>
      </c>
      <c r="AS397" s="41">
        <f t="shared" si="75"/>
        <v>0</v>
      </c>
      <c r="AT397" s="36">
        <f t="shared" si="76"/>
        <v>999</v>
      </c>
      <c r="AU397" s="36">
        <f t="shared" si="77"/>
        <v>999</v>
      </c>
    </row>
    <row r="398" spans="10:47" x14ac:dyDescent="0.25">
      <c r="J398" s="12">
        <v>70000000000</v>
      </c>
      <c r="K398" s="13">
        <v>8.3333333333333304E-10</v>
      </c>
      <c r="L398" s="40">
        <v>5.0000000000000001E-3</v>
      </c>
      <c r="M398" s="40">
        <v>-5.0000000000000001E-3</v>
      </c>
      <c r="O398" s="4">
        <f t="shared" si="67"/>
        <v>0.39400000000000002</v>
      </c>
      <c r="P398" s="33">
        <v>0</v>
      </c>
      <c r="Q398" s="34">
        <v>0</v>
      </c>
      <c r="R398" s="33">
        <v>0.5</v>
      </c>
      <c r="S398" s="34">
        <v>-0.19700000000000001</v>
      </c>
      <c r="T398" s="38">
        <v>-3.3501003857142883E-4</v>
      </c>
      <c r="U398" s="39">
        <v>-4.0505999999999984E-4</v>
      </c>
      <c r="V398" s="41">
        <f t="shared" si="68"/>
        <v>-1181999.9999999998</v>
      </c>
      <c r="W398" s="41">
        <f t="shared" si="69"/>
        <v>1181999.9999999998</v>
      </c>
      <c r="X398" s="36">
        <f t="shared" si="70"/>
        <v>423.01184433164138</v>
      </c>
      <c r="Y398" s="36">
        <f t="shared" si="72"/>
        <v>423.01184433164138</v>
      </c>
      <c r="Z398" s="2"/>
      <c r="AI398" s="42">
        <f t="shared" si="73"/>
        <v>-0.03</v>
      </c>
      <c r="AJ398" s="4">
        <f t="shared" si="71"/>
        <v>0.39400000000000002</v>
      </c>
      <c r="AK398" s="33">
        <v>0</v>
      </c>
      <c r="AL398" s="34">
        <v>0</v>
      </c>
      <c r="AM398" s="33">
        <v>0</v>
      </c>
      <c r="AN398" s="34">
        <v>0</v>
      </c>
      <c r="AO398" s="38">
        <v>0</v>
      </c>
      <c r="AP398" s="39">
        <v>0</v>
      </c>
      <c r="AQ398" s="43">
        <v>0</v>
      </c>
      <c r="AR398" s="41">
        <f t="shared" si="74"/>
        <v>0</v>
      </c>
      <c r="AS398" s="41">
        <f t="shared" si="75"/>
        <v>0</v>
      </c>
      <c r="AT398" s="36">
        <f t="shared" si="76"/>
        <v>999</v>
      </c>
      <c r="AU398" s="36">
        <f t="shared" si="77"/>
        <v>999</v>
      </c>
    </row>
    <row r="399" spans="10:47" x14ac:dyDescent="0.25">
      <c r="J399" s="12">
        <v>70000000000</v>
      </c>
      <c r="K399" s="13">
        <v>8.3333333333333304E-10</v>
      </c>
      <c r="L399" s="40">
        <v>5.0000000000000001E-3</v>
      </c>
      <c r="M399" s="40">
        <v>-5.0000000000000001E-3</v>
      </c>
      <c r="O399" s="4">
        <f t="shared" si="67"/>
        <v>0.39500000000000002</v>
      </c>
      <c r="P399" s="33">
        <v>0</v>
      </c>
      <c r="Q399" s="34">
        <v>0</v>
      </c>
      <c r="R399" s="33">
        <v>0.5</v>
      </c>
      <c r="S399" s="34">
        <v>-0.19750000000000001</v>
      </c>
      <c r="T399" s="38">
        <v>-3.3541678928571453E-4</v>
      </c>
      <c r="U399" s="39">
        <v>-4.0167857142857128E-4</v>
      </c>
      <c r="V399" s="41">
        <f t="shared" si="68"/>
        <v>-1185000</v>
      </c>
      <c r="W399" s="41">
        <f t="shared" si="69"/>
        <v>1185000</v>
      </c>
      <c r="X399" s="36">
        <f t="shared" si="70"/>
        <v>421.94092827004221</v>
      </c>
      <c r="Y399" s="36">
        <f t="shared" si="72"/>
        <v>421.94092827004221</v>
      </c>
      <c r="Z399" s="2"/>
      <c r="AI399" s="42">
        <f t="shared" si="73"/>
        <v>-0.03</v>
      </c>
      <c r="AJ399" s="4">
        <f t="shared" si="71"/>
        <v>0.39500000000000002</v>
      </c>
      <c r="AK399" s="33">
        <v>0</v>
      </c>
      <c r="AL399" s="34">
        <v>0</v>
      </c>
      <c r="AM399" s="33">
        <v>0</v>
      </c>
      <c r="AN399" s="34">
        <v>0</v>
      </c>
      <c r="AO399" s="38">
        <v>0</v>
      </c>
      <c r="AP399" s="39">
        <v>0</v>
      </c>
      <c r="AQ399" s="43">
        <v>0</v>
      </c>
      <c r="AR399" s="41">
        <f t="shared" si="74"/>
        <v>0</v>
      </c>
      <c r="AS399" s="41">
        <f t="shared" si="75"/>
        <v>0</v>
      </c>
      <c r="AT399" s="36">
        <f t="shared" si="76"/>
        <v>999</v>
      </c>
      <c r="AU399" s="36">
        <f t="shared" si="77"/>
        <v>999</v>
      </c>
    </row>
    <row r="400" spans="10:47" x14ac:dyDescent="0.25">
      <c r="J400" s="12">
        <v>70000000000</v>
      </c>
      <c r="K400" s="13">
        <v>8.3333333333333304E-10</v>
      </c>
      <c r="L400" s="40">
        <v>5.0000000000000001E-3</v>
      </c>
      <c r="M400" s="40">
        <v>-5.0000000000000001E-3</v>
      </c>
      <c r="O400" s="4">
        <f t="shared" si="67"/>
        <v>0.39600000000000002</v>
      </c>
      <c r="P400" s="33">
        <v>0</v>
      </c>
      <c r="Q400" s="34">
        <v>0</v>
      </c>
      <c r="R400" s="33">
        <v>0.5</v>
      </c>
      <c r="S400" s="34">
        <v>-0.19800000000000001</v>
      </c>
      <c r="T400" s="38">
        <v>-3.358201628571431E-4</v>
      </c>
      <c r="U400" s="39">
        <v>-3.982885714285713E-4</v>
      </c>
      <c r="V400" s="41">
        <f t="shared" si="68"/>
        <v>-1187999.9999999998</v>
      </c>
      <c r="W400" s="41">
        <f t="shared" si="69"/>
        <v>1187999.9999999998</v>
      </c>
      <c r="X400" s="36">
        <f t="shared" si="70"/>
        <v>420.87542087542096</v>
      </c>
      <c r="Y400" s="36">
        <f t="shared" si="72"/>
        <v>420.87542087542096</v>
      </c>
      <c r="Z400" s="2"/>
      <c r="AI400" s="42">
        <f t="shared" si="73"/>
        <v>-0.03</v>
      </c>
      <c r="AJ400" s="4">
        <f t="shared" si="71"/>
        <v>0.39600000000000002</v>
      </c>
      <c r="AK400" s="33">
        <v>0</v>
      </c>
      <c r="AL400" s="34">
        <v>0</v>
      </c>
      <c r="AM400" s="33">
        <v>0</v>
      </c>
      <c r="AN400" s="34">
        <v>0</v>
      </c>
      <c r="AO400" s="38">
        <v>0</v>
      </c>
      <c r="AP400" s="39">
        <v>0</v>
      </c>
      <c r="AQ400" s="43">
        <v>0</v>
      </c>
      <c r="AR400" s="41">
        <f t="shared" si="74"/>
        <v>0</v>
      </c>
      <c r="AS400" s="41">
        <f t="shared" si="75"/>
        <v>0</v>
      </c>
      <c r="AT400" s="36">
        <f t="shared" si="76"/>
        <v>999</v>
      </c>
      <c r="AU400" s="36">
        <f t="shared" si="77"/>
        <v>999</v>
      </c>
    </row>
    <row r="401" spans="10:47" x14ac:dyDescent="0.25">
      <c r="J401" s="12">
        <v>70000000000</v>
      </c>
      <c r="K401" s="13">
        <v>8.3333333333333304E-10</v>
      </c>
      <c r="L401" s="40">
        <v>5.0000000000000001E-3</v>
      </c>
      <c r="M401" s="40">
        <v>-5.0000000000000001E-3</v>
      </c>
      <c r="O401" s="4">
        <f t="shared" si="67"/>
        <v>0.39700000000000002</v>
      </c>
      <c r="P401" s="33">
        <v>0</v>
      </c>
      <c r="Q401" s="34">
        <v>0</v>
      </c>
      <c r="R401" s="33">
        <v>0.5</v>
      </c>
      <c r="S401" s="34">
        <v>-0.19850000000000001</v>
      </c>
      <c r="T401" s="38">
        <v>-3.3622015071428597E-4</v>
      </c>
      <c r="U401" s="39">
        <v>-3.9488999999999985E-4</v>
      </c>
      <c r="V401" s="41">
        <f t="shared" si="68"/>
        <v>-1191000</v>
      </c>
      <c r="W401" s="41">
        <f t="shared" si="69"/>
        <v>1191000</v>
      </c>
      <c r="X401" s="36">
        <f t="shared" si="70"/>
        <v>419.81528127623847</v>
      </c>
      <c r="Y401" s="36">
        <f t="shared" si="72"/>
        <v>419.81528127623847</v>
      </c>
      <c r="Z401" s="2"/>
      <c r="AI401" s="42">
        <f t="shared" si="73"/>
        <v>-0.03</v>
      </c>
      <c r="AJ401" s="4">
        <f t="shared" si="71"/>
        <v>0.39700000000000002</v>
      </c>
      <c r="AK401" s="33">
        <v>0</v>
      </c>
      <c r="AL401" s="34">
        <v>0</v>
      </c>
      <c r="AM401" s="33">
        <v>0</v>
      </c>
      <c r="AN401" s="34">
        <v>0</v>
      </c>
      <c r="AO401" s="38">
        <v>0</v>
      </c>
      <c r="AP401" s="39">
        <v>0</v>
      </c>
      <c r="AQ401" s="43">
        <v>0</v>
      </c>
      <c r="AR401" s="41">
        <f t="shared" si="74"/>
        <v>0</v>
      </c>
      <c r="AS401" s="41">
        <f t="shared" si="75"/>
        <v>0</v>
      </c>
      <c r="AT401" s="36">
        <f t="shared" si="76"/>
        <v>999</v>
      </c>
      <c r="AU401" s="36">
        <f t="shared" si="77"/>
        <v>999</v>
      </c>
    </row>
    <row r="402" spans="10:47" x14ac:dyDescent="0.25">
      <c r="J402" s="12">
        <v>70000000000</v>
      </c>
      <c r="K402" s="13">
        <v>8.3333333333333304E-10</v>
      </c>
      <c r="L402" s="40">
        <v>5.0000000000000001E-3</v>
      </c>
      <c r="M402" s="40">
        <v>-5.0000000000000001E-3</v>
      </c>
      <c r="O402" s="4">
        <f t="shared" si="67"/>
        <v>0.39800000000000002</v>
      </c>
      <c r="P402" s="33">
        <v>0</v>
      </c>
      <c r="Q402" s="34">
        <v>0</v>
      </c>
      <c r="R402" s="33">
        <v>0.5</v>
      </c>
      <c r="S402" s="34">
        <v>-0.19900000000000001</v>
      </c>
      <c r="T402" s="38">
        <v>-3.3661674428571453E-4</v>
      </c>
      <c r="U402" s="39">
        <v>-3.9148285714285698E-4</v>
      </c>
      <c r="V402" s="41">
        <f t="shared" si="68"/>
        <v>-1193999.9999999998</v>
      </c>
      <c r="W402" s="41">
        <f t="shared" si="69"/>
        <v>1193999.9999999998</v>
      </c>
      <c r="X402" s="36">
        <f t="shared" si="70"/>
        <v>418.76046901172538</v>
      </c>
      <c r="Y402" s="36">
        <f t="shared" si="72"/>
        <v>418.76046901172538</v>
      </c>
      <c r="Z402" s="2"/>
      <c r="AI402" s="42">
        <f t="shared" si="73"/>
        <v>-0.03</v>
      </c>
      <c r="AJ402" s="4">
        <f t="shared" si="71"/>
        <v>0.39800000000000002</v>
      </c>
      <c r="AK402" s="33">
        <v>0</v>
      </c>
      <c r="AL402" s="34">
        <v>0</v>
      </c>
      <c r="AM402" s="33">
        <v>0</v>
      </c>
      <c r="AN402" s="34">
        <v>0</v>
      </c>
      <c r="AO402" s="38">
        <v>0</v>
      </c>
      <c r="AP402" s="39">
        <v>0</v>
      </c>
      <c r="AQ402" s="43">
        <v>0</v>
      </c>
      <c r="AR402" s="41">
        <f t="shared" si="74"/>
        <v>0</v>
      </c>
      <c r="AS402" s="41">
        <f t="shared" si="75"/>
        <v>0</v>
      </c>
      <c r="AT402" s="36">
        <f t="shared" si="76"/>
        <v>999</v>
      </c>
      <c r="AU402" s="36">
        <f t="shared" si="77"/>
        <v>999</v>
      </c>
    </row>
    <row r="403" spans="10:47" x14ac:dyDescent="0.25">
      <c r="J403" s="12">
        <v>70000000000</v>
      </c>
      <c r="K403" s="13">
        <v>8.3333333333333304E-10</v>
      </c>
      <c r="L403" s="40">
        <v>5.0000000000000001E-3</v>
      </c>
      <c r="M403" s="40">
        <v>-5.0000000000000001E-3</v>
      </c>
      <c r="O403" s="4">
        <f t="shared" si="67"/>
        <v>0.39900000000000002</v>
      </c>
      <c r="P403" s="33">
        <v>0</v>
      </c>
      <c r="Q403" s="34">
        <v>0</v>
      </c>
      <c r="R403" s="33">
        <v>0.5</v>
      </c>
      <c r="S403" s="34">
        <v>-0.19950000000000001</v>
      </c>
      <c r="T403" s="38">
        <v>-3.3700993500000026E-4</v>
      </c>
      <c r="U403" s="39">
        <v>-3.880671428571427E-4</v>
      </c>
      <c r="V403" s="41">
        <f t="shared" si="68"/>
        <v>-1197000</v>
      </c>
      <c r="W403" s="41">
        <f t="shared" si="69"/>
        <v>1197000</v>
      </c>
      <c r="X403" s="36">
        <f t="shared" si="70"/>
        <v>417.7109440267335</v>
      </c>
      <c r="Y403" s="36">
        <f t="shared" si="72"/>
        <v>417.7109440267335</v>
      </c>
      <c r="Z403" s="2"/>
      <c r="AI403" s="42">
        <f t="shared" si="73"/>
        <v>-0.03</v>
      </c>
      <c r="AJ403" s="4">
        <f t="shared" si="71"/>
        <v>0.39900000000000002</v>
      </c>
      <c r="AK403" s="33">
        <v>0</v>
      </c>
      <c r="AL403" s="34">
        <v>0</v>
      </c>
      <c r="AM403" s="33">
        <v>0</v>
      </c>
      <c r="AN403" s="34">
        <v>0</v>
      </c>
      <c r="AO403" s="38">
        <v>0</v>
      </c>
      <c r="AP403" s="39">
        <v>0</v>
      </c>
      <c r="AQ403" s="43">
        <v>0</v>
      </c>
      <c r="AR403" s="41">
        <f t="shared" si="74"/>
        <v>0</v>
      </c>
      <c r="AS403" s="41">
        <f t="shared" si="75"/>
        <v>0</v>
      </c>
      <c r="AT403" s="36">
        <f t="shared" si="76"/>
        <v>999</v>
      </c>
      <c r="AU403" s="36">
        <f t="shared" si="77"/>
        <v>999</v>
      </c>
    </row>
    <row r="404" spans="10:47" x14ac:dyDescent="0.25">
      <c r="J404" s="12">
        <v>70000000000</v>
      </c>
      <c r="K404" s="13">
        <v>8.3333333333333304E-10</v>
      </c>
      <c r="L404" s="40">
        <v>5.0000000000000001E-3</v>
      </c>
      <c r="M404" s="40">
        <v>-5.0000000000000001E-3</v>
      </c>
      <c r="O404" s="4">
        <f t="shared" si="67"/>
        <v>0.4</v>
      </c>
      <c r="P404" s="33">
        <v>0</v>
      </c>
      <c r="Q404" s="34">
        <v>0</v>
      </c>
      <c r="R404" s="33">
        <v>0.5</v>
      </c>
      <c r="S404" s="34">
        <v>-0.2</v>
      </c>
      <c r="T404" s="38">
        <v>-3.3739971428571451E-4</v>
      </c>
      <c r="U404" s="39">
        <v>-3.84642857142857E-4</v>
      </c>
      <c r="V404" s="41">
        <f t="shared" si="68"/>
        <v>-1199999.9999999998</v>
      </c>
      <c r="W404" s="41">
        <f t="shared" si="69"/>
        <v>1199999.9999999998</v>
      </c>
      <c r="X404" s="36">
        <f t="shared" si="70"/>
        <v>416.66666666666674</v>
      </c>
      <c r="Y404" s="36">
        <f t="shared" si="72"/>
        <v>416.66666666666674</v>
      </c>
      <c r="Z404" s="2"/>
      <c r="AI404" s="42">
        <f t="shared" si="73"/>
        <v>-0.03</v>
      </c>
      <c r="AJ404" s="4">
        <f t="shared" si="71"/>
        <v>0.4</v>
      </c>
      <c r="AK404" s="33">
        <v>0</v>
      </c>
      <c r="AL404" s="34">
        <v>0</v>
      </c>
      <c r="AM404" s="33">
        <v>0</v>
      </c>
      <c r="AN404" s="34">
        <v>0</v>
      </c>
      <c r="AO404" s="38">
        <v>0</v>
      </c>
      <c r="AP404" s="39">
        <v>0</v>
      </c>
      <c r="AQ404" s="43">
        <v>0</v>
      </c>
      <c r="AR404" s="41">
        <f t="shared" si="74"/>
        <v>0</v>
      </c>
      <c r="AS404" s="41">
        <f t="shared" si="75"/>
        <v>0</v>
      </c>
      <c r="AT404" s="36">
        <f t="shared" si="76"/>
        <v>999</v>
      </c>
      <c r="AU404" s="36">
        <f t="shared" si="77"/>
        <v>999</v>
      </c>
    </row>
    <row r="405" spans="10:47" x14ac:dyDescent="0.25">
      <c r="J405" s="12">
        <v>70000000000</v>
      </c>
      <c r="K405" s="13">
        <v>8.3333333333333304E-10</v>
      </c>
      <c r="L405" s="40">
        <v>5.0000000000000001E-3</v>
      </c>
      <c r="M405" s="40">
        <v>-5.0000000000000001E-3</v>
      </c>
      <c r="O405" s="4">
        <f t="shared" si="67"/>
        <v>0.40100000000000002</v>
      </c>
      <c r="P405" s="33">
        <v>0</v>
      </c>
      <c r="Q405" s="34">
        <v>0</v>
      </c>
      <c r="R405" s="33">
        <v>0.5</v>
      </c>
      <c r="S405" s="34">
        <v>-0.20050000000000001</v>
      </c>
      <c r="T405" s="38">
        <v>-3.3778607357142881E-4</v>
      </c>
      <c r="U405" s="39">
        <v>-3.8120999999999983E-4</v>
      </c>
      <c r="V405" s="41">
        <f t="shared" si="68"/>
        <v>-1203000</v>
      </c>
      <c r="W405" s="41">
        <f t="shared" si="69"/>
        <v>1203000</v>
      </c>
      <c r="X405" s="36">
        <f t="shared" si="70"/>
        <v>415.62759767248548</v>
      </c>
      <c r="Y405" s="36">
        <f t="shared" si="72"/>
        <v>415.62759767248548</v>
      </c>
      <c r="Z405" s="2"/>
      <c r="AI405" s="42">
        <f t="shared" si="73"/>
        <v>-0.03</v>
      </c>
      <c r="AJ405" s="4">
        <f t="shared" si="71"/>
        <v>0.40100000000000002</v>
      </c>
      <c r="AK405" s="33">
        <v>0</v>
      </c>
      <c r="AL405" s="34">
        <v>0</v>
      </c>
      <c r="AM405" s="33">
        <v>0</v>
      </c>
      <c r="AN405" s="34">
        <v>0</v>
      </c>
      <c r="AO405" s="38">
        <v>0</v>
      </c>
      <c r="AP405" s="39">
        <v>0</v>
      </c>
      <c r="AQ405" s="43">
        <v>0</v>
      </c>
      <c r="AR405" s="41">
        <f t="shared" si="74"/>
        <v>0</v>
      </c>
      <c r="AS405" s="41">
        <f t="shared" si="75"/>
        <v>0</v>
      </c>
      <c r="AT405" s="36">
        <f t="shared" si="76"/>
        <v>999</v>
      </c>
      <c r="AU405" s="36">
        <f t="shared" si="77"/>
        <v>999</v>
      </c>
    </row>
    <row r="406" spans="10:47" x14ac:dyDescent="0.25">
      <c r="J406" s="12">
        <v>70000000000</v>
      </c>
      <c r="K406" s="13">
        <v>8.3333333333333304E-10</v>
      </c>
      <c r="L406" s="40">
        <v>5.0000000000000001E-3</v>
      </c>
      <c r="M406" s="40">
        <v>-5.0000000000000001E-3</v>
      </c>
      <c r="O406" s="4">
        <f t="shared" si="67"/>
        <v>0.40200000000000002</v>
      </c>
      <c r="P406" s="33">
        <v>0</v>
      </c>
      <c r="Q406" s="34">
        <v>0</v>
      </c>
      <c r="R406" s="33">
        <v>0.5</v>
      </c>
      <c r="S406" s="34">
        <v>-0.20100000000000001</v>
      </c>
      <c r="T406" s="38">
        <v>-3.3816900428571456E-4</v>
      </c>
      <c r="U406" s="39">
        <v>-3.7776857142857124E-4</v>
      </c>
      <c r="V406" s="41">
        <f t="shared" si="68"/>
        <v>-1205999.9999999998</v>
      </c>
      <c r="W406" s="41">
        <f t="shared" si="69"/>
        <v>1205999.9999999998</v>
      </c>
      <c r="X406" s="36">
        <f t="shared" si="70"/>
        <v>414.59369817578784</v>
      </c>
      <c r="Y406" s="36">
        <f t="shared" si="72"/>
        <v>414.59369817578784</v>
      </c>
      <c r="Z406" s="2"/>
      <c r="AI406" s="42">
        <f t="shared" si="73"/>
        <v>-0.03</v>
      </c>
      <c r="AJ406" s="4">
        <f t="shared" si="71"/>
        <v>0.40200000000000002</v>
      </c>
      <c r="AK406" s="33">
        <v>0</v>
      </c>
      <c r="AL406" s="34">
        <v>0</v>
      </c>
      <c r="AM406" s="33">
        <v>0</v>
      </c>
      <c r="AN406" s="34">
        <v>0</v>
      </c>
      <c r="AO406" s="38">
        <v>0</v>
      </c>
      <c r="AP406" s="39">
        <v>0</v>
      </c>
      <c r="AQ406" s="43">
        <v>0</v>
      </c>
      <c r="AR406" s="41">
        <f t="shared" si="74"/>
        <v>0</v>
      </c>
      <c r="AS406" s="41">
        <f t="shared" si="75"/>
        <v>0</v>
      </c>
      <c r="AT406" s="36">
        <f t="shared" si="76"/>
        <v>999</v>
      </c>
      <c r="AU406" s="36">
        <f t="shared" si="77"/>
        <v>999</v>
      </c>
    </row>
    <row r="407" spans="10:47" x14ac:dyDescent="0.25">
      <c r="J407" s="12">
        <v>70000000000</v>
      </c>
      <c r="K407" s="13">
        <v>8.3333333333333304E-10</v>
      </c>
      <c r="L407" s="40">
        <v>5.0000000000000001E-3</v>
      </c>
      <c r="M407" s="40">
        <v>-5.0000000000000001E-3</v>
      </c>
      <c r="O407" s="4">
        <f t="shared" si="67"/>
        <v>0.40300000000000002</v>
      </c>
      <c r="P407" s="33">
        <v>0</v>
      </c>
      <c r="Q407" s="34">
        <v>0</v>
      </c>
      <c r="R407" s="33">
        <v>0.5</v>
      </c>
      <c r="S407" s="34">
        <v>-0.20150000000000001</v>
      </c>
      <c r="T407" s="38">
        <v>-3.3854849785714314E-4</v>
      </c>
      <c r="U407" s="39">
        <v>-3.7431857142857124E-4</v>
      </c>
      <c r="V407" s="41">
        <f t="shared" si="68"/>
        <v>-1209000</v>
      </c>
      <c r="W407" s="41">
        <f t="shared" si="69"/>
        <v>1209000</v>
      </c>
      <c r="X407" s="36">
        <f t="shared" si="70"/>
        <v>413.56492969396197</v>
      </c>
      <c r="Y407" s="36">
        <f t="shared" si="72"/>
        <v>413.56492969396197</v>
      </c>
      <c r="Z407" s="2"/>
      <c r="AI407" s="42">
        <f t="shared" si="73"/>
        <v>-0.03</v>
      </c>
      <c r="AJ407" s="4">
        <f t="shared" si="71"/>
        <v>0.40300000000000002</v>
      </c>
      <c r="AK407" s="33">
        <v>0</v>
      </c>
      <c r="AL407" s="34">
        <v>0</v>
      </c>
      <c r="AM407" s="33">
        <v>0</v>
      </c>
      <c r="AN407" s="34">
        <v>0</v>
      </c>
      <c r="AO407" s="38">
        <v>0</v>
      </c>
      <c r="AP407" s="39">
        <v>0</v>
      </c>
      <c r="AQ407" s="43">
        <v>0</v>
      </c>
      <c r="AR407" s="41">
        <f t="shared" si="74"/>
        <v>0</v>
      </c>
      <c r="AS407" s="41">
        <f t="shared" si="75"/>
        <v>0</v>
      </c>
      <c r="AT407" s="36">
        <f t="shared" si="76"/>
        <v>999</v>
      </c>
      <c r="AU407" s="36">
        <f t="shared" si="77"/>
        <v>999</v>
      </c>
    </row>
    <row r="408" spans="10:47" x14ac:dyDescent="0.25">
      <c r="J408" s="12">
        <v>70000000000</v>
      </c>
      <c r="K408" s="13">
        <v>8.3333333333333304E-10</v>
      </c>
      <c r="L408" s="40">
        <v>5.0000000000000001E-3</v>
      </c>
      <c r="M408" s="40">
        <v>-5.0000000000000001E-3</v>
      </c>
      <c r="O408" s="4">
        <f t="shared" si="67"/>
        <v>0.40400000000000003</v>
      </c>
      <c r="P408" s="33">
        <v>0</v>
      </c>
      <c r="Q408" s="34">
        <v>0</v>
      </c>
      <c r="R408" s="33">
        <v>0.5</v>
      </c>
      <c r="S408" s="34">
        <v>-0.20200000000000001</v>
      </c>
      <c r="T408" s="38">
        <v>-3.3892454571428598E-4</v>
      </c>
      <c r="U408" s="39">
        <v>-3.7085999999999982E-4</v>
      </c>
      <c r="V408" s="41">
        <f t="shared" si="68"/>
        <v>-1211999.9999999998</v>
      </c>
      <c r="W408" s="41">
        <f t="shared" si="69"/>
        <v>1211999.9999999998</v>
      </c>
      <c r="X408" s="36">
        <f t="shared" si="70"/>
        <v>412.54125412541259</v>
      </c>
      <c r="Y408" s="36">
        <f t="shared" si="72"/>
        <v>412.54125412541259</v>
      </c>
      <c r="Z408" s="2"/>
      <c r="AI408" s="42">
        <f t="shared" si="73"/>
        <v>-0.03</v>
      </c>
      <c r="AJ408" s="4">
        <f t="shared" si="71"/>
        <v>0.40400000000000003</v>
      </c>
      <c r="AK408" s="33">
        <v>0</v>
      </c>
      <c r="AL408" s="34">
        <v>0</v>
      </c>
      <c r="AM408" s="33">
        <v>0</v>
      </c>
      <c r="AN408" s="34">
        <v>0</v>
      </c>
      <c r="AO408" s="38">
        <v>0</v>
      </c>
      <c r="AP408" s="39">
        <v>0</v>
      </c>
      <c r="AQ408" s="43">
        <v>0</v>
      </c>
      <c r="AR408" s="41">
        <f t="shared" si="74"/>
        <v>0</v>
      </c>
      <c r="AS408" s="41">
        <f t="shared" si="75"/>
        <v>0</v>
      </c>
      <c r="AT408" s="36">
        <f t="shared" si="76"/>
        <v>999</v>
      </c>
      <c r="AU408" s="36">
        <f t="shared" si="77"/>
        <v>999</v>
      </c>
    </row>
    <row r="409" spans="10:47" x14ac:dyDescent="0.25">
      <c r="J409" s="12">
        <v>70000000000</v>
      </c>
      <c r="K409" s="13">
        <v>8.3333333333333304E-10</v>
      </c>
      <c r="L409" s="40">
        <v>5.0000000000000001E-3</v>
      </c>
      <c r="M409" s="40">
        <v>-5.0000000000000001E-3</v>
      </c>
      <c r="O409" s="4">
        <f t="shared" si="67"/>
        <v>0.40500000000000003</v>
      </c>
      <c r="P409" s="33">
        <v>0</v>
      </c>
      <c r="Q409" s="34">
        <v>0</v>
      </c>
      <c r="R409" s="33">
        <v>0.5</v>
      </c>
      <c r="S409" s="34">
        <v>-0.20250000000000001</v>
      </c>
      <c r="T409" s="38">
        <v>-3.3929713928571454E-4</v>
      </c>
      <c r="U409" s="39">
        <v>-3.6739285714285699E-4</v>
      </c>
      <c r="V409" s="41">
        <f t="shared" si="68"/>
        <v>-1215000</v>
      </c>
      <c r="W409" s="41">
        <f t="shared" si="69"/>
        <v>1215000</v>
      </c>
      <c r="X409" s="36">
        <f t="shared" si="70"/>
        <v>411.52263374485597</v>
      </c>
      <c r="Y409" s="36">
        <f t="shared" si="72"/>
        <v>411.52263374485597</v>
      </c>
      <c r="Z409" s="2"/>
      <c r="AI409" s="42">
        <f t="shared" si="73"/>
        <v>-0.03</v>
      </c>
      <c r="AJ409" s="4">
        <f t="shared" si="71"/>
        <v>0.40500000000000003</v>
      </c>
      <c r="AK409" s="33">
        <v>0</v>
      </c>
      <c r="AL409" s="34">
        <v>0</v>
      </c>
      <c r="AM409" s="33">
        <v>0</v>
      </c>
      <c r="AN409" s="34">
        <v>0</v>
      </c>
      <c r="AO409" s="38">
        <v>0</v>
      </c>
      <c r="AP409" s="39">
        <v>0</v>
      </c>
      <c r="AQ409" s="43">
        <v>0</v>
      </c>
      <c r="AR409" s="41">
        <f t="shared" si="74"/>
        <v>0</v>
      </c>
      <c r="AS409" s="41">
        <f t="shared" si="75"/>
        <v>0</v>
      </c>
      <c r="AT409" s="36">
        <f t="shared" si="76"/>
        <v>999</v>
      </c>
      <c r="AU409" s="36">
        <f t="shared" si="77"/>
        <v>999</v>
      </c>
    </row>
    <row r="410" spans="10:47" x14ac:dyDescent="0.25">
      <c r="J410" s="12">
        <v>70000000000</v>
      </c>
      <c r="K410" s="13">
        <v>8.3333333333333304E-10</v>
      </c>
      <c r="L410" s="40">
        <v>5.0000000000000001E-3</v>
      </c>
      <c r="M410" s="40">
        <v>-5.0000000000000001E-3</v>
      </c>
      <c r="O410" s="4">
        <f t="shared" si="67"/>
        <v>0.40600000000000003</v>
      </c>
      <c r="P410" s="33">
        <v>0</v>
      </c>
      <c r="Q410" s="34">
        <v>0</v>
      </c>
      <c r="R410" s="33">
        <v>0.5</v>
      </c>
      <c r="S410" s="34">
        <v>-0.20300000000000001</v>
      </c>
      <c r="T410" s="38">
        <v>-3.3966627000000025E-4</v>
      </c>
      <c r="U410" s="39">
        <v>-3.6391714285714268E-4</v>
      </c>
      <c r="V410" s="41">
        <f t="shared" si="68"/>
        <v>-1218000</v>
      </c>
      <c r="W410" s="41">
        <f t="shared" si="69"/>
        <v>1218000</v>
      </c>
      <c r="X410" s="36">
        <f t="shared" si="70"/>
        <v>410.50903119868639</v>
      </c>
      <c r="Y410" s="36">
        <f t="shared" si="72"/>
        <v>410.50903119868639</v>
      </c>
      <c r="Z410" s="2"/>
      <c r="AI410" s="42">
        <f t="shared" si="73"/>
        <v>-0.03</v>
      </c>
      <c r="AJ410" s="4">
        <f t="shared" si="71"/>
        <v>0.40600000000000003</v>
      </c>
      <c r="AK410" s="33">
        <v>0</v>
      </c>
      <c r="AL410" s="34">
        <v>0</v>
      </c>
      <c r="AM410" s="33">
        <v>0</v>
      </c>
      <c r="AN410" s="34">
        <v>0</v>
      </c>
      <c r="AO410" s="38">
        <v>0</v>
      </c>
      <c r="AP410" s="39">
        <v>0</v>
      </c>
      <c r="AQ410" s="43">
        <v>0</v>
      </c>
      <c r="AR410" s="41">
        <f t="shared" si="74"/>
        <v>0</v>
      </c>
      <c r="AS410" s="41">
        <f t="shared" si="75"/>
        <v>0</v>
      </c>
      <c r="AT410" s="36">
        <f t="shared" si="76"/>
        <v>999</v>
      </c>
      <c r="AU410" s="36">
        <f t="shared" si="77"/>
        <v>999</v>
      </c>
    </row>
    <row r="411" spans="10:47" x14ac:dyDescent="0.25">
      <c r="J411" s="12">
        <v>70000000000</v>
      </c>
      <c r="K411" s="13">
        <v>8.3333333333333304E-10</v>
      </c>
      <c r="L411" s="40">
        <v>5.0000000000000001E-3</v>
      </c>
      <c r="M411" s="40">
        <v>-5.0000000000000001E-3</v>
      </c>
      <c r="O411" s="4">
        <f t="shared" si="67"/>
        <v>0.40699999999999997</v>
      </c>
      <c r="P411" s="33">
        <v>0</v>
      </c>
      <c r="Q411" s="34">
        <v>0</v>
      </c>
      <c r="R411" s="33">
        <v>0.5</v>
      </c>
      <c r="S411" s="34">
        <v>-0.20349999999999999</v>
      </c>
      <c r="T411" s="38">
        <v>-3.4003192928571454E-4</v>
      </c>
      <c r="U411" s="39">
        <v>-3.6043285714285717E-4</v>
      </c>
      <c r="V411" s="41">
        <f t="shared" si="68"/>
        <v>-1220999.9999999998</v>
      </c>
      <c r="W411" s="41">
        <f t="shared" si="69"/>
        <v>1220999.9999999998</v>
      </c>
      <c r="X411" s="36">
        <f t="shared" si="70"/>
        <v>409.5004095004096</v>
      </c>
      <c r="Y411" s="36">
        <f t="shared" si="72"/>
        <v>409.5004095004096</v>
      </c>
      <c r="Z411" s="2"/>
      <c r="AI411" s="42">
        <f t="shared" si="73"/>
        <v>-0.03</v>
      </c>
      <c r="AJ411" s="4">
        <f t="shared" si="71"/>
        <v>0.40699999999999997</v>
      </c>
      <c r="AK411" s="33">
        <v>0</v>
      </c>
      <c r="AL411" s="34">
        <v>0</v>
      </c>
      <c r="AM411" s="33">
        <v>0</v>
      </c>
      <c r="AN411" s="34">
        <v>0</v>
      </c>
      <c r="AO411" s="38">
        <v>0</v>
      </c>
      <c r="AP411" s="39">
        <v>0</v>
      </c>
      <c r="AQ411" s="43">
        <v>0</v>
      </c>
      <c r="AR411" s="41">
        <f t="shared" si="74"/>
        <v>0</v>
      </c>
      <c r="AS411" s="41">
        <f t="shared" si="75"/>
        <v>0</v>
      </c>
      <c r="AT411" s="36">
        <f t="shared" si="76"/>
        <v>999</v>
      </c>
      <c r="AU411" s="36">
        <f t="shared" si="77"/>
        <v>999</v>
      </c>
    </row>
    <row r="412" spans="10:47" x14ac:dyDescent="0.25">
      <c r="J412" s="12">
        <v>70000000000</v>
      </c>
      <c r="K412" s="13">
        <v>8.3333333333333304E-10</v>
      </c>
      <c r="L412" s="40">
        <v>5.0000000000000001E-3</v>
      </c>
      <c r="M412" s="40">
        <v>-5.0000000000000001E-3</v>
      </c>
      <c r="O412" s="4">
        <f t="shared" si="67"/>
        <v>0.40799999999999997</v>
      </c>
      <c r="P412" s="33">
        <v>0</v>
      </c>
      <c r="Q412" s="34">
        <v>0</v>
      </c>
      <c r="R412" s="33">
        <v>0.5</v>
      </c>
      <c r="S412" s="34">
        <v>-0.20399999999999999</v>
      </c>
      <c r="T412" s="38">
        <v>-3.4039410857142881E-4</v>
      </c>
      <c r="U412" s="39">
        <v>-3.5694000000000004E-4</v>
      </c>
      <c r="V412" s="41">
        <f t="shared" si="68"/>
        <v>-1223999.9999999995</v>
      </c>
      <c r="W412" s="41">
        <f t="shared" si="69"/>
        <v>1223999.9999999995</v>
      </c>
      <c r="X412" s="36">
        <f t="shared" si="70"/>
        <v>408.49673202614395</v>
      </c>
      <c r="Y412" s="36">
        <f t="shared" si="72"/>
        <v>408.49673202614395</v>
      </c>
      <c r="Z412" s="2"/>
      <c r="AI412" s="42">
        <f t="shared" si="73"/>
        <v>-0.03</v>
      </c>
      <c r="AJ412" s="4">
        <f t="shared" si="71"/>
        <v>0.40799999999999997</v>
      </c>
      <c r="AK412" s="33">
        <v>0</v>
      </c>
      <c r="AL412" s="34">
        <v>0</v>
      </c>
      <c r="AM412" s="33">
        <v>0</v>
      </c>
      <c r="AN412" s="34">
        <v>0</v>
      </c>
      <c r="AO412" s="38">
        <v>0</v>
      </c>
      <c r="AP412" s="39">
        <v>0</v>
      </c>
      <c r="AQ412" s="43">
        <v>0</v>
      </c>
      <c r="AR412" s="41">
        <f t="shared" si="74"/>
        <v>0</v>
      </c>
      <c r="AS412" s="41">
        <f t="shared" si="75"/>
        <v>0</v>
      </c>
      <c r="AT412" s="36">
        <f t="shared" si="76"/>
        <v>999</v>
      </c>
      <c r="AU412" s="36">
        <f t="shared" si="77"/>
        <v>999</v>
      </c>
    </row>
    <row r="413" spans="10:47" x14ac:dyDescent="0.25">
      <c r="J413" s="12">
        <v>70000000000</v>
      </c>
      <c r="K413" s="13">
        <v>8.3333333333333304E-10</v>
      </c>
      <c r="L413" s="40">
        <v>5.0000000000000001E-3</v>
      </c>
      <c r="M413" s="40">
        <v>-5.0000000000000001E-3</v>
      </c>
      <c r="O413" s="4">
        <f t="shared" si="67"/>
        <v>0.40899999999999997</v>
      </c>
      <c r="P413" s="33">
        <v>0</v>
      </c>
      <c r="Q413" s="34">
        <v>0</v>
      </c>
      <c r="R413" s="33">
        <v>0.5</v>
      </c>
      <c r="S413" s="34">
        <v>-0.20449999999999999</v>
      </c>
      <c r="T413" s="38">
        <v>-3.4075279928571454E-4</v>
      </c>
      <c r="U413" s="39">
        <v>-3.5343857142857148E-4</v>
      </c>
      <c r="V413" s="41">
        <f t="shared" si="68"/>
        <v>-1226999.9999999998</v>
      </c>
      <c r="W413" s="41">
        <f t="shared" si="69"/>
        <v>1226999.9999999998</v>
      </c>
      <c r="X413" s="36">
        <f t="shared" si="70"/>
        <v>407.49796251018751</v>
      </c>
      <c r="Y413" s="36">
        <f t="shared" si="72"/>
        <v>407.49796251018751</v>
      </c>
      <c r="Z413" s="2"/>
      <c r="AI413" s="42">
        <f t="shared" si="73"/>
        <v>-0.03</v>
      </c>
      <c r="AJ413" s="4">
        <f t="shared" si="71"/>
        <v>0.40899999999999997</v>
      </c>
      <c r="AK413" s="33">
        <v>0</v>
      </c>
      <c r="AL413" s="34">
        <v>0</v>
      </c>
      <c r="AM413" s="33">
        <v>0</v>
      </c>
      <c r="AN413" s="34">
        <v>0</v>
      </c>
      <c r="AO413" s="38">
        <v>0</v>
      </c>
      <c r="AP413" s="39">
        <v>0</v>
      </c>
      <c r="AQ413" s="43">
        <v>0</v>
      </c>
      <c r="AR413" s="41">
        <f t="shared" si="74"/>
        <v>0</v>
      </c>
      <c r="AS413" s="41">
        <f t="shared" si="75"/>
        <v>0</v>
      </c>
      <c r="AT413" s="36">
        <f t="shared" si="76"/>
        <v>999</v>
      </c>
      <c r="AU413" s="36">
        <f t="shared" si="77"/>
        <v>999</v>
      </c>
    </row>
    <row r="414" spans="10:47" x14ac:dyDescent="0.25">
      <c r="J414" s="12">
        <v>70000000000</v>
      </c>
      <c r="K414" s="13">
        <v>8.3333333333333304E-10</v>
      </c>
      <c r="L414" s="40">
        <v>5.0000000000000001E-3</v>
      </c>
      <c r="M414" s="40">
        <v>-5.0000000000000001E-3</v>
      </c>
      <c r="O414" s="4">
        <f t="shared" si="67"/>
        <v>0.41</v>
      </c>
      <c r="P414" s="33">
        <v>0</v>
      </c>
      <c r="Q414" s="34">
        <v>0</v>
      </c>
      <c r="R414" s="33">
        <v>0.5</v>
      </c>
      <c r="S414" s="34">
        <v>-0.20499999999999999</v>
      </c>
      <c r="T414" s="38">
        <v>-3.4110799285714307E-4</v>
      </c>
      <c r="U414" s="39">
        <v>-3.4992857142857145E-4</v>
      </c>
      <c r="V414" s="41">
        <f t="shared" si="68"/>
        <v>-1229999.9999999998</v>
      </c>
      <c r="W414" s="41">
        <f t="shared" si="69"/>
        <v>1229999.9999999998</v>
      </c>
      <c r="X414" s="36">
        <f t="shared" si="70"/>
        <v>406.50406504065046</v>
      </c>
      <c r="Y414" s="36">
        <f t="shared" si="72"/>
        <v>406.50406504065046</v>
      </c>
      <c r="Z414" s="2"/>
      <c r="AI414" s="42">
        <f t="shared" si="73"/>
        <v>-0.03</v>
      </c>
      <c r="AJ414" s="4">
        <f t="shared" si="71"/>
        <v>0.41</v>
      </c>
      <c r="AK414" s="33">
        <v>0</v>
      </c>
      <c r="AL414" s="34">
        <v>0</v>
      </c>
      <c r="AM414" s="33">
        <v>0</v>
      </c>
      <c r="AN414" s="34">
        <v>0</v>
      </c>
      <c r="AO414" s="38">
        <v>0</v>
      </c>
      <c r="AP414" s="39">
        <v>0</v>
      </c>
      <c r="AQ414" s="43">
        <v>0</v>
      </c>
      <c r="AR414" s="41">
        <f t="shared" si="74"/>
        <v>0</v>
      </c>
      <c r="AS414" s="41">
        <f t="shared" si="75"/>
        <v>0</v>
      </c>
      <c r="AT414" s="36">
        <f t="shared" si="76"/>
        <v>999</v>
      </c>
      <c r="AU414" s="36">
        <f t="shared" si="77"/>
        <v>999</v>
      </c>
    </row>
    <row r="415" spans="10:47" x14ac:dyDescent="0.25">
      <c r="J415" s="12">
        <v>70000000000</v>
      </c>
      <c r="K415" s="13">
        <v>8.3333333333333304E-10</v>
      </c>
      <c r="L415" s="40">
        <v>5.0000000000000001E-3</v>
      </c>
      <c r="M415" s="40">
        <v>-5.0000000000000001E-3</v>
      </c>
      <c r="O415" s="4">
        <f t="shared" si="67"/>
        <v>0.41099999999999998</v>
      </c>
      <c r="P415" s="33">
        <v>0</v>
      </c>
      <c r="Q415" s="34">
        <v>0</v>
      </c>
      <c r="R415" s="33">
        <v>0.5</v>
      </c>
      <c r="S415" s="34">
        <v>-0.20549999999999999</v>
      </c>
      <c r="T415" s="38">
        <v>-3.4145968071428595E-4</v>
      </c>
      <c r="U415" s="39">
        <v>-3.4641000000000001E-4</v>
      </c>
      <c r="V415" s="41">
        <f t="shared" si="68"/>
        <v>-1232999.9999999998</v>
      </c>
      <c r="W415" s="41">
        <f t="shared" si="69"/>
        <v>1232999.9999999998</v>
      </c>
      <c r="X415" s="36">
        <f t="shared" si="70"/>
        <v>405.51500405515014</v>
      </c>
      <c r="Y415" s="36">
        <f t="shared" si="72"/>
        <v>405.51500405515014</v>
      </c>
      <c r="Z415" s="2"/>
      <c r="AI415" s="42">
        <f t="shared" si="73"/>
        <v>-0.03</v>
      </c>
      <c r="AJ415" s="4">
        <f t="shared" si="71"/>
        <v>0.41099999999999998</v>
      </c>
      <c r="AK415" s="33">
        <v>0</v>
      </c>
      <c r="AL415" s="34">
        <v>0</v>
      </c>
      <c r="AM415" s="33">
        <v>0</v>
      </c>
      <c r="AN415" s="34">
        <v>0</v>
      </c>
      <c r="AO415" s="38">
        <v>0</v>
      </c>
      <c r="AP415" s="39">
        <v>0</v>
      </c>
      <c r="AQ415" s="43">
        <v>0</v>
      </c>
      <c r="AR415" s="41">
        <f t="shared" si="74"/>
        <v>0</v>
      </c>
      <c r="AS415" s="41">
        <f t="shared" si="75"/>
        <v>0</v>
      </c>
      <c r="AT415" s="36">
        <f t="shared" si="76"/>
        <v>999</v>
      </c>
      <c r="AU415" s="36">
        <f t="shared" si="77"/>
        <v>999</v>
      </c>
    </row>
    <row r="416" spans="10:47" x14ac:dyDescent="0.25">
      <c r="J416" s="12">
        <v>70000000000</v>
      </c>
      <c r="K416" s="13">
        <v>8.3333333333333304E-10</v>
      </c>
      <c r="L416" s="40">
        <v>5.0000000000000001E-3</v>
      </c>
      <c r="M416" s="40">
        <v>-5.0000000000000001E-3</v>
      </c>
      <c r="O416" s="4">
        <f t="shared" si="67"/>
        <v>0.41199999999999998</v>
      </c>
      <c r="P416" s="33">
        <v>0</v>
      </c>
      <c r="Q416" s="34">
        <v>0</v>
      </c>
      <c r="R416" s="33">
        <v>0.5</v>
      </c>
      <c r="S416" s="34">
        <v>-0.20599999999999999</v>
      </c>
      <c r="T416" s="38">
        <v>-3.4180785428571456E-4</v>
      </c>
      <c r="U416" s="39">
        <v>-3.4288285714285715E-4</v>
      </c>
      <c r="V416" s="41">
        <f t="shared" si="68"/>
        <v>-1235999.9999999998</v>
      </c>
      <c r="W416" s="41">
        <f t="shared" si="69"/>
        <v>1235999.9999999998</v>
      </c>
      <c r="X416" s="36">
        <f t="shared" si="70"/>
        <v>404.53074433656968</v>
      </c>
      <c r="Y416" s="36">
        <f t="shared" si="72"/>
        <v>404.53074433656968</v>
      </c>
      <c r="Z416" s="2"/>
      <c r="AI416" s="42">
        <f t="shared" si="73"/>
        <v>-0.03</v>
      </c>
      <c r="AJ416" s="4">
        <f t="shared" si="71"/>
        <v>0.41199999999999998</v>
      </c>
      <c r="AK416" s="33">
        <v>0</v>
      </c>
      <c r="AL416" s="34">
        <v>0</v>
      </c>
      <c r="AM416" s="33">
        <v>0</v>
      </c>
      <c r="AN416" s="34">
        <v>0</v>
      </c>
      <c r="AO416" s="38">
        <v>0</v>
      </c>
      <c r="AP416" s="39">
        <v>0</v>
      </c>
      <c r="AQ416" s="43">
        <v>0</v>
      </c>
      <c r="AR416" s="41">
        <f t="shared" si="74"/>
        <v>0</v>
      </c>
      <c r="AS416" s="41">
        <f t="shared" si="75"/>
        <v>0</v>
      </c>
      <c r="AT416" s="36">
        <f t="shared" si="76"/>
        <v>999</v>
      </c>
      <c r="AU416" s="36">
        <f t="shared" si="77"/>
        <v>999</v>
      </c>
    </row>
    <row r="417" spans="10:47" x14ac:dyDescent="0.25">
      <c r="J417" s="12">
        <v>70000000000</v>
      </c>
      <c r="K417" s="13">
        <v>8.3333333333333304E-10</v>
      </c>
      <c r="L417" s="40">
        <v>5.0000000000000001E-3</v>
      </c>
      <c r="M417" s="40">
        <v>-5.0000000000000001E-3</v>
      </c>
      <c r="O417" s="4">
        <f t="shared" si="67"/>
        <v>0.41299999999999998</v>
      </c>
      <c r="P417" s="33">
        <v>0</v>
      </c>
      <c r="Q417" s="34">
        <v>0</v>
      </c>
      <c r="R417" s="33">
        <v>0.5</v>
      </c>
      <c r="S417" s="34">
        <v>-0.20649999999999999</v>
      </c>
      <c r="T417" s="38">
        <v>-3.4215250500000029E-4</v>
      </c>
      <c r="U417" s="39">
        <v>-3.3934714285714288E-4</v>
      </c>
      <c r="V417" s="41">
        <f t="shared" si="68"/>
        <v>-1238999.9999999998</v>
      </c>
      <c r="W417" s="41">
        <f t="shared" si="69"/>
        <v>1238999.9999999998</v>
      </c>
      <c r="X417" s="36">
        <f t="shared" si="70"/>
        <v>403.55125100887818</v>
      </c>
      <c r="Y417" s="36">
        <f t="shared" si="72"/>
        <v>403.55125100887818</v>
      </c>
      <c r="Z417" s="2"/>
      <c r="AI417" s="42">
        <f t="shared" si="73"/>
        <v>-0.03</v>
      </c>
      <c r="AJ417" s="4">
        <f t="shared" si="71"/>
        <v>0.41299999999999998</v>
      </c>
      <c r="AK417" s="33">
        <v>0</v>
      </c>
      <c r="AL417" s="34">
        <v>0</v>
      </c>
      <c r="AM417" s="33">
        <v>0</v>
      </c>
      <c r="AN417" s="34">
        <v>0</v>
      </c>
      <c r="AO417" s="38">
        <v>0</v>
      </c>
      <c r="AP417" s="39">
        <v>0</v>
      </c>
      <c r="AQ417" s="43">
        <v>0</v>
      </c>
      <c r="AR417" s="41">
        <f t="shared" si="74"/>
        <v>0</v>
      </c>
      <c r="AS417" s="41">
        <f t="shared" si="75"/>
        <v>0</v>
      </c>
      <c r="AT417" s="36">
        <f t="shared" si="76"/>
        <v>999</v>
      </c>
      <c r="AU417" s="36">
        <f t="shared" si="77"/>
        <v>999</v>
      </c>
    </row>
    <row r="418" spans="10:47" x14ac:dyDescent="0.25">
      <c r="J418" s="12">
        <v>70000000000</v>
      </c>
      <c r="K418" s="13">
        <v>8.3333333333333304E-10</v>
      </c>
      <c r="L418" s="40">
        <v>5.0000000000000001E-3</v>
      </c>
      <c r="M418" s="40">
        <v>-5.0000000000000001E-3</v>
      </c>
      <c r="O418" s="4">
        <f t="shared" si="67"/>
        <v>0.41399999999999998</v>
      </c>
      <c r="P418" s="33">
        <v>0</v>
      </c>
      <c r="Q418" s="34">
        <v>0</v>
      </c>
      <c r="R418" s="33">
        <v>0.5</v>
      </c>
      <c r="S418" s="34">
        <v>-0.20699999999999999</v>
      </c>
      <c r="T418" s="38">
        <v>-3.4249362428571457E-4</v>
      </c>
      <c r="U418" s="39">
        <v>-3.3580285714285719E-4</v>
      </c>
      <c r="V418" s="41">
        <f t="shared" si="68"/>
        <v>-1241999.9999999998</v>
      </c>
      <c r="W418" s="41">
        <f t="shared" si="69"/>
        <v>1241999.9999999998</v>
      </c>
      <c r="X418" s="36">
        <f t="shared" si="70"/>
        <v>402.57648953301134</v>
      </c>
      <c r="Y418" s="36">
        <f t="shared" si="72"/>
        <v>402.57648953301134</v>
      </c>
      <c r="Z418" s="2"/>
      <c r="AI418" s="42">
        <f t="shared" si="73"/>
        <v>-0.03</v>
      </c>
      <c r="AJ418" s="4">
        <f t="shared" si="71"/>
        <v>0.41399999999999998</v>
      </c>
      <c r="AK418" s="33">
        <v>0</v>
      </c>
      <c r="AL418" s="34">
        <v>0</v>
      </c>
      <c r="AM418" s="33">
        <v>0</v>
      </c>
      <c r="AN418" s="34">
        <v>0</v>
      </c>
      <c r="AO418" s="38">
        <v>0</v>
      </c>
      <c r="AP418" s="39">
        <v>0</v>
      </c>
      <c r="AQ418" s="43">
        <v>0</v>
      </c>
      <c r="AR418" s="41">
        <f t="shared" si="74"/>
        <v>0</v>
      </c>
      <c r="AS418" s="41">
        <f t="shared" si="75"/>
        <v>0</v>
      </c>
      <c r="AT418" s="36">
        <f t="shared" si="76"/>
        <v>999</v>
      </c>
      <c r="AU418" s="36">
        <f t="shared" si="77"/>
        <v>999</v>
      </c>
    </row>
    <row r="419" spans="10:47" x14ac:dyDescent="0.25">
      <c r="J419" s="12">
        <v>70000000000</v>
      </c>
      <c r="K419" s="13">
        <v>8.3333333333333304E-10</v>
      </c>
      <c r="L419" s="40">
        <v>5.0000000000000001E-3</v>
      </c>
      <c r="M419" s="40">
        <v>-5.0000000000000001E-3</v>
      </c>
      <c r="O419" s="4">
        <f t="shared" si="67"/>
        <v>0.41499999999999998</v>
      </c>
      <c r="P419" s="33">
        <v>0</v>
      </c>
      <c r="Q419" s="34">
        <v>0</v>
      </c>
      <c r="R419" s="33">
        <v>0.5</v>
      </c>
      <c r="S419" s="34">
        <v>-0.20749999999999999</v>
      </c>
      <c r="T419" s="38">
        <v>-3.4283120357142885E-4</v>
      </c>
      <c r="U419" s="39">
        <v>-3.3225000000000003E-4</v>
      </c>
      <c r="V419" s="41">
        <f t="shared" si="68"/>
        <v>-1244999.9999999998</v>
      </c>
      <c r="W419" s="41">
        <f t="shared" si="69"/>
        <v>1244999.9999999998</v>
      </c>
      <c r="X419" s="36">
        <f t="shared" si="70"/>
        <v>401.60642570281129</v>
      </c>
      <c r="Y419" s="36">
        <f t="shared" si="72"/>
        <v>401.60642570281129</v>
      </c>
      <c r="Z419" s="2"/>
      <c r="AI419" s="42">
        <f t="shared" si="73"/>
        <v>-0.03</v>
      </c>
      <c r="AJ419" s="4">
        <f t="shared" si="71"/>
        <v>0.41499999999999998</v>
      </c>
      <c r="AK419" s="33">
        <v>0</v>
      </c>
      <c r="AL419" s="34">
        <v>0</v>
      </c>
      <c r="AM419" s="33">
        <v>0</v>
      </c>
      <c r="AN419" s="34">
        <v>0</v>
      </c>
      <c r="AO419" s="38">
        <v>0</v>
      </c>
      <c r="AP419" s="39">
        <v>0</v>
      </c>
      <c r="AQ419" s="43">
        <v>0</v>
      </c>
      <c r="AR419" s="41">
        <f t="shared" si="74"/>
        <v>0</v>
      </c>
      <c r="AS419" s="41">
        <f t="shared" si="75"/>
        <v>0</v>
      </c>
      <c r="AT419" s="36">
        <f t="shared" si="76"/>
        <v>999</v>
      </c>
      <c r="AU419" s="36">
        <f t="shared" si="77"/>
        <v>999</v>
      </c>
    </row>
    <row r="420" spans="10:47" x14ac:dyDescent="0.25">
      <c r="J420" s="12">
        <v>70000000000</v>
      </c>
      <c r="K420" s="13">
        <v>8.3333333333333304E-10</v>
      </c>
      <c r="L420" s="40">
        <v>5.0000000000000001E-3</v>
      </c>
      <c r="M420" s="40">
        <v>-5.0000000000000001E-3</v>
      </c>
      <c r="O420" s="4">
        <f t="shared" si="67"/>
        <v>0.41599999999999998</v>
      </c>
      <c r="P420" s="33">
        <v>0</v>
      </c>
      <c r="Q420" s="34">
        <v>0</v>
      </c>
      <c r="R420" s="33">
        <v>0.5</v>
      </c>
      <c r="S420" s="34">
        <v>-0.20799999999999999</v>
      </c>
      <c r="T420" s="38">
        <v>-3.4316523428571457E-4</v>
      </c>
      <c r="U420" s="39">
        <v>-3.2868857142857145E-4</v>
      </c>
      <c r="V420" s="41">
        <f t="shared" si="68"/>
        <v>-1247999.9999999998</v>
      </c>
      <c r="W420" s="41">
        <f t="shared" si="69"/>
        <v>1247999.9999999998</v>
      </c>
      <c r="X420" s="36">
        <f t="shared" si="70"/>
        <v>400.64102564102569</v>
      </c>
      <c r="Y420" s="36">
        <f t="shared" si="72"/>
        <v>400.64102564102569</v>
      </c>
      <c r="Z420" s="2"/>
      <c r="AI420" s="42">
        <f t="shared" si="73"/>
        <v>-0.03</v>
      </c>
      <c r="AJ420" s="4">
        <f t="shared" si="71"/>
        <v>0.41599999999999998</v>
      </c>
      <c r="AK420" s="33">
        <v>0</v>
      </c>
      <c r="AL420" s="34">
        <v>0</v>
      </c>
      <c r="AM420" s="33">
        <v>0</v>
      </c>
      <c r="AN420" s="34">
        <v>0</v>
      </c>
      <c r="AO420" s="38">
        <v>0</v>
      </c>
      <c r="AP420" s="39">
        <v>0</v>
      </c>
      <c r="AQ420" s="43">
        <v>0</v>
      </c>
      <c r="AR420" s="41">
        <f t="shared" si="74"/>
        <v>0</v>
      </c>
      <c r="AS420" s="41">
        <f t="shared" si="75"/>
        <v>0</v>
      </c>
      <c r="AT420" s="36">
        <f t="shared" si="76"/>
        <v>999</v>
      </c>
      <c r="AU420" s="36">
        <f t="shared" si="77"/>
        <v>999</v>
      </c>
    </row>
    <row r="421" spans="10:47" x14ac:dyDescent="0.25">
      <c r="J421" s="12">
        <v>70000000000</v>
      </c>
      <c r="K421" s="13">
        <v>8.3333333333333304E-10</v>
      </c>
      <c r="L421" s="40">
        <v>5.0000000000000001E-3</v>
      </c>
      <c r="M421" s="40">
        <v>-5.0000000000000001E-3</v>
      </c>
      <c r="O421" s="4">
        <f t="shared" si="67"/>
        <v>0.41699999999999998</v>
      </c>
      <c r="P421" s="33">
        <v>0</v>
      </c>
      <c r="Q421" s="34">
        <v>0</v>
      </c>
      <c r="R421" s="33">
        <v>0.5</v>
      </c>
      <c r="S421" s="34">
        <v>-0.20849999999999999</v>
      </c>
      <c r="T421" s="38">
        <v>-3.4349570785714316E-4</v>
      </c>
      <c r="U421" s="39">
        <v>-3.2511857142857145E-4</v>
      </c>
      <c r="V421" s="41">
        <f t="shared" si="68"/>
        <v>-1250999.9999999998</v>
      </c>
      <c r="W421" s="41">
        <f t="shared" si="69"/>
        <v>1250999.9999999998</v>
      </c>
      <c r="X421" s="36">
        <f t="shared" si="70"/>
        <v>399.68025579536379</v>
      </c>
      <c r="Y421" s="36">
        <f t="shared" si="72"/>
        <v>399.68025579536379</v>
      </c>
      <c r="Z421" s="2"/>
      <c r="AI421" s="42">
        <f t="shared" si="73"/>
        <v>-0.03</v>
      </c>
      <c r="AJ421" s="4">
        <f t="shared" si="71"/>
        <v>0.41699999999999998</v>
      </c>
      <c r="AK421" s="33">
        <v>0</v>
      </c>
      <c r="AL421" s="34">
        <v>0</v>
      </c>
      <c r="AM421" s="33">
        <v>0</v>
      </c>
      <c r="AN421" s="34">
        <v>0</v>
      </c>
      <c r="AO421" s="38">
        <v>0</v>
      </c>
      <c r="AP421" s="39">
        <v>0</v>
      </c>
      <c r="AQ421" s="43">
        <v>0</v>
      </c>
      <c r="AR421" s="41">
        <f t="shared" si="74"/>
        <v>0</v>
      </c>
      <c r="AS421" s="41">
        <f t="shared" si="75"/>
        <v>0</v>
      </c>
      <c r="AT421" s="36">
        <f t="shared" si="76"/>
        <v>999</v>
      </c>
      <c r="AU421" s="36">
        <f t="shared" si="77"/>
        <v>999</v>
      </c>
    </row>
    <row r="422" spans="10:47" x14ac:dyDescent="0.25">
      <c r="J422" s="12">
        <v>70000000000</v>
      </c>
      <c r="K422" s="13">
        <v>8.3333333333333304E-10</v>
      </c>
      <c r="L422" s="40">
        <v>5.0000000000000001E-3</v>
      </c>
      <c r="M422" s="40">
        <v>-5.0000000000000001E-3</v>
      </c>
      <c r="O422" s="4">
        <f t="shared" si="67"/>
        <v>0.41799999999999998</v>
      </c>
      <c r="P422" s="33">
        <v>0</v>
      </c>
      <c r="Q422" s="34">
        <v>0</v>
      </c>
      <c r="R422" s="33">
        <v>0.5</v>
      </c>
      <c r="S422" s="34">
        <v>-0.20899999999999999</v>
      </c>
      <c r="T422" s="38">
        <v>-3.4382261571428601E-4</v>
      </c>
      <c r="U422" s="39">
        <v>-3.2154000000000004E-4</v>
      </c>
      <c r="V422" s="41">
        <f t="shared" si="68"/>
        <v>-1253999.9999999998</v>
      </c>
      <c r="W422" s="41">
        <f t="shared" si="69"/>
        <v>1253999.9999999998</v>
      </c>
      <c r="X422" s="36">
        <f t="shared" si="70"/>
        <v>398.72408293460933</v>
      </c>
      <c r="Y422" s="36">
        <f t="shared" si="72"/>
        <v>398.72408293460933</v>
      </c>
      <c r="Z422" s="2"/>
      <c r="AI422" s="42">
        <f t="shared" si="73"/>
        <v>-0.03</v>
      </c>
      <c r="AJ422" s="4">
        <f t="shared" si="71"/>
        <v>0.41799999999999998</v>
      </c>
      <c r="AK422" s="33">
        <v>0</v>
      </c>
      <c r="AL422" s="34">
        <v>0</v>
      </c>
      <c r="AM422" s="33">
        <v>0</v>
      </c>
      <c r="AN422" s="34">
        <v>0</v>
      </c>
      <c r="AO422" s="38">
        <v>0</v>
      </c>
      <c r="AP422" s="39">
        <v>0</v>
      </c>
      <c r="AQ422" s="43">
        <v>0</v>
      </c>
      <c r="AR422" s="41">
        <f t="shared" si="74"/>
        <v>0</v>
      </c>
      <c r="AS422" s="41">
        <f t="shared" si="75"/>
        <v>0</v>
      </c>
      <c r="AT422" s="36">
        <f t="shared" si="76"/>
        <v>999</v>
      </c>
      <c r="AU422" s="36">
        <f t="shared" si="77"/>
        <v>999</v>
      </c>
    </row>
    <row r="423" spans="10:47" x14ac:dyDescent="0.25">
      <c r="J423" s="12">
        <v>70000000000</v>
      </c>
      <c r="K423" s="13">
        <v>8.3333333333333304E-10</v>
      </c>
      <c r="L423" s="40">
        <v>5.0000000000000001E-3</v>
      </c>
      <c r="M423" s="40">
        <v>-5.0000000000000001E-3</v>
      </c>
      <c r="O423" s="4">
        <f t="shared" si="67"/>
        <v>0.41899999999999998</v>
      </c>
      <c r="P423" s="33">
        <v>0</v>
      </c>
      <c r="Q423" s="34">
        <v>0</v>
      </c>
      <c r="R423" s="33">
        <v>0.5</v>
      </c>
      <c r="S423" s="34">
        <v>-0.20949999999999999</v>
      </c>
      <c r="T423" s="38">
        <v>-3.4414594928571462E-4</v>
      </c>
      <c r="U423" s="39">
        <v>-3.1795285714285716E-4</v>
      </c>
      <c r="V423" s="41">
        <f t="shared" si="68"/>
        <v>-1256999.9999999998</v>
      </c>
      <c r="W423" s="41">
        <f t="shared" si="69"/>
        <v>1256999.9999999998</v>
      </c>
      <c r="X423" s="36">
        <f t="shared" si="70"/>
        <v>397.77247414478927</v>
      </c>
      <c r="Y423" s="36">
        <f t="shared" si="72"/>
        <v>397.77247414478927</v>
      </c>
      <c r="Z423" s="2"/>
      <c r="AI423" s="42">
        <f t="shared" si="73"/>
        <v>-0.03</v>
      </c>
      <c r="AJ423" s="4">
        <f t="shared" si="71"/>
        <v>0.41899999999999998</v>
      </c>
      <c r="AK423" s="33">
        <v>0</v>
      </c>
      <c r="AL423" s="34">
        <v>0</v>
      </c>
      <c r="AM423" s="33">
        <v>0</v>
      </c>
      <c r="AN423" s="34">
        <v>0</v>
      </c>
      <c r="AO423" s="38">
        <v>0</v>
      </c>
      <c r="AP423" s="39">
        <v>0</v>
      </c>
      <c r="AQ423" s="43">
        <v>0</v>
      </c>
      <c r="AR423" s="41">
        <f t="shared" si="74"/>
        <v>0</v>
      </c>
      <c r="AS423" s="41">
        <f t="shared" si="75"/>
        <v>0</v>
      </c>
      <c r="AT423" s="36">
        <f t="shared" si="76"/>
        <v>999</v>
      </c>
      <c r="AU423" s="36">
        <f t="shared" si="77"/>
        <v>999</v>
      </c>
    </row>
    <row r="424" spans="10:47" x14ac:dyDescent="0.25">
      <c r="J424" s="12">
        <v>70000000000</v>
      </c>
      <c r="K424" s="13">
        <v>8.3333333333333304E-10</v>
      </c>
      <c r="L424" s="40">
        <v>5.0000000000000001E-3</v>
      </c>
      <c r="M424" s="40">
        <v>-5.0000000000000001E-3</v>
      </c>
      <c r="O424" s="4">
        <f t="shared" si="67"/>
        <v>0.42</v>
      </c>
      <c r="P424" s="33">
        <v>0</v>
      </c>
      <c r="Q424" s="34">
        <v>0</v>
      </c>
      <c r="R424" s="33">
        <v>0.5</v>
      </c>
      <c r="S424" s="34">
        <v>-0.21</v>
      </c>
      <c r="T424" s="38">
        <v>-3.4446570000000031E-4</v>
      </c>
      <c r="U424" s="39">
        <v>-3.1435714285714286E-4</v>
      </c>
      <c r="V424" s="41">
        <f t="shared" si="68"/>
        <v>-1259999.9999999998</v>
      </c>
      <c r="W424" s="41">
        <f t="shared" si="69"/>
        <v>1259999.9999999998</v>
      </c>
      <c r="X424" s="36">
        <f t="shared" si="70"/>
        <v>396.82539682539692</v>
      </c>
      <c r="Y424" s="36">
        <f t="shared" si="72"/>
        <v>396.82539682539692</v>
      </c>
      <c r="Z424" s="2"/>
      <c r="AI424" s="42">
        <f t="shared" si="73"/>
        <v>-0.03</v>
      </c>
      <c r="AJ424" s="4">
        <f t="shared" si="71"/>
        <v>0.42</v>
      </c>
      <c r="AK424" s="33">
        <v>0</v>
      </c>
      <c r="AL424" s="34">
        <v>0</v>
      </c>
      <c r="AM424" s="33">
        <v>0</v>
      </c>
      <c r="AN424" s="34">
        <v>0</v>
      </c>
      <c r="AO424" s="38">
        <v>0</v>
      </c>
      <c r="AP424" s="39">
        <v>0</v>
      </c>
      <c r="AQ424" s="43">
        <v>0</v>
      </c>
      <c r="AR424" s="41">
        <f t="shared" si="74"/>
        <v>0</v>
      </c>
      <c r="AS424" s="41">
        <f t="shared" si="75"/>
        <v>0</v>
      </c>
      <c r="AT424" s="36">
        <f t="shared" si="76"/>
        <v>999</v>
      </c>
      <c r="AU424" s="36">
        <f t="shared" si="77"/>
        <v>999</v>
      </c>
    </row>
    <row r="425" spans="10:47" x14ac:dyDescent="0.25">
      <c r="J425" s="12">
        <v>70000000000</v>
      </c>
      <c r="K425" s="13">
        <v>8.3333333333333304E-10</v>
      </c>
      <c r="L425" s="40">
        <v>5.0000000000000001E-3</v>
      </c>
      <c r="M425" s="40">
        <v>-5.0000000000000001E-3</v>
      </c>
      <c r="O425" s="4">
        <f t="shared" si="67"/>
        <v>0.42099999999999999</v>
      </c>
      <c r="P425" s="33">
        <v>0</v>
      </c>
      <c r="Q425" s="34">
        <v>0</v>
      </c>
      <c r="R425" s="33">
        <v>0.5</v>
      </c>
      <c r="S425" s="34">
        <v>-0.21049999999999999</v>
      </c>
      <c r="T425" s="38">
        <v>-3.4478185928571458E-4</v>
      </c>
      <c r="U425" s="39">
        <v>-3.1075285714285715E-4</v>
      </c>
      <c r="V425" s="41">
        <f t="shared" si="68"/>
        <v>-1262999.9999999998</v>
      </c>
      <c r="W425" s="41">
        <f t="shared" si="69"/>
        <v>1262999.9999999998</v>
      </c>
      <c r="X425" s="36">
        <f t="shared" si="70"/>
        <v>395.88281868566912</v>
      </c>
      <c r="Y425" s="36">
        <f t="shared" si="72"/>
        <v>395.88281868566912</v>
      </c>
      <c r="Z425" s="2"/>
      <c r="AI425" s="42">
        <f t="shared" si="73"/>
        <v>-0.03</v>
      </c>
      <c r="AJ425" s="4">
        <f t="shared" si="71"/>
        <v>0.42099999999999999</v>
      </c>
      <c r="AK425" s="33">
        <v>0</v>
      </c>
      <c r="AL425" s="34">
        <v>0</v>
      </c>
      <c r="AM425" s="33">
        <v>0</v>
      </c>
      <c r="AN425" s="34">
        <v>0</v>
      </c>
      <c r="AO425" s="38">
        <v>0</v>
      </c>
      <c r="AP425" s="39">
        <v>0</v>
      </c>
      <c r="AQ425" s="43">
        <v>0</v>
      </c>
      <c r="AR425" s="41">
        <f t="shared" si="74"/>
        <v>0</v>
      </c>
      <c r="AS425" s="41">
        <f t="shared" si="75"/>
        <v>0</v>
      </c>
      <c r="AT425" s="36">
        <f t="shared" si="76"/>
        <v>999</v>
      </c>
      <c r="AU425" s="36">
        <f t="shared" si="77"/>
        <v>999</v>
      </c>
    </row>
    <row r="426" spans="10:47" x14ac:dyDescent="0.25">
      <c r="J426" s="12">
        <v>70000000000</v>
      </c>
      <c r="K426" s="13">
        <v>8.3333333333333304E-10</v>
      </c>
      <c r="L426" s="40">
        <v>5.0000000000000001E-3</v>
      </c>
      <c r="M426" s="40">
        <v>-5.0000000000000001E-3</v>
      </c>
      <c r="O426" s="4">
        <f t="shared" si="67"/>
        <v>0.42199999999999999</v>
      </c>
      <c r="P426" s="33">
        <v>0</v>
      </c>
      <c r="Q426" s="34">
        <v>0</v>
      </c>
      <c r="R426" s="33">
        <v>0.5</v>
      </c>
      <c r="S426" s="34">
        <v>-0.21099999999999999</v>
      </c>
      <c r="T426" s="38">
        <v>-3.4509441857142887E-4</v>
      </c>
      <c r="U426" s="39">
        <v>-3.0714000000000002E-4</v>
      </c>
      <c r="V426" s="41">
        <f t="shared" si="68"/>
        <v>-1265999.9999999998</v>
      </c>
      <c r="W426" s="41">
        <f t="shared" si="69"/>
        <v>1265999.9999999998</v>
      </c>
      <c r="X426" s="36">
        <f t="shared" si="70"/>
        <v>394.94470774091633</v>
      </c>
      <c r="Y426" s="36">
        <f t="shared" si="72"/>
        <v>394.94470774091633</v>
      </c>
      <c r="Z426" s="2"/>
      <c r="AI426" s="42">
        <f t="shared" si="73"/>
        <v>-0.03</v>
      </c>
      <c r="AJ426" s="4">
        <f t="shared" si="71"/>
        <v>0.42199999999999999</v>
      </c>
      <c r="AK426" s="33">
        <v>0</v>
      </c>
      <c r="AL426" s="34">
        <v>0</v>
      </c>
      <c r="AM426" s="33">
        <v>0</v>
      </c>
      <c r="AN426" s="34">
        <v>0</v>
      </c>
      <c r="AO426" s="38">
        <v>0</v>
      </c>
      <c r="AP426" s="39">
        <v>0</v>
      </c>
      <c r="AQ426" s="43">
        <v>0</v>
      </c>
      <c r="AR426" s="41">
        <f t="shared" si="74"/>
        <v>0</v>
      </c>
      <c r="AS426" s="41">
        <f t="shared" si="75"/>
        <v>0</v>
      </c>
      <c r="AT426" s="36">
        <f t="shared" si="76"/>
        <v>999</v>
      </c>
      <c r="AU426" s="36">
        <f t="shared" si="77"/>
        <v>999</v>
      </c>
    </row>
    <row r="427" spans="10:47" x14ac:dyDescent="0.25">
      <c r="J427" s="12">
        <v>70000000000</v>
      </c>
      <c r="K427" s="13">
        <v>8.3333333333333304E-10</v>
      </c>
      <c r="L427" s="40">
        <v>5.0000000000000001E-3</v>
      </c>
      <c r="M427" s="40">
        <v>-5.0000000000000001E-3</v>
      </c>
      <c r="O427" s="4">
        <f t="shared" si="67"/>
        <v>0.42299999999999999</v>
      </c>
      <c r="P427" s="33">
        <v>0</v>
      </c>
      <c r="Q427" s="34">
        <v>0</v>
      </c>
      <c r="R427" s="33">
        <v>0.5</v>
      </c>
      <c r="S427" s="34">
        <v>-0.21149999999999999</v>
      </c>
      <c r="T427" s="38">
        <v>-3.4540336928571457E-4</v>
      </c>
      <c r="U427" s="39">
        <v>-3.0351857142857147E-4</v>
      </c>
      <c r="V427" s="41">
        <f t="shared" si="68"/>
        <v>-1269000</v>
      </c>
      <c r="W427" s="41">
        <f t="shared" si="69"/>
        <v>1269000</v>
      </c>
      <c r="X427" s="36">
        <f t="shared" si="70"/>
        <v>394.01103230890465</v>
      </c>
      <c r="Y427" s="36">
        <f t="shared" si="72"/>
        <v>394.01103230890465</v>
      </c>
      <c r="Z427" s="2"/>
      <c r="AI427" s="42">
        <f t="shared" si="73"/>
        <v>-0.03</v>
      </c>
      <c r="AJ427" s="4">
        <f t="shared" si="71"/>
        <v>0.42299999999999999</v>
      </c>
      <c r="AK427" s="33">
        <v>0</v>
      </c>
      <c r="AL427" s="34">
        <v>0</v>
      </c>
      <c r="AM427" s="33">
        <v>0</v>
      </c>
      <c r="AN427" s="34">
        <v>0</v>
      </c>
      <c r="AO427" s="38">
        <v>0</v>
      </c>
      <c r="AP427" s="39">
        <v>0</v>
      </c>
      <c r="AQ427" s="43">
        <v>0</v>
      </c>
      <c r="AR427" s="41">
        <f t="shared" si="74"/>
        <v>0</v>
      </c>
      <c r="AS427" s="41">
        <f t="shared" si="75"/>
        <v>0</v>
      </c>
      <c r="AT427" s="36">
        <f t="shared" si="76"/>
        <v>999</v>
      </c>
      <c r="AU427" s="36">
        <f t="shared" si="77"/>
        <v>999</v>
      </c>
    </row>
    <row r="428" spans="10:47" x14ac:dyDescent="0.25">
      <c r="J428" s="12">
        <v>70000000000</v>
      </c>
      <c r="K428" s="13">
        <v>8.3333333333333304E-10</v>
      </c>
      <c r="L428" s="40">
        <v>5.0000000000000001E-3</v>
      </c>
      <c r="M428" s="40">
        <v>-5.0000000000000001E-3</v>
      </c>
      <c r="O428" s="4">
        <f t="shared" si="67"/>
        <v>0.42399999999999999</v>
      </c>
      <c r="P428" s="33">
        <v>0</v>
      </c>
      <c r="Q428" s="34">
        <v>0</v>
      </c>
      <c r="R428" s="33">
        <v>0.5</v>
      </c>
      <c r="S428" s="34">
        <v>-0.21199999999999999</v>
      </c>
      <c r="T428" s="38">
        <v>-3.4570870285714316E-4</v>
      </c>
      <c r="U428" s="39">
        <v>-2.9988857142857145E-4</v>
      </c>
      <c r="V428" s="41">
        <f t="shared" si="68"/>
        <v>-1271999.9999999998</v>
      </c>
      <c r="W428" s="41">
        <f t="shared" si="69"/>
        <v>1271999.9999999998</v>
      </c>
      <c r="X428" s="36">
        <f t="shared" si="70"/>
        <v>393.08176100628936</v>
      </c>
      <c r="Y428" s="36">
        <f t="shared" si="72"/>
        <v>393.08176100628936</v>
      </c>
      <c r="Z428" s="2"/>
      <c r="AI428" s="42">
        <f t="shared" si="73"/>
        <v>-0.03</v>
      </c>
      <c r="AJ428" s="4">
        <f t="shared" si="71"/>
        <v>0.42399999999999999</v>
      </c>
      <c r="AK428" s="33">
        <v>0</v>
      </c>
      <c r="AL428" s="34">
        <v>0</v>
      </c>
      <c r="AM428" s="33">
        <v>0</v>
      </c>
      <c r="AN428" s="34">
        <v>0</v>
      </c>
      <c r="AO428" s="38">
        <v>0</v>
      </c>
      <c r="AP428" s="39">
        <v>0</v>
      </c>
      <c r="AQ428" s="43">
        <v>0</v>
      </c>
      <c r="AR428" s="41">
        <f t="shared" si="74"/>
        <v>0</v>
      </c>
      <c r="AS428" s="41">
        <f t="shared" si="75"/>
        <v>0</v>
      </c>
      <c r="AT428" s="36">
        <f t="shared" si="76"/>
        <v>999</v>
      </c>
      <c r="AU428" s="36">
        <f t="shared" si="77"/>
        <v>999</v>
      </c>
    </row>
    <row r="429" spans="10:47" x14ac:dyDescent="0.25">
      <c r="J429" s="12">
        <v>70000000000</v>
      </c>
      <c r="K429" s="13">
        <v>8.3333333333333304E-10</v>
      </c>
      <c r="L429" s="40">
        <v>5.0000000000000001E-3</v>
      </c>
      <c r="M429" s="40">
        <v>-5.0000000000000001E-3</v>
      </c>
      <c r="O429" s="4">
        <f t="shared" si="67"/>
        <v>0.42499999999999999</v>
      </c>
      <c r="P429" s="33">
        <v>0</v>
      </c>
      <c r="Q429" s="34">
        <v>0</v>
      </c>
      <c r="R429" s="33">
        <v>0.5</v>
      </c>
      <c r="S429" s="34">
        <v>-0.21249999999999999</v>
      </c>
      <c r="T429" s="38">
        <v>-3.4601041071428599E-4</v>
      </c>
      <c r="U429" s="39">
        <v>-2.9625000000000002E-4</v>
      </c>
      <c r="V429" s="41">
        <f t="shared" si="68"/>
        <v>-1275000</v>
      </c>
      <c r="W429" s="41">
        <f t="shared" si="69"/>
        <v>1275000</v>
      </c>
      <c r="X429" s="36">
        <f t="shared" si="70"/>
        <v>392.15686274509807</v>
      </c>
      <c r="Y429" s="36">
        <f t="shared" si="72"/>
        <v>392.15686274509807</v>
      </c>
      <c r="Z429" s="2"/>
      <c r="AI429" s="42">
        <f t="shared" si="73"/>
        <v>-0.03</v>
      </c>
      <c r="AJ429" s="4">
        <f t="shared" si="71"/>
        <v>0.42499999999999999</v>
      </c>
      <c r="AK429" s="33">
        <v>0</v>
      </c>
      <c r="AL429" s="34">
        <v>0</v>
      </c>
      <c r="AM429" s="33">
        <v>0</v>
      </c>
      <c r="AN429" s="34">
        <v>0</v>
      </c>
      <c r="AO429" s="38">
        <v>0</v>
      </c>
      <c r="AP429" s="39">
        <v>0</v>
      </c>
      <c r="AQ429" s="43">
        <v>0</v>
      </c>
      <c r="AR429" s="41">
        <f t="shared" si="74"/>
        <v>0</v>
      </c>
      <c r="AS429" s="41">
        <f t="shared" si="75"/>
        <v>0</v>
      </c>
      <c r="AT429" s="36">
        <f t="shared" si="76"/>
        <v>999</v>
      </c>
      <c r="AU429" s="36">
        <f t="shared" si="77"/>
        <v>999</v>
      </c>
    </row>
    <row r="430" spans="10:47" x14ac:dyDescent="0.25">
      <c r="J430" s="12">
        <v>70000000000</v>
      </c>
      <c r="K430" s="13">
        <v>8.3333333333333304E-10</v>
      </c>
      <c r="L430" s="40">
        <v>5.0000000000000001E-3</v>
      </c>
      <c r="M430" s="40">
        <v>-5.0000000000000001E-3</v>
      </c>
      <c r="O430" s="4">
        <f t="shared" si="67"/>
        <v>0.42599999999999999</v>
      </c>
      <c r="P430" s="33">
        <v>0</v>
      </c>
      <c r="Q430" s="34">
        <v>0</v>
      </c>
      <c r="R430" s="33">
        <v>0.5</v>
      </c>
      <c r="S430" s="34">
        <v>-0.21299999999999999</v>
      </c>
      <c r="T430" s="38">
        <v>-3.4630848428571454E-4</v>
      </c>
      <c r="U430" s="39">
        <v>-2.9260285714285717E-4</v>
      </c>
      <c r="V430" s="41">
        <f t="shared" si="68"/>
        <v>-1277999.9999999998</v>
      </c>
      <c r="W430" s="41">
        <f t="shared" si="69"/>
        <v>1277999.9999999998</v>
      </c>
      <c r="X430" s="36">
        <f t="shared" si="70"/>
        <v>391.23630672926453</v>
      </c>
      <c r="Y430" s="36">
        <f t="shared" si="72"/>
        <v>391.23630672926453</v>
      </c>
      <c r="Z430" s="2"/>
      <c r="AI430" s="42">
        <f t="shared" si="73"/>
        <v>-0.03</v>
      </c>
      <c r="AJ430" s="4">
        <f t="shared" si="71"/>
        <v>0.42599999999999999</v>
      </c>
      <c r="AK430" s="33">
        <v>0</v>
      </c>
      <c r="AL430" s="34">
        <v>0</v>
      </c>
      <c r="AM430" s="33">
        <v>0</v>
      </c>
      <c r="AN430" s="34">
        <v>0</v>
      </c>
      <c r="AO430" s="38">
        <v>0</v>
      </c>
      <c r="AP430" s="39">
        <v>0</v>
      </c>
      <c r="AQ430" s="43">
        <v>0</v>
      </c>
      <c r="AR430" s="41">
        <f t="shared" si="74"/>
        <v>0</v>
      </c>
      <c r="AS430" s="41">
        <f t="shared" si="75"/>
        <v>0</v>
      </c>
      <c r="AT430" s="36">
        <f t="shared" si="76"/>
        <v>999</v>
      </c>
      <c r="AU430" s="36">
        <f t="shared" si="77"/>
        <v>999</v>
      </c>
    </row>
    <row r="431" spans="10:47" x14ac:dyDescent="0.25">
      <c r="J431" s="12">
        <v>70000000000</v>
      </c>
      <c r="K431" s="13">
        <v>8.3333333333333304E-10</v>
      </c>
      <c r="L431" s="40">
        <v>5.0000000000000001E-3</v>
      </c>
      <c r="M431" s="40">
        <v>-5.0000000000000001E-3</v>
      </c>
      <c r="O431" s="4">
        <f t="shared" si="67"/>
        <v>0.42699999999999999</v>
      </c>
      <c r="P431" s="33">
        <v>0</v>
      </c>
      <c r="Q431" s="34">
        <v>0</v>
      </c>
      <c r="R431" s="33">
        <v>0.5</v>
      </c>
      <c r="S431" s="34">
        <v>-0.2135</v>
      </c>
      <c r="T431" s="38">
        <v>-3.4660291500000025E-4</v>
      </c>
      <c r="U431" s="39">
        <v>-2.889471428571429E-4</v>
      </c>
      <c r="V431" s="41">
        <f t="shared" si="68"/>
        <v>-1281000</v>
      </c>
      <c r="W431" s="41">
        <f t="shared" si="69"/>
        <v>1281000</v>
      </c>
      <c r="X431" s="36">
        <f t="shared" si="70"/>
        <v>390.32006245120999</v>
      </c>
      <c r="Y431" s="36">
        <f t="shared" si="72"/>
        <v>390.32006245120999</v>
      </c>
      <c r="Z431" s="2"/>
      <c r="AI431" s="42">
        <f t="shared" si="73"/>
        <v>-0.03</v>
      </c>
      <c r="AJ431" s="4">
        <f t="shared" si="71"/>
        <v>0.42699999999999999</v>
      </c>
      <c r="AK431" s="33">
        <v>0</v>
      </c>
      <c r="AL431" s="34">
        <v>0</v>
      </c>
      <c r="AM431" s="33">
        <v>0</v>
      </c>
      <c r="AN431" s="34">
        <v>0</v>
      </c>
      <c r="AO431" s="38">
        <v>0</v>
      </c>
      <c r="AP431" s="39">
        <v>0</v>
      </c>
      <c r="AQ431" s="43">
        <v>0</v>
      </c>
      <c r="AR431" s="41">
        <f t="shared" si="74"/>
        <v>0</v>
      </c>
      <c r="AS431" s="41">
        <f t="shared" si="75"/>
        <v>0</v>
      </c>
      <c r="AT431" s="36">
        <f t="shared" si="76"/>
        <v>999</v>
      </c>
      <c r="AU431" s="36">
        <f t="shared" si="77"/>
        <v>999</v>
      </c>
    </row>
    <row r="432" spans="10:47" x14ac:dyDescent="0.25">
      <c r="J432" s="12">
        <v>70000000000</v>
      </c>
      <c r="K432" s="13">
        <v>8.3333333333333304E-10</v>
      </c>
      <c r="L432" s="40">
        <v>5.0000000000000001E-3</v>
      </c>
      <c r="M432" s="40">
        <v>-5.0000000000000001E-3</v>
      </c>
      <c r="O432" s="4">
        <f t="shared" si="67"/>
        <v>0.42799999999999999</v>
      </c>
      <c r="P432" s="33">
        <v>0</v>
      </c>
      <c r="Q432" s="34">
        <v>0</v>
      </c>
      <c r="R432" s="33">
        <v>0.5</v>
      </c>
      <c r="S432" s="34">
        <v>-0.214</v>
      </c>
      <c r="T432" s="38">
        <v>-3.4689369428571451E-4</v>
      </c>
      <c r="U432" s="39">
        <v>-2.8528285714285716E-4</v>
      </c>
      <c r="V432" s="41">
        <f t="shared" si="68"/>
        <v>-1283999.9999999998</v>
      </c>
      <c r="W432" s="41">
        <f t="shared" si="69"/>
        <v>1283999.9999999998</v>
      </c>
      <c r="X432" s="36">
        <f t="shared" si="70"/>
        <v>389.40809968847361</v>
      </c>
      <c r="Y432" s="36">
        <f t="shared" si="72"/>
        <v>389.40809968847361</v>
      </c>
      <c r="Z432" s="2"/>
      <c r="AI432" s="42">
        <f t="shared" si="73"/>
        <v>-0.03</v>
      </c>
      <c r="AJ432" s="4">
        <f t="shared" si="71"/>
        <v>0.42799999999999999</v>
      </c>
      <c r="AK432" s="33">
        <v>0</v>
      </c>
      <c r="AL432" s="34">
        <v>0</v>
      </c>
      <c r="AM432" s="33">
        <v>0</v>
      </c>
      <c r="AN432" s="34">
        <v>0</v>
      </c>
      <c r="AO432" s="38">
        <v>0</v>
      </c>
      <c r="AP432" s="39">
        <v>0</v>
      </c>
      <c r="AQ432" s="43">
        <v>0</v>
      </c>
      <c r="AR432" s="41">
        <f t="shared" si="74"/>
        <v>0</v>
      </c>
      <c r="AS432" s="41">
        <f t="shared" si="75"/>
        <v>0</v>
      </c>
      <c r="AT432" s="36">
        <f t="shared" si="76"/>
        <v>999</v>
      </c>
      <c r="AU432" s="36">
        <f t="shared" si="77"/>
        <v>999</v>
      </c>
    </row>
    <row r="433" spans="10:47" x14ac:dyDescent="0.25">
      <c r="J433" s="12">
        <v>70000000000</v>
      </c>
      <c r="K433" s="13">
        <v>8.3333333333333304E-10</v>
      </c>
      <c r="L433" s="40">
        <v>5.0000000000000001E-3</v>
      </c>
      <c r="M433" s="40">
        <v>-5.0000000000000001E-3</v>
      </c>
      <c r="O433" s="4">
        <f t="shared" si="67"/>
        <v>0.42899999999999999</v>
      </c>
      <c r="P433" s="33">
        <v>0</v>
      </c>
      <c r="Q433" s="34">
        <v>0</v>
      </c>
      <c r="R433" s="33">
        <v>0.5</v>
      </c>
      <c r="S433" s="34">
        <v>-0.2145</v>
      </c>
      <c r="T433" s="38">
        <v>-3.4718081357142881E-4</v>
      </c>
      <c r="U433" s="39">
        <v>-2.8161000000000001E-4</v>
      </c>
      <c r="V433" s="41">
        <f t="shared" si="68"/>
        <v>-1287000</v>
      </c>
      <c r="W433" s="41">
        <f t="shared" si="69"/>
        <v>1287000</v>
      </c>
      <c r="X433" s="36">
        <f t="shared" si="70"/>
        <v>388.50038850038851</v>
      </c>
      <c r="Y433" s="36">
        <f t="shared" si="72"/>
        <v>388.50038850038851</v>
      </c>
      <c r="Z433" s="2"/>
      <c r="AI433" s="42">
        <f t="shared" si="73"/>
        <v>-0.03</v>
      </c>
      <c r="AJ433" s="4">
        <f t="shared" si="71"/>
        <v>0.42899999999999999</v>
      </c>
      <c r="AK433" s="33">
        <v>0</v>
      </c>
      <c r="AL433" s="34">
        <v>0</v>
      </c>
      <c r="AM433" s="33">
        <v>0</v>
      </c>
      <c r="AN433" s="34">
        <v>0</v>
      </c>
      <c r="AO433" s="38">
        <v>0</v>
      </c>
      <c r="AP433" s="39">
        <v>0</v>
      </c>
      <c r="AQ433" s="43">
        <v>0</v>
      </c>
      <c r="AR433" s="41">
        <f t="shared" si="74"/>
        <v>0</v>
      </c>
      <c r="AS433" s="41">
        <f t="shared" si="75"/>
        <v>0</v>
      </c>
      <c r="AT433" s="36">
        <f t="shared" si="76"/>
        <v>999</v>
      </c>
      <c r="AU433" s="36">
        <f t="shared" si="77"/>
        <v>999</v>
      </c>
    </row>
    <row r="434" spans="10:47" x14ac:dyDescent="0.25">
      <c r="J434" s="12">
        <v>70000000000</v>
      </c>
      <c r="K434" s="13">
        <v>8.3333333333333304E-10</v>
      </c>
      <c r="L434" s="40">
        <v>5.0000000000000001E-3</v>
      </c>
      <c r="M434" s="40">
        <v>-5.0000000000000001E-3</v>
      </c>
      <c r="O434" s="4">
        <f t="shared" si="67"/>
        <v>0.43</v>
      </c>
      <c r="P434" s="33">
        <v>0</v>
      </c>
      <c r="Q434" s="34">
        <v>0</v>
      </c>
      <c r="R434" s="33">
        <v>0.5</v>
      </c>
      <c r="S434" s="34">
        <v>-0.215</v>
      </c>
      <c r="T434" s="38">
        <v>-3.4746426428571448E-4</v>
      </c>
      <c r="U434" s="39">
        <v>-2.7792857142857144E-4</v>
      </c>
      <c r="V434" s="41">
        <f t="shared" si="68"/>
        <v>-1289999.9999999998</v>
      </c>
      <c r="W434" s="41">
        <f t="shared" si="69"/>
        <v>1289999.9999999998</v>
      </c>
      <c r="X434" s="36">
        <f t="shared" si="70"/>
        <v>387.59689922480629</v>
      </c>
      <c r="Y434" s="36">
        <f t="shared" si="72"/>
        <v>387.59689922480629</v>
      </c>
      <c r="Z434" s="2"/>
      <c r="AI434" s="42">
        <f t="shared" si="73"/>
        <v>-0.03</v>
      </c>
      <c r="AJ434" s="4">
        <f t="shared" si="71"/>
        <v>0.43</v>
      </c>
      <c r="AK434" s="33">
        <v>0</v>
      </c>
      <c r="AL434" s="34">
        <v>0</v>
      </c>
      <c r="AM434" s="33">
        <v>0</v>
      </c>
      <c r="AN434" s="34">
        <v>0</v>
      </c>
      <c r="AO434" s="38">
        <v>0</v>
      </c>
      <c r="AP434" s="39">
        <v>0</v>
      </c>
      <c r="AQ434" s="43">
        <v>0</v>
      </c>
      <c r="AR434" s="41">
        <f t="shared" si="74"/>
        <v>0</v>
      </c>
      <c r="AS434" s="41">
        <f t="shared" si="75"/>
        <v>0</v>
      </c>
      <c r="AT434" s="36">
        <f t="shared" si="76"/>
        <v>999</v>
      </c>
      <c r="AU434" s="36">
        <f t="shared" si="77"/>
        <v>999</v>
      </c>
    </row>
    <row r="435" spans="10:47" x14ac:dyDescent="0.25">
      <c r="J435" s="12">
        <v>70000000000</v>
      </c>
      <c r="K435" s="13">
        <v>8.3333333333333304E-10</v>
      </c>
      <c r="L435" s="40">
        <v>5.0000000000000001E-3</v>
      </c>
      <c r="M435" s="40">
        <v>-5.0000000000000001E-3</v>
      </c>
      <c r="O435" s="4">
        <f t="shared" si="67"/>
        <v>0.43099999999999999</v>
      </c>
      <c r="P435" s="33">
        <v>0</v>
      </c>
      <c r="Q435" s="34">
        <v>0</v>
      </c>
      <c r="R435" s="33">
        <v>0.5</v>
      </c>
      <c r="S435" s="34">
        <v>-0.2155</v>
      </c>
      <c r="T435" s="38">
        <v>-3.4774403785714308E-4</v>
      </c>
      <c r="U435" s="39">
        <v>-2.7423857142857145E-4</v>
      </c>
      <c r="V435" s="41">
        <f t="shared" si="68"/>
        <v>-1293000</v>
      </c>
      <c r="W435" s="41">
        <f t="shared" si="69"/>
        <v>1293000</v>
      </c>
      <c r="X435" s="36">
        <f t="shared" si="70"/>
        <v>386.69760247486465</v>
      </c>
      <c r="Y435" s="36">
        <f t="shared" si="72"/>
        <v>386.69760247486465</v>
      </c>
      <c r="Z435" s="2"/>
      <c r="AI435" s="42">
        <f t="shared" si="73"/>
        <v>-0.03</v>
      </c>
      <c r="AJ435" s="4">
        <f t="shared" si="71"/>
        <v>0.43099999999999999</v>
      </c>
      <c r="AK435" s="33">
        <v>0</v>
      </c>
      <c r="AL435" s="34">
        <v>0</v>
      </c>
      <c r="AM435" s="33">
        <v>0</v>
      </c>
      <c r="AN435" s="34">
        <v>0</v>
      </c>
      <c r="AO435" s="38">
        <v>0</v>
      </c>
      <c r="AP435" s="39">
        <v>0</v>
      </c>
      <c r="AQ435" s="43">
        <v>0</v>
      </c>
      <c r="AR435" s="41">
        <f t="shared" si="74"/>
        <v>0</v>
      </c>
      <c r="AS435" s="41">
        <f t="shared" si="75"/>
        <v>0</v>
      </c>
      <c r="AT435" s="36">
        <f t="shared" si="76"/>
        <v>999</v>
      </c>
      <c r="AU435" s="36">
        <f t="shared" si="77"/>
        <v>999</v>
      </c>
    </row>
    <row r="436" spans="10:47" x14ac:dyDescent="0.25">
      <c r="J436" s="12">
        <v>70000000000</v>
      </c>
      <c r="K436" s="13">
        <v>8.3333333333333304E-10</v>
      </c>
      <c r="L436" s="40">
        <v>5.0000000000000001E-3</v>
      </c>
      <c r="M436" s="40">
        <v>-5.0000000000000001E-3</v>
      </c>
      <c r="O436" s="4">
        <f t="shared" si="67"/>
        <v>0.432</v>
      </c>
      <c r="P436" s="33">
        <v>0</v>
      </c>
      <c r="Q436" s="34">
        <v>0</v>
      </c>
      <c r="R436" s="33">
        <v>0.5</v>
      </c>
      <c r="S436" s="34">
        <v>-0.216</v>
      </c>
      <c r="T436" s="38">
        <v>-3.4802012571428598E-4</v>
      </c>
      <c r="U436" s="39">
        <v>-2.7053999999999999E-4</v>
      </c>
      <c r="V436" s="41">
        <f t="shared" si="68"/>
        <v>-1295999.9999999998</v>
      </c>
      <c r="W436" s="41">
        <f t="shared" si="69"/>
        <v>1295999.9999999998</v>
      </c>
      <c r="X436" s="36">
        <f t="shared" si="70"/>
        <v>385.80246913580254</v>
      </c>
      <c r="Y436" s="36">
        <f t="shared" si="72"/>
        <v>385.80246913580254</v>
      </c>
      <c r="Z436" s="2"/>
      <c r="AI436" s="42">
        <f t="shared" si="73"/>
        <v>-0.03</v>
      </c>
      <c r="AJ436" s="4">
        <f t="shared" si="71"/>
        <v>0.432</v>
      </c>
      <c r="AK436" s="33">
        <v>0</v>
      </c>
      <c r="AL436" s="34">
        <v>0</v>
      </c>
      <c r="AM436" s="33">
        <v>0</v>
      </c>
      <c r="AN436" s="34">
        <v>0</v>
      </c>
      <c r="AO436" s="38">
        <v>0</v>
      </c>
      <c r="AP436" s="39">
        <v>0</v>
      </c>
      <c r="AQ436" s="43">
        <v>0</v>
      </c>
      <c r="AR436" s="41">
        <f t="shared" si="74"/>
        <v>0</v>
      </c>
      <c r="AS436" s="41">
        <f t="shared" si="75"/>
        <v>0</v>
      </c>
      <c r="AT436" s="36">
        <f t="shared" si="76"/>
        <v>999</v>
      </c>
      <c r="AU436" s="36">
        <f t="shared" si="77"/>
        <v>999</v>
      </c>
    </row>
    <row r="437" spans="10:47" x14ac:dyDescent="0.25">
      <c r="J437" s="12">
        <v>70000000000</v>
      </c>
      <c r="K437" s="13">
        <v>8.3333333333333304E-10</v>
      </c>
      <c r="L437" s="40">
        <v>5.0000000000000001E-3</v>
      </c>
      <c r="M437" s="40">
        <v>-5.0000000000000001E-3</v>
      </c>
      <c r="O437" s="4">
        <f t="shared" si="67"/>
        <v>0.433</v>
      </c>
      <c r="P437" s="33">
        <v>0</v>
      </c>
      <c r="Q437" s="34">
        <v>0</v>
      </c>
      <c r="R437" s="33">
        <v>0.5</v>
      </c>
      <c r="S437" s="34">
        <v>-0.2165</v>
      </c>
      <c r="T437" s="38">
        <v>-3.4829251928571452E-4</v>
      </c>
      <c r="U437" s="39">
        <v>-2.6683285714285712E-4</v>
      </c>
      <c r="V437" s="41">
        <f t="shared" si="68"/>
        <v>-1298999.9999999998</v>
      </c>
      <c r="W437" s="41">
        <f t="shared" si="69"/>
        <v>1298999.9999999998</v>
      </c>
      <c r="X437" s="36">
        <f t="shared" si="70"/>
        <v>384.91147036181684</v>
      </c>
      <c r="Y437" s="36">
        <f t="shared" si="72"/>
        <v>384.91147036181684</v>
      </c>
      <c r="Z437" s="2"/>
      <c r="AI437" s="42">
        <f t="shared" si="73"/>
        <v>-0.03</v>
      </c>
      <c r="AJ437" s="4">
        <f t="shared" si="71"/>
        <v>0.433</v>
      </c>
      <c r="AK437" s="33">
        <v>0</v>
      </c>
      <c r="AL437" s="34">
        <v>0</v>
      </c>
      <c r="AM437" s="33">
        <v>0</v>
      </c>
      <c r="AN437" s="34">
        <v>0</v>
      </c>
      <c r="AO437" s="38">
        <v>0</v>
      </c>
      <c r="AP437" s="39">
        <v>0</v>
      </c>
      <c r="AQ437" s="43">
        <v>0</v>
      </c>
      <c r="AR437" s="41">
        <f t="shared" si="74"/>
        <v>0</v>
      </c>
      <c r="AS437" s="41">
        <f t="shared" si="75"/>
        <v>0</v>
      </c>
      <c r="AT437" s="36">
        <f t="shared" si="76"/>
        <v>999</v>
      </c>
      <c r="AU437" s="36">
        <f t="shared" si="77"/>
        <v>999</v>
      </c>
    </row>
    <row r="438" spans="10:47" x14ac:dyDescent="0.25">
      <c r="J438" s="12">
        <v>70000000000</v>
      </c>
      <c r="K438" s="13">
        <v>8.3333333333333304E-10</v>
      </c>
      <c r="L438" s="40">
        <v>5.0000000000000001E-3</v>
      </c>
      <c r="M438" s="40">
        <v>-5.0000000000000001E-3</v>
      </c>
      <c r="O438" s="4">
        <f t="shared" si="67"/>
        <v>0.434</v>
      </c>
      <c r="P438" s="33">
        <v>0</v>
      </c>
      <c r="Q438" s="34">
        <v>0</v>
      </c>
      <c r="R438" s="33">
        <v>0.5</v>
      </c>
      <c r="S438" s="34">
        <v>-0.217</v>
      </c>
      <c r="T438" s="38">
        <v>-3.4856121000000024E-4</v>
      </c>
      <c r="U438" s="39">
        <v>-2.6311714285714283E-4</v>
      </c>
      <c r="V438" s="41">
        <f t="shared" si="68"/>
        <v>-1301999.9999999998</v>
      </c>
      <c r="W438" s="41">
        <f t="shared" si="69"/>
        <v>1301999.9999999998</v>
      </c>
      <c r="X438" s="36">
        <f t="shared" si="70"/>
        <v>384.02457757296474</v>
      </c>
      <c r="Y438" s="36">
        <f t="shared" si="72"/>
        <v>384.02457757296474</v>
      </c>
      <c r="Z438" s="2"/>
      <c r="AI438" s="42">
        <f t="shared" si="73"/>
        <v>-0.03</v>
      </c>
      <c r="AJ438" s="4">
        <f t="shared" si="71"/>
        <v>0.434</v>
      </c>
      <c r="AK438" s="33">
        <v>0</v>
      </c>
      <c r="AL438" s="34">
        <v>0</v>
      </c>
      <c r="AM438" s="33">
        <v>0</v>
      </c>
      <c r="AN438" s="34">
        <v>0</v>
      </c>
      <c r="AO438" s="38">
        <v>0</v>
      </c>
      <c r="AP438" s="39">
        <v>0</v>
      </c>
      <c r="AQ438" s="43">
        <v>0</v>
      </c>
      <c r="AR438" s="41">
        <f t="shared" si="74"/>
        <v>0</v>
      </c>
      <c r="AS438" s="41">
        <f t="shared" si="75"/>
        <v>0</v>
      </c>
      <c r="AT438" s="36">
        <f t="shared" si="76"/>
        <v>999</v>
      </c>
      <c r="AU438" s="36">
        <f t="shared" si="77"/>
        <v>999</v>
      </c>
    </row>
    <row r="439" spans="10:47" x14ac:dyDescent="0.25">
      <c r="J439" s="12">
        <v>70000000000</v>
      </c>
      <c r="K439" s="13">
        <v>8.3333333333333304E-10</v>
      </c>
      <c r="L439" s="40">
        <v>5.0000000000000001E-3</v>
      </c>
      <c r="M439" s="40">
        <v>-5.0000000000000001E-3</v>
      </c>
      <c r="O439" s="4">
        <f t="shared" si="67"/>
        <v>0.435</v>
      </c>
      <c r="P439" s="33">
        <v>0</v>
      </c>
      <c r="Q439" s="34">
        <v>0</v>
      </c>
      <c r="R439" s="33">
        <v>0.5</v>
      </c>
      <c r="S439" s="34">
        <v>-0.2175</v>
      </c>
      <c r="T439" s="38">
        <v>-3.4882618928571449E-4</v>
      </c>
      <c r="U439" s="39">
        <v>-2.5939285714285712E-4</v>
      </c>
      <c r="V439" s="41">
        <f t="shared" si="68"/>
        <v>-1304999.9999999998</v>
      </c>
      <c r="W439" s="41">
        <f t="shared" si="69"/>
        <v>1304999.9999999998</v>
      </c>
      <c r="X439" s="36">
        <f t="shared" si="70"/>
        <v>383.14176245210734</v>
      </c>
      <c r="Y439" s="36">
        <f t="shared" si="72"/>
        <v>383.14176245210734</v>
      </c>
      <c r="Z439" s="2"/>
      <c r="AI439" s="42">
        <f t="shared" si="73"/>
        <v>-0.03</v>
      </c>
      <c r="AJ439" s="4">
        <f t="shared" si="71"/>
        <v>0.435</v>
      </c>
      <c r="AK439" s="33">
        <v>0</v>
      </c>
      <c r="AL439" s="34">
        <v>0</v>
      </c>
      <c r="AM439" s="33">
        <v>0</v>
      </c>
      <c r="AN439" s="34">
        <v>0</v>
      </c>
      <c r="AO439" s="38">
        <v>0</v>
      </c>
      <c r="AP439" s="39">
        <v>0</v>
      </c>
      <c r="AQ439" s="43">
        <v>0</v>
      </c>
      <c r="AR439" s="41">
        <f t="shared" si="74"/>
        <v>0</v>
      </c>
      <c r="AS439" s="41">
        <f t="shared" si="75"/>
        <v>0</v>
      </c>
      <c r="AT439" s="36">
        <f t="shared" si="76"/>
        <v>999</v>
      </c>
      <c r="AU439" s="36">
        <f t="shared" si="77"/>
        <v>999</v>
      </c>
    </row>
    <row r="440" spans="10:47" x14ac:dyDescent="0.25">
      <c r="J440" s="12">
        <v>70000000000</v>
      </c>
      <c r="K440" s="13">
        <v>8.3333333333333304E-10</v>
      </c>
      <c r="L440" s="40">
        <v>5.0000000000000001E-3</v>
      </c>
      <c r="M440" s="40">
        <v>-5.0000000000000001E-3</v>
      </c>
      <c r="O440" s="4">
        <f t="shared" si="67"/>
        <v>0.436</v>
      </c>
      <c r="P440" s="33">
        <v>0</v>
      </c>
      <c r="Q440" s="34">
        <v>0</v>
      </c>
      <c r="R440" s="33">
        <v>0.5</v>
      </c>
      <c r="S440" s="34">
        <v>-0.218</v>
      </c>
      <c r="T440" s="38">
        <v>-3.4908744857142879E-4</v>
      </c>
      <c r="U440" s="39">
        <v>-2.5566E-4</v>
      </c>
      <c r="V440" s="41">
        <f t="shared" si="68"/>
        <v>-1307999.9999999998</v>
      </c>
      <c r="W440" s="41">
        <f t="shared" si="69"/>
        <v>1307999.9999999998</v>
      </c>
      <c r="X440" s="36">
        <f t="shared" si="70"/>
        <v>382.26299694189612</v>
      </c>
      <c r="Y440" s="36">
        <f t="shared" si="72"/>
        <v>382.26299694189612</v>
      </c>
      <c r="Z440" s="2"/>
      <c r="AI440" s="42">
        <f t="shared" si="73"/>
        <v>-0.03</v>
      </c>
      <c r="AJ440" s="4">
        <f t="shared" si="71"/>
        <v>0.436</v>
      </c>
      <c r="AK440" s="33">
        <v>0</v>
      </c>
      <c r="AL440" s="34">
        <v>0</v>
      </c>
      <c r="AM440" s="33">
        <v>0</v>
      </c>
      <c r="AN440" s="34">
        <v>0</v>
      </c>
      <c r="AO440" s="38">
        <v>0</v>
      </c>
      <c r="AP440" s="39">
        <v>0</v>
      </c>
      <c r="AQ440" s="43">
        <v>0</v>
      </c>
      <c r="AR440" s="41">
        <f t="shared" si="74"/>
        <v>0</v>
      </c>
      <c r="AS440" s="41">
        <f t="shared" si="75"/>
        <v>0</v>
      </c>
      <c r="AT440" s="36">
        <f t="shared" si="76"/>
        <v>999</v>
      </c>
      <c r="AU440" s="36">
        <f t="shared" si="77"/>
        <v>999</v>
      </c>
    </row>
    <row r="441" spans="10:47" x14ac:dyDescent="0.25">
      <c r="J441" s="12">
        <v>70000000000</v>
      </c>
      <c r="K441" s="13">
        <v>8.3333333333333304E-10</v>
      </c>
      <c r="L441" s="40">
        <v>5.0000000000000001E-3</v>
      </c>
      <c r="M441" s="40">
        <v>-5.0000000000000001E-3</v>
      </c>
      <c r="O441" s="4">
        <f t="shared" si="67"/>
        <v>0.437</v>
      </c>
      <c r="P441" s="33">
        <v>0</v>
      </c>
      <c r="Q441" s="34">
        <v>0</v>
      </c>
      <c r="R441" s="33">
        <v>0.5</v>
      </c>
      <c r="S441" s="34">
        <v>-0.2185</v>
      </c>
      <c r="T441" s="38">
        <v>-3.4934497928571455E-4</v>
      </c>
      <c r="U441" s="39">
        <v>-2.5191857142857141E-4</v>
      </c>
      <c r="V441" s="41">
        <f t="shared" si="68"/>
        <v>-1310999.9999999998</v>
      </c>
      <c r="W441" s="41">
        <f t="shared" si="69"/>
        <v>1310999.9999999998</v>
      </c>
      <c r="X441" s="36">
        <f t="shared" si="70"/>
        <v>381.38825324180021</v>
      </c>
      <c r="Y441" s="36">
        <f t="shared" si="72"/>
        <v>381.38825324180021</v>
      </c>
      <c r="Z441" s="2"/>
      <c r="AI441" s="42">
        <f t="shared" si="73"/>
        <v>-0.03</v>
      </c>
      <c r="AJ441" s="4">
        <f t="shared" si="71"/>
        <v>0.437</v>
      </c>
      <c r="AK441" s="33">
        <v>0</v>
      </c>
      <c r="AL441" s="34">
        <v>0</v>
      </c>
      <c r="AM441" s="33">
        <v>0</v>
      </c>
      <c r="AN441" s="34">
        <v>0</v>
      </c>
      <c r="AO441" s="38">
        <v>0</v>
      </c>
      <c r="AP441" s="39">
        <v>0</v>
      </c>
      <c r="AQ441" s="43">
        <v>0</v>
      </c>
      <c r="AR441" s="41">
        <f t="shared" si="74"/>
        <v>0</v>
      </c>
      <c r="AS441" s="41">
        <f t="shared" si="75"/>
        <v>0</v>
      </c>
      <c r="AT441" s="36">
        <f t="shared" si="76"/>
        <v>999</v>
      </c>
      <c r="AU441" s="36">
        <f t="shared" si="77"/>
        <v>999</v>
      </c>
    </row>
    <row r="442" spans="10:47" x14ac:dyDescent="0.25">
      <c r="J442" s="12">
        <v>70000000000</v>
      </c>
      <c r="K442" s="13">
        <v>8.3333333333333304E-10</v>
      </c>
      <c r="L442" s="40">
        <v>5.0000000000000001E-3</v>
      </c>
      <c r="M442" s="40">
        <v>-5.0000000000000001E-3</v>
      </c>
      <c r="O442" s="4">
        <f t="shared" si="67"/>
        <v>0.438</v>
      </c>
      <c r="P442" s="33">
        <v>0</v>
      </c>
      <c r="Q442" s="34">
        <v>0</v>
      </c>
      <c r="R442" s="33">
        <v>0.5</v>
      </c>
      <c r="S442" s="34">
        <v>-0.219</v>
      </c>
      <c r="T442" s="38">
        <v>-3.4959877285714309E-4</v>
      </c>
      <c r="U442" s="39">
        <v>-2.481685714285714E-4</v>
      </c>
      <c r="V442" s="41">
        <f t="shared" si="68"/>
        <v>-1313999.9999999998</v>
      </c>
      <c r="W442" s="41">
        <f t="shared" si="69"/>
        <v>1313999.9999999998</v>
      </c>
      <c r="X442" s="36">
        <f t="shared" si="70"/>
        <v>380.51750380517512</v>
      </c>
      <c r="Y442" s="36">
        <f t="shared" si="72"/>
        <v>380.51750380517512</v>
      </c>
      <c r="Z442" s="2"/>
      <c r="AI442" s="42">
        <f t="shared" si="73"/>
        <v>-0.03</v>
      </c>
      <c r="AJ442" s="4">
        <f t="shared" si="71"/>
        <v>0.438</v>
      </c>
      <c r="AK442" s="33">
        <v>0</v>
      </c>
      <c r="AL442" s="34">
        <v>0</v>
      </c>
      <c r="AM442" s="33">
        <v>0</v>
      </c>
      <c r="AN442" s="34">
        <v>0</v>
      </c>
      <c r="AO442" s="38">
        <v>0</v>
      </c>
      <c r="AP442" s="39">
        <v>0</v>
      </c>
      <c r="AQ442" s="43">
        <v>0</v>
      </c>
      <c r="AR442" s="41">
        <f t="shared" si="74"/>
        <v>0</v>
      </c>
      <c r="AS442" s="41">
        <f t="shared" si="75"/>
        <v>0</v>
      </c>
      <c r="AT442" s="36">
        <f t="shared" si="76"/>
        <v>999</v>
      </c>
      <c r="AU442" s="36">
        <f t="shared" si="77"/>
        <v>999</v>
      </c>
    </row>
    <row r="443" spans="10:47" x14ac:dyDescent="0.25">
      <c r="J443" s="12">
        <v>70000000000</v>
      </c>
      <c r="K443" s="13">
        <v>8.3333333333333304E-10</v>
      </c>
      <c r="L443" s="40">
        <v>5.0000000000000001E-3</v>
      </c>
      <c r="M443" s="40">
        <v>-5.0000000000000001E-3</v>
      </c>
      <c r="O443" s="4">
        <f t="shared" si="67"/>
        <v>0.439</v>
      </c>
      <c r="P443" s="33">
        <v>0</v>
      </c>
      <c r="Q443" s="34">
        <v>0</v>
      </c>
      <c r="R443" s="33">
        <v>0.5</v>
      </c>
      <c r="S443" s="34">
        <v>-0.2195</v>
      </c>
      <c r="T443" s="38">
        <v>-3.4984882071428596E-4</v>
      </c>
      <c r="U443" s="39">
        <v>-2.4440999999999997E-4</v>
      </c>
      <c r="V443" s="41">
        <f t="shared" si="68"/>
        <v>-1316999.9999999998</v>
      </c>
      <c r="W443" s="41">
        <f t="shared" si="69"/>
        <v>1316999.9999999998</v>
      </c>
      <c r="X443" s="36">
        <f t="shared" si="70"/>
        <v>379.65072133637062</v>
      </c>
      <c r="Y443" s="36">
        <f t="shared" si="72"/>
        <v>379.65072133637062</v>
      </c>
      <c r="Z443" s="2"/>
      <c r="AI443" s="42">
        <f t="shared" si="73"/>
        <v>-0.03</v>
      </c>
      <c r="AJ443" s="4">
        <f t="shared" si="71"/>
        <v>0.439</v>
      </c>
      <c r="AK443" s="33">
        <v>0</v>
      </c>
      <c r="AL443" s="34">
        <v>0</v>
      </c>
      <c r="AM443" s="33">
        <v>0</v>
      </c>
      <c r="AN443" s="34">
        <v>0</v>
      </c>
      <c r="AO443" s="38">
        <v>0</v>
      </c>
      <c r="AP443" s="39">
        <v>0</v>
      </c>
      <c r="AQ443" s="43">
        <v>0</v>
      </c>
      <c r="AR443" s="41">
        <f t="shared" si="74"/>
        <v>0</v>
      </c>
      <c r="AS443" s="41">
        <f t="shared" si="75"/>
        <v>0</v>
      </c>
      <c r="AT443" s="36">
        <f t="shared" si="76"/>
        <v>999</v>
      </c>
      <c r="AU443" s="36">
        <f t="shared" si="77"/>
        <v>999</v>
      </c>
    </row>
    <row r="444" spans="10:47" x14ac:dyDescent="0.25">
      <c r="J444" s="12">
        <v>70000000000</v>
      </c>
      <c r="K444" s="13">
        <v>8.3333333333333304E-10</v>
      </c>
      <c r="L444" s="40">
        <v>5.0000000000000001E-3</v>
      </c>
      <c r="M444" s="40">
        <v>-5.0000000000000001E-3</v>
      </c>
      <c r="O444" s="4">
        <f t="shared" si="67"/>
        <v>0.44</v>
      </c>
      <c r="P444" s="33">
        <v>0</v>
      </c>
      <c r="Q444" s="34">
        <v>0</v>
      </c>
      <c r="R444" s="33">
        <v>0.5</v>
      </c>
      <c r="S444" s="34">
        <v>-0.22</v>
      </c>
      <c r="T444" s="38">
        <v>-3.5009511428571449E-4</v>
      </c>
      <c r="U444" s="39">
        <v>-2.406428571428571E-4</v>
      </c>
      <c r="V444" s="41">
        <f t="shared" si="68"/>
        <v>-1320000</v>
      </c>
      <c r="W444" s="41">
        <f t="shared" si="69"/>
        <v>1320000</v>
      </c>
      <c r="X444" s="36">
        <f t="shared" si="70"/>
        <v>378.78787878787881</v>
      </c>
      <c r="Y444" s="36">
        <f t="shared" si="72"/>
        <v>378.78787878787881</v>
      </c>
      <c r="Z444" s="2"/>
      <c r="AI444" s="42">
        <f t="shared" si="73"/>
        <v>-0.03</v>
      </c>
      <c r="AJ444" s="4">
        <f t="shared" si="71"/>
        <v>0.44</v>
      </c>
      <c r="AK444" s="33">
        <v>0</v>
      </c>
      <c r="AL444" s="34">
        <v>0</v>
      </c>
      <c r="AM444" s="33">
        <v>0</v>
      </c>
      <c r="AN444" s="34">
        <v>0</v>
      </c>
      <c r="AO444" s="38">
        <v>0</v>
      </c>
      <c r="AP444" s="39">
        <v>0</v>
      </c>
      <c r="AQ444" s="43">
        <v>0</v>
      </c>
      <c r="AR444" s="41">
        <f t="shared" si="74"/>
        <v>0</v>
      </c>
      <c r="AS444" s="41">
        <f t="shared" si="75"/>
        <v>0</v>
      </c>
      <c r="AT444" s="36">
        <f t="shared" si="76"/>
        <v>999</v>
      </c>
      <c r="AU444" s="36">
        <f t="shared" si="77"/>
        <v>999</v>
      </c>
    </row>
    <row r="445" spans="10:47" x14ac:dyDescent="0.25">
      <c r="J445" s="12">
        <v>70000000000</v>
      </c>
      <c r="K445" s="13">
        <v>8.3333333333333304E-10</v>
      </c>
      <c r="L445" s="40">
        <v>5.0000000000000001E-3</v>
      </c>
      <c r="M445" s="40">
        <v>-5.0000000000000001E-3</v>
      </c>
      <c r="O445" s="4">
        <f t="shared" si="67"/>
        <v>0.441</v>
      </c>
      <c r="P445" s="33">
        <v>0</v>
      </c>
      <c r="Q445" s="34">
        <v>0</v>
      </c>
      <c r="R445" s="33">
        <v>0.5</v>
      </c>
      <c r="S445" s="34">
        <v>-0.2205</v>
      </c>
      <c r="T445" s="38">
        <v>-3.5033764500000023E-4</v>
      </c>
      <c r="U445" s="39">
        <v>-2.3686714285714282E-4</v>
      </c>
      <c r="V445" s="41">
        <f t="shared" si="68"/>
        <v>-1322999.9999999998</v>
      </c>
      <c r="W445" s="41">
        <f t="shared" si="69"/>
        <v>1322999.9999999998</v>
      </c>
      <c r="X445" s="36">
        <f t="shared" si="70"/>
        <v>377.92894935752088</v>
      </c>
      <c r="Y445" s="36">
        <f t="shared" si="72"/>
        <v>377.92894935752088</v>
      </c>
      <c r="Z445" s="2"/>
      <c r="AI445" s="42">
        <f t="shared" si="73"/>
        <v>-0.03</v>
      </c>
      <c r="AJ445" s="4">
        <f t="shared" si="71"/>
        <v>0.441</v>
      </c>
      <c r="AK445" s="33">
        <v>0</v>
      </c>
      <c r="AL445" s="34">
        <v>0</v>
      </c>
      <c r="AM445" s="33">
        <v>0</v>
      </c>
      <c r="AN445" s="34">
        <v>0</v>
      </c>
      <c r="AO445" s="38">
        <v>0</v>
      </c>
      <c r="AP445" s="39">
        <v>0</v>
      </c>
      <c r="AQ445" s="43">
        <v>0</v>
      </c>
      <c r="AR445" s="41">
        <f t="shared" si="74"/>
        <v>0</v>
      </c>
      <c r="AS445" s="41">
        <f t="shared" si="75"/>
        <v>0</v>
      </c>
      <c r="AT445" s="36">
        <f t="shared" si="76"/>
        <v>999</v>
      </c>
      <c r="AU445" s="36">
        <f t="shared" si="77"/>
        <v>999</v>
      </c>
    </row>
    <row r="446" spans="10:47" x14ac:dyDescent="0.25">
      <c r="J446" s="12">
        <v>70000000000</v>
      </c>
      <c r="K446" s="13">
        <v>8.3333333333333304E-10</v>
      </c>
      <c r="L446" s="40">
        <v>5.0000000000000001E-3</v>
      </c>
      <c r="M446" s="40">
        <v>-5.0000000000000001E-3</v>
      </c>
      <c r="O446" s="4">
        <f t="shared" si="67"/>
        <v>0.442</v>
      </c>
      <c r="P446" s="33">
        <v>0</v>
      </c>
      <c r="Q446" s="34">
        <v>0</v>
      </c>
      <c r="R446" s="33">
        <v>0.5</v>
      </c>
      <c r="S446" s="34">
        <v>-0.221</v>
      </c>
      <c r="T446" s="38">
        <v>-3.5057640428571456E-4</v>
      </c>
      <c r="U446" s="39">
        <v>-2.3308285714285709E-4</v>
      </c>
      <c r="V446" s="41">
        <f t="shared" si="68"/>
        <v>-1326000</v>
      </c>
      <c r="W446" s="41">
        <f t="shared" si="69"/>
        <v>1326000</v>
      </c>
      <c r="X446" s="36">
        <f t="shared" si="70"/>
        <v>377.07390648567122</v>
      </c>
      <c r="Y446" s="36">
        <f t="shared" si="72"/>
        <v>377.07390648567122</v>
      </c>
      <c r="Z446" s="2"/>
      <c r="AI446" s="42">
        <f t="shared" si="73"/>
        <v>-0.03</v>
      </c>
      <c r="AJ446" s="4">
        <f t="shared" si="71"/>
        <v>0.442</v>
      </c>
      <c r="AK446" s="33">
        <v>0</v>
      </c>
      <c r="AL446" s="34">
        <v>0</v>
      </c>
      <c r="AM446" s="33">
        <v>0</v>
      </c>
      <c r="AN446" s="34">
        <v>0</v>
      </c>
      <c r="AO446" s="38">
        <v>0</v>
      </c>
      <c r="AP446" s="39">
        <v>0</v>
      </c>
      <c r="AQ446" s="43">
        <v>0</v>
      </c>
      <c r="AR446" s="41">
        <f t="shared" si="74"/>
        <v>0</v>
      </c>
      <c r="AS446" s="41">
        <f t="shared" si="75"/>
        <v>0</v>
      </c>
      <c r="AT446" s="36">
        <f t="shared" si="76"/>
        <v>999</v>
      </c>
      <c r="AU446" s="36">
        <f t="shared" si="77"/>
        <v>999</v>
      </c>
    </row>
    <row r="447" spans="10:47" x14ac:dyDescent="0.25">
      <c r="J447" s="12">
        <v>70000000000</v>
      </c>
      <c r="K447" s="13">
        <v>8.3333333333333304E-10</v>
      </c>
      <c r="L447" s="40">
        <v>5.0000000000000001E-3</v>
      </c>
      <c r="M447" s="40">
        <v>-5.0000000000000001E-3</v>
      </c>
      <c r="O447" s="4">
        <f t="shared" si="67"/>
        <v>0.443</v>
      </c>
      <c r="P447" s="33">
        <v>0</v>
      </c>
      <c r="Q447" s="34">
        <v>0</v>
      </c>
      <c r="R447" s="33">
        <v>0.5</v>
      </c>
      <c r="S447" s="34">
        <v>-0.2215</v>
      </c>
      <c r="T447" s="38">
        <v>-3.5081138357142882E-4</v>
      </c>
      <c r="U447" s="39">
        <v>-2.2928999999999994E-4</v>
      </c>
      <c r="V447" s="41">
        <f t="shared" si="68"/>
        <v>-1328999.9999999998</v>
      </c>
      <c r="W447" s="41">
        <f t="shared" si="69"/>
        <v>1328999.9999999998</v>
      </c>
      <c r="X447" s="36">
        <f t="shared" si="70"/>
        <v>376.22272385252074</v>
      </c>
      <c r="Y447" s="36">
        <f t="shared" si="72"/>
        <v>376.22272385252074</v>
      </c>
      <c r="Z447" s="2"/>
      <c r="AI447" s="42">
        <f t="shared" si="73"/>
        <v>-0.03</v>
      </c>
      <c r="AJ447" s="4">
        <f t="shared" si="71"/>
        <v>0.443</v>
      </c>
      <c r="AK447" s="33">
        <v>0</v>
      </c>
      <c r="AL447" s="34">
        <v>0</v>
      </c>
      <c r="AM447" s="33">
        <v>0</v>
      </c>
      <c r="AN447" s="34">
        <v>0</v>
      </c>
      <c r="AO447" s="38">
        <v>0</v>
      </c>
      <c r="AP447" s="39">
        <v>0</v>
      </c>
      <c r="AQ447" s="43">
        <v>0</v>
      </c>
      <c r="AR447" s="41">
        <f t="shared" si="74"/>
        <v>0</v>
      </c>
      <c r="AS447" s="41">
        <f t="shared" si="75"/>
        <v>0</v>
      </c>
      <c r="AT447" s="36">
        <f t="shared" si="76"/>
        <v>999</v>
      </c>
      <c r="AU447" s="36">
        <f t="shared" si="77"/>
        <v>999</v>
      </c>
    </row>
    <row r="448" spans="10:47" x14ac:dyDescent="0.25">
      <c r="J448" s="12">
        <v>70000000000</v>
      </c>
      <c r="K448" s="13">
        <v>8.3333333333333304E-10</v>
      </c>
      <c r="L448" s="40">
        <v>5.0000000000000001E-3</v>
      </c>
      <c r="M448" s="40">
        <v>-5.0000000000000001E-3</v>
      </c>
      <c r="O448" s="4">
        <f t="shared" si="67"/>
        <v>0.44400000000000001</v>
      </c>
      <c r="P448" s="33">
        <v>0</v>
      </c>
      <c r="Q448" s="34">
        <v>0</v>
      </c>
      <c r="R448" s="33">
        <v>0.5</v>
      </c>
      <c r="S448" s="34">
        <v>-0.222</v>
      </c>
      <c r="T448" s="38">
        <v>-3.5104257428571455E-4</v>
      </c>
      <c r="U448" s="39">
        <v>-2.2548857142857138E-4</v>
      </c>
      <c r="V448" s="41">
        <f t="shared" si="68"/>
        <v>-1332000</v>
      </c>
      <c r="W448" s="41">
        <f t="shared" si="69"/>
        <v>1332000</v>
      </c>
      <c r="X448" s="36">
        <f t="shared" si="70"/>
        <v>375.37537537537537</v>
      </c>
      <c r="Y448" s="36">
        <f t="shared" si="72"/>
        <v>375.37537537537537</v>
      </c>
      <c r="Z448" s="2"/>
      <c r="AI448" s="42">
        <f t="shared" si="73"/>
        <v>-0.03</v>
      </c>
      <c r="AJ448" s="4">
        <f t="shared" si="71"/>
        <v>0.44400000000000001</v>
      </c>
      <c r="AK448" s="33">
        <v>0</v>
      </c>
      <c r="AL448" s="34">
        <v>0</v>
      </c>
      <c r="AM448" s="33">
        <v>0</v>
      </c>
      <c r="AN448" s="34">
        <v>0</v>
      </c>
      <c r="AO448" s="38">
        <v>0</v>
      </c>
      <c r="AP448" s="39">
        <v>0</v>
      </c>
      <c r="AQ448" s="43">
        <v>0</v>
      </c>
      <c r="AR448" s="41">
        <f t="shared" si="74"/>
        <v>0</v>
      </c>
      <c r="AS448" s="41">
        <f t="shared" si="75"/>
        <v>0</v>
      </c>
      <c r="AT448" s="36">
        <f t="shared" si="76"/>
        <v>999</v>
      </c>
      <c r="AU448" s="36">
        <f t="shared" si="77"/>
        <v>999</v>
      </c>
    </row>
    <row r="449" spans="10:47" x14ac:dyDescent="0.25">
      <c r="J449" s="12">
        <v>70000000000</v>
      </c>
      <c r="K449" s="13">
        <v>8.3333333333333304E-10</v>
      </c>
      <c r="L449" s="40">
        <v>5.0000000000000001E-3</v>
      </c>
      <c r="M449" s="40">
        <v>-5.0000000000000001E-3</v>
      </c>
      <c r="O449" s="4">
        <f t="shared" si="67"/>
        <v>0.44500000000000001</v>
      </c>
      <c r="P449" s="33">
        <v>0</v>
      </c>
      <c r="Q449" s="34">
        <v>0</v>
      </c>
      <c r="R449" s="33">
        <v>0.5</v>
      </c>
      <c r="S449" s="34">
        <v>-0.2225</v>
      </c>
      <c r="T449" s="38">
        <v>-3.5126996785714309E-4</v>
      </c>
      <c r="U449" s="39">
        <v>-2.2167857142857137E-4</v>
      </c>
      <c r="V449" s="41">
        <f t="shared" si="68"/>
        <v>-1334999.9999999998</v>
      </c>
      <c r="W449" s="41">
        <f t="shared" si="69"/>
        <v>1334999.9999999998</v>
      </c>
      <c r="X449" s="36">
        <f t="shared" si="70"/>
        <v>374.53183520599259</v>
      </c>
      <c r="Y449" s="36">
        <f t="shared" si="72"/>
        <v>374.53183520599259</v>
      </c>
      <c r="Z449" s="2"/>
      <c r="AI449" s="42">
        <f t="shared" si="73"/>
        <v>-0.03</v>
      </c>
      <c r="AJ449" s="4">
        <f t="shared" si="71"/>
        <v>0.44500000000000001</v>
      </c>
      <c r="AK449" s="33">
        <v>0</v>
      </c>
      <c r="AL449" s="34">
        <v>0</v>
      </c>
      <c r="AM449" s="33">
        <v>0</v>
      </c>
      <c r="AN449" s="34">
        <v>0</v>
      </c>
      <c r="AO449" s="38">
        <v>0</v>
      </c>
      <c r="AP449" s="39">
        <v>0</v>
      </c>
      <c r="AQ449" s="43">
        <v>0</v>
      </c>
      <c r="AR449" s="41">
        <f t="shared" si="74"/>
        <v>0</v>
      </c>
      <c r="AS449" s="41">
        <f t="shared" si="75"/>
        <v>0</v>
      </c>
      <c r="AT449" s="36">
        <f t="shared" si="76"/>
        <v>999</v>
      </c>
      <c r="AU449" s="36">
        <f t="shared" si="77"/>
        <v>999</v>
      </c>
    </row>
    <row r="450" spans="10:47" x14ac:dyDescent="0.25">
      <c r="J450" s="12">
        <v>70000000000</v>
      </c>
      <c r="K450" s="13">
        <v>8.3333333333333304E-10</v>
      </c>
      <c r="L450" s="40">
        <v>5.0000000000000001E-3</v>
      </c>
      <c r="M450" s="40">
        <v>-5.0000000000000001E-3</v>
      </c>
      <c r="O450" s="4">
        <f t="shared" si="67"/>
        <v>0.44600000000000001</v>
      </c>
      <c r="P450" s="33">
        <v>0</v>
      </c>
      <c r="Q450" s="34">
        <v>0</v>
      </c>
      <c r="R450" s="33">
        <v>0.5</v>
      </c>
      <c r="S450" s="34">
        <v>-0.223</v>
      </c>
      <c r="T450" s="38">
        <v>-3.5149355571428593E-4</v>
      </c>
      <c r="U450" s="39">
        <v>-2.1785999999999995E-4</v>
      </c>
      <c r="V450" s="41">
        <f t="shared" si="68"/>
        <v>-1338000</v>
      </c>
      <c r="W450" s="41">
        <f t="shared" si="69"/>
        <v>1338000</v>
      </c>
      <c r="X450" s="36">
        <f t="shared" si="70"/>
        <v>373.69207772795215</v>
      </c>
      <c r="Y450" s="36">
        <f t="shared" si="72"/>
        <v>373.69207772795215</v>
      </c>
      <c r="Z450" s="2"/>
      <c r="AI450" s="42">
        <f t="shared" si="73"/>
        <v>-0.03</v>
      </c>
      <c r="AJ450" s="4">
        <f t="shared" si="71"/>
        <v>0.44600000000000001</v>
      </c>
      <c r="AK450" s="33">
        <v>0</v>
      </c>
      <c r="AL450" s="34">
        <v>0</v>
      </c>
      <c r="AM450" s="33">
        <v>0</v>
      </c>
      <c r="AN450" s="34">
        <v>0</v>
      </c>
      <c r="AO450" s="38">
        <v>0</v>
      </c>
      <c r="AP450" s="39">
        <v>0</v>
      </c>
      <c r="AQ450" s="43">
        <v>0</v>
      </c>
      <c r="AR450" s="41">
        <f t="shared" si="74"/>
        <v>0</v>
      </c>
      <c r="AS450" s="41">
        <f t="shared" si="75"/>
        <v>0</v>
      </c>
      <c r="AT450" s="36">
        <f t="shared" si="76"/>
        <v>999</v>
      </c>
      <c r="AU450" s="36">
        <f t="shared" si="77"/>
        <v>999</v>
      </c>
    </row>
    <row r="451" spans="10:47" x14ac:dyDescent="0.25">
      <c r="J451" s="12">
        <v>70000000000</v>
      </c>
      <c r="K451" s="13">
        <v>8.3333333333333304E-10</v>
      </c>
      <c r="L451" s="40">
        <v>5.0000000000000001E-3</v>
      </c>
      <c r="M451" s="40">
        <v>-5.0000000000000001E-3</v>
      </c>
      <c r="O451" s="4">
        <f t="shared" si="67"/>
        <v>0.44700000000000001</v>
      </c>
      <c r="P451" s="33">
        <v>0</v>
      </c>
      <c r="Q451" s="34">
        <v>0</v>
      </c>
      <c r="R451" s="33">
        <v>0.5</v>
      </c>
      <c r="S451" s="34">
        <v>-0.2235</v>
      </c>
      <c r="T451" s="38">
        <v>-3.517133292857145E-4</v>
      </c>
      <c r="U451" s="39">
        <v>-2.1403285714285708E-4</v>
      </c>
      <c r="V451" s="41">
        <f t="shared" si="68"/>
        <v>-1340999.9999999998</v>
      </c>
      <c r="W451" s="41">
        <f t="shared" si="69"/>
        <v>1340999.9999999998</v>
      </c>
      <c r="X451" s="36">
        <f t="shared" si="70"/>
        <v>372.8560775540642</v>
      </c>
      <c r="Y451" s="36">
        <f t="shared" si="72"/>
        <v>372.8560775540642</v>
      </c>
      <c r="Z451" s="2"/>
      <c r="AI451" s="42">
        <f t="shared" si="73"/>
        <v>-0.03</v>
      </c>
      <c r="AJ451" s="4">
        <f t="shared" si="71"/>
        <v>0.44700000000000001</v>
      </c>
      <c r="AK451" s="33">
        <v>0</v>
      </c>
      <c r="AL451" s="34">
        <v>0</v>
      </c>
      <c r="AM451" s="33">
        <v>0</v>
      </c>
      <c r="AN451" s="34">
        <v>0</v>
      </c>
      <c r="AO451" s="38">
        <v>0</v>
      </c>
      <c r="AP451" s="39">
        <v>0</v>
      </c>
      <c r="AQ451" s="43">
        <v>0</v>
      </c>
      <c r="AR451" s="41">
        <f t="shared" si="74"/>
        <v>0</v>
      </c>
      <c r="AS451" s="41">
        <f t="shared" si="75"/>
        <v>0</v>
      </c>
      <c r="AT451" s="36">
        <f t="shared" si="76"/>
        <v>999</v>
      </c>
      <c r="AU451" s="36">
        <f t="shared" si="77"/>
        <v>999</v>
      </c>
    </row>
    <row r="452" spans="10:47" x14ac:dyDescent="0.25">
      <c r="J452" s="12">
        <v>70000000000</v>
      </c>
      <c r="K452" s="13">
        <v>8.3333333333333304E-10</v>
      </c>
      <c r="L452" s="40">
        <v>5.0000000000000001E-3</v>
      </c>
      <c r="M452" s="40">
        <v>-5.0000000000000001E-3</v>
      </c>
      <c r="O452" s="4">
        <f t="shared" ref="O452:O515" si="78">((ROW(O451)-ROW($O$3))/ROWS($O$4:$O$1003))*$C$5</f>
        <v>0.44800000000000001</v>
      </c>
      <c r="P452" s="33">
        <v>0</v>
      </c>
      <c r="Q452" s="34">
        <v>0</v>
      </c>
      <c r="R452" s="33">
        <v>0.5</v>
      </c>
      <c r="S452" s="34">
        <v>-0.224</v>
      </c>
      <c r="T452" s="38">
        <v>-3.5192928000000019E-4</v>
      </c>
      <c r="U452" s="39">
        <v>-2.101971428571428E-4</v>
      </c>
      <c r="V452" s="41">
        <f t="shared" ref="V452:V515" si="79">IF($C$15="Constante",S452*$C$9/$C$16,S452*L452/K452)</f>
        <v>-1344000</v>
      </c>
      <c r="W452" s="41">
        <f t="shared" ref="W452:W515" si="80">IF($C$15="Constante",S452*$C$10/$C$16,S452*M452/K452)</f>
        <v>1344000</v>
      </c>
      <c r="X452" s="36">
        <f t="shared" ref="X452:X515" si="81">IF(V452&lt;&gt;0,$C$18/ABS(V452),999)</f>
        <v>372.02380952380952</v>
      </c>
      <c r="Y452" s="36">
        <f t="shared" si="72"/>
        <v>372.02380952380952</v>
      </c>
      <c r="Z452" s="2"/>
      <c r="AI452" s="42">
        <f t="shared" si="73"/>
        <v>-0.03</v>
      </c>
      <c r="AJ452" s="4">
        <f t="shared" ref="AJ452:AJ515" si="82">((ROW(AJ451)-ROW($AJ$3))/ROWS($O$4:$O$1003))*$C$5</f>
        <v>0.44800000000000001</v>
      </c>
      <c r="AK452" s="33">
        <v>0</v>
      </c>
      <c r="AL452" s="34">
        <v>0</v>
      </c>
      <c r="AM452" s="33">
        <v>0</v>
      </c>
      <c r="AN452" s="34">
        <v>0</v>
      </c>
      <c r="AO452" s="38">
        <v>0</v>
      </c>
      <c r="AP452" s="39">
        <v>0</v>
      </c>
      <c r="AQ452" s="43">
        <v>0</v>
      </c>
      <c r="AR452" s="41">
        <f t="shared" si="74"/>
        <v>0</v>
      </c>
      <c r="AS452" s="41">
        <f t="shared" si="75"/>
        <v>0</v>
      </c>
      <c r="AT452" s="36">
        <f t="shared" si="76"/>
        <v>999</v>
      </c>
      <c r="AU452" s="36">
        <f t="shared" si="77"/>
        <v>999</v>
      </c>
    </row>
    <row r="453" spans="10:47" x14ac:dyDescent="0.25">
      <c r="J453" s="12">
        <v>70000000000</v>
      </c>
      <c r="K453" s="13">
        <v>8.3333333333333304E-10</v>
      </c>
      <c r="L453" s="40">
        <v>5.0000000000000001E-3</v>
      </c>
      <c r="M453" s="40">
        <v>-5.0000000000000001E-3</v>
      </c>
      <c r="O453" s="4">
        <f t="shared" si="78"/>
        <v>0.44900000000000001</v>
      </c>
      <c r="P453" s="33">
        <v>0</v>
      </c>
      <c r="Q453" s="34">
        <v>0</v>
      </c>
      <c r="R453" s="33">
        <v>0.5</v>
      </c>
      <c r="S453" s="34">
        <v>-0.22450000000000001</v>
      </c>
      <c r="T453" s="38">
        <v>-3.5214139928571451E-4</v>
      </c>
      <c r="U453" s="39">
        <v>-2.0635285714285708E-4</v>
      </c>
      <c r="V453" s="41">
        <f t="shared" si="79"/>
        <v>-1346999.9999999998</v>
      </c>
      <c r="W453" s="41">
        <f t="shared" si="80"/>
        <v>1346999.9999999998</v>
      </c>
      <c r="X453" s="36">
        <f t="shared" si="81"/>
        <v>371.19524870081671</v>
      </c>
      <c r="Y453" s="36">
        <f t="shared" ref="Y453:Y516" si="83">IF(W453&lt;&gt;0,$C$18/ABS(W453),999)</f>
        <v>371.19524870081671</v>
      </c>
      <c r="Z453" s="2"/>
      <c r="AI453" s="42">
        <f t="shared" ref="AI453:AI516" si="84">eva($C$25,AJ453)</f>
        <v>-0.03</v>
      </c>
      <c r="AJ453" s="4">
        <f t="shared" si="82"/>
        <v>0.44900000000000001</v>
      </c>
      <c r="AK453" s="33">
        <v>0</v>
      </c>
      <c r="AL453" s="34">
        <v>0</v>
      </c>
      <c r="AM453" s="33">
        <v>0</v>
      </c>
      <c r="AN453" s="34">
        <v>0</v>
      </c>
      <c r="AO453" s="38">
        <v>0</v>
      </c>
      <c r="AP453" s="39">
        <v>0</v>
      </c>
      <c r="AQ453" s="43">
        <v>0</v>
      </c>
      <c r="AR453" s="41">
        <f t="shared" ref="AR453:AR516" si="85">IF($C$15="Constante",AN453*$C$9/$C$16,AN453*L453/K453)</f>
        <v>0</v>
      </c>
      <c r="AS453" s="41">
        <f t="shared" ref="AS453:AS516" si="86">IF($C$15="Constante",AN453*$C$10/$C$16,AN453*M453/K453)</f>
        <v>0</v>
      </c>
      <c r="AT453" s="36">
        <f t="shared" ref="AT453:AT516" si="87">IF(AR453&lt;&gt;0,$C$18/ABS(AR453),999)</f>
        <v>999</v>
      </c>
      <c r="AU453" s="36">
        <f t="shared" ref="AU453:AU516" si="88">IF(AS453&lt;&gt;0,$C$18/ABS(AS453),999)</f>
        <v>999</v>
      </c>
    </row>
    <row r="454" spans="10:47" x14ac:dyDescent="0.25">
      <c r="J454" s="12">
        <v>70000000000</v>
      </c>
      <c r="K454" s="13">
        <v>8.3333333333333304E-10</v>
      </c>
      <c r="L454" s="40">
        <v>5.0000000000000001E-3</v>
      </c>
      <c r="M454" s="40">
        <v>-5.0000000000000001E-3</v>
      </c>
      <c r="O454" s="4">
        <f t="shared" si="78"/>
        <v>0.45</v>
      </c>
      <c r="P454" s="33">
        <v>0</v>
      </c>
      <c r="Q454" s="34">
        <v>0</v>
      </c>
      <c r="R454" s="33">
        <v>0.5</v>
      </c>
      <c r="S454" s="34">
        <v>-0.22500000000000001</v>
      </c>
      <c r="T454" s="38">
        <v>-3.5234967857142877E-4</v>
      </c>
      <c r="U454" s="39">
        <v>-2.0249999999999993E-4</v>
      </c>
      <c r="V454" s="41">
        <f t="shared" si="79"/>
        <v>-1350000</v>
      </c>
      <c r="W454" s="41">
        <f t="shared" si="80"/>
        <v>1350000</v>
      </c>
      <c r="X454" s="36">
        <f t="shared" si="81"/>
        <v>370.37037037037038</v>
      </c>
      <c r="Y454" s="36">
        <f t="shared" si="83"/>
        <v>370.37037037037038</v>
      </c>
      <c r="Z454" s="2"/>
      <c r="AI454" s="42">
        <f t="shared" si="84"/>
        <v>-0.03</v>
      </c>
      <c r="AJ454" s="4">
        <f t="shared" si="82"/>
        <v>0.45</v>
      </c>
      <c r="AK454" s="33">
        <v>0</v>
      </c>
      <c r="AL454" s="34">
        <v>0</v>
      </c>
      <c r="AM454" s="33">
        <v>0</v>
      </c>
      <c r="AN454" s="34">
        <v>0</v>
      </c>
      <c r="AO454" s="38">
        <v>0</v>
      </c>
      <c r="AP454" s="39">
        <v>0</v>
      </c>
      <c r="AQ454" s="43">
        <v>0</v>
      </c>
      <c r="AR454" s="41">
        <f t="shared" si="85"/>
        <v>0</v>
      </c>
      <c r="AS454" s="41">
        <f t="shared" si="86"/>
        <v>0</v>
      </c>
      <c r="AT454" s="36">
        <f t="shared" si="87"/>
        <v>999</v>
      </c>
      <c r="AU454" s="36">
        <f t="shared" si="88"/>
        <v>999</v>
      </c>
    </row>
    <row r="455" spans="10:47" x14ac:dyDescent="0.25">
      <c r="J455" s="12">
        <v>70000000000</v>
      </c>
      <c r="K455" s="13">
        <v>8.3333333333333304E-10</v>
      </c>
      <c r="L455" s="40">
        <v>5.0000000000000001E-3</v>
      </c>
      <c r="M455" s="40">
        <v>-5.0000000000000001E-3</v>
      </c>
      <c r="O455" s="4">
        <f t="shared" si="78"/>
        <v>0.45100000000000001</v>
      </c>
      <c r="P455" s="33">
        <v>0</v>
      </c>
      <c r="Q455" s="34">
        <v>0</v>
      </c>
      <c r="R455" s="33">
        <v>0.5</v>
      </c>
      <c r="S455" s="34">
        <v>-0.22550000000000001</v>
      </c>
      <c r="T455" s="38">
        <v>-3.5255410928571447E-4</v>
      </c>
      <c r="U455" s="39">
        <v>-1.9863857142857135E-4</v>
      </c>
      <c r="V455" s="41">
        <f t="shared" si="79"/>
        <v>-1352999.9999999998</v>
      </c>
      <c r="W455" s="41">
        <f t="shared" si="80"/>
        <v>1352999.9999999998</v>
      </c>
      <c r="X455" s="36">
        <f t="shared" si="81"/>
        <v>369.54915003695498</v>
      </c>
      <c r="Y455" s="36">
        <f t="shared" si="83"/>
        <v>369.54915003695498</v>
      </c>
      <c r="Z455" s="2"/>
      <c r="AI455" s="42">
        <f t="shared" si="84"/>
        <v>-0.03</v>
      </c>
      <c r="AJ455" s="4">
        <f t="shared" si="82"/>
        <v>0.45100000000000001</v>
      </c>
      <c r="AK455" s="33">
        <v>0</v>
      </c>
      <c r="AL455" s="34">
        <v>0</v>
      </c>
      <c r="AM455" s="33">
        <v>0</v>
      </c>
      <c r="AN455" s="34">
        <v>0</v>
      </c>
      <c r="AO455" s="38">
        <v>0</v>
      </c>
      <c r="AP455" s="39">
        <v>0</v>
      </c>
      <c r="AQ455" s="43">
        <v>0</v>
      </c>
      <c r="AR455" s="41">
        <f t="shared" si="85"/>
        <v>0</v>
      </c>
      <c r="AS455" s="41">
        <f t="shared" si="86"/>
        <v>0</v>
      </c>
      <c r="AT455" s="36">
        <f t="shared" si="87"/>
        <v>999</v>
      </c>
      <c r="AU455" s="36">
        <f t="shared" si="88"/>
        <v>999</v>
      </c>
    </row>
    <row r="456" spans="10:47" x14ac:dyDescent="0.25">
      <c r="J456" s="12">
        <v>70000000000</v>
      </c>
      <c r="K456" s="13">
        <v>8.3333333333333304E-10</v>
      </c>
      <c r="L456" s="40">
        <v>5.0000000000000001E-3</v>
      </c>
      <c r="M456" s="40">
        <v>-5.0000000000000001E-3</v>
      </c>
      <c r="O456" s="4">
        <f t="shared" si="78"/>
        <v>0.45200000000000001</v>
      </c>
      <c r="P456" s="33">
        <v>0</v>
      </c>
      <c r="Q456" s="34">
        <v>0</v>
      </c>
      <c r="R456" s="33">
        <v>0.5</v>
      </c>
      <c r="S456" s="34">
        <v>-0.22600000000000001</v>
      </c>
      <c r="T456" s="38">
        <v>-3.5275468285714305E-4</v>
      </c>
      <c r="U456" s="39">
        <v>-1.9476857142857135E-4</v>
      </c>
      <c r="V456" s="41">
        <f t="shared" si="79"/>
        <v>-1356000</v>
      </c>
      <c r="W456" s="41">
        <f t="shared" si="80"/>
        <v>1356000</v>
      </c>
      <c r="X456" s="36">
        <f t="shared" si="81"/>
        <v>368.73156342182892</v>
      </c>
      <c r="Y456" s="36">
        <f t="shared" si="83"/>
        <v>368.73156342182892</v>
      </c>
      <c r="Z456" s="2"/>
      <c r="AI456" s="42">
        <f t="shared" si="84"/>
        <v>-0.03</v>
      </c>
      <c r="AJ456" s="4">
        <f t="shared" si="82"/>
        <v>0.45200000000000001</v>
      </c>
      <c r="AK456" s="33">
        <v>0</v>
      </c>
      <c r="AL456" s="34">
        <v>0</v>
      </c>
      <c r="AM456" s="33">
        <v>0</v>
      </c>
      <c r="AN456" s="34">
        <v>0</v>
      </c>
      <c r="AO456" s="38">
        <v>0</v>
      </c>
      <c r="AP456" s="39">
        <v>0</v>
      </c>
      <c r="AQ456" s="43">
        <v>0</v>
      </c>
      <c r="AR456" s="41">
        <f t="shared" si="85"/>
        <v>0</v>
      </c>
      <c r="AS456" s="41">
        <f t="shared" si="86"/>
        <v>0</v>
      </c>
      <c r="AT456" s="36">
        <f t="shared" si="87"/>
        <v>999</v>
      </c>
      <c r="AU456" s="36">
        <f t="shared" si="88"/>
        <v>999</v>
      </c>
    </row>
    <row r="457" spans="10:47" x14ac:dyDescent="0.25">
      <c r="J457" s="12">
        <v>70000000000</v>
      </c>
      <c r="K457" s="13">
        <v>8.3333333333333304E-10</v>
      </c>
      <c r="L457" s="40">
        <v>5.0000000000000001E-3</v>
      </c>
      <c r="M457" s="40">
        <v>-5.0000000000000001E-3</v>
      </c>
      <c r="O457" s="4">
        <f t="shared" si="78"/>
        <v>0.45300000000000001</v>
      </c>
      <c r="P457" s="33">
        <v>0</v>
      </c>
      <c r="Q457" s="34">
        <v>0</v>
      </c>
      <c r="R457" s="33">
        <v>0.5</v>
      </c>
      <c r="S457" s="34">
        <v>-0.22650000000000001</v>
      </c>
      <c r="T457" s="38">
        <v>-3.5295139071428591E-4</v>
      </c>
      <c r="U457" s="39">
        <v>-1.9088999999999993E-4</v>
      </c>
      <c r="V457" s="41">
        <f t="shared" si="79"/>
        <v>-1358999.9999999998</v>
      </c>
      <c r="W457" s="41">
        <f t="shared" si="80"/>
        <v>1358999.9999999998</v>
      </c>
      <c r="X457" s="36">
        <f t="shared" si="81"/>
        <v>367.91758646063289</v>
      </c>
      <c r="Y457" s="36">
        <f t="shared" si="83"/>
        <v>367.91758646063289</v>
      </c>
      <c r="Z457" s="2"/>
      <c r="AI457" s="42">
        <f t="shared" si="84"/>
        <v>-0.03</v>
      </c>
      <c r="AJ457" s="4">
        <f t="shared" si="82"/>
        <v>0.45300000000000001</v>
      </c>
      <c r="AK457" s="33">
        <v>0</v>
      </c>
      <c r="AL457" s="34">
        <v>0</v>
      </c>
      <c r="AM457" s="33">
        <v>0</v>
      </c>
      <c r="AN457" s="34">
        <v>0</v>
      </c>
      <c r="AO457" s="38">
        <v>0</v>
      </c>
      <c r="AP457" s="39">
        <v>0</v>
      </c>
      <c r="AQ457" s="43">
        <v>0</v>
      </c>
      <c r="AR457" s="41">
        <f t="shared" si="85"/>
        <v>0</v>
      </c>
      <c r="AS457" s="41">
        <f t="shared" si="86"/>
        <v>0</v>
      </c>
      <c r="AT457" s="36">
        <f t="shared" si="87"/>
        <v>999</v>
      </c>
      <c r="AU457" s="36">
        <f t="shared" si="88"/>
        <v>999</v>
      </c>
    </row>
    <row r="458" spans="10:47" x14ac:dyDescent="0.25">
      <c r="J458" s="12">
        <v>70000000000</v>
      </c>
      <c r="K458" s="13">
        <v>8.3333333333333304E-10</v>
      </c>
      <c r="L458" s="40">
        <v>5.0000000000000001E-3</v>
      </c>
      <c r="M458" s="40">
        <v>-5.0000000000000001E-3</v>
      </c>
      <c r="O458" s="4">
        <f t="shared" si="78"/>
        <v>0.45400000000000001</v>
      </c>
      <c r="P458" s="33">
        <v>0</v>
      </c>
      <c r="Q458" s="34">
        <v>0</v>
      </c>
      <c r="R458" s="33">
        <v>0.5</v>
      </c>
      <c r="S458" s="34">
        <v>-0.22700000000000001</v>
      </c>
      <c r="T458" s="38">
        <v>-3.5314422428571446E-4</v>
      </c>
      <c r="U458" s="39">
        <v>-1.8700285714285707E-4</v>
      </c>
      <c r="V458" s="41">
        <f t="shared" si="79"/>
        <v>-1362000</v>
      </c>
      <c r="W458" s="41">
        <f t="shared" si="80"/>
        <v>1362000</v>
      </c>
      <c r="X458" s="36">
        <f t="shared" si="81"/>
        <v>367.1071953010279</v>
      </c>
      <c r="Y458" s="36">
        <f t="shared" si="83"/>
        <v>367.1071953010279</v>
      </c>
      <c r="Z458" s="2"/>
      <c r="AI458" s="42">
        <f t="shared" si="84"/>
        <v>-0.03</v>
      </c>
      <c r="AJ458" s="4">
        <f t="shared" si="82"/>
        <v>0.45400000000000001</v>
      </c>
      <c r="AK458" s="33">
        <v>0</v>
      </c>
      <c r="AL458" s="34">
        <v>0</v>
      </c>
      <c r="AM458" s="33">
        <v>0</v>
      </c>
      <c r="AN458" s="34">
        <v>0</v>
      </c>
      <c r="AO458" s="38">
        <v>0</v>
      </c>
      <c r="AP458" s="39">
        <v>0</v>
      </c>
      <c r="AQ458" s="43">
        <v>0</v>
      </c>
      <c r="AR458" s="41">
        <f t="shared" si="85"/>
        <v>0</v>
      </c>
      <c r="AS458" s="41">
        <f t="shared" si="86"/>
        <v>0</v>
      </c>
      <c r="AT458" s="36">
        <f t="shared" si="87"/>
        <v>999</v>
      </c>
      <c r="AU458" s="36">
        <f t="shared" si="88"/>
        <v>999</v>
      </c>
    </row>
    <row r="459" spans="10:47" x14ac:dyDescent="0.25">
      <c r="J459" s="12">
        <v>70000000000</v>
      </c>
      <c r="K459" s="13">
        <v>8.3333333333333304E-10</v>
      </c>
      <c r="L459" s="40">
        <v>5.0000000000000001E-3</v>
      </c>
      <c r="M459" s="40">
        <v>-5.0000000000000001E-3</v>
      </c>
      <c r="O459" s="4">
        <f t="shared" si="78"/>
        <v>0.45500000000000002</v>
      </c>
      <c r="P459" s="33">
        <v>0</v>
      </c>
      <c r="Q459" s="34">
        <v>0</v>
      </c>
      <c r="R459" s="33">
        <v>0.5</v>
      </c>
      <c r="S459" s="34">
        <v>-0.22750000000000001</v>
      </c>
      <c r="T459" s="38">
        <v>-3.5333317500000017E-4</v>
      </c>
      <c r="U459" s="39">
        <v>-1.8310714285714279E-4</v>
      </c>
      <c r="V459" s="41">
        <f t="shared" si="79"/>
        <v>-1364999.9999999998</v>
      </c>
      <c r="W459" s="41">
        <f t="shared" si="80"/>
        <v>1364999.9999999998</v>
      </c>
      <c r="X459" s="36">
        <f t="shared" si="81"/>
        <v>366.30036630036636</v>
      </c>
      <c r="Y459" s="36">
        <f t="shared" si="83"/>
        <v>366.30036630036636</v>
      </c>
      <c r="Z459" s="2"/>
      <c r="AI459" s="42">
        <f t="shared" si="84"/>
        <v>-0.03</v>
      </c>
      <c r="AJ459" s="4">
        <f t="shared" si="82"/>
        <v>0.45500000000000002</v>
      </c>
      <c r="AK459" s="33">
        <v>0</v>
      </c>
      <c r="AL459" s="34">
        <v>0</v>
      </c>
      <c r="AM459" s="33">
        <v>0</v>
      </c>
      <c r="AN459" s="34">
        <v>0</v>
      </c>
      <c r="AO459" s="38">
        <v>0</v>
      </c>
      <c r="AP459" s="39">
        <v>0</v>
      </c>
      <c r="AQ459" s="43">
        <v>0</v>
      </c>
      <c r="AR459" s="41">
        <f t="shared" si="85"/>
        <v>0</v>
      </c>
      <c r="AS459" s="41">
        <f t="shared" si="86"/>
        <v>0</v>
      </c>
      <c r="AT459" s="36">
        <f t="shared" si="87"/>
        <v>999</v>
      </c>
      <c r="AU459" s="36">
        <f t="shared" si="88"/>
        <v>999</v>
      </c>
    </row>
    <row r="460" spans="10:47" x14ac:dyDescent="0.25">
      <c r="J460" s="12">
        <v>70000000000</v>
      </c>
      <c r="K460" s="13">
        <v>8.3333333333333304E-10</v>
      </c>
      <c r="L460" s="40">
        <v>5.0000000000000001E-3</v>
      </c>
      <c r="M460" s="40">
        <v>-5.0000000000000001E-3</v>
      </c>
      <c r="O460" s="4">
        <f t="shared" si="78"/>
        <v>0.45600000000000002</v>
      </c>
      <c r="P460" s="33">
        <v>0</v>
      </c>
      <c r="Q460" s="34">
        <v>0</v>
      </c>
      <c r="R460" s="33">
        <v>0.5</v>
      </c>
      <c r="S460" s="34">
        <v>-0.22800000000000001</v>
      </c>
      <c r="T460" s="38">
        <v>-3.5351823428571446E-4</v>
      </c>
      <c r="U460" s="39">
        <v>-1.7920285714285707E-4</v>
      </c>
      <c r="V460" s="41">
        <f t="shared" si="79"/>
        <v>-1368000</v>
      </c>
      <c r="W460" s="41">
        <f t="shared" si="80"/>
        <v>1368000</v>
      </c>
      <c r="X460" s="36">
        <f t="shared" si="81"/>
        <v>365.4970760233918</v>
      </c>
      <c r="Y460" s="36">
        <f t="shared" si="83"/>
        <v>365.4970760233918</v>
      </c>
      <c r="Z460" s="2"/>
      <c r="AI460" s="42">
        <f t="shared" si="84"/>
        <v>-0.03</v>
      </c>
      <c r="AJ460" s="4">
        <f t="shared" si="82"/>
        <v>0.45600000000000002</v>
      </c>
      <c r="AK460" s="33">
        <v>0</v>
      </c>
      <c r="AL460" s="34">
        <v>0</v>
      </c>
      <c r="AM460" s="33">
        <v>0</v>
      </c>
      <c r="AN460" s="34">
        <v>0</v>
      </c>
      <c r="AO460" s="38">
        <v>0</v>
      </c>
      <c r="AP460" s="39">
        <v>0</v>
      </c>
      <c r="AQ460" s="43">
        <v>0</v>
      </c>
      <c r="AR460" s="41">
        <f t="shared" si="85"/>
        <v>0</v>
      </c>
      <c r="AS460" s="41">
        <f t="shared" si="86"/>
        <v>0</v>
      </c>
      <c r="AT460" s="36">
        <f t="shared" si="87"/>
        <v>999</v>
      </c>
      <c r="AU460" s="36">
        <f t="shared" si="88"/>
        <v>999</v>
      </c>
    </row>
    <row r="461" spans="10:47" x14ac:dyDescent="0.25">
      <c r="J461" s="12">
        <v>70000000000</v>
      </c>
      <c r="K461" s="13">
        <v>8.3333333333333304E-10</v>
      </c>
      <c r="L461" s="40">
        <v>5.0000000000000001E-3</v>
      </c>
      <c r="M461" s="40">
        <v>-5.0000000000000001E-3</v>
      </c>
      <c r="O461" s="4">
        <f t="shared" si="78"/>
        <v>0.45700000000000002</v>
      </c>
      <c r="P461" s="33">
        <v>0</v>
      </c>
      <c r="Q461" s="34">
        <v>0</v>
      </c>
      <c r="R461" s="33">
        <v>0.5</v>
      </c>
      <c r="S461" s="34">
        <v>-0.22850000000000001</v>
      </c>
      <c r="T461" s="38">
        <v>-3.5369939357142877E-4</v>
      </c>
      <c r="U461" s="39">
        <v>-1.7528999999999993E-4</v>
      </c>
      <c r="V461" s="41">
        <f t="shared" si="79"/>
        <v>-1371000</v>
      </c>
      <c r="W461" s="41">
        <f t="shared" si="80"/>
        <v>1371000</v>
      </c>
      <c r="X461" s="36">
        <f t="shared" si="81"/>
        <v>364.69730123997084</v>
      </c>
      <c r="Y461" s="36">
        <f t="shared" si="83"/>
        <v>364.69730123997084</v>
      </c>
      <c r="Z461" s="2"/>
      <c r="AI461" s="42">
        <f t="shared" si="84"/>
        <v>-0.03</v>
      </c>
      <c r="AJ461" s="4">
        <f t="shared" si="82"/>
        <v>0.45700000000000002</v>
      </c>
      <c r="AK461" s="33">
        <v>0</v>
      </c>
      <c r="AL461" s="34">
        <v>0</v>
      </c>
      <c r="AM461" s="33">
        <v>0</v>
      </c>
      <c r="AN461" s="34">
        <v>0</v>
      </c>
      <c r="AO461" s="38">
        <v>0</v>
      </c>
      <c r="AP461" s="39">
        <v>0</v>
      </c>
      <c r="AQ461" s="43">
        <v>0</v>
      </c>
      <c r="AR461" s="41">
        <f t="shared" si="85"/>
        <v>0</v>
      </c>
      <c r="AS461" s="41">
        <f t="shared" si="86"/>
        <v>0</v>
      </c>
      <c r="AT461" s="36">
        <f t="shared" si="87"/>
        <v>999</v>
      </c>
      <c r="AU461" s="36">
        <f t="shared" si="88"/>
        <v>999</v>
      </c>
    </row>
    <row r="462" spans="10:47" x14ac:dyDescent="0.25">
      <c r="J462" s="12">
        <v>70000000000</v>
      </c>
      <c r="K462" s="13">
        <v>8.3333333333333304E-10</v>
      </c>
      <c r="L462" s="40">
        <v>5.0000000000000001E-3</v>
      </c>
      <c r="M462" s="40">
        <v>-5.0000000000000001E-3</v>
      </c>
      <c r="O462" s="4">
        <f t="shared" si="78"/>
        <v>0.45800000000000002</v>
      </c>
      <c r="P462" s="33">
        <v>0</v>
      </c>
      <c r="Q462" s="34">
        <v>0</v>
      </c>
      <c r="R462" s="33">
        <v>0.5</v>
      </c>
      <c r="S462" s="34">
        <v>-0.22900000000000001</v>
      </c>
      <c r="T462" s="38">
        <v>-3.538766442857145E-4</v>
      </c>
      <c r="U462" s="39">
        <v>-1.7136857142857135E-4</v>
      </c>
      <c r="V462" s="41">
        <f t="shared" si="79"/>
        <v>-1373999.9999999998</v>
      </c>
      <c r="W462" s="41">
        <f t="shared" si="80"/>
        <v>1373999.9999999998</v>
      </c>
      <c r="X462" s="36">
        <f t="shared" si="81"/>
        <v>363.90101892285304</v>
      </c>
      <c r="Y462" s="36">
        <f t="shared" si="83"/>
        <v>363.90101892285304</v>
      </c>
      <c r="Z462" s="2"/>
      <c r="AI462" s="42">
        <f t="shared" si="84"/>
        <v>-0.03</v>
      </c>
      <c r="AJ462" s="4">
        <f t="shared" si="82"/>
        <v>0.45800000000000002</v>
      </c>
      <c r="AK462" s="33">
        <v>0</v>
      </c>
      <c r="AL462" s="34">
        <v>0</v>
      </c>
      <c r="AM462" s="33">
        <v>0</v>
      </c>
      <c r="AN462" s="34">
        <v>0</v>
      </c>
      <c r="AO462" s="38">
        <v>0</v>
      </c>
      <c r="AP462" s="39">
        <v>0</v>
      </c>
      <c r="AQ462" s="43">
        <v>0</v>
      </c>
      <c r="AR462" s="41">
        <f t="shared" si="85"/>
        <v>0</v>
      </c>
      <c r="AS462" s="41">
        <f t="shared" si="86"/>
        <v>0</v>
      </c>
      <c r="AT462" s="36">
        <f t="shared" si="87"/>
        <v>999</v>
      </c>
      <c r="AU462" s="36">
        <f t="shared" si="88"/>
        <v>999</v>
      </c>
    </row>
    <row r="463" spans="10:47" x14ac:dyDescent="0.25">
      <c r="J463" s="12">
        <v>70000000000</v>
      </c>
      <c r="K463" s="13">
        <v>8.3333333333333304E-10</v>
      </c>
      <c r="L463" s="40">
        <v>5.0000000000000001E-3</v>
      </c>
      <c r="M463" s="40">
        <v>-5.0000000000000001E-3</v>
      </c>
      <c r="O463" s="4">
        <f t="shared" si="78"/>
        <v>0.45900000000000002</v>
      </c>
      <c r="P463" s="33">
        <v>0</v>
      </c>
      <c r="Q463" s="34">
        <v>0</v>
      </c>
      <c r="R463" s="33">
        <v>0.5</v>
      </c>
      <c r="S463" s="34">
        <v>-0.22950000000000001</v>
      </c>
      <c r="T463" s="38">
        <v>-3.5404997785714308E-4</v>
      </c>
      <c r="U463" s="39">
        <v>-1.6743857142857135E-4</v>
      </c>
      <c r="V463" s="41">
        <f t="shared" si="79"/>
        <v>-1377000</v>
      </c>
      <c r="W463" s="41">
        <f t="shared" si="80"/>
        <v>1377000</v>
      </c>
      <c r="X463" s="36">
        <f t="shared" si="81"/>
        <v>363.10820624546113</v>
      </c>
      <c r="Y463" s="36">
        <f t="shared" si="83"/>
        <v>363.10820624546113</v>
      </c>
      <c r="Z463" s="2"/>
      <c r="AI463" s="42">
        <f t="shared" si="84"/>
        <v>-0.03</v>
      </c>
      <c r="AJ463" s="4">
        <f t="shared" si="82"/>
        <v>0.45900000000000002</v>
      </c>
      <c r="AK463" s="33">
        <v>0</v>
      </c>
      <c r="AL463" s="34">
        <v>0</v>
      </c>
      <c r="AM463" s="33">
        <v>0</v>
      </c>
      <c r="AN463" s="34">
        <v>0</v>
      </c>
      <c r="AO463" s="38">
        <v>0</v>
      </c>
      <c r="AP463" s="39">
        <v>0</v>
      </c>
      <c r="AQ463" s="43">
        <v>0</v>
      </c>
      <c r="AR463" s="41">
        <f t="shared" si="85"/>
        <v>0</v>
      </c>
      <c r="AS463" s="41">
        <f t="shared" si="86"/>
        <v>0</v>
      </c>
      <c r="AT463" s="36">
        <f t="shared" si="87"/>
        <v>999</v>
      </c>
      <c r="AU463" s="36">
        <f t="shared" si="88"/>
        <v>999</v>
      </c>
    </row>
    <row r="464" spans="10:47" x14ac:dyDescent="0.25">
      <c r="J464" s="12">
        <v>70000000000</v>
      </c>
      <c r="K464" s="13">
        <v>8.3333333333333304E-10</v>
      </c>
      <c r="L464" s="40">
        <v>5.0000000000000001E-3</v>
      </c>
      <c r="M464" s="40">
        <v>-5.0000000000000001E-3</v>
      </c>
      <c r="O464" s="4">
        <f t="shared" si="78"/>
        <v>0.46</v>
      </c>
      <c r="P464" s="33">
        <v>0</v>
      </c>
      <c r="Q464" s="34">
        <v>0</v>
      </c>
      <c r="R464" s="33">
        <v>0.5</v>
      </c>
      <c r="S464" s="34">
        <v>-0.23</v>
      </c>
      <c r="T464" s="38">
        <v>-3.5421938571428589E-4</v>
      </c>
      <c r="U464" s="39">
        <v>-1.6349999999999991E-4</v>
      </c>
      <c r="V464" s="41">
        <f t="shared" si="79"/>
        <v>-1379999.9999999998</v>
      </c>
      <c r="W464" s="41">
        <f t="shared" si="80"/>
        <v>1379999.9999999998</v>
      </c>
      <c r="X464" s="36">
        <f t="shared" si="81"/>
        <v>362.31884057971018</v>
      </c>
      <c r="Y464" s="36">
        <f t="shared" si="83"/>
        <v>362.31884057971018</v>
      </c>
      <c r="Z464" s="2"/>
      <c r="AI464" s="42">
        <f t="shared" si="84"/>
        <v>-0.03</v>
      </c>
      <c r="AJ464" s="4">
        <f t="shared" si="82"/>
        <v>0.46</v>
      </c>
      <c r="AK464" s="33">
        <v>0</v>
      </c>
      <c r="AL464" s="34">
        <v>0</v>
      </c>
      <c r="AM464" s="33">
        <v>0</v>
      </c>
      <c r="AN464" s="34">
        <v>0</v>
      </c>
      <c r="AO464" s="38">
        <v>0</v>
      </c>
      <c r="AP464" s="39">
        <v>0</v>
      </c>
      <c r="AQ464" s="43">
        <v>0</v>
      </c>
      <c r="AR464" s="41">
        <f t="shared" si="85"/>
        <v>0</v>
      </c>
      <c r="AS464" s="41">
        <f t="shared" si="86"/>
        <v>0</v>
      </c>
      <c r="AT464" s="36">
        <f t="shared" si="87"/>
        <v>999</v>
      </c>
      <c r="AU464" s="36">
        <f t="shared" si="88"/>
        <v>999</v>
      </c>
    </row>
    <row r="465" spans="10:47" x14ac:dyDescent="0.25">
      <c r="J465" s="12">
        <v>70000000000</v>
      </c>
      <c r="K465" s="13">
        <v>8.3333333333333304E-10</v>
      </c>
      <c r="L465" s="40">
        <v>5.0000000000000001E-3</v>
      </c>
      <c r="M465" s="40">
        <v>-5.0000000000000001E-3</v>
      </c>
      <c r="O465" s="4">
        <f t="shared" si="78"/>
        <v>0.46100000000000002</v>
      </c>
      <c r="P465" s="33">
        <v>0</v>
      </c>
      <c r="Q465" s="34">
        <v>0</v>
      </c>
      <c r="R465" s="33">
        <v>0.5</v>
      </c>
      <c r="S465" s="34">
        <v>-0.23050000000000001</v>
      </c>
      <c r="T465" s="38">
        <v>-3.5438485928571448E-4</v>
      </c>
      <c r="U465" s="39">
        <v>-1.5955285714285705E-4</v>
      </c>
      <c r="V465" s="41">
        <f t="shared" si="79"/>
        <v>-1383000</v>
      </c>
      <c r="W465" s="41">
        <f t="shared" si="80"/>
        <v>1383000</v>
      </c>
      <c r="X465" s="36">
        <f t="shared" si="81"/>
        <v>361.53289949385396</v>
      </c>
      <c r="Y465" s="36">
        <f t="shared" si="83"/>
        <v>361.53289949385396</v>
      </c>
      <c r="Z465" s="2"/>
      <c r="AI465" s="42">
        <f t="shared" si="84"/>
        <v>-0.03</v>
      </c>
      <c r="AJ465" s="4">
        <f t="shared" si="82"/>
        <v>0.46100000000000002</v>
      </c>
      <c r="AK465" s="33">
        <v>0</v>
      </c>
      <c r="AL465" s="34">
        <v>0</v>
      </c>
      <c r="AM465" s="33">
        <v>0</v>
      </c>
      <c r="AN465" s="34">
        <v>0</v>
      </c>
      <c r="AO465" s="38">
        <v>0</v>
      </c>
      <c r="AP465" s="39">
        <v>0</v>
      </c>
      <c r="AQ465" s="43">
        <v>0</v>
      </c>
      <c r="AR465" s="41">
        <f t="shared" si="85"/>
        <v>0</v>
      </c>
      <c r="AS465" s="41">
        <f t="shared" si="86"/>
        <v>0</v>
      </c>
      <c r="AT465" s="36">
        <f t="shared" si="87"/>
        <v>999</v>
      </c>
      <c r="AU465" s="36">
        <f t="shared" si="88"/>
        <v>999</v>
      </c>
    </row>
    <row r="466" spans="10:47" x14ac:dyDescent="0.25">
      <c r="J466" s="12">
        <v>70000000000</v>
      </c>
      <c r="K466" s="13">
        <v>8.3333333333333304E-10</v>
      </c>
      <c r="L466" s="40">
        <v>5.0000000000000001E-3</v>
      </c>
      <c r="M466" s="40">
        <v>-5.0000000000000001E-3</v>
      </c>
      <c r="O466" s="4">
        <f t="shared" si="78"/>
        <v>0.46200000000000002</v>
      </c>
      <c r="P466" s="33">
        <v>0</v>
      </c>
      <c r="Q466" s="34">
        <v>0</v>
      </c>
      <c r="R466" s="33">
        <v>0.5</v>
      </c>
      <c r="S466" s="34">
        <v>-0.23100000000000001</v>
      </c>
      <c r="T466" s="38">
        <v>-3.5454639000000019E-4</v>
      </c>
      <c r="U466" s="39">
        <v>-1.5559714285714275E-4</v>
      </c>
      <c r="V466" s="41">
        <f t="shared" si="79"/>
        <v>-1385999.9999999998</v>
      </c>
      <c r="W466" s="41">
        <f t="shared" si="80"/>
        <v>1385999.9999999998</v>
      </c>
      <c r="X466" s="36">
        <f t="shared" si="81"/>
        <v>360.75036075036081</v>
      </c>
      <c r="Y466" s="36">
        <f t="shared" si="83"/>
        <v>360.75036075036081</v>
      </c>
      <c r="Z466" s="2"/>
      <c r="AI466" s="42">
        <f t="shared" si="84"/>
        <v>-0.03</v>
      </c>
      <c r="AJ466" s="4">
        <f t="shared" si="82"/>
        <v>0.46200000000000002</v>
      </c>
      <c r="AK466" s="33">
        <v>0</v>
      </c>
      <c r="AL466" s="34">
        <v>0</v>
      </c>
      <c r="AM466" s="33">
        <v>0</v>
      </c>
      <c r="AN466" s="34">
        <v>0</v>
      </c>
      <c r="AO466" s="38">
        <v>0</v>
      </c>
      <c r="AP466" s="39">
        <v>0</v>
      </c>
      <c r="AQ466" s="43">
        <v>0</v>
      </c>
      <c r="AR466" s="41">
        <f t="shared" si="85"/>
        <v>0</v>
      </c>
      <c r="AS466" s="41">
        <f t="shared" si="86"/>
        <v>0</v>
      </c>
      <c r="AT466" s="36">
        <f t="shared" si="87"/>
        <v>999</v>
      </c>
      <c r="AU466" s="36">
        <f t="shared" si="88"/>
        <v>999</v>
      </c>
    </row>
    <row r="467" spans="10:47" x14ac:dyDescent="0.25">
      <c r="J467" s="12">
        <v>70000000000</v>
      </c>
      <c r="K467" s="13">
        <v>8.3333333333333304E-10</v>
      </c>
      <c r="L467" s="40">
        <v>5.0000000000000001E-3</v>
      </c>
      <c r="M467" s="40">
        <v>-5.0000000000000001E-3</v>
      </c>
      <c r="O467" s="4">
        <f t="shared" si="78"/>
        <v>0.46300000000000002</v>
      </c>
      <c r="P467" s="33">
        <v>0</v>
      </c>
      <c r="Q467" s="34">
        <v>0</v>
      </c>
      <c r="R467" s="33">
        <v>0.5</v>
      </c>
      <c r="S467" s="34">
        <v>-0.23150000000000001</v>
      </c>
      <c r="T467" s="38">
        <v>-3.5470396928571446E-4</v>
      </c>
      <c r="U467" s="39">
        <v>-1.5163285714285703E-4</v>
      </c>
      <c r="V467" s="41">
        <f t="shared" si="79"/>
        <v>-1389000</v>
      </c>
      <c r="W467" s="41">
        <f t="shared" si="80"/>
        <v>1389000</v>
      </c>
      <c r="X467" s="36">
        <f t="shared" si="81"/>
        <v>359.97120230381569</v>
      </c>
      <c r="Y467" s="36">
        <f t="shared" si="83"/>
        <v>359.97120230381569</v>
      </c>
      <c r="Z467" s="2"/>
      <c r="AI467" s="42">
        <f t="shared" si="84"/>
        <v>-0.03</v>
      </c>
      <c r="AJ467" s="4">
        <f t="shared" si="82"/>
        <v>0.46300000000000002</v>
      </c>
      <c r="AK467" s="33">
        <v>0</v>
      </c>
      <c r="AL467" s="34">
        <v>0</v>
      </c>
      <c r="AM467" s="33">
        <v>0</v>
      </c>
      <c r="AN467" s="34">
        <v>0</v>
      </c>
      <c r="AO467" s="38">
        <v>0</v>
      </c>
      <c r="AP467" s="39">
        <v>0</v>
      </c>
      <c r="AQ467" s="43">
        <v>0</v>
      </c>
      <c r="AR467" s="41">
        <f t="shared" si="85"/>
        <v>0</v>
      </c>
      <c r="AS467" s="41">
        <f t="shared" si="86"/>
        <v>0</v>
      </c>
      <c r="AT467" s="36">
        <f t="shared" si="87"/>
        <v>999</v>
      </c>
      <c r="AU467" s="36">
        <f t="shared" si="88"/>
        <v>999</v>
      </c>
    </row>
    <row r="468" spans="10:47" x14ac:dyDescent="0.25">
      <c r="J468" s="12">
        <v>70000000000</v>
      </c>
      <c r="K468" s="13">
        <v>8.3333333333333304E-10</v>
      </c>
      <c r="L468" s="40">
        <v>5.0000000000000001E-3</v>
      </c>
      <c r="M468" s="40">
        <v>-5.0000000000000001E-3</v>
      </c>
      <c r="O468" s="4">
        <f t="shared" si="78"/>
        <v>0.46400000000000002</v>
      </c>
      <c r="P468" s="33">
        <v>0</v>
      </c>
      <c r="Q468" s="34">
        <v>0</v>
      </c>
      <c r="R468" s="33">
        <v>0.5</v>
      </c>
      <c r="S468" s="34">
        <v>-0.23200000000000001</v>
      </c>
      <c r="T468" s="38">
        <v>-3.5485758857142877E-4</v>
      </c>
      <c r="U468" s="39">
        <v>-1.476599999999999E-4</v>
      </c>
      <c r="V468" s="41">
        <f t="shared" si="79"/>
        <v>-1391999.9999999998</v>
      </c>
      <c r="W468" s="41">
        <f t="shared" si="80"/>
        <v>1391999.9999999998</v>
      </c>
      <c r="X468" s="36">
        <f t="shared" si="81"/>
        <v>359.19540229885064</v>
      </c>
      <c r="Y468" s="36">
        <f t="shared" si="83"/>
        <v>359.19540229885064</v>
      </c>
      <c r="Z468" s="2"/>
      <c r="AI468" s="42">
        <f t="shared" si="84"/>
        <v>-0.03</v>
      </c>
      <c r="AJ468" s="4">
        <f t="shared" si="82"/>
        <v>0.46400000000000002</v>
      </c>
      <c r="AK468" s="33">
        <v>0</v>
      </c>
      <c r="AL468" s="34">
        <v>0</v>
      </c>
      <c r="AM468" s="33">
        <v>0</v>
      </c>
      <c r="AN468" s="34">
        <v>0</v>
      </c>
      <c r="AO468" s="38">
        <v>0</v>
      </c>
      <c r="AP468" s="39">
        <v>0</v>
      </c>
      <c r="AQ468" s="43">
        <v>0</v>
      </c>
      <c r="AR468" s="41">
        <f t="shared" si="85"/>
        <v>0</v>
      </c>
      <c r="AS468" s="41">
        <f t="shared" si="86"/>
        <v>0</v>
      </c>
      <c r="AT468" s="36">
        <f t="shared" si="87"/>
        <v>999</v>
      </c>
      <c r="AU468" s="36">
        <f t="shared" si="88"/>
        <v>999</v>
      </c>
    </row>
    <row r="469" spans="10:47" x14ac:dyDescent="0.25">
      <c r="J469" s="12">
        <v>70000000000</v>
      </c>
      <c r="K469" s="13">
        <v>8.3333333333333304E-10</v>
      </c>
      <c r="L469" s="40">
        <v>5.0000000000000001E-3</v>
      </c>
      <c r="M469" s="40">
        <v>-5.0000000000000001E-3</v>
      </c>
      <c r="O469" s="4">
        <f t="shared" si="78"/>
        <v>0.46500000000000002</v>
      </c>
      <c r="P469" s="33">
        <v>0</v>
      </c>
      <c r="Q469" s="34">
        <v>0</v>
      </c>
      <c r="R469" s="33">
        <v>0.5</v>
      </c>
      <c r="S469" s="34">
        <v>-0.23250000000000001</v>
      </c>
      <c r="T469" s="38">
        <v>-3.5500723928571446E-4</v>
      </c>
      <c r="U469" s="39">
        <v>-1.4367857142857132E-4</v>
      </c>
      <c r="V469" s="41">
        <f t="shared" si="79"/>
        <v>-1395000</v>
      </c>
      <c r="W469" s="41">
        <f t="shared" si="80"/>
        <v>1395000</v>
      </c>
      <c r="X469" s="36">
        <f t="shared" si="81"/>
        <v>358.42293906810033</v>
      </c>
      <c r="Y469" s="36">
        <f t="shared" si="83"/>
        <v>358.42293906810033</v>
      </c>
      <c r="Z469" s="2"/>
      <c r="AI469" s="42">
        <f t="shared" si="84"/>
        <v>-0.03</v>
      </c>
      <c r="AJ469" s="4">
        <f t="shared" si="82"/>
        <v>0.46500000000000002</v>
      </c>
      <c r="AK469" s="33">
        <v>0</v>
      </c>
      <c r="AL469" s="34">
        <v>0</v>
      </c>
      <c r="AM469" s="33">
        <v>0</v>
      </c>
      <c r="AN469" s="34">
        <v>0</v>
      </c>
      <c r="AO469" s="38">
        <v>0</v>
      </c>
      <c r="AP469" s="39">
        <v>0</v>
      </c>
      <c r="AQ469" s="43">
        <v>0</v>
      </c>
      <c r="AR469" s="41">
        <f t="shared" si="85"/>
        <v>0</v>
      </c>
      <c r="AS469" s="41">
        <f t="shared" si="86"/>
        <v>0</v>
      </c>
      <c r="AT469" s="36">
        <f t="shared" si="87"/>
        <v>999</v>
      </c>
      <c r="AU469" s="36">
        <f t="shared" si="88"/>
        <v>999</v>
      </c>
    </row>
    <row r="470" spans="10:47" x14ac:dyDescent="0.25">
      <c r="J470" s="12">
        <v>70000000000</v>
      </c>
      <c r="K470" s="13">
        <v>8.3333333333333304E-10</v>
      </c>
      <c r="L470" s="40">
        <v>5.0000000000000001E-3</v>
      </c>
      <c r="M470" s="40">
        <v>-5.0000000000000001E-3</v>
      </c>
      <c r="O470" s="4">
        <f t="shared" si="78"/>
        <v>0.46600000000000003</v>
      </c>
      <c r="P470" s="33">
        <v>0</v>
      </c>
      <c r="Q470" s="34">
        <v>0</v>
      </c>
      <c r="R470" s="33">
        <v>0.5</v>
      </c>
      <c r="S470" s="34">
        <v>-0.23300000000000001</v>
      </c>
      <c r="T470" s="38">
        <v>-3.5515291285714303E-4</v>
      </c>
      <c r="U470" s="39">
        <v>-1.3968857142857133E-4</v>
      </c>
      <c r="V470" s="41">
        <f t="shared" si="79"/>
        <v>-1397999.9999999998</v>
      </c>
      <c r="W470" s="41">
        <f t="shared" si="80"/>
        <v>1397999.9999999998</v>
      </c>
      <c r="X470" s="36">
        <f t="shared" si="81"/>
        <v>357.65379113018605</v>
      </c>
      <c r="Y470" s="36">
        <f t="shared" si="83"/>
        <v>357.65379113018605</v>
      </c>
      <c r="Z470" s="2"/>
      <c r="AI470" s="42">
        <f t="shared" si="84"/>
        <v>-0.03</v>
      </c>
      <c r="AJ470" s="4">
        <f t="shared" si="82"/>
        <v>0.46600000000000003</v>
      </c>
      <c r="AK470" s="33">
        <v>0</v>
      </c>
      <c r="AL470" s="34">
        <v>0</v>
      </c>
      <c r="AM470" s="33">
        <v>0</v>
      </c>
      <c r="AN470" s="34">
        <v>0</v>
      </c>
      <c r="AO470" s="38">
        <v>0</v>
      </c>
      <c r="AP470" s="39">
        <v>0</v>
      </c>
      <c r="AQ470" s="43">
        <v>0</v>
      </c>
      <c r="AR470" s="41">
        <f t="shared" si="85"/>
        <v>0</v>
      </c>
      <c r="AS470" s="41">
        <f t="shared" si="86"/>
        <v>0</v>
      </c>
      <c r="AT470" s="36">
        <f t="shared" si="87"/>
        <v>999</v>
      </c>
      <c r="AU470" s="36">
        <f t="shared" si="88"/>
        <v>999</v>
      </c>
    </row>
    <row r="471" spans="10:47" x14ac:dyDescent="0.25">
      <c r="J471" s="12">
        <v>70000000000</v>
      </c>
      <c r="K471" s="13">
        <v>8.3333333333333304E-10</v>
      </c>
      <c r="L471" s="40">
        <v>5.0000000000000001E-3</v>
      </c>
      <c r="M471" s="40">
        <v>-5.0000000000000001E-3</v>
      </c>
      <c r="O471" s="4">
        <f t="shared" si="78"/>
        <v>0.46700000000000003</v>
      </c>
      <c r="P471" s="33">
        <v>0</v>
      </c>
      <c r="Q471" s="34">
        <v>0</v>
      </c>
      <c r="R471" s="33">
        <v>0.5</v>
      </c>
      <c r="S471" s="34">
        <v>-0.23350000000000001</v>
      </c>
      <c r="T471" s="38">
        <v>-3.5529460071428591E-4</v>
      </c>
      <c r="U471" s="39">
        <v>-1.3568999999999989E-4</v>
      </c>
      <c r="V471" s="41">
        <f t="shared" si="79"/>
        <v>-1401000</v>
      </c>
      <c r="W471" s="41">
        <f t="shared" si="80"/>
        <v>1401000</v>
      </c>
      <c r="X471" s="36">
        <f t="shared" si="81"/>
        <v>356.88793718772308</v>
      </c>
      <c r="Y471" s="36">
        <f t="shared" si="83"/>
        <v>356.88793718772308</v>
      </c>
      <c r="Z471" s="2"/>
      <c r="AI471" s="42">
        <f t="shared" si="84"/>
        <v>-0.03</v>
      </c>
      <c r="AJ471" s="4">
        <f t="shared" si="82"/>
        <v>0.46700000000000003</v>
      </c>
      <c r="AK471" s="33">
        <v>0</v>
      </c>
      <c r="AL471" s="34">
        <v>0</v>
      </c>
      <c r="AM471" s="33">
        <v>0</v>
      </c>
      <c r="AN471" s="34">
        <v>0</v>
      </c>
      <c r="AO471" s="38">
        <v>0</v>
      </c>
      <c r="AP471" s="39">
        <v>0</v>
      </c>
      <c r="AQ471" s="43">
        <v>0</v>
      </c>
      <c r="AR471" s="41">
        <f t="shared" si="85"/>
        <v>0</v>
      </c>
      <c r="AS471" s="41">
        <f t="shared" si="86"/>
        <v>0</v>
      </c>
      <c r="AT471" s="36">
        <f t="shared" si="87"/>
        <v>999</v>
      </c>
      <c r="AU471" s="36">
        <f t="shared" si="88"/>
        <v>999</v>
      </c>
    </row>
    <row r="472" spans="10:47" x14ac:dyDescent="0.25">
      <c r="J472" s="12">
        <v>70000000000</v>
      </c>
      <c r="K472" s="13">
        <v>8.3333333333333304E-10</v>
      </c>
      <c r="L472" s="40">
        <v>5.0000000000000001E-3</v>
      </c>
      <c r="M472" s="40">
        <v>-5.0000000000000001E-3</v>
      </c>
      <c r="O472" s="4">
        <f t="shared" si="78"/>
        <v>0.46800000000000003</v>
      </c>
      <c r="P472" s="33">
        <v>0</v>
      </c>
      <c r="Q472" s="34">
        <v>0</v>
      </c>
      <c r="R472" s="33">
        <v>0.5</v>
      </c>
      <c r="S472" s="34">
        <v>-0.23400000000000001</v>
      </c>
      <c r="T472" s="38">
        <v>-3.5543229428571448E-4</v>
      </c>
      <c r="U472" s="39">
        <v>-1.3168285714285703E-4</v>
      </c>
      <c r="V472" s="41">
        <f t="shared" si="79"/>
        <v>-1403999.9999999998</v>
      </c>
      <c r="W472" s="41">
        <f t="shared" si="80"/>
        <v>1403999.9999999998</v>
      </c>
      <c r="X472" s="36">
        <f t="shared" si="81"/>
        <v>356.12535612535618</v>
      </c>
      <c r="Y472" s="36">
        <f t="shared" si="83"/>
        <v>356.12535612535618</v>
      </c>
      <c r="Z472" s="2"/>
      <c r="AI472" s="42">
        <f t="shared" si="84"/>
        <v>-0.03</v>
      </c>
      <c r="AJ472" s="4">
        <f t="shared" si="82"/>
        <v>0.46800000000000003</v>
      </c>
      <c r="AK472" s="33">
        <v>0</v>
      </c>
      <c r="AL472" s="34">
        <v>0</v>
      </c>
      <c r="AM472" s="33">
        <v>0</v>
      </c>
      <c r="AN472" s="34">
        <v>0</v>
      </c>
      <c r="AO472" s="38">
        <v>0</v>
      </c>
      <c r="AP472" s="39">
        <v>0</v>
      </c>
      <c r="AQ472" s="43">
        <v>0</v>
      </c>
      <c r="AR472" s="41">
        <f t="shared" si="85"/>
        <v>0</v>
      </c>
      <c r="AS472" s="41">
        <f t="shared" si="86"/>
        <v>0</v>
      </c>
      <c r="AT472" s="36">
        <f t="shared" si="87"/>
        <v>999</v>
      </c>
      <c r="AU472" s="36">
        <f t="shared" si="88"/>
        <v>999</v>
      </c>
    </row>
    <row r="473" spans="10:47" x14ac:dyDescent="0.25">
      <c r="J473" s="12">
        <v>70000000000</v>
      </c>
      <c r="K473" s="13">
        <v>8.3333333333333304E-10</v>
      </c>
      <c r="L473" s="40">
        <v>5.0000000000000001E-3</v>
      </c>
      <c r="M473" s="40">
        <v>-5.0000000000000001E-3</v>
      </c>
      <c r="O473" s="4">
        <f t="shared" si="78"/>
        <v>0.46899999999999997</v>
      </c>
      <c r="P473" s="33">
        <v>0</v>
      </c>
      <c r="Q473" s="34">
        <v>0</v>
      </c>
      <c r="R473" s="33">
        <v>0.5</v>
      </c>
      <c r="S473" s="34">
        <v>-0.23449999999999999</v>
      </c>
      <c r="T473" s="38">
        <v>-3.555659850000002E-4</v>
      </c>
      <c r="U473" s="39">
        <v>-1.2766714285714298E-4</v>
      </c>
      <c r="V473" s="41">
        <f t="shared" si="79"/>
        <v>-1406999.9999999998</v>
      </c>
      <c r="W473" s="41">
        <f t="shared" si="80"/>
        <v>1406999.9999999998</v>
      </c>
      <c r="X473" s="36">
        <f t="shared" si="81"/>
        <v>355.3660270078181</v>
      </c>
      <c r="Y473" s="36">
        <f t="shared" si="83"/>
        <v>355.3660270078181</v>
      </c>
      <c r="Z473" s="2"/>
      <c r="AI473" s="42">
        <f t="shared" si="84"/>
        <v>-0.03</v>
      </c>
      <c r="AJ473" s="4">
        <f t="shared" si="82"/>
        <v>0.46899999999999997</v>
      </c>
      <c r="AK473" s="33">
        <v>0</v>
      </c>
      <c r="AL473" s="34">
        <v>0</v>
      </c>
      <c r="AM473" s="33">
        <v>0</v>
      </c>
      <c r="AN473" s="34">
        <v>0</v>
      </c>
      <c r="AO473" s="38">
        <v>0</v>
      </c>
      <c r="AP473" s="39">
        <v>0</v>
      </c>
      <c r="AQ473" s="43">
        <v>0</v>
      </c>
      <c r="AR473" s="41">
        <f t="shared" si="85"/>
        <v>0</v>
      </c>
      <c r="AS473" s="41">
        <f t="shared" si="86"/>
        <v>0</v>
      </c>
      <c r="AT473" s="36">
        <f t="shared" si="87"/>
        <v>999</v>
      </c>
      <c r="AU473" s="36">
        <f t="shared" si="88"/>
        <v>999</v>
      </c>
    </row>
    <row r="474" spans="10:47" x14ac:dyDescent="0.25">
      <c r="J474" s="12">
        <v>70000000000</v>
      </c>
      <c r="K474" s="13">
        <v>8.3333333333333304E-10</v>
      </c>
      <c r="L474" s="40">
        <v>5.0000000000000001E-3</v>
      </c>
      <c r="M474" s="40">
        <v>-5.0000000000000001E-3</v>
      </c>
      <c r="O474" s="4">
        <f t="shared" si="78"/>
        <v>0.47</v>
      </c>
      <c r="P474" s="33">
        <v>0</v>
      </c>
      <c r="Q474" s="34">
        <v>0</v>
      </c>
      <c r="R474" s="33">
        <v>0.5</v>
      </c>
      <c r="S474" s="34">
        <v>-0.23499999999999999</v>
      </c>
      <c r="T474" s="38">
        <v>-3.5569566428571444E-4</v>
      </c>
      <c r="U474" s="39">
        <v>-1.2364285714285727E-4</v>
      </c>
      <c r="V474" s="41">
        <f t="shared" si="79"/>
        <v>-1409999.9999999998</v>
      </c>
      <c r="W474" s="41">
        <f t="shared" si="80"/>
        <v>1409999.9999999998</v>
      </c>
      <c r="X474" s="36">
        <f t="shared" si="81"/>
        <v>354.60992907801426</v>
      </c>
      <c r="Y474" s="36">
        <f t="shared" si="83"/>
        <v>354.60992907801426</v>
      </c>
      <c r="Z474" s="2"/>
      <c r="AI474" s="42">
        <f t="shared" si="84"/>
        <v>-0.03</v>
      </c>
      <c r="AJ474" s="4">
        <f t="shared" si="82"/>
        <v>0.47</v>
      </c>
      <c r="AK474" s="33">
        <v>0</v>
      </c>
      <c r="AL474" s="34">
        <v>0</v>
      </c>
      <c r="AM474" s="33">
        <v>0</v>
      </c>
      <c r="AN474" s="34">
        <v>0</v>
      </c>
      <c r="AO474" s="38">
        <v>0</v>
      </c>
      <c r="AP474" s="39">
        <v>0</v>
      </c>
      <c r="AQ474" s="43">
        <v>0</v>
      </c>
      <c r="AR474" s="41">
        <f t="shared" si="85"/>
        <v>0</v>
      </c>
      <c r="AS474" s="41">
        <f t="shared" si="86"/>
        <v>0</v>
      </c>
      <c r="AT474" s="36">
        <f t="shared" si="87"/>
        <v>999</v>
      </c>
      <c r="AU474" s="36">
        <f t="shared" si="88"/>
        <v>999</v>
      </c>
    </row>
    <row r="475" spans="10:47" x14ac:dyDescent="0.25">
      <c r="J475" s="12">
        <v>70000000000</v>
      </c>
      <c r="K475" s="13">
        <v>8.3333333333333304E-10</v>
      </c>
      <c r="L475" s="40">
        <v>5.0000000000000001E-3</v>
      </c>
      <c r="M475" s="40">
        <v>-5.0000000000000001E-3</v>
      </c>
      <c r="O475" s="4">
        <f t="shared" si="78"/>
        <v>0.47099999999999997</v>
      </c>
      <c r="P475" s="33">
        <v>0</v>
      </c>
      <c r="Q475" s="34">
        <v>0</v>
      </c>
      <c r="R475" s="33">
        <v>0.5</v>
      </c>
      <c r="S475" s="34">
        <v>-0.23549999999999999</v>
      </c>
      <c r="T475" s="38">
        <v>-3.5582132357142875E-4</v>
      </c>
      <c r="U475" s="39">
        <v>-1.1961000000000012E-4</v>
      </c>
      <c r="V475" s="41">
        <f t="shared" si="79"/>
        <v>-1412999.9999999998</v>
      </c>
      <c r="W475" s="41">
        <f t="shared" si="80"/>
        <v>1412999.9999999998</v>
      </c>
      <c r="X475" s="36">
        <f t="shared" si="81"/>
        <v>353.85704175513098</v>
      </c>
      <c r="Y475" s="36">
        <f t="shared" si="83"/>
        <v>353.85704175513098</v>
      </c>
      <c r="Z475" s="2"/>
      <c r="AI475" s="42">
        <f t="shared" si="84"/>
        <v>-0.03</v>
      </c>
      <c r="AJ475" s="4">
        <f t="shared" si="82"/>
        <v>0.47099999999999997</v>
      </c>
      <c r="AK475" s="33">
        <v>0</v>
      </c>
      <c r="AL475" s="34">
        <v>0</v>
      </c>
      <c r="AM475" s="33">
        <v>0</v>
      </c>
      <c r="AN475" s="34">
        <v>0</v>
      </c>
      <c r="AO475" s="38">
        <v>0</v>
      </c>
      <c r="AP475" s="39">
        <v>0</v>
      </c>
      <c r="AQ475" s="43">
        <v>0</v>
      </c>
      <c r="AR475" s="41">
        <f t="shared" si="85"/>
        <v>0</v>
      </c>
      <c r="AS475" s="41">
        <f t="shared" si="86"/>
        <v>0</v>
      </c>
      <c r="AT475" s="36">
        <f t="shared" si="87"/>
        <v>999</v>
      </c>
      <c r="AU475" s="36">
        <f t="shared" si="88"/>
        <v>999</v>
      </c>
    </row>
    <row r="476" spans="10:47" x14ac:dyDescent="0.25">
      <c r="J476" s="12">
        <v>70000000000</v>
      </c>
      <c r="K476" s="13">
        <v>8.3333333333333304E-10</v>
      </c>
      <c r="L476" s="40">
        <v>5.0000000000000001E-3</v>
      </c>
      <c r="M476" s="40">
        <v>-5.0000000000000001E-3</v>
      </c>
      <c r="O476" s="4">
        <f t="shared" si="78"/>
        <v>0.47199999999999998</v>
      </c>
      <c r="P476" s="33">
        <v>0</v>
      </c>
      <c r="Q476" s="34">
        <v>0</v>
      </c>
      <c r="R476" s="33">
        <v>0.5</v>
      </c>
      <c r="S476" s="34">
        <v>-0.23599999999999999</v>
      </c>
      <c r="T476" s="38">
        <v>-3.5594295428571446E-4</v>
      </c>
      <c r="U476" s="39">
        <v>-1.1556857142857155E-4</v>
      </c>
      <c r="V476" s="41">
        <f t="shared" si="79"/>
        <v>-1415999.9999999998</v>
      </c>
      <c r="W476" s="41">
        <f t="shared" si="80"/>
        <v>1415999.9999999998</v>
      </c>
      <c r="X476" s="36">
        <f t="shared" si="81"/>
        <v>353.10734463276845</v>
      </c>
      <c r="Y476" s="36">
        <f t="shared" si="83"/>
        <v>353.10734463276845</v>
      </c>
      <c r="Z476" s="2"/>
      <c r="AI476" s="42">
        <f t="shared" si="84"/>
        <v>-0.03</v>
      </c>
      <c r="AJ476" s="4">
        <f t="shared" si="82"/>
        <v>0.47199999999999998</v>
      </c>
      <c r="AK476" s="33">
        <v>0</v>
      </c>
      <c r="AL476" s="34">
        <v>0</v>
      </c>
      <c r="AM476" s="33">
        <v>0</v>
      </c>
      <c r="AN476" s="34">
        <v>0</v>
      </c>
      <c r="AO476" s="38">
        <v>0</v>
      </c>
      <c r="AP476" s="39">
        <v>0</v>
      </c>
      <c r="AQ476" s="43">
        <v>0</v>
      </c>
      <c r="AR476" s="41">
        <f t="shared" si="85"/>
        <v>0</v>
      </c>
      <c r="AS476" s="41">
        <f t="shared" si="86"/>
        <v>0</v>
      </c>
      <c r="AT476" s="36">
        <f t="shared" si="87"/>
        <v>999</v>
      </c>
      <c r="AU476" s="36">
        <f t="shared" si="88"/>
        <v>999</v>
      </c>
    </row>
    <row r="477" spans="10:47" x14ac:dyDescent="0.25">
      <c r="J477" s="12">
        <v>70000000000</v>
      </c>
      <c r="K477" s="13">
        <v>8.3333333333333304E-10</v>
      </c>
      <c r="L477" s="40">
        <v>5.0000000000000001E-3</v>
      </c>
      <c r="M477" s="40">
        <v>-5.0000000000000001E-3</v>
      </c>
      <c r="O477" s="4">
        <f t="shared" si="78"/>
        <v>0.47299999999999998</v>
      </c>
      <c r="P477" s="33">
        <v>0</v>
      </c>
      <c r="Q477" s="34">
        <v>0</v>
      </c>
      <c r="R477" s="33">
        <v>0.5</v>
      </c>
      <c r="S477" s="34">
        <v>-0.23649999999999999</v>
      </c>
      <c r="T477" s="38">
        <v>-3.5606054785714301E-4</v>
      </c>
      <c r="U477" s="39">
        <v>-1.1151857142857155E-4</v>
      </c>
      <c r="V477" s="41">
        <f t="shared" si="79"/>
        <v>-1418999.9999999998</v>
      </c>
      <c r="W477" s="41">
        <f t="shared" si="80"/>
        <v>1418999.9999999998</v>
      </c>
      <c r="X477" s="36">
        <f t="shared" si="81"/>
        <v>352.36081747709659</v>
      </c>
      <c r="Y477" s="36">
        <f t="shared" si="83"/>
        <v>352.36081747709659</v>
      </c>
      <c r="Z477" s="2"/>
      <c r="AI477" s="42">
        <f t="shared" si="84"/>
        <v>-0.03</v>
      </c>
      <c r="AJ477" s="4">
        <f t="shared" si="82"/>
        <v>0.47299999999999998</v>
      </c>
      <c r="AK477" s="33">
        <v>0</v>
      </c>
      <c r="AL477" s="34">
        <v>0</v>
      </c>
      <c r="AM477" s="33">
        <v>0</v>
      </c>
      <c r="AN477" s="34">
        <v>0</v>
      </c>
      <c r="AO477" s="38">
        <v>0</v>
      </c>
      <c r="AP477" s="39">
        <v>0</v>
      </c>
      <c r="AQ477" s="43">
        <v>0</v>
      </c>
      <c r="AR477" s="41">
        <f t="shared" si="85"/>
        <v>0</v>
      </c>
      <c r="AS477" s="41">
        <f t="shared" si="86"/>
        <v>0</v>
      </c>
      <c r="AT477" s="36">
        <f t="shared" si="87"/>
        <v>999</v>
      </c>
      <c r="AU477" s="36">
        <f t="shared" si="88"/>
        <v>999</v>
      </c>
    </row>
    <row r="478" spans="10:47" x14ac:dyDescent="0.25">
      <c r="J478" s="12">
        <v>70000000000</v>
      </c>
      <c r="K478" s="13">
        <v>8.3333333333333304E-10</v>
      </c>
      <c r="L478" s="40">
        <v>5.0000000000000001E-3</v>
      </c>
      <c r="M478" s="40">
        <v>-5.0000000000000001E-3</v>
      </c>
      <c r="O478" s="4">
        <f t="shared" si="78"/>
        <v>0.47399999999999998</v>
      </c>
      <c r="P478" s="33">
        <v>0</v>
      </c>
      <c r="Q478" s="34">
        <v>0</v>
      </c>
      <c r="R478" s="33">
        <v>0.5</v>
      </c>
      <c r="S478" s="34">
        <v>-0.23699999999999999</v>
      </c>
      <c r="T478" s="38">
        <v>-3.561740957142859E-4</v>
      </c>
      <c r="U478" s="39">
        <v>-1.0746000000000011E-4</v>
      </c>
      <c r="V478" s="41">
        <f t="shared" si="79"/>
        <v>-1421999.9999999998</v>
      </c>
      <c r="W478" s="41">
        <f t="shared" si="80"/>
        <v>1421999.9999999998</v>
      </c>
      <c r="X478" s="36">
        <f t="shared" si="81"/>
        <v>351.61744022503524</v>
      </c>
      <c r="Y478" s="36">
        <f t="shared" si="83"/>
        <v>351.61744022503524</v>
      </c>
      <c r="Z478" s="2"/>
      <c r="AI478" s="42">
        <f t="shared" si="84"/>
        <v>-0.03</v>
      </c>
      <c r="AJ478" s="4">
        <f t="shared" si="82"/>
        <v>0.47399999999999998</v>
      </c>
      <c r="AK478" s="33">
        <v>0</v>
      </c>
      <c r="AL478" s="34">
        <v>0</v>
      </c>
      <c r="AM478" s="33">
        <v>0</v>
      </c>
      <c r="AN478" s="34">
        <v>0</v>
      </c>
      <c r="AO478" s="38">
        <v>0</v>
      </c>
      <c r="AP478" s="39">
        <v>0</v>
      </c>
      <c r="AQ478" s="43">
        <v>0</v>
      </c>
      <c r="AR478" s="41">
        <f t="shared" si="85"/>
        <v>0</v>
      </c>
      <c r="AS478" s="41">
        <f t="shared" si="86"/>
        <v>0</v>
      </c>
      <c r="AT478" s="36">
        <f t="shared" si="87"/>
        <v>999</v>
      </c>
      <c r="AU478" s="36">
        <f t="shared" si="88"/>
        <v>999</v>
      </c>
    </row>
    <row r="479" spans="10:47" x14ac:dyDescent="0.25">
      <c r="J479" s="12">
        <v>70000000000</v>
      </c>
      <c r="K479" s="13">
        <v>8.3333333333333304E-10</v>
      </c>
      <c r="L479" s="40">
        <v>5.0000000000000001E-3</v>
      </c>
      <c r="M479" s="40">
        <v>-5.0000000000000001E-3</v>
      </c>
      <c r="O479" s="4">
        <f t="shared" si="78"/>
        <v>0.47499999999999998</v>
      </c>
      <c r="P479" s="33">
        <v>0</v>
      </c>
      <c r="Q479" s="34">
        <v>0</v>
      </c>
      <c r="R479" s="33">
        <v>0.5</v>
      </c>
      <c r="S479" s="34">
        <v>-0.23749999999999999</v>
      </c>
      <c r="T479" s="38">
        <v>-3.5628358928571445E-4</v>
      </c>
      <c r="U479" s="39">
        <v>-1.0339285714285725E-4</v>
      </c>
      <c r="V479" s="41">
        <f t="shared" si="79"/>
        <v>-1424999.9999999998</v>
      </c>
      <c r="W479" s="41">
        <f t="shared" si="80"/>
        <v>1424999.9999999998</v>
      </c>
      <c r="X479" s="36">
        <f t="shared" si="81"/>
        <v>350.87719298245622</v>
      </c>
      <c r="Y479" s="36">
        <f t="shared" si="83"/>
        <v>350.87719298245622</v>
      </c>
      <c r="Z479" s="2"/>
      <c r="AI479" s="42">
        <f t="shared" si="84"/>
        <v>-0.03</v>
      </c>
      <c r="AJ479" s="4">
        <f t="shared" si="82"/>
        <v>0.47499999999999998</v>
      </c>
      <c r="AK479" s="33">
        <v>0</v>
      </c>
      <c r="AL479" s="34">
        <v>0</v>
      </c>
      <c r="AM479" s="33">
        <v>0</v>
      </c>
      <c r="AN479" s="34">
        <v>0</v>
      </c>
      <c r="AO479" s="38">
        <v>0</v>
      </c>
      <c r="AP479" s="39">
        <v>0</v>
      </c>
      <c r="AQ479" s="43">
        <v>0</v>
      </c>
      <c r="AR479" s="41">
        <f t="shared" si="85"/>
        <v>0</v>
      </c>
      <c r="AS479" s="41">
        <f t="shared" si="86"/>
        <v>0</v>
      </c>
      <c r="AT479" s="36">
        <f t="shared" si="87"/>
        <v>999</v>
      </c>
      <c r="AU479" s="36">
        <f t="shared" si="88"/>
        <v>999</v>
      </c>
    </row>
    <row r="480" spans="10:47" x14ac:dyDescent="0.25">
      <c r="J480" s="12">
        <v>70000000000</v>
      </c>
      <c r="K480" s="13">
        <v>8.3333333333333304E-10</v>
      </c>
      <c r="L480" s="40">
        <v>5.0000000000000001E-3</v>
      </c>
      <c r="M480" s="40">
        <v>-5.0000000000000001E-3</v>
      </c>
      <c r="O480" s="4">
        <f t="shared" si="78"/>
        <v>0.47599999999999998</v>
      </c>
      <c r="P480" s="33">
        <v>0</v>
      </c>
      <c r="Q480" s="34">
        <v>0</v>
      </c>
      <c r="R480" s="33">
        <v>0.5</v>
      </c>
      <c r="S480" s="34">
        <v>-0.23799999999999999</v>
      </c>
      <c r="T480" s="38">
        <v>-3.5638902000000017E-4</v>
      </c>
      <c r="U480" s="39">
        <v>-9.9317142857142956E-5</v>
      </c>
      <c r="V480" s="41">
        <f t="shared" si="79"/>
        <v>-1427999.9999999995</v>
      </c>
      <c r="W480" s="41">
        <f t="shared" si="80"/>
        <v>1427999.9999999995</v>
      </c>
      <c r="X480" s="36">
        <f t="shared" si="81"/>
        <v>350.14005602240906</v>
      </c>
      <c r="Y480" s="36">
        <f t="shared" si="83"/>
        <v>350.14005602240906</v>
      </c>
      <c r="Z480" s="2"/>
      <c r="AI480" s="42">
        <f t="shared" si="84"/>
        <v>-0.03</v>
      </c>
      <c r="AJ480" s="4">
        <f t="shared" si="82"/>
        <v>0.47599999999999998</v>
      </c>
      <c r="AK480" s="33">
        <v>0</v>
      </c>
      <c r="AL480" s="34">
        <v>0</v>
      </c>
      <c r="AM480" s="33">
        <v>0</v>
      </c>
      <c r="AN480" s="34">
        <v>0</v>
      </c>
      <c r="AO480" s="38">
        <v>0</v>
      </c>
      <c r="AP480" s="39">
        <v>0</v>
      </c>
      <c r="AQ480" s="43">
        <v>0</v>
      </c>
      <c r="AR480" s="41">
        <f t="shared" si="85"/>
        <v>0</v>
      </c>
      <c r="AS480" s="41">
        <f t="shared" si="86"/>
        <v>0</v>
      </c>
      <c r="AT480" s="36">
        <f t="shared" si="87"/>
        <v>999</v>
      </c>
      <c r="AU480" s="36">
        <f t="shared" si="88"/>
        <v>999</v>
      </c>
    </row>
    <row r="481" spans="10:47" x14ac:dyDescent="0.25">
      <c r="J481" s="12">
        <v>70000000000</v>
      </c>
      <c r="K481" s="13">
        <v>8.3333333333333304E-10</v>
      </c>
      <c r="L481" s="40">
        <v>5.0000000000000001E-3</v>
      </c>
      <c r="M481" s="40">
        <v>-5.0000000000000001E-3</v>
      </c>
      <c r="O481" s="4">
        <f t="shared" si="78"/>
        <v>0.47699999999999998</v>
      </c>
      <c r="P481" s="33">
        <v>0</v>
      </c>
      <c r="Q481" s="34">
        <v>0</v>
      </c>
      <c r="R481" s="33">
        <v>0.5</v>
      </c>
      <c r="S481" s="34">
        <v>-0.23849999999999999</v>
      </c>
      <c r="T481" s="38">
        <v>-3.5649037928571449E-4</v>
      </c>
      <c r="U481" s="39">
        <v>-9.5232857142857233E-5</v>
      </c>
      <c r="V481" s="41">
        <f t="shared" si="79"/>
        <v>-1430999.9999999998</v>
      </c>
      <c r="W481" s="41">
        <f t="shared" si="80"/>
        <v>1430999.9999999998</v>
      </c>
      <c r="X481" s="36">
        <f t="shared" si="81"/>
        <v>349.40600978336835</v>
      </c>
      <c r="Y481" s="36">
        <f t="shared" si="83"/>
        <v>349.40600978336835</v>
      </c>
      <c r="Z481" s="2"/>
      <c r="AI481" s="42">
        <f t="shared" si="84"/>
        <v>-0.03</v>
      </c>
      <c r="AJ481" s="4">
        <f t="shared" si="82"/>
        <v>0.47699999999999998</v>
      </c>
      <c r="AK481" s="33">
        <v>0</v>
      </c>
      <c r="AL481" s="34">
        <v>0</v>
      </c>
      <c r="AM481" s="33">
        <v>0</v>
      </c>
      <c r="AN481" s="34">
        <v>0</v>
      </c>
      <c r="AO481" s="38">
        <v>0</v>
      </c>
      <c r="AP481" s="39">
        <v>0</v>
      </c>
      <c r="AQ481" s="43">
        <v>0</v>
      </c>
      <c r="AR481" s="41">
        <f t="shared" si="85"/>
        <v>0</v>
      </c>
      <c r="AS481" s="41">
        <f t="shared" si="86"/>
        <v>0</v>
      </c>
      <c r="AT481" s="36">
        <f t="shared" si="87"/>
        <v>999</v>
      </c>
      <c r="AU481" s="36">
        <f t="shared" si="88"/>
        <v>999</v>
      </c>
    </row>
    <row r="482" spans="10:47" x14ac:dyDescent="0.25">
      <c r="J482" s="12">
        <v>70000000000</v>
      </c>
      <c r="K482" s="13">
        <v>8.3333333333333304E-10</v>
      </c>
      <c r="L482" s="40">
        <v>5.0000000000000001E-3</v>
      </c>
      <c r="M482" s="40">
        <v>-5.0000000000000001E-3</v>
      </c>
      <c r="O482" s="4">
        <f t="shared" si="78"/>
        <v>0.47799999999999998</v>
      </c>
      <c r="P482" s="33">
        <v>0</v>
      </c>
      <c r="Q482" s="34">
        <v>0</v>
      </c>
      <c r="R482" s="33">
        <v>0.5</v>
      </c>
      <c r="S482" s="34">
        <v>-0.23899999999999999</v>
      </c>
      <c r="T482" s="38">
        <v>-3.5658765857142873E-4</v>
      </c>
      <c r="U482" s="39">
        <v>-9.1140000000000093E-5</v>
      </c>
      <c r="V482" s="41">
        <f t="shared" si="79"/>
        <v>-1433999.9999999995</v>
      </c>
      <c r="W482" s="41">
        <f t="shared" si="80"/>
        <v>1433999.9999999995</v>
      </c>
      <c r="X482" s="36">
        <f t="shared" si="81"/>
        <v>348.6750348675036</v>
      </c>
      <c r="Y482" s="36">
        <f t="shared" si="83"/>
        <v>348.6750348675036</v>
      </c>
      <c r="Z482" s="2"/>
      <c r="AI482" s="42">
        <f t="shared" si="84"/>
        <v>-0.03</v>
      </c>
      <c r="AJ482" s="4">
        <f t="shared" si="82"/>
        <v>0.47799999999999998</v>
      </c>
      <c r="AK482" s="33">
        <v>0</v>
      </c>
      <c r="AL482" s="34">
        <v>0</v>
      </c>
      <c r="AM482" s="33">
        <v>0</v>
      </c>
      <c r="AN482" s="34">
        <v>0</v>
      </c>
      <c r="AO482" s="38">
        <v>0</v>
      </c>
      <c r="AP482" s="39">
        <v>0</v>
      </c>
      <c r="AQ482" s="43">
        <v>0</v>
      </c>
      <c r="AR482" s="41">
        <f t="shared" si="85"/>
        <v>0</v>
      </c>
      <c r="AS482" s="41">
        <f t="shared" si="86"/>
        <v>0</v>
      </c>
      <c r="AT482" s="36">
        <f t="shared" si="87"/>
        <v>999</v>
      </c>
      <c r="AU482" s="36">
        <f t="shared" si="88"/>
        <v>999</v>
      </c>
    </row>
    <row r="483" spans="10:47" x14ac:dyDescent="0.25">
      <c r="J483" s="12">
        <v>70000000000</v>
      </c>
      <c r="K483" s="13">
        <v>8.3333333333333304E-10</v>
      </c>
      <c r="L483" s="40">
        <v>5.0000000000000001E-3</v>
      </c>
      <c r="M483" s="40">
        <v>-5.0000000000000001E-3</v>
      </c>
      <c r="O483" s="4">
        <f t="shared" si="78"/>
        <v>0.47899999999999998</v>
      </c>
      <c r="P483" s="33">
        <v>0</v>
      </c>
      <c r="Q483" s="34">
        <v>0</v>
      </c>
      <c r="R483" s="33">
        <v>0.5</v>
      </c>
      <c r="S483" s="34">
        <v>-0.23949999999999999</v>
      </c>
      <c r="T483" s="38">
        <v>-3.5668084928571446E-4</v>
      </c>
      <c r="U483" s="39">
        <v>-8.7038571428571523E-5</v>
      </c>
      <c r="V483" s="41">
        <f t="shared" si="79"/>
        <v>-1436999.9999999998</v>
      </c>
      <c r="W483" s="41">
        <f t="shared" si="80"/>
        <v>1436999.9999999998</v>
      </c>
      <c r="X483" s="36">
        <f t="shared" si="81"/>
        <v>347.94711203897015</v>
      </c>
      <c r="Y483" s="36">
        <f t="shared" si="83"/>
        <v>347.94711203897015</v>
      </c>
      <c r="Z483" s="2"/>
      <c r="AI483" s="42">
        <f t="shared" si="84"/>
        <v>-0.03</v>
      </c>
      <c r="AJ483" s="4">
        <f t="shared" si="82"/>
        <v>0.47899999999999998</v>
      </c>
      <c r="AK483" s="33">
        <v>0</v>
      </c>
      <c r="AL483" s="34">
        <v>0</v>
      </c>
      <c r="AM483" s="33">
        <v>0</v>
      </c>
      <c r="AN483" s="34">
        <v>0</v>
      </c>
      <c r="AO483" s="38">
        <v>0</v>
      </c>
      <c r="AP483" s="39">
        <v>0</v>
      </c>
      <c r="AQ483" s="43">
        <v>0</v>
      </c>
      <c r="AR483" s="41">
        <f t="shared" si="85"/>
        <v>0</v>
      </c>
      <c r="AS483" s="41">
        <f t="shared" si="86"/>
        <v>0</v>
      </c>
      <c r="AT483" s="36">
        <f t="shared" si="87"/>
        <v>999</v>
      </c>
      <c r="AU483" s="36">
        <f t="shared" si="88"/>
        <v>999</v>
      </c>
    </row>
    <row r="484" spans="10:47" x14ac:dyDescent="0.25">
      <c r="J484" s="12">
        <v>70000000000</v>
      </c>
      <c r="K484" s="13">
        <v>8.3333333333333304E-10</v>
      </c>
      <c r="L484" s="40">
        <v>5.0000000000000001E-3</v>
      </c>
      <c r="M484" s="40">
        <v>-5.0000000000000001E-3</v>
      </c>
      <c r="O484" s="4">
        <f t="shared" si="78"/>
        <v>0.48</v>
      </c>
      <c r="P484" s="33">
        <v>0</v>
      </c>
      <c r="Q484" s="34">
        <v>0</v>
      </c>
      <c r="R484" s="33">
        <v>0.5</v>
      </c>
      <c r="S484" s="34">
        <v>-0.24</v>
      </c>
      <c r="T484" s="38">
        <v>-3.56769942857143E-4</v>
      </c>
      <c r="U484" s="39">
        <v>-8.2928571428571524E-5</v>
      </c>
      <c r="V484" s="41">
        <f t="shared" si="79"/>
        <v>-1439999.9999999998</v>
      </c>
      <c r="W484" s="41">
        <f t="shared" si="80"/>
        <v>1439999.9999999998</v>
      </c>
      <c r="X484" s="36">
        <f t="shared" si="81"/>
        <v>347.22222222222229</v>
      </c>
      <c r="Y484" s="36">
        <f t="shared" si="83"/>
        <v>347.22222222222229</v>
      </c>
      <c r="Z484" s="2"/>
      <c r="AI484" s="42">
        <f t="shared" si="84"/>
        <v>-0.03</v>
      </c>
      <c r="AJ484" s="4">
        <f t="shared" si="82"/>
        <v>0.48</v>
      </c>
      <c r="AK484" s="33">
        <v>0</v>
      </c>
      <c r="AL484" s="34">
        <v>0</v>
      </c>
      <c r="AM484" s="33">
        <v>0</v>
      </c>
      <c r="AN484" s="34">
        <v>0</v>
      </c>
      <c r="AO484" s="38">
        <v>0</v>
      </c>
      <c r="AP484" s="39">
        <v>0</v>
      </c>
      <c r="AQ484" s="43">
        <v>0</v>
      </c>
      <c r="AR484" s="41">
        <f t="shared" si="85"/>
        <v>0</v>
      </c>
      <c r="AS484" s="41">
        <f t="shared" si="86"/>
        <v>0</v>
      </c>
      <c r="AT484" s="36">
        <f t="shared" si="87"/>
        <v>999</v>
      </c>
      <c r="AU484" s="36">
        <f t="shared" si="88"/>
        <v>999</v>
      </c>
    </row>
    <row r="485" spans="10:47" x14ac:dyDescent="0.25">
      <c r="J485" s="12">
        <v>70000000000</v>
      </c>
      <c r="K485" s="13">
        <v>8.3333333333333304E-10</v>
      </c>
      <c r="L485" s="40">
        <v>5.0000000000000001E-3</v>
      </c>
      <c r="M485" s="40">
        <v>-5.0000000000000001E-3</v>
      </c>
      <c r="O485" s="4">
        <f t="shared" si="78"/>
        <v>0.48099999999999998</v>
      </c>
      <c r="P485" s="33">
        <v>0</v>
      </c>
      <c r="Q485" s="34">
        <v>0</v>
      </c>
      <c r="R485" s="33">
        <v>0.5</v>
      </c>
      <c r="S485" s="34">
        <v>-0.24049999999999999</v>
      </c>
      <c r="T485" s="38">
        <v>-3.5685493071428584E-4</v>
      </c>
      <c r="U485" s="39">
        <v>-7.8810000000000094E-5</v>
      </c>
      <c r="V485" s="41">
        <f t="shared" si="79"/>
        <v>-1442999.9999999998</v>
      </c>
      <c r="W485" s="41">
        <f t="shared" si="80"/>
        <v>1442999.9999999998</v>
      </c>
      <c r="X485" s="36">
        <f t="shared" si="81"/>
        <v>346.50034650034655</v>
      </c>
      <c r="Y485" s="36">
        <f t="shared" si="83"/>
        <v>346.50034650034655</v>
      </c>
      <c r="Z485" s="2"/>
      <c r="AI485" s="42">
        <f t="shared" si="84"/>
        <v>-0.03</v>
      </c>
      <c r="AJ485" s="4">
        <f t="shared" si="82"/>
        <v>0.48099999999999998</v>
      </c>
      <c r="AK485" s="33">
        <v>0</v>
      </c>
      <c r="AL485" s="34">
        <v>0</v>
      </c>
      <c r="AM485" s="33">
        <v>0</v>
      </c>
      <c r="AN485" s="34">
        <v>0</v>
      </c>
      <c r="AO485" s="38">
        <v>0</v>
      </c>
      <c r="AP485" s="39">
        <v>0</v>
      </c>
      <c r="AQ485" s="43">
        <v>0</v>
      </c>
      <c r="AR485" s="41">
        <f t="shared" si="85"/>
        <v>0</v>
      </c>
      <c r="AS485" s="41">
        <f t="shared" si="86"/>
        <v>0</v>
      </c>
      <c r="AT485" s="36">
        <f t="shared" si="87"/>
        <v>999</v>
      </c>
      <c r="AU485" s="36">
        <f t="shared" si="88"/>
        <v>999</v>
      </c>
    </row>
    <row r="486" spans="10:47" x14ac:dyDescent="0.25">
      <c r="J486" s="12">
        <v>70000000000</v>
      </c>
      <c r="K486" s="13">
        <v>8.3333333333333304E-10</v>
      </c>
      <c r="L486" s="40">
        <v>5.0000000000000001E-3</v>
      </c>
      <c r="M486" s="40">
        <v>-5.0000000000000001E-3</v>
      </c>
      <c r="O486" s="4">
        <f t="shared" si="78"/>
        <v>0.48199999999999998</v>
      </c>
      <c r="P486" s="33">
        <v>0</v>
      </c>
      <c r="Q486" s="34">
        <v>0</v>
      </c>
      <c r="R486" s="33">
        <v>0.5</v>
      </c>
      <c r="S486" s="34">
        <v>-0.24099999999999999</v>
      </c>
      <c r="T486" s="38">
        <v>-3.5693580428571443E-4</v>
      </c>
      <c r="U486" s="39">
        <v>-7.4682857142857235E-5</v>
      </c>
      <c r="V486" s="41">
        <f t="shared" si="79"/>
        <v>-1445999.9999999998</v>
      </c>
      <c r="W486" s="41">
        <f t="shared" si="80"/>
        <v>1445999.9999999998</v>
      </c>
      <c r="X486" s="36">
        <f t="shared" si="81"/>
        <v>345.7814661134164</v>
      </c>
      <c r="Y486" s="36">
        <f t="shared" si="83"/>
        <v>345.7814661134164</v>
      </c>
      <c r="Z486" s="2"/>
      <c r="AI486" s="42">
        <f t="shared" si="84"/>
        <v>-0.03</v>
      </c>
      <c r="AJ486" s="4">
        <f t="shared" si="82"/>
        <v>0.48199999999999998</v>
      </c>
      <c r="AK486" s="33">
        <v>0</v>
      </c>
      <c r="AL486" s="34">
        <v>0</v>
      </c>
      <c r="AM486" s="33">
        <v>0</v>
      </c>
      <c r="AN486" s="34">
        <v>0</v>
      </c>
      <c r="AO486" s="38">
        <v>0</v>
      </c>
      <c r="AP486" s="39">
        <v>0</v>
      </c>
      <c r="AQ486" s="43">
        <v>0</v>
      </c>
      <c r="AR486" s="41">
        <f t="shared" si="85"/>
        <v>0</v>
      </c>
      <c r="AS486" s="41">
        <f t="shared" si="86"/>
        <v>0</v>
      </c>
      <c r="AT486" s="36">
        <f t="shared" si="87"/>
        <v>999</v>
      </c>
      <c r="AU486" s="36">
        <f t="shared" si="88"/>
        <v>999</v>
      </c>
    </row>
    <row r="487" spans="10:47" x14ac:dyDescent="0.25">
      <c r="J487" s="12">
        <v>70000000000</v>
      </c>
      <c r="K487" s="13">
        <v>8.3333333333333304E-10</v>
      </c>
      <c r="L487" s="40">
        <v>5.0000000000000001E-3</v>
      </c>
      <c r="M487" s="40">
        <v>-5.0000000000000001E-3</v>
      </c>
      <c r="O487" s="4">
        <f t="shared" si="78"/>
        <v>0.48299999999999998</v>
      </c>
      <c r="P487" s="33">
        <v>0</v>
      </c>
      <c r="Q487" s="34">
        <v>0</v>
      </c>
      <c r="R487" s="33">
        <v>0.5</v>
      </c>
      <c r="S487" s="34">
        <v>-0.24149999999999999</v>
      </c>
      <c r="T487" s="38">
        <v>-3.5701255500000014E-4</v>
      </c>
      <c r="U487" s="39">
        <v>-7.0547142857142945E-5</v>
      </c>
      <c r="V487" s="41">
        <f t="shared" si="79"/>
        <v>-1448999.9999999998</v>
      </c>
      <c r="W487" s="41">
        <f t="shared" si="80"/>
        <v>1448999.9999999998</v>
      </c>
      <c r="X487" s="36">
        <f t="shared" si="81"/>
        <v>345.06556245686687</v>
      </c>
      <c r="Y487" s="36">
        <f t="shared" si="83"/>
        <v>345.06556245686687</v>
      </c>
      <c r="Z487" s="2"/>
      <c r="AI487" s="42">
        <f t="shared" si="84"/>
        <v>-0.03</v>
      </c>
      <c r="AJ487" s="4">
        <f t="shared" si="82"/>
        <v>0.48299999999999998</v>
      </c>
      <c r="AK487" s="33">
        <v>0</v>
      </c>
      <c r="AL487" s="34">
        <v>0</v>
      </c>
      <c r="AM487" s="33">
        <v>0</v>
      </c>
      <c r="AN487" s="34">
        <v>0</v>
      </c>
      <c r="AO487" s="38">
        <v>0</v>
      </c>
      <c r="AP487" s="39">
        <v>0</v>
      </c>
      <c r="AQ487" s="43">
        <v>0</v>
      </c>
      <c r="AR487" s="41">
        <f t="shared" si="85"/>
        <v>0</v>
      </c>
      <c r="AS487" s="41">
        <f t="shared" si="86"/>
        <v>0</v>
      </c>
      <c r="AT487" s="36">
        <f t="shared" si="87"/>
        <v>999</v>
      </c>
      <c r="AU487" s="36">
        <f t="shared" si="88"/>
        <v>999</v>
      </c>
    </row>
    <row r="488" spans="10:47" x14ac:dyDescent="0.25">
      <c r="J488" s="12">
        <v>70000000000</v>
      </c>
      <c r="K488" s="13">
        <v>8.3333333333333304E-10</v>
      </c>
      <c r="L488" s="40">
        <v>5.0000000000000001E-3</v>
      </c>
      <c r="M488" s="40">
        <v>-5.0000000000000001E-3</v>
      </c>
      <c r="O488" s="4">
        <f t="shared" si="78"/>
        <v>0.48399999999999999</v>
      </c>
      <c r="P488" s="33">
        <v>0</v>
      </c>
      <c r="Q488" s="34">
        <v>0</v>
      </c>
      <c r="R488" s="33">
        <v>0.5</v>
      </c>
      <c r="S488" s="34">
        <v>-0.24199999999999999</v>
      </c>
      <c r="T488" s="38">
        <v>-3.5708517428571443E-4</v>
      </c>
      <c r="U488" s="39">
        <v>-6.6402857142857226E-5</v>
      </c>
      <c r="V488" s="41">
        <f t="shared" si="79"/>
        <v>-1451999.9999999998</v>
      </c>
      <c r="W488" s="41">
        <f t="shared" si="80"/>
        <v>1451999.9999999998</v>
      </c>
      <c r="X488" s="36">
        <f t="shared" si="81"/>
        <v>344.35261707988985</v>
      </c>
      <c r="Y488" s="36">
        <f t="shared" si="83"/>
        <v>344.35261707988985</v>
      </c>
      <c r="Z488" s="2"/>
      <c r="AI488" s="42">
        <f t="shared" si="84"/>
        <v>-0.03</v>
      </c>
      <c r="AJ488" s="4">
        <f t="shared" si="82"/>
        <v>0.48399999999999999</v>
      </c>
      <c r="AK488" s="33">
        <v>0</v>
      </c>
      <c r="AL488" s="34">
        <v>0</v>
      </c>
      <c r="AM488" s="33">
        <v>0</v>
      </c>
      <c r="AN488" s="34">
        <v>0</v>
      </c>
      <c r="AO488" s="38">
        <v>0</v>
      </c>
      <c r="AP488" s="39">
        <v>0</v>
      </c>
      <c r="AQ488" s="43">
        <v>0</v>
      </c>
      <c r="AR488" s="41">
        <f t="shared" si="85"/>
        <v>0</v>
      </c>
      <c r="AS488" s="41">
        <f t="shared" si="86"/>
        <v>0</v>
      </c>
      <c r="AT488" s="36">
        <f t="shared" si="87"/>
        <v>999</v>
      </c>
      <c r="AU488" s="36">
        <f t="shared" si="88"/>
        <v>999</v>
      </c>
    </row>
    <row r="489" spans="10:47" x14ac:dyDescent="0.25">
      <c r="J489" s="12">
        <v>70000000000</v>
      </c>
      <c r="K489" s="13">
        <v>8.3333333333333304E-10</v>
      </c>
      <c r="L489" s="40">
        <v>5.0000000000000001E-3</v>
      </c>
      <c r="M489" s="40">
        <v>-5.0000000000000001E-3</v>
      </c>
      <c r="O489" s="4">
        <f t="shared" si="78"/>
        <v>0.48499999999999999</v>
      </c>
      <c r="P489" s="33">
        <v>0</v>
      </c>
      <c r="Q489" s="34">
        <v>0</v>
      </c>
      <c r="R489" s="33">
        <v>0.5</v>
      </c>
      <c r="S489" s="34">
        <v>-0.24249999999999999</v>
      </c>
      <c r="T489" s="38">
        <v>-3.5715365357142867E-4</v>
      </c>
      <c r="U489" s="39">
        <v>-6.2250000000000077E-5</v>
      </c>
      <c r="V489" s="41">
        <f t="shared" si="79"/>
        <v>-1454999.9999999998</v>
      </c>
      <c r="W489" s="41">
        <f t="shared" si="80"/>
        <v>1454999.9999999998</v>
      </c>
      <c r="X489" s="36">
        <f t="shared" si="81"/>
        <v>343.64261168384883</v>
      </c>
      <c r="Y489" s="36">
        <f t="shared" si="83"/>
        <v>343.64261168384883</v>
      </c>
      <c r="Z489" s="2"/>
      <c r="AI489" s="42">
        <f t="shared" si="84"/>
        <v>-0.03</v>
      </c>
      <c r="AJ489" s="4">
        <f t="shared" si="82"/>
        <v>0.48499999999999999</v>
      </c>
      <c r="AK489" s="33">
        <v>0</v>
      </c>
      <c r="AL489" s="34">
        <v>0</v>
      </c>
      <c r="AM489" s="33">
        <v>0</v>
      </c>
      <c r="AN489" s="34">
        <v>0</v>
      </c>
      <c r="AO489" s="38">
        <v>0</v>
      </c>
      <c r="AP489" s="39">
        <v>0</v>
      </c>
      <c r="AQ489" s="43">
        <v>0</v>
      </c>
      <c r="AR489" s="41">
        <f t="shared" si="85"/>
        <v>0</v>
      </c>
      <c r="AS489" s="41">
        <f t="shared" si="86"/>
        <v>0</v>
      </c>
      <c r="AT489" s="36">
        <f t="shared" si="87"/>
        <v>999</v>
      </c>
      <c r="AU489" s="36">
        <f t="shared" si="88"/>
        <v>999</v>
      </c>
    </row>
    <row r="490" spans="10:47" x14ac:dyDescent="0.25">
      <c r="J490" s="12">
        <v>70000000000</v>
      </c>
      <c r="K490" s="13">
        <v>8.3333333333333304E-10</v>
      </c>
      <c r="L490" s="40">
        <v>5.0000000000000001E-3</v>
      </c>
      <c r="M490" s="40">
        <v>-5.0000000000000001E-3</v>
      </c>
      <c r="O490" s="4">
        <f t="shared" si="78"/>
        <v>0.48599999999999999</v>
      </c>
      <c r="P490" s="33">
        <v>0</v>
      </c>
      <c r="Q490" s="34">
        <v>0</v>
      </c>
      <c r="R490" s="33">
        <v>0.5</v>
      </c>
      <c r="S490" s="34">
        <v>-0.24299999999999999</v>
      </c>
      <c r="T490" s="38">
        <v>-3.5721798428571435E-4</v>
      </c>
      <c r="U490" s="39">
        <v>-5.8088571428571504E-5</v>
      </c>
      <c r="V490" s="41">
        <f t="shared" si="79"/>
        <v>-1457999.9999999998</v>
      </c>
      <c r="W490" s="41">
        <f t="shared" si="80"/>
        <v>1457999.9999999998</v>
      </c>
      <c r="X490" s="36">
        <f t="shared" si="81"/>
        <v>342.93552812071334</v>
      </c>
      <c r="Y490" s="36">
        <f t="shared" si="83"/>
        <v>342.93552812071334</v>
      </c>
      <c r="Z490" s="2"/>
      <c r="AI490" s="42">
        <f t="shared" si="84"/>
        <v>-0.03</v>
      </c>
      <c r="AJ490" s="4">
        <f t="shared" si="82"/>
        <v>0.48599999999999999</v>
      </c>
      <c r="AK490" s="33">
        <v>0</v>
      </c>
      <c r="AL490" s="34">
        <v>0</v>
      </c>
      <c r="AM490" s="33">
        <v>0</v>
      </c>
      <c r="AN490" s="34">
        <v>0</v>
      </c>
      <c r="AO490" s="38">
        <v>0</v>
      </c>
      <c r="AP490" s="39">
        <v>0</v>
      </c>
      <c r="AQ490" s="43">
        <v>0</v>
      </c>
      <c r="AR490" s="41">
        <f t="shared" si="85"/>
        <v>0</v>
      </c>
      <c r="AS490" s="41">
        <f t="shared" si="86"/>
        <v>0</v>
      </c>
      <c r="AT490" s="36">
        <f t="shared" si="87"/>
        <v>999</v>
      </c>
      <c r="AU490" s="36">
        <f t="shared" si="88"/>
        <v>999</v>
      </c>
    </row>
    <row r="491" spans="10:47" x14ac:dyDescent="0.25">
      <c r="J491" s="12">
        <v>70000000000</v>
      </c>
      <c r="K491" s="13">
        <v>8.3333333333333304E-10</v>
      </c>
      <c r="L491" s="40">
        <v>5.0000000000000001E-3</v>
      </c>
      <c r="M491" s="40">
        <v>-5.0000000000000001E-3</v>
      </c>
      <c r="O491" s="4">
        <f t="shared" si="78"/>
        <v>0.48699999999999999</v>
      </c>
      <c r="P491" s="33">
        <v>0</v>
      </c>
      <c r="Q491" s="34">
        <v>0</v>
      </c>
      <c r="R491" s="33">
        <v>0.5</v>
      </c>
      <c r="S491" s="34">
        <v>-0.24349999999999999</v>
      </c>
      <c r="T491" s="38">
        <v>-3.5727815785714293E-4</v>
      </c>
      <c r="U491" s="39">
        <v>-5.3918571428571502E-5</v>
      </c>
      <c r="V491" s="41">
        <f t="shared" si="79"/>
        <v>-1460999.9999999998</v>
      </c>
      <c r="W491" s="41">
        <f t="shared" si="80"/>
        <v>1460999.9999999998</v>
      </c>
      <c r="X491" s="36">
        <f t="shared" si="81"/>
        <v>342.23134839151271</v>
      </c>
      <c r="Y491" s="36">
        <f t="shared" si="83"/>
        <v>342.23134839151271</v>
      </c>
      <c r="Z491" s="2"/>
      <c r="AI491" s="42">
        <f t="shared" si="84"/>
        <v>-0.03</v>
      </c>
      <c r="AJ491" s="4">
        <f t="shared" si="82"/>
        <v>0.48699999999999999</v>
      </c>
      <c r="AK491" s="33">
        <v>0</v>
      </c>
      <c r="AL491" s="34">
        <v>0</v>
      </c>
      <c r="AM491" s="33">
        <v>0</v>
      </c>
      <c r="AN491" s="34">
        <v>0</v>
      </c>
      <c r="AO491" s="38">
        <v>0</v>
      </c>
      <c r="AP491" s="39">
        <v>0</v>
      </c>
      <c r="AQ491" s="43">
        <v>0</v>
      </c>
      <c r="AR491" s="41">
        <f t="shared" si="85"/>
        <v>0</v>
      </c>
      <c r="AS491" s="41">
        <f t="shared" si="86"/>
        <v>0</v>
      </c>
      <c r="AT491" s="36">
        <f t="shared" si="87"/>
        <v>999</v>
      </c>
      <c r="AU491" s="36">
        <f t="shared" si="88"/>
        <v>999</v>
      </c>
    </row>
    <row r="492" spans="10:47" x14ac:dyDescent="0.25">
      <c r="J492" s="12">
        <v>70000000000</v>
      </c>
      <c r="K492" s="13">
        <v>8.3333333333333304E-10</v>
      </c>
      <c r="L492" s="40">
        <v>5.0000000000000001E-3</v>
      </c>
      <c r="M492" s="40">
        <v>-5.0000000000000001E-3</v>
      </c>
      <c r="O492" s="4">
        <f t="shared" si="78"/>
        <v>0.48799999999999999</v>
      </c>
      <c r="P492" s="33">
        <v>0</v>
      </c>
      <c r="Q492" s="34">
        <v>0</v>
      </c>
      <c r="R492" s="33">
        <v>0.5</v>
      </c>
      <c r="S492" s="34">
        <v>-0.24399999999999999</v>
      </c>
      <c r="T492" s="38">
        <v>-3.5733416571428578E-4</v>
      </c>
      <c r="U492" s="39">
        <v>-4.9740000000000069E-5</v>
      </c>
      <c r="V492" s="41">
        <f t="shared" si="79"/>
        <v>-1463999.9999999998</v>
      </c>
      <c r="W492" s="41">
        <f t="shared" si="80"/>
        <v>1463999.9999999998</v>
      </c>
      <c r="X492" s="36">
        <f t="shared" si="81"/>
        <v>341.53005464480879</v>
      </c>
      <c r="Y492" s="36">
        <f t="shared" si="83"/>
        <v>341.53005464480879</v>
      </c>
      <c r="Z492" s="2"/>
      <c r="AI492" s="42">
        <f t="shared" si="84"/>
        <v>-0.03</v>
      </c>
      <c r="AJ492" s="4">
        <f t="shared" si="82"/>
        <v>0.48799999999999999</v>
      </c>
      <c r="AK492" s="33">
        <v>0</v>
      </c>
      <c r="AL492" s="34">
        <v>0</v>
      </c>
      <c r="AM492" s="33">
        <v>0</v>
      </c>
      <c r="AN492" s="34">
        <v>0</v>
      </c>
      <c r="AO492" s="38">
        <v>0</v>
      </c>
      <c r="AP492" s="39">
        <v>0</v>
      </c>
      <c r="AQ492" s="43">
        <v>0</v>
      </c>
      <c r="AR492" s="41">
        <f t="shared" si="85"/>
        <v>0</v>
      </c>
      <c r="AS492" s="41">
        <f t="shared" si="86"/>
        <v>0</v>
      </c>
      <c r="AT492" s="36">
        <f t="shared" si="87"/>
        <v>999</v>
      </c>
      <c r="AU492" s="36">
        <f t="shared" si="88"/>
        <v>999</v>
      </c>
    </row>
    <row r="493" spans="10:47" x14ac:dyDescent="0.25">
      <c r="J493" s="12">
        <v>70000000000</v>
      </c>
      <c r="K493" s="13">
        <v>8.3333333333333304E-10</v>
      </c>
      <c r="L493" s="40">
        <v>5.0000000000000001E-3</v>
      </c>
      <c r="M493" s="40">
        <v>-5.0000000000000001E-3</v>
      </c>
      <c r="O493" s="4">
        <f t="shared" si="78"/>
        <v>0.48899999999999999</v>
      </c>
      <c r="P493" s="33">
        <v>0</v>
      </c>
      <c r="Q493" s="34">
        <v>0</v>
      </c>
      <c r="R493" s="33">
        <v>0.5</v>
      </c>
      <c r="S493" s="34">
        <v>-0.2445</v>
      </c>
      <c r="T493" s="38">
        <v>-3.5738599928571434E-4</v>
      </c>
      <c r="U493" s="39">
        <v>-4.5552857142857207E-5</v>
      </c>
      <c r="V493" s="41">
        <f t="shared" si="79"/>
        <v>-1466999.9999999998</v>
      </c>
      <c r="W493" s="41">
        <f t="shared" si="80"/>
        <v>1466999.9999999998</v>
      </c>
      <c r="X493" s="36">
        <f t="shared" si="81"/>
        <v>340.83162917518752</v>
      </c>
      <c r="Y493" s="36">
        <f t="shared" si="83"/>
        <v>340.83162917518752</v>
      </c>
      <c r="Z493" s="2"/>
      <c r="AI493" s="42">
        <f t="shared" si="84"/>
        <v>-0.03</v>
      </c>
      <c r="AJ493" s="4">
        <f t="shared" si="82"/>
        <v>0.48899999999999999</v>
      </c>
      <c r="AK493" s="33">
        <v>0</v>
      </c>
      <c r="AL493" s="34">
        <v>0</v>
      </c>
      <c r="AM493" s="33">
        <v>0</v>
      </c>
      <c r="AN493" s="34">
        <v>0</v>
      </c>
      <c r="AO493" s="38">
        <v>0</v>
      </c>
      <c r="AP493" s="39">
        <v>0</v>
      </c>
      <c r="AQ493" s="43">
        <v>0</v>
      </c>
      <c r="AR493" s="41">
        <f t="shared" si="85"/>
        <v>0</v>
      </c>
      <c r="AS493" s="41">
        <f t="shared" si="86"/>
        <v>0</v>
      </c>
      <c r="AT493" s="36">
        <f t="shared" si="87"/>
        <v>999</v>
      </c>
      <c r="AU493" s="36">
        <f t="shared" si="88"/>
        <v>999</v>
      </c>
    </row>
    <row r="494" spans="10:47" x14ac:dyDescent="0.25">
      <c r="J494" s="12">
        <v>70000000000</v>
      </c>
      <c r="K494" s="13">
        <v>8.3333333333333304E-10</v>
      </c>
      <c r="L494" s="40">
        <v>5.0000000000000001E-3</v>
      </c>
      <c r="M494" s="40">
        <v>-5.0000000000000001E-3</v>
      </c>
      <c r="O494" s="4">
        <f t="shared" si="78"/>
        <v>0.49</v>
      </c>
      <c r="P494" s="33">
        <v>0</v>
      </c>
      <c r="Q494" s="34">
        <v>0</v>
      </c>
      <c r="R494" s="33">
        <v>0.5</v>
      </c>
      <c r="S494" s="34">
        <v>-0.245</v>
      </c>
      <c r="T494" s="38">
        <v>-3.5743365000000005E-4</v>
      </c>
      <c r="U494" s="39">
        <v>-4.1357142857142921E-5</v>
      </c>
      <c r="V494" s="41">
        <f t="shared" si="79"/>
        <v>-1469999.9999999998</v>
      </c>
      <c r="W494" s="41">
        <f t="shared" si="80"/>
        <v>1469999.9999999998</v>
      </c>
      <c r="X494" s="36">
        <f t="shared" si="81"/>
        <v>340.13605442176873</v>
      </c>
      <c r="Y494" s="36">
        <f t="shared" si="83"/>
        <v>340.13605442176873</v>
      </c>
      <c r="Z494" s="2"/>
      <c r="AI494" s="42">
        <f t="shared" si="84"/>
        <v>-0.03</v>
      </c>
      <c r="AJ494" s="4">
        <f t="shared" si="82"/>
        <v>0.49</v>
      </c>
      <c r="AK494" s="33">
        <v>0</v>
      </c>
      <c r="AL494" s="34">
        <v>0</v>
      </c>
      <c r="AM494" s="33">
        <v>0</v>
      </c>
      <c r="AN494" s="34">
        <v>0</v>
      </c>
      <c r="AO494" s="38">
        <v>0</v>
      </c>
      <c r="AP494" s="39">
        <v>0</v>
      </c>
      <c r="AQ494" s="43">
        <v>0</v>
      </c>
      <c r="AR494" s="41">
        <f t="shared" si="85"/>
        <v>0</v>
      </c>
      <c r="AS494" s="41">
        <f t="shared" si="86"/>
        <v>0</v>
      </c>
      <c r="AT494" s="36">
        <f t="shared" si="87"/>
        <v>999</v>
      </c>
      <c r="AU494" s="36">
        <f t="shared" si="88"/>
        <v>999</v>
      </c>
    </row>
    <row r="495" spans="10:47" x14ac:dyDescent="0.25">
      <c r="J495" s="12">
        <v>70000000000</v>
      </c>
      <c r="K495" s="13">
        <v>8.3333333333333304E-10</v>
      </c>
      <c r="L495" s="40">
        <v>5.0000000000000001E-3</v>
      </c>
      <c r="M495" s="40">
        <v>-5.0000000000000001E-3</v>
      </c>
      <c r="O495" s="4">
        <f t="shared" si="78"/>
        <v>0.49099999999999999</v>
      </c>
      <c r="P495" s="33">
        <v>0</v>
      </c>
      <c r="Q495" s="34">
        <v>0</v>
      </c>
      <c r="R495" s="33">
        <v>0.5</v>
      </c>
      <c r="S495" s="34">
        <v>-0.2455</v>
      </c>
      <c r="T495" s="38">
        <v>-3.5747710928571435E-4</v>
      </c>
      <c r="U495" s="39">
        <v>-3.7152857142857206E-5</v>
      </c>
      <c r="V495" s="41">
        <f t="shared" si="79"/>
        <v>-1472999.9999999998</v>
      </c>
      <c r="W495" s="41">
        <f t="shared" si="80"/>
        <v>1472999.9999999998</v>
      </c>
      <c r="X495" s="36">
        <f t="shared" si="81"/>
        <v>339.4433129667346</v>
      </c>
      <c r="Y495" s="36">
        <f t="shared" si="83"/>
        <v>339.4433129667346</v>
      </c>
      <c r="Z495" s="2"/>
      <c r="AI495" s="42">
        <f t="shared" si="84"/>
        <v>-0.03</v>
      </c>
      <c r="AJ495" s="4">
        <f t="shared" si="82"/>
        <v>0.49099999999999999</v>
      </c>
      <c r="AK495" s="33">
        <v>0</v>
      </c>
      <c r="AL495" s="34">
        <v>0</v>
      </c>
      <c r="AM495" s="33">
        <v>0</v>
      </c>
      <c r="AN495" s="34">
        <v>0</v>
      </c>
      <c r="AO495" s="38">
        <v>0</v>
      </c>
      <c r="AP495" s="39">
        <v>0</v>
      </c>
      <c r="AQ495" s="43">
        <v>0</v>
      </c>
      <c r="AR495" s="41">
        <f t="shared" si="85"/>
        <v>0</v>
      </c>
      <c r="AS495" s="41">
        <f t="shared" si="86"/>
        <v>0</v>
      </c>
      <c r="AT495" s="36">
        <f t="shared" si="87"/>
        <v>999</v>
      </c>
      <c r="AU495" s="36">
        <f t="shared" si="88"/>
        <v>999</v>
      </c>
    </row>
    <row r="496" spans="10:47" x14ac:dyDescent="0.25">
      <c r="J496" s="12">
        <v>70000000000</v>
      </c>
      <c r="K496" s="13">
        <v>8.3333333333333304E-10</v>
      </c>
      <c r="L496" s="40">
        <v>5.0000000000000001E-3</v>
      </c>
      <c r="M496" s="40">
        <v>-5.0000000000000001E-3</v>
      </c>
      <c r="O496" s="4">
        <f t="shared" si="78"/>
        <v>0.49199999999999999</v>
      </c>
      <c r="P496" s="33">
        <v>0</v>
      </c>
      <c r="Q496" s="34">
        <v>0</v>
      </c>
      <c r="R496" s="33">
        <v>0.5</v>
      </c>
      <c r="S496" s="34">
        <v>-0.246</v>
      </c>
      <c r="T496" s="38">
        <v>-3.5751636857142864E-4</v>
      </c>
      <c r="U496" s="39">
        <v>-3.2940000000000061E-5</v>
      </c>
      <c r="V496" s="41">
        <f t="shared" si="79"/>
        <v>-1475999.9999999998</v>
      </c>
      <c r="W496" s="41">
        <f t="shared" si="80"/>
        <v>1475999.9999999998</v>
      </c>
      <c r="X496" s="36">
        <f t="shared" si="81"/>
        <v>338.75338753387541</v>
      </c>
      <c r="Y496" s="36">
        <f t="shared" si="83"/>
        <v>338.75338753387541</v>
      </c>
      <c r="Z496" s="2"/>
      <c r="AI496" s="42">
        <f t="shared" si="84"/>
        <v>-0.03</v>
      </c>
      <c r="AJ496" s="4">
        <f t="shared" si="82"/>
        <v>0.49199999999999999</v>
      </c>
      <c r="AK496" s="33">
        <v>0</v>
      </c>
      <c r="AL496" s="34">
        <v>0</v>
      </c>
      <c r="AM496" s="33">
        <v>0</v>
      </c>
      <c r="AN496" s="34">
        <v>0</v>
      </c>
      <c r="AO496" s="38">
        <v>0</v>
      </c>
      <c r="AP496" s="39">
        <v>0</v>
      </c>
      <c r="AQ496" s="43">
        <v>0</v>
      </c>
      <c r="AR496" s="41">
        <f t="shared" si="85"/>
        <v>0</v>
      </c>
      <c r="AS496" s="41">
        <f t="shared" si="86"/>
        <v>0</v>
      </c>
      <c r="AT496" s="36">
        <f t="shared" si="87"/>
        <v>999</v>
      </c>
      <c r="AU496" s="36">
        <f t="shared" si="88"/>
        <v>999</v>
      </c>
    </row>
    <row r="497" spans="10:47" x14ac:dyDescent="0.25">
      <c r="J497" s="12">
        <v>70000000000</v>
      </c>
      <c r="K497" s="13">
        <v>8.3333333333333304E-10</v>
      </c>
      <c r="L497" s="40">
        <v>5.0000000000000001E-3</v>
      </c>
      <c r="M497" s="40">
        <v>-5.0000000000000001E-3</v>
      </c>
      <c r="O497" s="4">
        <f t="shared" si="78"/>
        <v>0.49299999999999999</v>
      </c>
      <c r="P497" s="33">
        <v>0</v>
      </c>
      <c r="Q497" s="34">
        <v>0</v>
      </c>
      <c r="R497" s="33">
        <v>0.5</v>
      </c>
      <c r="S497" s="34">
        <v>-0.2465</v>
      </c>
      <c r="T497" s="38">
        <v>-3.5755141928571434E-4</v>
      </c>
      <c r="U497" s="39">
        <v>-2.8718571428571485E-5</v>
      </c>
      <c r="V497" s="41">
        <f t="shared" si="79"/>
        <v>-1479000</v>
      </c>
      <c r="W497" s="41">
        <f t="shared" si="80"/>
        <v>1479000</v>
      </c>
      <c r="X497" s="36">
        <f t="shared" si="81"/>
        <v>338.0662609871535</v>
      </c>
      <c r="Y497" s="36">
        <f t="shared" si="83"/>
        <v>338.0662609871535</v>
      </c>
      <c r="Z497" s="2"/>
      <c r="AI497" s="42">
        <f t="shared" si="84"/>
        <v>-0.03</v>
      </c>
      <c r="AJ497" s="4">
        <f t="shared" si="82"/>
        <v>0.49299999999999999</v>
      </c>
      <c r="AK497" s="33">
        <v>0</v>
      </c>
      <c r="AL497" s="34">
        <v>0</v>
      </c>
      <c r="AM497" s="33">
        <v>0</v>
      </c>
      <c r="AN497" s="34">
        <v>0</v>
      </c>
      <c r="AO497" s="38">
        <v>0</v>
      </c>
      <c r="AP497" s="39">
        <v>0</v>
      </c>
      <c r="AQ497" s="43">
        <v>0</v>
      </c>
      <c r="AR497" s="41">
        <f t="shared" si="85"/>
        <v>0</v>
      </c>
      <c r="AS497" s="41">
        <f t="shared" si="86"/>
        <v>0</v>
      </c>
      <c r="AT497" s="36">
        <f t="shared" si="87"/>
        <v>999</v>
      </c>
      <c r="AU497" s="36">
        <f t="shared" si="88"/>
        <v>999</v>
      </c>
    </row>
    <row r="498" spans="10:47" x14ac:dyDescent="0.25">
      <c r="J498" s="12">
        <v>70000000000</v>
      </c>
      <c r="K498" s="13">
        <v>8.3333333333333304E-10</v>
      </c>
      <c r="L498" s="40">
        <v>5.0000000000000001E-3</v>
      </c>
      <c r="M498" s="40">
        <v>-5.0000000000000001E-3</v>
      </c>
      <c r="O498" s="4">
        <f t="shared" si="78"/>
        <v>0.49399999999999999</v>
      </c>
      <c r="P498" s="33">
        <v>0</v>
      </c>
      <c r="Q498" s="34">
        <v>0</v>
      </c>
      <c r="R498" s="33">
        <v>0.5</v>
      </c>
      <c r="S498" s="34">
        <v>-0.247</v>
      </c>
      <c r="T498" s="38">
        <v>-3.5758225285714289E-4</v>
      </c>
      <c r="U498" s="39">
        <v>-2.448857142857148E-5</v>
      </c>
      <c r="V498" s="41">
        <f t="shared" si="79"/>
        <v>-1481999.9999999998</v>
      </c>
      <c r="W498" s="41">
        <f t="shared" si="80"/>
        <v>1481999.9999999998</v>
      </c>
      <c r="X498" s="36">
        <f t="shared" si="81"/>
        <v>337.38191632928482</v>
      </c>
      <c r="Y498" s="36">
        <f t="shared" si="83"/>
        <v>337.38191632928482</v>
      </c>
      <c r="Z498" s="2"/>
      <c r="AI498" s="42">
        <f t="shared" si="84"/>
        <v>-0.03</v>
      </c>
      <c r="AJ498" s="4">
        <f t="shared" si="82"/>
        <v>0.49399999999999999</v>
      </c>
      <c r="AK498" s="33">
        <v>0</v>
      </c>
      <c r="AL498" s="34">
        <v>0</v>
      </c>
      <c r="AM498" s="33">
        <v>0</v>
      </c>
      <c r="AN498" s="34">
        <v>0</v>
      </c>
      <c r="AO498" s="38">
        <v>0</v>
      </c>
      <c r="AP498" s="39">
        <v>0</v>
      </c>
      <c r="AQ498" s="43">
        <v>0</v>
      </c>
      <c r="AR498" s="41">
        <f t="shared" si="85"/>
        <v>0</v>
      </c>
      <c r="AS498" s="41">
        <f t="shared" si="86"/>
        <v>0</v>
      </c>
      <c r="AT498" s="36">
        <f t="shared" si="87"/>
        <v>999</v>
      </c>
      <c r="AU498" s="36">
        <f t="shared" si="88"/>
        <v>999</v>
      </c>
    </row>
    <row r="499" spans="10:47" x14ac:dyDescent="0.25">
      <c r="J499" s="12">
        <v>70000000000</v>
      </c>
      <c r="K499" s="13">
        <v>8.3333333333333304E-10</v>
      </c>
      <c r="L499" s="40">
        <v>5.0000000000000001E-3</v>
      </c>
      <c r="M499" s="40">
        <v>-5.0000000000000001E-3</v>
      </c>
      <c r="O499" s="4">
        <f t="shared" si="78"/>
        <v>0.495</v>
      </c>
      <c r="P499" s="33">
        <v>0</v>
      </c>
      <c r="Q499" s="34">
        <v>0</v>
      </c>
      <c r="R499" s="33">
        <v>0.5</v>
      </c>
      <c r="S499" s="34">
        <v>-0.2475</v>
      </c>
      <c r="T499" s="38">
        <v>-3.5760886071428574E-4</v>
      </c>
      <c r="U499" s="39">
        <v>-2.0250000000000048E-5</v>
      </c>
      <c r="V499" s="41">
        <f t="shared" si="79"/>
        <v>-1485000</v>
      </c>
      <c r="W499" s="41">
        <f t="shared" si="80"/>
        <v>1485000</v>
      </c>
      <c r="X499" s="36">
        <f t="shared" si="81"/>
        <v>336.70033670033672</v>
      </c>
      <c r="Y499" s="36">
        <f t="shared" si="83"/>
        <v>336.70033670033672</v>
      </c>
      <c r="Z499" s="2"/>
      <c r="AI499" s="42">
        <f t="shared" si="84"/>
        <v>-0.03</v>
      </c>
      <c r="AJ499" s="4">
        <f t="shared" si="82"/>
        <v>0.495</v>
      </c>
      <c r="AK499" s="33">
        <v>0</v>
      </c>
      <c r="AL499" s="34">
        <v>0</v>
      </c>
      <c r="AM499" s="33">
        <v>0</v>
      </c>
      <c r="AN499" s="34">
        <v>0</v>
      </c>
      <c r="AO499" s="38">
        <v>0</v>
      </c>
      <c r="AP499" s="39">
        <v>0</v>
      </c>
      <c r="AQ499" s="43">
        <v>0</v>
      </c>
      <c r="AR499" s="41">
        <f t="shared" si="85"/>
        <v>0</v>
      </c>
      <c r="AS499" s="41">
        <f t="shared" si="86"/>
        <v>0</v>
      </c>
      <c r="AT499" s="36">
        <f t="shared" si="87"/>
        <v>999</v>
      </c>
      <c r="AU499" s="36">
        <f t="shared" si="88"/>
        <v>999</v>
      </c>
    </row>
    <row r="500" spans="10:47" x14ac:dyDescent="0.25">
      <c r="J500" s="12">
        <v>70000000000</v>
      </c>
      <c r="K500" s="13">
        <v>8.3333333333333304E-10</v>
      </c>
      <c r="L500" s="40">
        <v>5.0000000000000001E-3</v>
      </c>
      <c r="M500" s="40">
        <v>-5.0000000000000001E-3</v>
      </c>
      <c r="O500" s="4">
        <f t="shared" si="78"/>
        <v>0.496</v>
      </c>
      <c r="P500" s="33">
        <v>0</v>
      </c>
      <c r="Q500" s="34">
        <v>0</v>
      </c>
      <c r="R500" s="33">
        <v>0.5</v>
      </c>
      <c r="S500" s="34">
        <v>-0.248</v>
      </c>
      <c r="T500" s="38">
        <v>-3.5763123428571433E-4</v>
      </c>
      <c r="U500" s="39">
        <v>-1.6002857142857187E-5</v>
      </c>
      <c r="V500" s="41">
        <f t="shared" si="79"/>
        <v>-1487999.9999999998</v>
      </c>
      <c r="W500" s="41">
        <f t="shared" si="80"/>
        <v>1487999.9999999998</v>
      </c>
      <c r="X500" s="36">
        <f t="shared" si="81"/>
        <v>336.02150537634412</v>
      </c>
      <c r="Y500" s="36">
        <f t="shared" si="83"/>
        <v>336.02150537634412</v>
      </c>
      <c r="Z500" s="2"/>
      <c r="AI500" s="42">
        <f t="shared" si="84"/>
        <v>-0.03</v>
      </c>
      <c r="AJ500" s="4">
        <f t="shared" si="82"/>
        <v>0.496</v>
      </c>
      <c r="AK500" s="33">
        <v>0</v>
      </c>
      <c r="AL500" s="34">
        <v>0</v>
      </c>
      <c r="AM500" s="33">
        <v>0</v>
      </c>
      <c r="AN500" s="34">
        <v>0</v>
      </c>
      <c r="AO500" s="38">
        <v>0</v>
      </c>
      <c r="AP500" s="39">
        <v>0</v>
      </c>
      <c r="AQ500" s="43">
        <v>0</v>
      </c>
      <c r="AR500" s="41">
        <f t="shared" si="85"/>
        <v>0</v>
      </c>
      <c r="AS500" s="41">
        <f t="shared" si="86"/>
        <v>0</v>
      </c>
      <c r="AT500" s="36">
        <f t="shared" si="87"/>
        <v>999</v>
      </c>
      <c r="AU500" s="36">
        <f t="shared" si="88"/>
        <v>999</v>
      </c>
    </row>
    <row r="501" spans="10:47" x14ac:dyDescent="0.25">
      <c r="J501" s="12">
        <v>70000000000</v>
      </c>
      <c r="K501" s="13">
        <v>8.3333333333333304E-10</v>
      </c>
      <c r="L501" s="40">
        <v>5.0000000000000001E-3</v>
      </c>
      <c r="M501" s="40">
        <v>-5.0000000000000001E-3</v>
      </c>
      <c r="O501" s="4">
        <f t="shared" si="78"/>
        <v>0.497</v>
      </c>
      <c r="P501" s="33">
        <v>0</v>
      </c>
      <c r="Q501" s="34">
        <v>0</v>
      </c>
      <c r="R501" s="33">
        <v>0.5</v>
      </c>
      <c r="S501" s="34">
        <v>-0.2485</v>
      </c>
      <c r="T501" s="38">
        <v>-3.5764936500000004E-4</v>
      </c>
      <c r="U501" s="39">
        <v>-1.1747142857142898E-5</v>
      </c>
      <c r="V501" s="41">
        <f t="shared" si="79"/>
        <v>-1491000</v>
      </c>
      <c r="W501" s="41">
        <f t="shared" si="80"/>
        <v>1491000</v>
      </c>
      <c r="X501" s="36">
        <f t="shared" si="81"/>
        <v>335.34540576794097</v>
      </c>
      <c r="Y501" s="36">
        <f t="shared" si="83"/>
        <v>335.34540576794097</v>
      </c>
      <c r="Z501" s="2"/>
      <c r="AI501" s="42">
        <f t="shared" si="84"/>
        <v>-0.03</v>
      </c>
      <c r="AJ501" s="4">
        <f t="shared" si="82"/>
        <v>0.497</v>
      </c>
      <c r="AK501" s="33">
        <v>0</v>
      </c>
      <c r="AL501" s="34">
        <v>0</v>
      </c>
      <c r="AM501" s="33">
        <v>0</v>
      </c>
      <c r="AN501" s="34">
        <v>0</v>
      </c>
      <c r="AO501" s="38">
        <v>0</v>
      </c>
      <c r="AP501" s="39">
        <v>0</v>
      </c>
      <c r="AQ501" s="43">
        <v>0</v>
      </c>
      <c r="AR501" s="41">
        <f t="shared" si="85"/>
        <v>0</v>
      </c>
      <c r="AS501" s="41">
        <f t="shared" si="86"/>
        <v>0</v>
      </c>
      <c r="AT501" s="36">
        <f t="shared" si="87"/>
        <v>999</v>
      </c>
      <c r="AU501" s="36">
        <f t="shared" si="88"/>
        <v>999</v>
      </c>
    </row>
    <row r="502" spans="10:47" x14ac:dyDescent="0.25">
      <c r="J502" s="12">
        <v>70000000000</v>
      </c>
      <c r="K502" s="13">
        <v>8.3333333333333304E-10</v>
      </c>
      <c r="L502" s="40">
        <v>5.0000000000000001E-3</v>
      </c>
      <c r="M502" s="40">
        <v>-5.0000000000000001E-3</v>
      </c>
      <c r="O502" s="4">
        <f t="shared" si="78"/>
        <v>0.498</v>
      </c>
      <c r="P502" s="33">
        <v>0</v>
      </c>
      <c r="Q502" s="34">
        <v>0</v>
      </c>
      <c r="R502" s="33">
        <v>0.5</v>
      </c>
      <c r="S502" s="34">
        <v>-0.249</v>
      </c>
      <c r="T502" s="38">
        <v>-3.576632442857143E-4</v>
      </c>
      <c r="U502" s="39">
        <v>-7.482857142857181E-6</v>
      </c>
      <c r="V502" s="41">
        <f t="shared" si="79"/>
        <v>-1493999.9999999998</v>
      </c>
      <c r="W502" s="41">
        <f t="shared" si="80"/>
        <v>1493999.9999999998</v>
      </c>
      <c r="X502" s="36">
        <f t="shared" si="81"/>
        <v>334.67202141900941</v>
      </c>
      <c r="Y502" s="36">
        <f t="shared" si="83"/>
        <v>334.67202141900941</v>
      </c>
      <c r="Z502" s="2"/>
      <c r="AI502" s="42">
        <f t="shared" si="84"/>
        <v>-0.03</v>
      </c>
      <c r="AJ502" s="4">
        <f t="shared" si="82"/>
        <v>0.498</v>
      </c>
      <c r="AK502" s="33">
        <v>0</v>
      </c>
      <c r="AL502" s="34">
        <v>0</v>
      </c>
      <c r="AM502" s="33">
        <v>0</v>
      </c>
      <c r="AN502" s="34">
        <v>0</v>
      </c>
      <c r="AO502" s="38">
        <v>0</v>
      </c>
      <c r="AP502" s="39">
        <v>0</v>
      </c>
      <c r="AQ502" s="43">
        <v>0</v>
      </c>
      <c r="AR502" s="41">
        <f t="shared" si="85"/>
        <v>0</v>
      </c>
      <c r="AS502" s="41">
        <f t="shared" si="86"/>
        <v>0</v>
      </c>
      <c r="AT502" s="36">
        <f t="shared" si="87"/>
        <v>999</v>
      </c>
      <c r="AU502" s="36">
        <f t="shared" si="88"/>
        <v>999</v>
      </c>
    </row>
    <row r="503" spans="10:47" x14ac:dyDescent="0.25">
      <c r="J503" s="12">
        <v>70000000000</v>
      </c>
      <c r="K503" s="13">
        <v>8.3333333333333304E-10</v>
      </c>
      <c r="L503" s="40">
        <v>5.0000000000000001E-3</v>
      </c>
      <c r="M503" s="40">
        <v>-5.0000000000000001E-3</v>
      </c>
      <c r="O503" s="4">
        <f t="shared" si="78"/>
        <v>0.499</v>
      </c>
      <c r="P503" s="33">
        <v>0</v>
      </c>
      <c r="Q503" s="34">
        <v>0</v>
      </c>
      <c r="R503" s="33">
        <v>0.5</v>
      </c>
      <c r="S503" s="34">
        <v>-0.2495</v>
      </c>
      <c r="T503" s="38">
        <v>-3.5767286357142857E-4</v>
      </c>
      <c r="U503" s="39">
        <v>-3.2100000000000345E-6</v>
      </c>
      <c r="V503" s="41">
        <f t="shared" si="79"/>
        <v>-1497000</v>
      </c>
      <c r="W503" s="41">
        <f t="shared" si="80"/>
        <v>1497000</v>
      </c>
      <c r="X503" s="36">
        <f t="shared" si="81"/>
        <v>334.001336005344</v>
      </c>
      <c r="Y503" s="36">
        <f t="shared" si="83"/>
        <v>334.001336005344</v>
      </c>
      <c r="Z503" s="2"/>
      <c r="AI503" s="42">
        <f t="shared" si="84"/>
        <v>-0.03</v>
      </c>
      <c r="AJ503" s="4">
        <f t="shared" si="82"/>
        <v>0.499</v>
      </c>
      <c r="AK503" s="33">
        <v>0</v>
      </c>
      <c r="AL503" s="34">
        <v>0</v>
      </c>
      <c r="AM503" s="33">
        <v>0</v>
      </c>
      <c r="AN503" s="34">
        <v>0</v>
      </c>
      <c r="AO503" s="38">
        <v>0</v>
      </c>
      <c r="AP503" s="39">
        <v>0</v>
      </c>
      <c r="AQ503" s="43">
        <v>0</v>
      </c>
      <c r="AR503" s="41">
        <f t="shared" si="85"/>
        <v>0</v>
      </c>
      <c r="AS503" s="41">
        <f t="shared" si="86"/>
        <v>0</v>
      </c>
      <c r="AT503" s="36">
        <f t="shared" si="87"/>
        <v>999</v>
      </c>
      <c r="AU503" s="36">
        <f t="shared" si="88"/>
        <v>999</v>
      </c>
    </row>
    <row r="504" spans="10:47" x14ac:dyDescent="0.25">
      <c r="J504" s="12">
        <v>70000000000</v>
      </c>
      <c r="K504" s="13">
        <v>8.3333333333333304E-10</v>
      </c>
      <c r="L504" s="40">
        <v>5.0000000000000001E-3</v>
      </c>
      <c r="M504" s="40">
        <v>-5.0000000000000001E-3</v>
      </c>
      <c r="O504" s="4">
        <f t="shared" si="78"/>
        <v>0.5</v>
      </c>
      <c r="P504" s="33">
        <v>-1</v>
      </c>
      <c r="Q504" s="34">
        <v>0</v>
      </c>
      <c r="R504" s="33">
        <v>-0.5</v>
      </c>
      <c r="S504" s="34">
        <v>-0.25</v>
      </c>
      <c r="T504" s="38">
        <v>-3.5767821428571434E-4</v>
      </c>
      <c r="U504" s="39">
        <v>1.0714285714285402E-6</v>
      </c>
      <c r="V504" s="41">
        <f t="shared" si="79"/>
        <v>-1499999.9999999998</v>
      </c>
      <c r="W504" s="41">
        <f t="shared" si="80"/>
        <v>1499999.9999999998</v>
      </c>
      <c r="X504" s="36">
        <f t="shared" si="81"/>
        <v>333.33333333333337</v>
      </c>
      <c r="Y504" s="36">
        <f t="shared" si="83"/>
        <v>333.33333333333337</v>
      </c>
      <c r="Z504" s="2"/>
      <c r="AI504" s="42">
        <f t="shared" si="84"/>
        <v>-0.03</v>
      </c>
      <c r="AJ504" s="4">
        <f t="shared" si="82"/>
        <v>0.5</v>
      </c>
      <c r="AK504" s="33">
        <v>0</v>
      </c>
      <c r="AL504" s="34">
        <v>0</v>
      </c>
      <c r="AM504" s="33">
        <v>0</v>
      </c>
      <c r="AN504" s="34">
        <v>0</v>
      </c>
      <c r="AO504" s="38">
        <v>0</v>
      </c>
      <c r="AP504" s="39">
        <v>0</v>
      </c>
      <c r="AQ504" s="43">
        <v>0</v>
      </c>
      <c r="AR504" s="41">
        <f t="shared" si="85"/>
        <v>0</v>
      </c>
      <c r="AS504" s="41">
        <f t="shared" si="86"/>
        <v>0</v>
      </c>
      <c r="AT504" s="36">
        <f t="shared" si="87"/>
        <v>999</v>
      </c>
      <c r="AU504" s="36">
        <f t="shared" si="88"/>
        <v>999</v>
      </c>
    </row>
    <row r="505" spans="10:47" x14ac:dyDescent="0.25">
      <c r="J505" s="12">
        <v>70000000000</v>
      </c>
      <c r="K505" s="13">
        <v>8.3333333333333304E-10</v>
      </c>
      <c r="L505" s="40">
        <v>3.0000000000000001E-3</v>
      </c>
      <c r="M505" s="40">
        <v>-3.0000000000000001E-3</v>
      </c>
      <c r="O505" s="4">
        <f t="shared" si="78"/>
        <v>0.501</v>
      </c>
      <c r="P505" s="33">
        <v>0</v>
      </c>
      <c r="Q505" s="34">
        <v>0</v>
      </c>
      <c r="R505" s="33">
        <v>-0.5</v>
      </c>
      <c r="S505" s="34">
        <v>-0.2495</v>
      </c>
      <c r="T505" s="38">
        <v>-3.5767928357142867E-4</v>
      </c>
      <c r="U505" s="39">
        <v>5.352857142857115E-6</v>
      </c>
      <c r="V505" s="41">
        <f t="shared" si="79"/>
        <v>-1497000</v>
      </c>
      <c r="W505" s="41">
        <f t="shared" si="80"/>
        <v>1497000</v>
      </c>
      <c r="X505" s="36">
        <f t="shared" si="81"/>
        <v>334.001336005344</v>
      </c>
      <c r="Y505" s="36">
        <f t="shared" si="83"/>
        <v>334.001336005344</v>
      </c>
      <c r="Z505" s="2"/>
      <c r="AI505" s="42">
        <f t="shared" si="84"/>
        <v>-0.03</v>
      </c>
      <c r="AJ505" s="4">
        <f t="shared" si="82"/>
        <v>0.501</v>
      </c>
      <c r="AK505" s="33">
        <v>0</v>
      </c>
      <c r="AL505" s="34">
        <v>0</v>
      </c>
      <c r="AM505" s="33">
        <v>0</v>
      </c>
      <c r="AN505" s="34">
        <v>0</v>
      </c>
      <c r="AO505" s="38">
        <v>0</v>
      </c>
      <c r="AP505" s="39">
        <v>0</v>
      </c>
      <c r="AQ505" s="43">
        <v>0</v>
      </c>
      <c r="AR505" s="41">
        <f t="shared" si="85"/>
        <v>0</v>
      </c>
      <c r="AS505" s="41">
        <f t="shared" si="86"/>
        <v>0</v>
      </c>
      <c r="AT505" s="36">
        <f t="shared" si="87"/>
        <v>999</v>
      </c>
      <c r="AU505" s="36">
        <f t="shared" si="88"/>
        <v>999</v>
      </c>
    </row>
    <row r="506" spans="10:47" x14ac:dyDescent="0.25">
      <c r="J506" s="12">
        <v>70000000000</v>
      </c>
      <c r="K506" s="13">
        <v>8.3333333333333304E-10</v>
      </c>
      <c r="L506" s="40">
        <v>3.0000000000000001E-3</v>
      </c>
      <c r="M506" s="40">
        <v>-3.0000000000000001E-3</v>
      </c>
      <c r="O506" s="4">
        <f t="shared" si="78"/>
        <v>0.502</v>
      </c>
      <c r="P506" s="33">
        <v>0</v>
      </c>
      <c r="Q506" s="34">
        <v>0</v>
      </c>
      <c r="R506" s="33">
        <v>-0.5</v>
      </c>
      <c r="S506" s="34">
        <v>-0.249</v>
      </c>
      <c r="T506" s="38">
        <v>-3.5767606714285727E-4</v>
      </c>
      <c r="U506" s="39">
        <v>9.6257142857142623E-6</v>
      </c>
      <c r="V506" s="41">
        <f t="shared" si="79"/>
        <v>-1493999.9999999998</v>
      </c>
      <c r="W506" s="41">
        <f t="shared" si="80"/>
        <v>1493999.9999999998</v>
      </c>
      <c r="X506" s="36">
        <f t="shared" si="81"/>
        <v>334.67202141900941</v>
      </c>
      <c r="Y506" s="36">
        <f t="shared" si="83"/>
        <v>334.67202141900941</v>
      </c>
      <c r="Z506" s="2"/>
      <c r="AI506" s="42">
        <f t="shared" si="84"/>
        <v>-0.03</v>
      </c>
      <c r="AJ506" s="4">
        <f t="shared" si="82"/>
        <v>0.502</v>
      </c>
      <c r="AK506" s="33">
        <v>0</v>
      </c>
      <c r="AL506" s="34">
        <v>0</v>
      </c>
      <c r="AM506" s="33">
        <v>0</v>
      </c>
      <c r="AN506" s="34">
        <v>0</v>
      </c>
      <c r="AO506" s="38">
        <v>0</v>
      </c>
      <c r="AP506" s="39">
        <v>0</v>
      </c>
      <c r="AQ506" s="43">
        <v>0</v>
      </c>
      <c r="AR506" s="41">
        <f t="shared" si="85"/>
        <v>0</v>
      </c>
      <c r="AS506" s="41">
        <f t="shared" si="86"/>
        <v>0</v>
      </c>
      <c r="AT506" s="36">
        <f t="shared" si="87"/>
        <v>999</v>
      </c>
      <c r="AU506" s="36">
        <f t="shared" si="88"/>
        <v>999</v>
      </c>
    </row>
    <row r="507" spans="10:47" x14ac:dyDescent="0.25">
      <c r="J507" s="12">
        <v>70000000000</v>
      </c>
      <c r="K507" s="13">
        <v>8.3333333333333304E-10</v>
      </c>
      <c r="L507" s="40">
        <v>3.0000000000000001E-3</v>
      </c>
      <c r="M507" s="40">
        <v>-3.0000000000000001E-3</v>
      </c>
      <c r="O507" s="4">
        <f t="shared" si="78"/>
        <v>0.503</v>
      </c>
      <c r="P507" s="33">
        <v>0</v>
      </c>
      <c r="Q507" s="34">
        <v>0</v>
      </c>
      <c r="R507" s="33">
        <v>-0.5</v>
      </c>
      <c r="S507" s="34">
        <v>-0.2485</v>
      </c>
      <c r="T507" s="38">
        <v>-3.5766857357142869E-4</v>
      </c>
      <c r="U507" s="39">
        <v>1.3889999999999981E-5</v>
      </c>
      <c r="V507" s="41">
        <f t="shared" si="79"/>
        <v>-1491000</v>
      </c>
      <c r="W507" s="41">
        <f t="shared" si="80"/>
        <v>1491000</v>
      </c>
      <c r="X507" s="36">
        <f t="shared" si="81"/>
        <v>335.34540576794097</v>
      </c>
      <c r="Y507" s="36">
        <f t="shared" si="83"/>
        <v>335.34540576794097</v>
      </c>
      <c r="Z507" s="2"/>
      <c r="AI507" s="42">
        <f t="shared" si="84"/>
        <v>-0.03</v>
      </c>
      <c r="AJ507" s="4">
        <f t="shared" si="82"/>
        <v>0.503</v>
      </c>
      <c r="AK507" s="33">
        <v>0</v>
      </c>
      <c r="AL507" s="34">
        <v>0</v>
      </c>
      <c r="AM507" s="33">
        <v>0</v>
      </c>
      <c r="AN507" s="34">
        <v>0</v>
      </c>
      <c r="AO507" s="38">
        <v>0</v>
      </c>
      <c r="AP507" s="39">
        <v>0</v>
      </c>
      <c r="AQ507" s="43">
        <v>0</v>
      </c>
      <c r="AR507" s="41">
        <f t="shared" si="85"/>
        <v>0</v>
      </c>
      <c r="AS507" s="41">
        <f t="shared" si="86"/>
        <v>0</v>
      </c>
      <c r="AT507" s="36">
        <f t="shared" si="87"/>
        <v>999</v>
      </c>
      <c r="AU507" s="36">
        <f t="shared" si="88"/>
        <v>999</v>
      </c>
    </row>
    <row r="508" spans="10:47" x14ac:dyDescent="0.25">
      <c r="J508" s="12">
        <v>70000000000</v>
      </c>
      <c r="K508" s="13">
        <v>8.3333333333333304E-10</v>
      </c>
      <c r="L508" s="40">
        <v>3.0000000000000001E-3</v>
      </c>
      <c r="M508" s="40">
        <v>-3.0000000000000001E-3</v>
      </c>
      <c r="O508" s="4">
        <f t="shared" si="78"/>
        <v>0.504</v>
      </c>
      <c r="P508" s="33">
        <v>0</v>
      </c>
      <c r="Q508" s="34">
        <v>0</v>
      </c>
      <c r="R508" s="33">
        <v>-0.5</v>
      </c>
      <c r="S508" s="34">
        <v>-0.248</v>
      </c>
      <c r="T508" s="38">
        <v>-3.5765681142857156E-4</v>
      </c>
      <c r="U508" s="39">
        <v>1.8145714285714269E-5</v>
      </c>
      <c r="V508" s="41">
        <f t="shared" si="79"/>
        <v>-1487999.9999999998</v>
      </c>
      <c r="W508" s="41">
        <f t="shared" si="80"/>
        <v>1487999.9999999998</v>
      </c>
      <c r="X508" s="36">
        <f t="shared" si="81"/>
        <v>336.02150537634412</v>
      </c>
      <c r="Y508" s="36">
        <f t="shared" si="83"/>
        <v>336.02150537634412</v>
      </c>
      <c r="Z508" s="2"/>
      <c r="AI508" s="42">
        <f t="shared" si="84"/>
        <v>-0.03</v>
      </c>
      <c r="AJ508" s="4">
        <f t="shared" si="82"/>
        <v>0.504</v>
      </c>
      <c r="AK508" s="33">
        <v>0</v>
      </c>
      <c r="AL508" s="34">
        <v>0</v>
      </c>
      <c r="AM508" s="33">
        <v>0</v>
      </c>
      <c r="AN508" s="34">
        <v>0</v>
      </c>
      <c r="AO508" s="38">
        <v>0</v>
      </c>
      <c r="AP508" s="39">
        <v>0</v>
      </c>
      <c r="AQ508" s="43">
        <v>0</v>
      </c>
      <c r="AR508" s="41">
        <f t="shared" si="85"/>
        <v>0</v>
      </c>
      <c r="AS508" s="41">
        <f t="shared" si="86"/>
        <v>0</v>
      </c>
      <c r="AT508" s="36">
        <f t="shared" si="87"/>
        <v>999</v>
      </c>
      <c r="AU508" s="36">
        <f t="shared" si="88"/>
        <v>999</v>
      </c>
    </row>
    <row r="509" spans="10:47" x14ac:dyDescent="0.25">
      <c r="J509" s="12">
        <v>70000000000</v>
      </c>
      <c r="K509" s="13">
        <v>8.3333333333333304E-10</v>
      </c>
      <c r="L509" s="40">
        <v>3.0000000000000001E-3</v>
      </c>
      <c r="M509" s="40">
        <v>-3.0000000000000001E-3</v>
      </c>
      <c r="O509" s="4">
        <f t="shared" si="78"/>
        <v>0.505</v>
      </c>
      <c r="P509" s="33">
        <v>0</v>
      </c>
      <c r="Q509" s="34">
        <v>0</v>
      </c>
      <c r="R509" s="33">
        <v>-0.5</v>
      </c>
      <c r="S509" s="34">
        <v>-0.2475</v>
      </c>
      <c r="T509" s="38">
        <v>-3.5764078928571442E-4</v>
      </c>
      <c r="U509" s="39">
        <v>2.2392857142857131E-5</v>
      </c>
      <c r="V509" s="41">
        <f t="shared" si="79"/>
        <v>-1485000</v>
      </c>
      <c r="W509" s="41">
        <f t="shared" si="80"/>
        <v>1485000</v>
      </c>
      <c r="X509" s="36">
        <f t="shared" si="81"/>
        <v>336.70033670033672</v>
      </c>
      <c r="Y509" s="36">
        <f t="shared" si="83"/>
        <v>336.70033670033672</v>
      </c>
      <c r="Z509" s="2"/>
      <c r="AI509" s="42">
        <f t="shared" si="84"/>
        <v>-0.03</v>
      </c>
      <c r="AJ509" s="4">
        <f t="shared" si="82"/>
        <v>0.505</v>
      </c>
      <c r="AK509" s="33">
        <v>0</v>
      </c>
      <c r="AL509" s="34">
        <v>0</v>
      </c>
      <c r="AM509" s="33">
        <v>0</v>
      </c>
      <c r="AN509" s="34">
        <v>0</v>
      </c>
      <c r="AO509" s="38">
        <v>0</v>
      </c>
      <c r="AP509" s="39">
        <v>0</v>
      </c>
      <c r="AQ509" s="43">
        <v>0</v>
      </c>
      <c r="AR509" s="41">
        <f t="shared" si="85"/>
        <v>0</v>
      </c>
      <c r="AS509" s="41">
        <f t="shared" si="86"/>
        <v>0</v>
      </c>
      <c r="AT509" s="36">
        <f t="shared" si="87"/>
        <v>999</v>
      </c>
      <c r="AU509" s="36">
        <f t="shared" si="88"/>
        <v>999</v>
      </c>
    </row>
    <row r="510" spans="10:47" x14ac:dyDescent="0.25">
      <c r="J510" s="12">
        <v>70000000000</v>
      </c>
      <c r="K510" s="13">
        <v>8.3333333333333304E-10</v>
      </c>
      <c r="L510" s="40">
        <v>3.0000000000000001E-3</v>
      </c>
      <c r="M510" s="40">
        <v>-3.0000000000000001E-3</v>
      </c>
      <c r="O510" s="4">
        <f t="shared" si="78"/>
        <v>0.50600000000000001</v>
      </c>
      <c r="P510" s="33">
        <v>0</v>
      </c>
      <c r="Q510" s="34">
        <v>0</v>
      </c>
      <c r="R510" s="33">
        <v>-0.5</v>
      </c>
      <c r="S510" s="34">
        <v>-0.247</v>
      </c>
      <c r="T510" s="38">
        <v>-3.5762051571428585E-4</v>
      </c>
      <c r="U510" s="39">
        <v>2.6631428571428562E-5</v>
      </c>
      <c r="V510" s="41">
        <f t="shared" si="79"/>
        <v>-1481999.9999999998</v>
      </c>
      <c r="W510" s="41">
        <f t="shared" si="80"/>
        <v>1481999.9999999998</v>
      </c>
      <c r="X510" s="36">
        <f t="shared" si="81"/>
        <v>337.38191632928482</v>
      </c>
      <c r="Y510" s="36">
        <f t="shared" si="83"/>
        <v>337.38191632928482</v>
      </c>
      <c r="Z510" s="2"/>
      <c r="AI510" s="42">
        <f t="shared" si="84"/>
        <v>-0.03</v>
      </c>
      <c r="AJ510" s="4">
        <f t="shared" si="82"/>
        <v>0.50600000000000001</v>
      </c>
      <c r="AK510" s="33">
        <v>0</v>
      </c>
      <c r="AL510" s="34">
        <v>0</v>
      </c>
      <c r="AM510" s="33">
        <v>0</v>
      </c>
      <c r="AN510" s="34">
        <v>0</v>
      </c>
      <c r="AO510" s="38">
        <v>0</v>
      </c>
      <c r="AP510" s="39">
        <v>0</v>
      </c>
      <c r="AQ510" s="43">
        <v>0</v>
      </c>
      <c r="AR510" s="41">
        <f t="shared" si="85"/>
        <v>0</v>
      </c>
      <c r="AS510" s="41">
        <f t="shared" si="86"/>
        <v>0</v>
      </c>
      <c r="AT510" s="36">
        <f t="shared" si="87"/>
        <v>999</v>
      </c>
      <c r="AU510" s="36">
        <f t="shared" si="88"/>
        <v>999</v>
      </c>
    </row>
    <row r="511" spans="10:47" x14ac:dyDescent="0.25">
      <c r="J511" s="12">
        <v>70000000000</v>
      </c>
      <c r="K511" s="13">
        <v>8.3333333333333304E-10</v>
      </c>
      <c r="L511" s="40">
        <v>3.0000000000000001E-3</v>
      </c>
      <c r="M511" s="40">
        <v>-3.0000000000000001E-3</v>
      </c>
      <c r="O511" s="4">
        <f t="shared" si="78"/>
        <v>0.50700000000000001</v>
      </c>
      <c r="P511" s="33">
        <v>0</v>
      </c>
      <c r="Q511" s="34">
        <v>0</v>
      </c>
      <c r="R511" s="33">
        <v>-0.5</v>
      </c>
      <c r="S511" s="34">
        <v>-0.2465</v>
      </c>
      <c r="T511" s="38">
        <v>-3.5759599928571445E-4</v>
      </c>
      <c r="U511" s="39">
        <v>3.0861428571428564E-5</v>
      </c>
      <c r="V511" s="41">
        <f t="shared" si="79"/>
        <v>-1479000</v>
      </c>
      <c r="W511" s="41">
        <f t="shared" si="80"/>
        <v>1479000</v>
      </c>
      <c r="X511" s="36">
        <f t="shared" si="81"/>
        <v>338.0662609871535</v>
      </c>
      <c r="Y511" s="36">
        <f t="shared" si="83"/>
        <v>338.0662609871535</v>
      </c>
      <c r="Z511" s="2"/>
      <c r="AI511" s="42">
        <f t="shared" si="84"/>
        <v>-0.03</v>
      </c>
      <c r="AJ511" s="4">
        <f t="shared" si="82"/>
        <v>0.50700000000000001</v>
      </c>
      <c r="AK511" s="33">
        <v>0</v>
      </c>
      <c r="AL511" s="34">
        <v>0</v>
      </c>
      <c r="AM511" s="33">
        <v>0</v>
      </c>
      <c r="AN511" s="34">
        <v>0</v>
      </c>
      <c r="AO511" s="38">
        <v>0</v>
      </c>
      <c r="AP511" s="39">
        <v>0</v>
      </c>
      <c r="AQ511" s="43">
        <v>0</v>
      </c>
      <c r="AR511" s="41">
        <f t="shared" si="85"/>
        <v>0</v>
      </c>
      <c r="AS511" s="41">
        <f t="shared" si="86"/>
        <v>0</v>
      </c>
      <c r="AT511" s="36">
        <f t="shared" si="87"/>
        <v>999</v>
      </c>
      <c r="AU511" s="36">
        <f t="shared" si="88"/>
        <v>999</v>
      </c>
    </row>
    <row r="512" spans="10:47" x14ac:dyDescent="0.25">
      <c r="J512" s="12">
        <v>70000000000</v>
      </c>
      <c r="K512" s="13">
        <v>8.3333333333333304E-10</v>
      </c>
      <c r="L512" s="40">
        <v>3.0000000000000001E-3</v>
      </c>
      <c r="M512" s="40">
        <v>-3.0000000000000001E-3</v>
      </c>
      <c r="O512" s="4">
        <f t="shared" si="78"/>
        <v>0.50800000000000001</v>
      </c>
      <c r="P512" s="33">
        <v>0</v>
      </c>
      <c r="Q512" s="34">
        <v>0</v>
      </c>
      <c r="R512" s="33">
        <v>-0.5</v>
      </c>
      <c r="S512" s="34">
        <v>-0.246</v>
      </c>
      <c r="T512" s="38">
        <v>-3.5756724857142873E-4</v>
      </c>
      <c r="U512" s="39">
        <v>3.5082857142857139E-5</v>
      </c>
      <c r="V512" s="41">
        <f t="shared" si="79"/>
        <v>-1475999.9999999998</v>
      </c>
      <c r="W512" s="41">
        <f t="shared" si="80"/>
        <v>1475999.9999999998</v>
      </c>
      <c r="X512" s="36">
        <f t="shared" si="81"/>
        <v>338.75338753387541</v>
      </c>
      <c r="Y512" s="36">
        <f t="shared" si="83"/>
        <v>338.75338753387541</v>
      </c>
      <c r="Z512" s="2"/>
      <c r="AI512" s="42">
        <f t="shared" si="84"/>
        <v>-0.03</v>
      </c>
      <c r="AJ512" s="4">
        <f t="shared" si="82"/>
        <v>0.50800000000000001</v>
      </c>
      <c r="AK512" s="33">
        <v>0</v>
      </c>
      <c r="AL512" s="34">
        <v>0</v>
      </c>
      <c r="AM512" s="33">
        <v>0</v>
      </c>
      <c r="AN512" s="34">
        <v>0</v>
      </c>
      <c r="AO512" s="38">
        <v>0</v>
      </c>
      <c r="AP512" s="39">
        <v>0</v>
      </c>
      <c r="AQ512" s="43">
        <v>0</v>
      </c>
      <c r="AR512" s="41">
        <f t="shared" si="85"/>
        <v>0</v>
      </c>
      <c r="AS512" s="41">
        <f t="shared" si="86"/>
        <v>0</v>
      </c>
      <c r="AT512" s="36">
        <f t="shared" si="87"/>
        <v>999</v>
      </c>
      <c r="AU512" s="36">
        <f t="shared" si="88"/>
        <v>999</v>
      </c>
    </row>
    <row r="513" spans="10:47" x14ac:dyDescent="0.25">
      <c r="J513" s="12">
        <v>70000000000</v>
      </c>
      <c r="K513" s="13">
        <v>8.3333333333333304E-10</v>
      </c>
      <c r="L513" s="40">
        <v>3.0000000000000001E-3</v>
      </c>
      <c r="M513" s="40">
        <v>-3.0000000000000001E-3</v>
      </c>
      <c r="O513" s="4">
        <f t="shared" si="78"/>
        <v>0.50900000000000001</v>
      </c>
      <c r="P513" s="33">
        <v>0</v>
      </c>
      <c r="Q513" s="34">
        <v>0</v>
      </c>
      <c r="R513" s="33">
        <v>-0.5</v>
      </c>
      <c r="S513" s="34">
        <v>-0.2455</v>
      </c>
      <c r="T513" s="38">
        <v>-3.575342721428573E-4</v>
      </c>
      <c r="U513" s="39">
        <v>3.9295714285714285E-5</v>
      </c>
      <c r="V513" s="41">
        <f t="shared" si="79"/>
        <v>-1472999.9999999998</v>
      </c>
      <c r="W513" s="41">
        <f t="shared" si="80"/>
        <v>1472999.9999999998</v>
      </c>
      <c r="X513" s="36">
        <f t="shared" si="81"/>
        <v>339.4433129667346</v>
      </c>
      <c r="Y513" s="36">
        <f t="shared" si="83"/>
        <v>339.4433129667346</v>
      </c>
      <c r="Z513" s="2"/>
      <c r="AI513" s="42">
        <f t="shared" si="84"/>
        <v>-0.03</v>
      </c>
      <c r="AJ513" s="4">
        <f t="shared" si="82"/>
        <v>0.50900000000000001</v>
      </c>
      <c r="AK513" s="33">
        <v>0</v>
      </c>
      <c r="AL513" s="34">
        <v>0</v>
      </c>
      <c r="AM513" s="33">
        <v>0</v>
      </c>
      <c r="AN513" s="34">
        <v>0</v>
      </c>
      <c r="AO513" s="38">
        <v>0</v>
      </c>
      <c r="AP513" s="39">
        <v>0</v>
      </c>
      <c r="AQ513" s="43">
        <v>0</v>
      </c>
      <c r="AR513" s="41">
        <f t="shared" si="85"/>
        <v>0</v>
      </c>
      <c r="AS513" s="41">
        <f t="shared" si="86"/>
        <v>0</v>
      </c>
      <c r="AT513" s="36">
        <f t="shared" si="87"/>
        <v>999</v>
      </c>
      <c r="AU513" s="36">
        <f t="shared" si="88"/>
        <v>999</v>
      </c>
    </row>
    <row r="514" spans="10:47" x14ac:dyDescent="0.25">
      <c r="J514" s="12">
        <v>70000000000</v>
      </c>
      <c r="K514" s="13">
        <v>8.3333333333333304E-10</v>
      </c>
      <c r="L514" s="40">
        <v>3.0000000000000001E-3</v>
      </c>
      <c r="M514" s="40">
        <v>-3.0000000000000001E-3</v>
      </c>
      <c r="O514" s="4">
        <f t="shared" si="78"/>
        <v>0.51</v>
      </c>
      <c r="P514" s="33">
        <v>0</v>
      </c>
      <c r="Q514" s="34">
        <v>0</v>
      </c>
      <c r="R514" s="33">
        <v>-0.5</v>
      </c>
      <c r="S514" s="34">
        <v>-0.245</v>
      </c>
      <c r="T514" s="38">
        <v>-3.5749707857142874E-4</v>
      </c>
      <c r="U514" s="39">
        <v>4.35E-5</v>
      </c>
      <c r="V514" s="41">
        <f t="shared" si="79"/>
        <v>-1469999.9999999998</v>
      </c>
      <c r="W514" s="41">
        <f t="shared" si="80"/>
        <v>1469999.9999999998</v>
      </c>
      <c r="X514" s="36">
        <f t="shared" si="81"/>
        <v>340.13605442176873</v>
      </c>
      <c r="Y514" s="36">
        <f t="shared" si="83"/>
        <v>340.13605442176873</v>
      </c>
      <c r="Z514" s="2"/>
      <c r="AI514" s="42">
        <f t="shared" si="84"/>
        <v>-0.03</v>
      </c>
      <c r="AJ514" s="4">
        <f t="shared" si="82"/>
        <v>0.51</v>
      </c>
      <c r="AK514" s="33">
        <v>0</v>
      </c>
      <c r="AL514" s="34">
        <v>0</v>
      </c>
      <c r="AM514" s="33">
        <v>0</v>
      </c>
      <c r="AN514" s="34">
        <v>0</v>
      </c>
      <c r="AO514" s="38">
        <v>0</v>
      </c>
      <c r="AP514" s="39">
        <v>0</v>
      </c>
      <c r="AQ514" s="43">
        <v>0</v>
      </c>
      <c r="AR514" s="41">
        <f t="shared" si="85"/>
        <v>0</v>
      </c>
      <c r="AS514" s="41">
        <f t="shared" si="86"/>
        <v>0</v>
      </c>
      <c r="AT514" s="36">
        <f t="shared" si="87"/>
        <v>999</v>
      </c>
      <c r="AU514" s="36">
        <f t="shared" si="88"/>
        <v>999</v>
      </c>
    </row>
    <row r="515" spans="10:47" x14ac:dyDescent="0.25">
      <c r="J515" s="12">
        <v>70000000000</v>
      </c>
      <c r="K515" s="13">
        <v>8.3333333333333304E-10</v>
      </c>
      <c r="L515" s="40">
        <v>3.0000000000000001E-3</v>
      </c>
      <c r="M515" s="40">
        <v>-3.0000000000000001E-3</v>
      </c>
      <c r="O515" s="4">
        <f t="shared" si="78"/>
        <v>0.51100000000000001</v>
      </c>
      <c r="P515" s="33">
        <v>0</v>
      </c>
      <c r="Q515" s="34">
        <v>0</v>
      </c>
      <c r="R515" s="33">
        <v>-0.5</v>
      </c>
      <c r="S515" s="34">
        <v>-0.2445</v>
      </c>
      <c r="T515" s="38">
        <v>-3.5745567642857159E-4</v>
      </c>
      <c r="U515" s="39">
        <v>4.7695714285714286E-5</v>
      </c>
      <c r="V515" s="41">
        <f t="shared" si="79"/>
        <v>-1466999.9999999998</v>
      </c>
      <c r="W515" s="41">
        <f t="shared" si="80"/>
        <v>1466999.9999999998</v>
      </c>
      <c r="X515" s="36">
        <f t="shared" si="81"/>
        <v>340.83162917518752</v>
      </c>
      <c r="Y515" s="36">
        <f t="shared" si="83"/>
        <v>340.83162917518752</v>
      </c>
      <c r="Z515" s="2"/>
      <c r="AI515" s="42">
        <f t="shared" si="84"/>
        <v>-0.03</v>
      </c>
      <c r="AJ515" s="4">
        <f t="shared" si="82"/>
        <v>0.51100000000000001</v>
      </c>
      <c r="AK515" s="33">
        <v>0</v>
      </c>
      <c r="AL515" s="34">
        <v>0</v>
      </c>
      <c r="AM515" s="33">
        <v>0</v>
      </c>
      <c r="AN515" s="34">
        <v>0</v>
      </c>
      <c r="AO515" s="38">
        <v>0</v>
      </c>
      <c r="AP515" s="39">
        <v>0</v>
      </c>
      <c r="AQ515" s="43">
        <v>0</v>
      </c>
      <c r="AR515" s="41">
        <f t="shared" si="85"/>
        <v>0</v>
      </c>
      <c r="AS515" s="41">
        <f t="shared" si="86"/>
        <v>0</v>
      </c>
      <c r="AT515" s="36">
        <f t="shared" si="87"/>
        <v>999</v>
      </c>
      <c r="AU515" s="36">
        <f t="shared" si="88"/>
        <v>999</v>
      </c>
    </row>
    <row r="516" spans="10:47" x14ac:dyDescent="0.25">
      <c r="J516" s="12">
        <v>70000000000</v>
      </c>
      <c r="K516" s="13">
        <v>8.3333333333333304E-10</v>
      </c>
      <c r="L516" s="40">
        <v>3.0000000000000001E-3</v>
      </c>
      <c r="M516" s="40">
        <v>-3.0000000000000001E-3</v>
      </c>
      <c r="O516" s="4">
        <f t="shared" ref="O516:O579" si="89">((ROW(O515)-ROW($O$3))/ROWS($O$4:$O$1003))*$C$5</f>
        <v>0.51200000000000001</v>
      </c>
      <c r="P516" s="33">
        <v>0</v>
      </c>
      <c r="Q516" s="34">
        <v>0</v>
      </c>
      <c r="R516" s="33">
        <v>-0.5</v>
      </c>
      <c r="S516" s="34">
        <v>-0.24399999999999999</v>
      </c>
      <c r="T516" s="38">
        <v>-3.5741007428571447E-4</v>
      </c>
      <c r="U516" s="39">
        <v>5.1882857142857148E-5</v>
      </c>
      <c r="V516" s="41">
        <f t="shared" ref="V516:V579" si="90">IF($C$15="Constante",S516*$C$9/$C$16,S516*L516/K516)</f>
        <v>-1463999.9999999998</v>
      </c>
      <c r="W516" s="41">
        <f t="shared" ref="W516:W579" si="91">IF($C$15="Constante",S516*$C$10/$C$16,S516*M516/K516)</f>
        <v>1463999.9999999998</v>
      </c>
      <c r="X516" s="36">
        <f t="shared" ref="X516:X579" si="92">IF(V516&lt;&gt;0,$C$18/ABS(V516),999)</f>
        <v>341.53005464480879</v>
      </c>
      <c r="Y516" s="36">
        <f t="shared" si="83"/>
        <v>341.53005464480879</v>
      </c>
      <c r="Z516" s="2"/>
      <c r="AI516" s="42">
        <f t="shared" si="84"/>
        <v>-0.03</v>
      </c>
      <c r="AJ516" s="4">
        <f t="shared" ref="AJ516:AJ579" si="93">((ROW(AJ515)-ROW($AJ$3))/ROWS($O$4:$O$1003))*$C$5</f>
        <v>0.51200000000000001</v>
      </c>
      <c r="AK516" s="33">
        <v>0</v>
      </c>
      <c r="AL516" s="34">
        <v>0</v>
      </c>
      <c r="AM516" s="33">
        <v>0</v>
      </c>
      <c r="AN516" s="34">
        <v>0</v>
      </c>
      <c r="AO516" s="38">
        <v>0</v>
      </c>
      <c r="AP516" s="39">
        <v>0</v>
      </c>
      <c r="AQ516" s="43">
        <v>0</v>
      </c>
      <c r="AR516" s="41">
        <f t="shared" si="85"/>
        <v>0</v>
      </c>
      <c r="AS516" s="41">
        <f t="shared" si="86"/>
        <v>0</v>
      </c>
      <c r="AT516" s="36">
        <f t="shared" si="87"/>
        <v>999</v>
      </c>
      <c r="AU516" s="36">
        <f t="shared" si="88"/>
        <v>999</v>
      </c>
    </row>
    <row r="517" spans="10:47" x14ac:dyDescent="0.25">
      <c r="J517" s="12">
        <v>70000000000</v>
      </c>
      <c r="K517" s="13">
        <v>8.3333333333333304E-10</v>
      </c>
      <c r="L517" s="40">
        <v>3.0000000000000001E-3</v>
      </c>
      <c r="M517" s="40">
        <v>-3.0000000000000001E-3</v>
      </c>
      <c r="O517" s="4">
        <f t="shared" si="89"/>
        <v>0.51300000000000001</v>
      </c>
      <c r="P517" s="33">
        <v>0</v>
      </c>
      <c r="Q517" s="34">
        <v>0</v>
      </c>
      <c r="R517" s="33">
        <v>-0.5</v>
      </c>
      <c r="S517" s="34">
        <v>-0.24349999999999999</v>
      </c>
      <c r="T517" s="38">
        <v>-3.5736028071428589E-4</v>
      </c>
      <c r="U517" s="39">
        <v>5.606142857142858E-5</v>
      </c>
      <c r="V517" s="41">
        <f t="shared" si="90"/>
        <v>-1460999.9999999998</v>
      </c>
      <c r="W517" s="41">
        <f t="shared" si="91"/>
        <v>1460999.9999999998</v>
      </c>
      <c r="X517" s="36">
        <f t="shared" si="92"/>
        <v>342.23134839151271</v>
      </c>
      <c r="Y517" s="36">
        <f t="shared" ref="Y517:Y580" si="94">IF(W517&lt;&gt;0,$C$18/ABS(W517),999)</f>
        <v>342.23134839151271</v>
      </c>
      <c r="Z517" s="2"/>
      <c r="AI517" s="42">
        <f t="shared" ref="AI517:AI580" si="95">eva($C$25,AJ517)</f>
        <v>-0.03</v>
      </c>
      <c r="AJ517" s="4">
        <f t="shared" si="93"/>
        <v>0.51300000000000001</v>
      </c>
      <c r="AK517" s="33">
        <v>0</v>
      </c>
      <c r="AL517" s="34">
        <v>0</v>
      </c>
      <c r="AM517" s="33">
        <v>0</v>
      </c>
      <c r="AN517" s="34">
        <v>0</v>
      </c>
      <c r="AO517" s="38">
        <v>0</v>
      </c>
      <c r="AP517" s="39">
        <v>0</v>
      </c>
      <c r="AQ517" s="43">
        <v>0</v>
      </c>
      <c r="AR517" s="41">
        <f t="shared" ref="AR517:AR580" si="96">IF($C$15="Constante",AN517*$C$9/$C$16,AN517*L517/K517)</f>
        <v>0</v>
      </c>
      <c r="AS517" s="41">
        <f t="shared" ref="AS517:AS580" si="97">IF($C$15="Constante",AN517*$C$10/$C$16,AN517*M517/K517)</f>
        <v>0</v>
      </c>
      <c r="AT517" s="36">
        <f t="shared" ref="AT517:AT580" si="98">IF(AR517&lt;&gt;0,$C$18/ABS(AR517),999)</f>
        <v>999</v>
      </c>
      <c r="AU517" s="36">
        <f t="shared" ref="AU517:AU580" si="99">IF(AS517&lt;&gt;0,$C$18/ABS(AS517),999)</f>
        <v>999</v>
      </c>
    </row>
    <row r="518" spans="10:47" x14ac:dyDescent="0.25">
      <c r="J518" s="12">
        <v>70000000000</v>
      </c>
      <c r="K518" s="13">
        <v>8.3333333333333304E-10</v>
      </c>
      <c r="L518" s="40">
        <v>3.0000000000000001E-3</v>
      </c>
      <c r="M518" s="40">
        <v>-3.0000000000000001E-3</v>
      </c>
      <c r="O518" s="4">
        <f t="shared" si="89"/>
        <v>0.51400000000000001</v>
      </c>
      <c r="P518" s="33">
        <v>0</v>
      </c>
      <c r="Q518" s="34">
        <v>0</v>
      </c>
      <c r="R518" s="33">
        <v>-0.5</v>
      </c>
      <c r="S518" s="34">
        <v>-0.24299999999999999</v>
      </c>
      <c r="T518" s="38">
        <v>-3.5730630428571446E-4</v>
      </c>
      <c r="U518" s="39">
        <v>6.0231428571428583E-5</v>
      </c>
      <c r="V518" s="41">
        <f t="shared" si="90"/>
        <v>-1457999.9999999998</v>
      </c>
      <c r="W518" s="41">
        <f t="shared" si="91"/>
        <v>1457999.9999999998</v>
      </c>
      <c r="X518" s="36">
        <f t="shared" si="92"/>
        <v>342.93552812071334</v>
      </c>
      <c r="Y518" s="36">
        <f t="shared" si="94"/>
        <v>342.93552812071334</v>
      </c>
      <c r="Z518" s="2"/>
      <c r="AI518" s="42">
        <f t="shared" si="95"/>
        <v>-0.03</v>
      </c>
      <c r="AJ518" s="4">
        <f t="shared" si="93"/>
        <v>0.51400000000000001</v>
      </c>
      <c r="AK518" s="33">
        <v>0</v>
      </c>
      <c r="AL518" s="34">
        <v>0</v>
      </c>
      <c r="AM518" s="33">
        <v>0</v>
      </c>
      <c r="AN518" s="34">
        <v>0</v>
      </c>
      <c r="AO518" s="38">
        <v>0</v>
      </c>
      <c r="AP518" s="39">
        <v>0</v>
      </c>
      <c r="AQ518" s="43">
        <v>0</v>
      </c>
      <c r="AR518" s="41">
        <f t="shared" si="96"/>
        <v>0</v>
      </c>
      <c r="AS518" s="41">
        <f t="shared" si="97"/>
        <v>0</v>
      </c>
      <c r="AT518" s="36">
        <f t="shared" si="98"/>
        <v>999</v>
      </c>
      <c r="AU518" s="36">
        <f t="shared" si="99"/>
        <v>999</v>
      </c>
    </row>
    <row r="519" spans="10:47" x14ac:dyDescent="0.25">
      <c r="J519" s="12">
        <v>70000000000</v>
      </c>
      <c r="K519" s="13">
        <v>8.3333333333333304E-10</v>
      </c>
      <c r="L519" s="40">
        <v>3.0000000000000001E-3</v>
      </c>
      <c r="M519" s="40">
        <v>-3.0000000000000001E-3</v>
      </c>
      <c r="O519" s="4">
        <f t="shared" si="89"/>
        <v>0.51500000000000001</v>
      </c>
      <c r="P519" s="33">
        <v>0</v>
      </c>
      <c r="Q519" s="34">
        <v>0</v>
      </c>
      <c r="R519" s="33">
        <v>-0.5</v>
      </c>
      <c r="S519" s="34">
        <v>-0.24249999999999999</v>
      </c>
      <c r="T519" s="38">
        <v>-3.5724815357142875E-4</v>
      </c>
      <c r="U519" s="39">
        <v>6.4392857142857155E-5</v>
      </c>
      <c r="V519" s="41">
        <f t="shared" si="90"/>
        <v>-1454999.9999999998</v>
      </c>
      <c r="W519" s="41">
        <f t="shared" si="91"/>
        <v>1454999.9999999998</v>
      </c>
      <c r="X519" s="36">
        <f t="shared" si="92"/>
        <v>343.64261168384883</v>
      </c>
      <c r="Y519" s="36">
        <f t="shared" si="94"/>
        <v>343.64261168384883</v>
      </c>
      <c r="Z519" s="2"/>
      <c r="AI519" s="42">
        <f t="shared" si="95"/>
        <v>-0.03</v>
      </c>
      <c r="AJ519" s="4">
        <f t="shared" si="93"/>
        <v>0.51500000000000001</v>
      </c>
      <c r="AK519" s="33">
        <v>0</v>
      </c>
      <c r="AL519" s="34">
        <v>0</v>
      </c>
      <c r="AM519" s="33">
        <v>0</v>
      </c>
      <c r="AN519" s="34">
        <v>0</v>
      </c>
      <c r="AO519" s="38">
        <v>0</v>
      </c>
      <c r="AP519" s="39">
        <v>0</v>
      </c>
      <c r="AQ519" s="43">
        <v>0</v>
      </c>
      <c r="AR519" s="41">
        <f t="shared" si="96"/>
        <v>0</v>
      </c>
      <c r="AS519" s="41">
        <f t="shared" si="97"/>
        <v>0</v>
      </c>
      <c r="AT519" s="36">
        <f t="shared" si="98"/>
        <v>999</v>
      </c>
      <c r="AU519" s="36">
        <f t="shared" si="99"/>
        <v>999</v>
      </c>
    </row>
    <row r="520" spans="10:47" x14ac:dyDescent="0.25">
      <c r="J520" s="12">
        <v>70000000000</v>
      </c>
      <c r="K520" s="13">
        <v>8.3333333333333304E-10</v>
      </c>
      <c r="L520" s="40">
        <v>3.0000000000000001E-3</v>
      </c>
      <c r="M520" s="40">
        <v>-3.0000000000000001E-3</v>
      </c>
      <c r="O520" s="4">
        <f t="shared" si="89"/>
        <v>0.51600000000000001</v>
      </c>
      <c r="P520" s="33">
        <v>0</v>
      </c>
      <c r="Q520" s="34">
        <v>0</v>
      </c>
      <c r="R520" s="33">
        <v>-0.5</v>
      </c>
      <c r="S520" s="34">
        <v>-0.24199999999999999</v>
      </c>
      <c r="T520" s="38">
        <v>-3.571858371428573E-4</v>
      </c>
      <c r="U520" s="39">
        <v>6.8545714285714305E-5</v>
      </c>
      <c r="V520" s="41">
        <f t="shared" si="90"/>
        <v>-1451999.9999999998</v>
      </c>
      <c r="W520" s="41">
        <f t="shared" si="91"/>
        <v>1451999.9999999998</v>
      </c>
      <c r="X520" s="36">
        <f t="shared" si="92"/>
        <v>344.35261707988985</v>
      </c>
      <c r="Y520" s="36">
        <f t="shared" si="94"/>
        <v>344.35261707988985</v>
      </c>
      <c r="Z520" s="2"/>
      <c r="AI520" s="42">
        <f t="shared" si="95"/>
        <v>-0.03</v>
      </c>
      <c r="AJ520" s="4">
        <f t="shared" si="93"/>
        <v>0.51600000000000001</v>
      </c>
      <c r="AK520" s="33">
        <v>0</v>
      </c>
      <c r="AL520" s="34">
        <v>0</v>
      </c>
      <c r="AM520" s="33">
        <v>0</v>
      </c>
      <c r="AN520" s="34">
        <v>0</v>
      </c>
      <c r="AO520" s="38">
        <v>0</v>
      </c>
      <c r="AP520" s="39">
        <v>0</v>
      </c>
      <c r="AQ520" s="43">
        <v>0</v>
      </c>
      <c r="AR520" s="41">
        <f t="shared" si="96"/>
        <v>0</v>
      </c>
      <c r="AS520" s="41">
        <f t="shared" si="97"/>
        <v>0</v>
      </c>
      <c r="AT520" s="36">
        <f t="shared" si="98"/>
        <v>999</v>
      </c>
      <c r="AU520" s="36">
        <f t="shared" si="99"/>
        <v>999</v>
      </c>
    </row>
    <row r="521" spans="10:47" x14ac:dyDescent="0.25">
      <c r="J521" s="12">
        <v>70000000000</v>
      </c>
      <c r="K521" s="13">
        <v>8.3333333333333304E-10</v>
      </c>
      <c r="L521" s="40">
        <v>3.0000000000000001E-3</v>
      </c>
      <c r="M521" s="40">
        <v>-3.0000000000000001E-3</v>
      </c>
      <c r="O521" s="4">
        <f t="shared" si="89"/>
        <v>0.51700000000000002</v>
      </c>
      <c r="P521" s="33">
        <v>0</v>
      </c>
      <c r="Q521" s="34">
        <v>0</v>
      </c>
      <c r="R521" s="33">
        <v>-0.5</v>
      </c>
      <c r="S521" s="34">
        <v>-0.24149999999999999</v>
      </c>
      <c r="T521" s="38">
        <v>-3.5711936357142875E-4</v>
      </c>
      <c r="U521" s="39">
        <v>7.2690000000000024E-5</v>
      </c>
      <c r="V521" s="41">
        <f t="shared" si="90"/>
        <v>-1448999.9999999998</v>
      </c>
      <c r="W521" s="41">
        <f t="shared" si="91"/>
        <v>1448999.9999999998</v>
      </c>
      <c r="X521" s="36">
        <f t="shared" si="92"/>
        <v>345.06556245686687</v>
      </c>
      <c r="Y521" s="36">
        <f t="shared" si="94"/>
        <v>345.06556245686687</v>
      </c>
      <c r="Z521" s="2"/>
      <c r="AI521" s="42">
        <f t="shared" si="95"/>
        <v>-0.03</v>
      </c>
      <c r="AJ521" s="4">
        <f t="shared" si="93"/>
        <v>0.51700000000000002</v>
      </c>
      <c r="AK521" s="33">
        <v>0</v>
      </c>
      <c r="AL521" s="34">
        <v>0</v>
      </c>
      <c r="AM521" s="33">
        <v>0</v>
      </c>
      <c r="AN521" s="34">
        <v>0</v>
      </c>
      <c r="AO521" s="38">
        <v>0</v>
      </c>
      <c r="AP521" s="39">
        <v>0</v>
      </c>
      <c r="AQ521" s="43">
        <v>0</v>
      </c>
      <c r="AR521" s="41">
        <f t="shared" si="96"/>
        <v>0</v>
      </c>
      <c r="AS521" s="41">
        <f t="shared" si="97"/>
        <v>0</v>
      </c>
      <c r="AT521" s="36">
        <f t="shared" si="98"/>
        <v>999</v>
      </c>
      <c r="AU521" s="36">
        <f t="shared" si="99"/>
        <v>999</v>
      </c>
    </row>
    <row r="522" spans="10:47" x14ac:dyDescent="0.25">
      <c r="J522" s="12">
        <v>70000000000</v>
      </c>
      <c r="K522" s="13">
        <v>8.3333333333333304E-10</v>
      </c>
      <c r="L522" s="40">
        <v>3.0000000000000001E-3</v>
      </c>
      <c r="M522" s="40">
        <v>-3.0000000000000001E-3</v>
      </c>
      <c r="O522" s="4">
        <f t="shared" si="89"/>
        <v>0.51800000000000002</v>
      </c>
      <c r="P522" s="33">
        <v>0</v>
      </c>
      <c r="Q522" s="34">
        <v>0</v>
      </c>
      <c r="R522" s="33">
        <v>-0.5</v>
      </c>
      <c r="S522" s="34">
        <v>-0.24099999999999999</v>
      </c>
      <c r="T522" s="38">
        <v>-3.5704874142857159E-4</v>
      </c>
      <c r="U522" s="39">
        <v>7.6825714285714313E-5</v>
      </c>
      <c r="V522" s="41">
        <f t="shared" si="90"/>
        <v>-1445999.9999999998</v>
      </c>
      <c r="W522" s="41">
        <f t="shared" si="91"/>
        <v>1445999.9999999998</v>
      </c>
      <c r="X522" s="36">
        <f t="shared" si="92"/>
        <v>345.7814661134164</v>
      </c>
      <c r="Y522" s="36">
        <f t="shared" si="94"/>
        <v>345.7814661134164</v>
      </c>
      <c r="Z522" s="2"/>
      <c r="AI522" s="42">
        <f t="shared" si="95"/>
        <v>-0.03</v>
      </c>
      <c r="AJ522" s="4">
        <f t="shared" si="93"/>
        <v>0.51800000000000002</v>
      </c>
      <c r="AK522" s="33">
        <v>0</v>
      </c>
      <c r="AL522" s="34">
        <v>0</v>
      </c>
      <c r="AM522" s="33">
        <v>0</v>
      </c>
      <c r="AN522" s="34">
        <v>0</v>
      </c>
      <c r="AO522" s="38">
        <v>0</v>
      </c>
      <c r="AP522" s="39">
        <v>0</v>
      </c>
      <c r="AQ522" s="43">
        <v>0</v>
      </c>
      <c r="AR522" s="41">
        <f t="shared" si="96"/>
        <v>0</v>
      </c>
      <c r="AS522" s="41">
        <f t="shared" si="97"/>
        <v>0</v>
      </c>
      <c r="AT522" s="36">
        <f t="shared" si="98"/>
        <v>999</v>
      </c>
      <c r="AU522" s="36">
        <f t="shared" si="99"/>
        <v>999</v>
      </c>
    </row>
    <row r="523" spans="10:47" x14ac:dyDescent="0.25">
      <c r="J523" s="12">
        <v>70000000000</v>
      </c>
      <c r="K523" s="13">
        <v>8.3333333333333304E-10</v>
      </c>
      <c r="L523" s="40">
        <v>3.0000000000000001E-3</v>
      </c>
      <c r="M523" s="40">
        <v>-3.0000000000000001E-3</v>
      </c>
      <c r="O523" s="4">
        <f t="shared" si="89"/>
        <v>0.51900000000000002</v>
      </c>
      <c r="P523" s="33">
        <v>0</v>
      </c>
      <c r="Q523" s="34">
        <v>0</v>
      </c>
      <c r="R523" s="33">
        <v>-0.5</v>
      </c>
      <c r="S523" s="34">
        <v>-0.24049999999999999</v>
      </c>
      <c r="T523" s="38">
        <v>-3.5697397928571444E-4</v>
      </c>
      <c r="U523" s="39">
        <v>8.0952857142857173E-5</v>
      </c>
      <c r="V523" s="41">
        <f t="shared" si="90"/>
        <v>-1442999.9999999998</v>
      </c>
      <c r="W523" s="41">
        <f t="shared" si="91"/>
        <v>1442999.9999999998</v>
      </c>
      <c r="X523" s="36">
        <f t="shared" si="92"/>
        <v>346.50034650034655</v>
      </c>
      <c r="Y523" s="36">
        <f t="shared" si="94"/>
        <v>346.50034650034655</v>
      </c>
      <c r="Z523" s="2"/>
      <c r="AI523" s="42">
        <f t="shared" si="95"/>
        <v>-0.03</v>
      </c>
      <c r="AJ523" s="4">
        <f t="shared" si="93"/>
        <v>0.51900000000000002</v>
      </c>
      <c r="AK523" s="33">
        <v>0</v>
      </c>
      <c r="AL523" s="34">
        <v>0</v>
      </c>
      <c r="AM523" s="33">
        <v>0</v>
      </c>
      <c r="AN523" s="34">
        <v>0</v>
      </c>
      <c r="AO523" s="38">
        <v>0</v>
      </c>
      <c r="AP523" s="39">
        <v>0</v>
      </c>
      <c r="AQ523" s="43">
        <v>0</v>
      </c>
      <c r="AR523" s="41">
        <f t="shared" si="96"/>
        <v>0</v>
      </c>
      <c r="AS523" s="41">
        <f t="shared" si="97"/>
        <v>0</v>
      </c>
      <c r="AT523" s="36">
        <f t="shared" si="98"/>
        <v>999</v>
      </c>
      <c r="AU523" s="36">
        <f t="shared" si="99"/>
        <v>999</v>
      </c>
    </row>
    <row r="524" spans="10:47" x14ac:dyDescent="0.25">
      <c r="J524" s="12">
        <v>70000000000</v>
      </c>
      <c r="K524" s="13">
        <v>8.3333333333333304E-10</v>
      </c>
      <c r="L524" s="40">
        <v>3.0000000000000001E-3</v>
      </c>
      <c r="M524" s="40">
        <v>-3.0000000000000001E-3</v>
      </c>
      <c r="O524" s="4">
        <f t="shared" si="89"/>
        <v>0.52</v>
      </c>
      <c r="P524" s="33">
        <v>0</v>
      </c>
      <c r="Q524" s="34">
        <v>0</v>
      </c>
      <c r="R524" s="33">
        <v>-0.5</v>
      </c>
      <c r="S524" s="34">
        <v>-0.24</v>
      </c>
      <c r="T524" s="38">
        <v>-3.5689508571428585E-4</v>
      </c>
      <c r="U524" s="39">
        <v>8.5071428571428603E-5</v>
      </c>
      <c r="V524" s="41">
        <f t="shared" si="90"/>
        <v>-1439999.9999999998</v>
      </c>
      <c r="W524" s="41">
        <f t="shared" si="91"/>
        <v>1439999.9999999998</v>
      </c>
      <c r="X524" s="36">
        <f t="shared" si="92"/>
        <v>347.22222222222229</v>
      </c>
      <c r="Y524" s="36">
        <f t="shared" si="94"/>
        <v>347.22222222222229</v>
      </c>
      <c r="Z524" s="2"/>
      <c r="AI524" s="42">
        <f t="shared" si="95"/>
        <v>-0.03</v>
      </c>
      <c r="AJ524" s="4">
        <f t="shared" si="93"/>
        <v>0.52</v>
      </c>
      <c r="AK524" s="33">
        <v>0</v>
      </c>
      <c r="AL524" s="34">
        <v>0</v>
      </c>
      <c r="AM524" s="33">
        <v>0</v>
      </c>
      <c r="AN524" s="34">
        <v>0</v>
      </c>
      <c r="AO524" s="38">
        <v>0</v>
      </c>
      <c r="AP524" s="39">
        <v>0</v>
      </c>
      <c r="AQ524" s="43">
        <v>0</v>
      </c>
      <c r="AR524" s="41">
        <f t="shared" si="96"/>
        <v>0</v>
      </c>
      <c r="AS524" s="41">
        <f t="shared" si="97"/>
        <v>0</v>
      </c>
      <c r="AT524" s="36">
        <f t="shared" si="98"/>
        <v>999</v>
      </c>
      <c r="AU524" s="36">
        <f t="shared" si="99"/>
        <v>999</v>
      </c>
    </row>
    <row r="525" spans="10:47" x14ac:dyDescent="0.25">
      <c r="J525" s="12">
        <v>70000000000</v>
      </c>
      <c r="K525" s="13">
        <v>8.3333333333333304E-10</v>
      </c>
      <c r="L525" s="40">
        <v>3.0000000000000001E-3</v>
      </c>
      <c r="M525" s="40">
        <v>-3.0000000000000001E-3</v>
      </c>
      <c r="O525" s="4">
        <f t="shared" si="89"/>
        <v>0.52100000000000002</v>
      </c>
      <c r="P525" s="33">
        <v>0</v>
      </c>
      <c r="Q525" s="34">
        <v>0</v>
      </c>
      <c r="R525" s="33">
        <v>-0.5</v>
      </c>
      <c r="S525" s="34">
        <v>-0.23949999999999999</v>
      </c>
      <c r="T525" s="38">
        <v>-3.568120692857144E-4</v>
      </c>
      <c r="U525" s="39">
        <v>8.9181428571428602E-5</v>
      </c>
      <c r="V525" s="41">
        <f t="shared" si="90"/>
        <v>-1436999.9999999998</v>
      </c>
      <c r="W525" s="41">
        <f t="shared" si="91"/>
        <v>1436999.9999999998</v>
      </c>
      <c r="X525" s="36">
        <f t="shared" si="92"/>
        <v>347.94711203897015</v>
      </c>
      <c r="Y525" s="36">
        <f t="shared" si="94"/>
        <v>347.94711203897015</v>
      </c>
      <c r="Z525" s="2"/>
      <c r="AI525" s="42">
        <f t="shared" si="95"/>
        <v>-0.03</v>
      </c>
      <c r="AJ525" s="4">
        <f t="shared" si="93"/>
        <v>0.52100000000000002</v>
      </c>
      <c r="AK525" s="33">
        <v>0</v>
      </c>
      <c r="AL525" s="34">
        <v>0</v>
      </c>
      <c r="AM525" s="33">
        <v>0</v>
      </c>
      <c r="AN525" s="34">
        <v>0</v>
      </c>
      <c r="AO525" s="38">
        <v>0</v>
      </c>
      <c r="AP525" s="39">
        <v>0</v>
      </c>
      <c r="AQ525" s="43">
        <v>0</v>
      </c>
      <c r="AR525" s="41">
        <f t="shared" si="96"/>
        <v>0</v>
      </c>
      <c r="AS525" s="41">
        <f t="shared" si="97"/>
        <v>0</v>
      </c>
      <c r="AT525" s="36">
        <f t="shared" si="98"/>
        <v>999</v>
      </c>
      <c r="AU525" s="36">
        <f t="shared" si="99"/>
        <v>999</v>
      </c>
    </row>
    <row r="526" spans="10:47" x14ac:dyDescent="0.25">
      <c r="J526" s="12">
        <v>70000000000</v>
      </c>
      <c r="K526" s="13">
        <v>8.3333333333333304E-10</v>
      </c>
      <c r="L526" s="40">
        <v>3.0000000000000001E-3</v>
      </c>
      <c r="M526" s="40">
        <v>-3.0000000000000001E-3</v>
      </c>
      <c r="O526" s="4">
        <f t="shared" si="89"/>
        <v>0.52200000000000002</v>
      </c>
      <c r="P526" s="33">
        <v>0</v>
      </c>
      <c r="Q526" s="34">
        <v>0</v>
      </c>
      <c r="R526" s="33">
        <v>-0.5</v>
      </c>
      <c r="S526" s="34">
        <v>-0.23899999999999999</v>
      </c>
      <c r="T526" s="38">
        <v>-3.5672493857142869E-4</v>
      </c>
      <c r="U526" s="39">
        <v>9.3282857142857172E-5</v>
      </c>
      <c r="V526" s="41">
        <f t="shared" si="90"/>
        <v>-1433999.9999999995</v>
      </c>
      <c r="W526" s="41">
        <f t="shared" si="91"/>
        <v>1433999.9999999995</v>
      </c>
      <c r="X526" s="36">
        <f t="shared" si="92"/>
        <v>348.6750348675036</v>
      </c>
      <c r="Y526" s="36">
        <f t="shared" si="94"/>
        <v>348.6750348675036</v>
      </c>
      <c r="Z526" s="2"/>
      <c r="AI526" s="42">
        <f t="shared" si="95"/>
        <v>-0.03</v>
      </c>
      <c r="AJ526" s="4">
        <f t="shared" si="93"/>
        <v>0.52200000000000002</v>
      </c>
      <c r="AK526" s="33">
        <v>0</v>
      </c>
      <c r="AL526" s="34">
        <v>0</v>
      </c>
      <c r="AM526" s="33">
        <v>0</v>
      </c>
      <c r="AN526" s="34">
        <v>0</v>
      </c>
      <c r="AO526" s="38">
        <v>0</v>
      </c>
      <c r="AP526" s="39">
        <v>0</v>
      </c>
      <c r="AQ526" s="43">
        <v>0</v>
      </c>
      <c r="AR526" s="41">
        <f t="shared" si="96"/>
        <v>0</v>
      </c>
      <c r="AS526" s="41">
        <f t="shared" si="97"/>
        <v>0</v>
      </c>
      <c r="AT526" s="36">
        <f t="shared" si="98"/>
        <v>999</v>
      </c>
      <c r="AU526" s="36">
        <f t="shared" si="99"/>
        <v>999</v>
      </c>
    </row>
    <row r="527" spans="10:47" x14ac:dyDescent="0.25">
      <c r="J527" s="12">
        <v>70000000000</v>
      </c>
      <c r="K527" s="13">
        <v>8.3333333333333304E-10</v>
      </c>
      <c r="L527" s="40">
        <v>3.0000000000000001E-3</v>
      </c>
      <c r="M527" s="40">
        <v>-3.0000000000000001E-3</v>
      </c>
      <c r="O527" s="4">
        <f t="shared" si="89"/>
        <v>0.52300000000000002</v>
      </c>
      <c r="P527" s="33">
        <v>0</v>
      </c>
      <c r="Q527" s="34">
        <v>0</v>
      </c>
      <c r="R527" s="33">
        <v>-0.5</v>
      </c>
      <c r="S527" s="34">
        <v>-0.23849999999999999</v>
      </c>
      <c r="T527" s="38">
        <v>-3.5663370214285723E-4</v>
      </c>
      <c r="U527" s="39">
        <v>9.7375714285714312E-5</v>
      </c>
      <c r="V527" s="41">
        <f t="shared" si="90"/>
        <v>-1430999.9999999998</v>
      </c>
      <c r="W527" s="41">
        <f t="shared" si="91"/>
        <v>1430999.9999999998</v>
      </c>
      <c r="X527" s="36">
        <f t="shared" si="92"/>
        <v>349.40600978336835</v>
      </c>
      <c r="Y527" s="36">
        <f t="shared" si="94"/>
        <v>349.40600978336835</v>
      </c>
      <c r="Z527" s="2"/>
      <c r="AI527" s="42">
        <f t="shared" si="95"/>
        <v>-0.03</v>
      </c>
      <c r="AJ527" s="4">
        <f t="shared" si="93"/>
        <v>0.52300000000000002</v>
      </c>
      <c r="AK527" s="33">
        <v>0</v>
      </c>
      <c r="AL527" s="34">
        <v>0</v>
      </c>
      <c r="AM527" s="33">
        <v>0</v>
      </c>
      <c r="AN527" s="34">
        <v>0</v>
      </c>
      <c r="AO527" s="38">
        <v>0</v>
      </c>
      <c r="AP527" s="39">
        <v>0</v>
      </c>
      <c r="AQ527" s="43">
        <v>0</v>
      </c>
      <c r="AR527" s="41">
        <f t="shared" si="96"/>
        <v>0</v>
      </c>
      <c r="AS527" s="41">
        <f t="shared" si="97"/>
        <v>0</v>
      </c>
      <c r="AT527" s="36">
        <f t="shared" si="98"/>
        <v>999</v>
      </c>
      <c r="AU527" s="36">
        <f t="shared" si="99"/>
        <v>999</v>
      </c>
    </row>
    <row r="528" spans="10:47" x14ac:dyDescent="0.25">
      <c r="J528" s="12">
        <v>70000000000</v>
      </c>
      <c r="K528" s="13">
        <v>8.3333333333333304E-10</v>
      </c>
      <c r="L528" s="40">
        <v>3.0000000000000001E-3</v>
      </c>
      <c r="M528" s="40">
        <v>-3.0000000000000001E-3</v>
      </c>
      <c r="O528" s="4">
        <f t="shared" si="89"/>
        <v>0.52400000000000002</v>
      </c>
      <c r="P528" s="33">
        <v>0</v>
      </c>
      <c r="Q528" s="34">
        <v>0</v>
      </c>
      <c r="R528" s="33">
        <v>-0.5</v>
      </c>
      <c r="S528" s="34">
        <v>-0.23799999999999999</v>
      </c>
      <c r="T528" s="38">
        <v>-3.5653836857142869E-4</v>
      </c>
      <c r="U528" s="39">
        <v>1.0146000000000003E-4</v>
      </c>
      <c r="V528" s="41">
        <f t="shared" si="90"/>
        <v>-1427999.9999999995</v>
      </c>
      <c r="W528" s="41">
        <f t="shared" si="91"/>
        <v>1427999.9999999995</v>
      </c>
      <c r="X528" s="36">
        <f t="shared" si="92"/>
        <v>350.14005602240906</v>
      </c>
      <c r="Y528" s="36">
        <f t="shared" si="94"/>
        <v>350.14005602240906</v>
      </c>
      <c r="Z528" s="2"/>
      <c r="AI528" s="42">
        <f t="shared" si="95"/>
        <v>-0.03</v>
      </c>
      <c r="AJ528" s="4">
        <f t="shared" si="93"/>
        <v>0.52400000000000002</v>
      </c>
      <c r="AK528" s="33">
        <v>0</v>
      </c>
      <c r="AL528" s="34">
        <v>0</v>
      </c>
      <c r="AM528" s="33">
        <v>0</v>
      </c>
      <c r="AN528" s="34">
        <v>0</v>
      </c>
      <c r="AO528" s="38">
        <v>0</v>
      </c>
      <c r="AP528" s="39">
        <v>0</v>
      </c>
      <c r="AQ528" s="43">
        <v>0</v>
      </c>
      <c r="AR528" s="41">
        <f t="shared" si="96"/>
        <v>0</v>
      </c>
      <c r="AS528" s="41">
        <f t="shared" si="97"/>
        <v>0</v>
      </c>
      <c r="AT528" s="36">
        <f t="shared" si="98"/>
        <v>999</v>
      </c>
      <c r="AU528" s="36">
        <f t="shared" si="99"/>
        <v>999</v>
      </c>
    </row>
    <row r="529" spans="10:47" x14ac:dyDescent="0.25">
      <c r="J529" s="12">
        <v>70000000000</v>
      </c>
      <c r="K529" s="13">
        <v>8.3333333333333304E-10</v>
      </c>
      <c r="L529" s="40">
        <v>3.0000000000000001E-3</v>
      </c>
      <c r="M529" s="40">
        <v>-3.0000000000000001E-3</v>
      </c>
      <c r="O529" s="4">
        <f t="shared" si="89"/>
        <v>0.52500000000000002</v>
      </c>
      <c r="P529" s="33">
        <v>0</v>
      </c>
      <c r="Q529" s="34">
        <v>0</v>
      </c>
      <c r="R529" s="33">
        <v>-0.5</v>
      </c>
      <c r="S529" s="34">
        <v>-0.23749999999999999</v>
      </c>
      <c r="T529" s="38">
        <v>-3.5643894642857152E-4</v>
      </c>
      <c r="U529" s="39">
        <v>1.0553571428571433E-4</v>
      </c>
      <c r="V529" s="41">
        <f t="shared" si="90"/>
        <v>-1424999.9999999998</v>
      </c>
      <c r="W529" s="41">
        <f t="shared" si="91"/>
        <v>1424999.9999999998</v>
      </c>
      <c r="X529" s="36">
        <f t="shared" si="92"/>
        <v>350.87719298245622</v>
      </c>
      <c r="Y529" s="36">
        <f t="shared" si="94"/>
        <v>350.87719298245622</v>
      </c>
      <c r="Z529" s="2"/>
      <c r="AI529" s="42">
        <f t="shared" si="95"/>
        <v>-0.03</v>
      </c>
      <c r="AJ529" s="4">
        <f t="shared" si="93"/>
        <v>0.52500000000000002</v>
      </c>
      <c r="AK529" s="33">
        <v>0</v>
      </c>
      <c r="AL529" s="34">
        <v>0</v>
      </c>
      <c r="AM529" s="33">
        <v>0</v>
      </c>
      <c r="AN529" s="34">
        <v>0</v>
      </c>
      <c r="AO529" s="38">
        <v>0</v>
      </c>
      <c r="AP529" s="39">
        <v>0</v>
      </c>
      <c r="AQ529" s="43">
        <v>0</v>
      </c>
      <c r="AR529" s="41">
        <f t="shared" si="96"/>
        <v>0</v>
      </c>
      <c r="AS529" s="41">
        <f t="shared" si="97"/>
        <v>0</v>
      </c>
      <c r="AT529" s="36">
        <f t="shared" si="98"/>
        <v>999</v>
      </c>
      <c r="AU529" s="36">
        <f t="shared" si="99"/>
        <v>999</v>
      </c>
    </row>
    <row r="530" spans="10:47" x14ac:dyDescent="0.25">
      <c r="J530" s="12">
        <v>70000000000</v>
      </c>
      <c r="K530" s="13">
        <v>8.3333333333333304E-10</v>
      </c>
      <c r="L530" s="40">
        <v>3.0000000000000001E-3</v>
      </c>
      <c r="M530" s="40">
        <v>-3.0000000000000001E-3</v>
      </c>
      <c r="O530" s="4">
        <f t="shared" si="89"/>
        <v>0.52600000000000002</v>
      </c>
      <c r="P530" s="33">
        <v>0</v>
      </c>
      <c r="Q530" s="34">
        <v>0</v>
      </c>
      <c r="R530" s="33">
        <v>-0.5</v>
      </c>
      <c r="S530" s="34">
        <v>-0.23699999999999999</v>
      </c>
      <c r="T530" s="38">
        <v>-3.5633544428571433E-4</v>
      </c>
      <c r="U530" s="39">
        <v>1.0960285714285719E-4</v>
      </c>
      <c r="V530" s="41">
        <f t="shared" si="90"/>
        <v>-1421999.9999999998</v>
      </c>
      <c r="W530" s="41">
        <f t="shared" si="91"/>
        <v>1421999.9999999998</v>
      </c>
      <c r="X530" s="36">
        <f t="shared" si="92"/>
        <v>351.61744022503524</v>
      </c>
      <c r="Y530" s="36">
        <f t="shared" si="94"/>
        <v>351.61744022503524</v>
      </c>
      <c r="Z530" s="2"/>
      <c r="AI530" s="42">
        <f t="shared" si="95"/>
        <v>-0.03</v>
      </c>
      <c r="AJ530" s="4">
        <f t="shared" si="93"/>
        <v>0.52600000000000002</v>
      </c>
      <c r="AK530" s="33">
        <v>0</v>
      </c>
      <c r="AL530" s="34">
        <v>0</v>
      </c>
      <c r="AM530" s="33">
        <v>0</v>
      </c>
      <c r="AN530" s="34">
        <v>0</v>
      </c>
      <c r="AO530" s="38">
        <v>0</v>
      </c>
      <c r="AP530" s="39">
        <v>0</v>
      </c>
      <c r="AQ530" s="43">
        <v>0</v>
      </c>
      <c r="AR530" s="41">
        <f t="shared" si="96"/>
        <v>0</v>
      </c>
      <c r="AS530" s="41">
        <f t="shared" si="97"/>
        <v>0</v>
      </c>
      <c r="AT530" s="36">
        <f t="shared" si="98"/>
        <v>999</v>
      </c>
      <c r="AU530" s="36">
        <f t="shared" si="99"/>
        <v>999</v>
      </c>
    </row>
    <row r="531" spans="10:47" x14ac:dyDescent="0.25">
      <c r="J531" s="12">
        <v>70000000000</v>
      </c>
      <c r="K531" s="13">
        <v>8.3333333333333304E-10</v>
      </c>
      <c r="L531" s="40">
        <v>3.0000000000000001E-3</v>
      </c>
      <c r="M531" s="40">
        <v>-3.0000000000000001E-3</v>
      </c>
      <c r="O531" s="4">
        <f t="shared" si="89"/>
        <v>0.52700000000000002</v>
      </c>
      <c r="P531" s="33">
        <v>0</v>
      </c>
      <c r="Q531" s="34">
        <v>0</v>
      </c>
      <c r="R531" s="33">
        <v>-0.5</v>
      </c>
      <c r="S531" s="34">
        <v>-0.23649999999999999</v>
      </c>
      <c r="T531" s="38">
        <v>-3.5622787071428575E-4</v>
      </c>
      <c r="U531" s="39">
        <v>1.1366142857142863E-4</v>
      </c>
      <c r="V531" s="41">
        <f t="shared" si="90"/>
        <v>-1418999.9999999998</v>
      </c>
      <c r="W531" s="41">
        <f t="shared" si="91"/>
        <v>1418999.9999999998</v>
      </c>
      <c r="X531" s="36">
        <f t="shared" si="92"/>
        <v>352.36081747709659</v>
      </c>
      <c r="Y531" s="36">
        <f t="shared" si="94"/>
        <v>352.36081747709659</v>
      </c>
      <c r="Z531" s="2"/>
      <c r="AI531" s="42">
        <f t="shared" si="95"/>
        <v>-0.03</v>
      </c>
      <c r="AJ531" s="4">
        <f t="shared" si="93"/>
        <v>0.52700000000000002</v>
      </c>
      <c r="AK531" s="33">
        <v>0</v>
      </c>
      <c r="AL531" s="34">
        <v>0</v>
      </c>
      <c r="AM531" s="33">
        <v>0</v>
      </c>
      <c r="AN531" s="34">
        <v>0</v>
      </c>
      <c r="AO531" s="38">
        <v>0</v>
      </c>
      <c r="AP531" s="39">
        <v>0</v>
      </c>
      <c r="AQ531" s="43">
        <v>0</v>
      </c>
      <c r="AR531" s="41">
        <f t="shared" si="96"/>
        <v>0</v>
      </c>
      <c r="AS531" s="41">
        <f t="shared" si="97"/>
        <v>0</v>
      </c>
      <c r="AT531" s="36">
        <f t="shared" si="98"/>
        <v>999</v>
      </c>
      <c r="AU531" s="36">
        <f t="shared" si="99"/>
        <v>999</v>
      </c>
    </row>
    <row r="532" spans="10:47" x14ac:dyDescent="0.25">
      <c r="J532" s="12">
        <v>70000000000</v>
      </c>
      <c r="K532" s="13">
        <v>8.3333333333333304E-10</v>
      </c>
      <c r="L532" s="40">
        <v>3.0000000000000001E-3</v>
      </c>
      <c r="M532" s="40">
        <v>-3.0000000000000001E-3</v>
      </c>
      <c r="O532" s="4">
        <f t="shared" si="89"/>
        <v>0.52800000000000002</v>
      </c>
      <c r="P532" s="33">
        <v>0</v>
      </c>
      <c r="Q532" s="34">
        <v>0</v>
      </c>
      <c r="R532" s="33">
        <v>-0.5</v>
      </c>
      <c r="S532" s="34">
        <v>-0.23599999999999999</v>
      </c>
      <c r="T532" s="38">
        <v>-3.5611623428571433E-4</v>
      </c>
      <c r="U532" s="39">
        <v>1.1771142857142863E-4</v>
      </c>
      <c r="V532" s="41">
        <f t="shared" si="90"/>
        <v>-1415999.9999999998</v>
      </c>
      <c r="W532" s="41">
        <f t="shared" si="91"/>
        <v>1415999.9999999998</v>
      </c>
      <c r="X532" s="36">
        <f t="shared" si="92"/>
        <v>353.10734463276845</v>
      </c>
      <c r="Y532" s="36">
        <f t="shared" si="94"/>
        <v>353.10734463276845</v>
      </c>
      <c r="Z532" s="2"/>
      <c r="AI532" s="42">
        <f t="shared" si="95"/>
        <v>-0.03</v>
      </c>
      <c r="AJ532" s="4">
        <f t="shared" si="93"/>
        <v>0.52800000000000002</v>
      </c>
      <c r="AK532" s="33">
        <v>0</v>
      </c>
      <c r="AL532" s="34">
        <v>0</v>
      </c>
      <c r="AM532" s="33">
        <v>0</v>
      </c>
      <c r="AN532" s="34">
        <v>0</v>
      </c>
      <c r="AO532" s="38">
        <v>0</v>
      </c>
      <c r="AP532" s="39">
        <v>0</v>
      </c>
      <c r="AQ532" s="43">
        <v>0</v>
      </c>
      <c r="AR532" s="41">
        <f t="shared" si="96"/>
        <v>0</v>
      </c>
      <c r="AS532" s="41">
        <f t="shared" si="97"/>
        <v>0</v>
      </c>
      <c r="AT532" s="36">
        <f t="shared" si="98"/>
        <v>999</v>
      </c>
      <c r="AU532" s="36">
        <f t="shared" si="99"/>
        <v>999</v>
      </c>
    </row>
    <row r="533" spans="10:47" x14ac:dyDescent="0.25">
      <c r="J533" s="12">
        <v>70000000000</v>
      </c>
      <c r="K533" s="13">
        <v>8.3333333333333304E-10</v>
      </c>
      <c r="L533" s="40">
        <v>3.0000000000000001E-3</v>
      </c>
      <c r="M533" s="40">
        <v>-3.0000000000000001E-3</v>
      </c>
      <c r="O533" s="4">
        <f t="shared" si="89"/>
        <v>0.52900000000000003</v>
      </c>
      <c r="P533" s="33">
        <v>0</v>
      </c>
      <c r="Q533" s="34">
        <v>0</v>
      </c>
      <c r="R533" s="33">
        <v>-0.5</v>
      </c>
      <c r="S533" s="34">
        <v>-0.23549999999999999</v>
      </c>
      <c r="T533" s="38">
        <v>-3.5600054357142862E-4</v>
      </c>
      <c r="U533" s="39">
        <v>1.217528571428572E-4</v>
      </c>
      <c r="V533" s="41">
        <f t="shared" si="90"/>
        <v>-1412999.9999999998</v>
      </c>
      <c r="W533" s="41">
        <f t="shared" si="91"/>
        <v>1412999.9999999998</v>
      </c>
      <c r="X533" s="36">
        <f t="shared" si="92"/>
        <v>353.85704175513098</v>
      </c>
      <c r="Y533" s="36">
        <f t="shared" si="94"/>
        <v>353.85704175513098</v>
      </c>
      <c r="Z533" s="2"/>
      <c r="AI533" s="42">
        <f t="shared" si="95"/>
        <v>-0.03</v>
      </c>
      <c r="AJ533" s="4">
        <f t="shared" si="93"/>
        <v>0.52900000000000003</v>
      </c>
      <c r="AK533" s="33">
        <v>0</v>
      </c>
      <c r="AL533" s="34">
        <v>0</v>
      </c>
      <c r="AM533" s="33">
        <v>0</v>
      </c>
      <c r="AN533" s="34">
        <v>0</v>
      </c>
      <c r="AO533" s="38">
        <v>0</v>
      </c>
      <c r="AP533" s="39">
        <v>0</v>
      </c>
      <c r="AQ533" s="43">
        <v>0</v>
      </c>
      <c r="AR533" s="41">
        <f t="shared" si="96"/>
        <v>0</v>
      </c>
      <c r="AS533" s="41">
        <f t="shared" si="97"/>
        <v>0</v>
      </c>
      <c r="AT533" s="36">
        <f t="shared" si="98"/>
        <v>999</v>
      </c>
      <c r="AU533" s="36">
        <f t="shared" si="99"/>
        <v>999</v>
      </c>
    </row>
    <row r="534" spans="10:47" x14ac:dyDescent="0.25">
      <c r="J534" s="12">
        <v>70000000000</v>
      </c>
      <c r="K534" s="13">
        <v>8.3333333333333304E-10</v>
      </c>
      <c r="L534" s="40">
        <v>3.0000000000000001E-3</v>
      </c>
      <c r="M534" s="40">
        <v>-3.0000000000000001E-3</v>
      </c>
      <c r="O534" s="4">
        <f t="shared" si="89"/>
        <v>0.53</v>
      </c>
      <c r="P534" s="33">
        <v>0</v>
      </c>
      <c r="Q534" s="34">
        <v>0</v>
      </c>
      <c r="R534" s="33">
        <v>-0.5</v>
      </c>
      <c r="S534" s="34">
        <v>-0.23499999999999999</v>
      </c>
      <c r="T534" s="38">
        <v>-3.558808071428572E-4</v>
      </c>
      <c r="U534" s="39">
        <v>1.2578571428571435E-4</v>
      </c>
      <c r="V534" s="41">
        <f t="shared" si="90"/>
        <v>-1409999.9999999998</v>
      </c>
      <c r="W534" s="41">
        <f t="shared" si="91"/>
        <v>1409999.9999999998</v>
      </c>
      <c r="X534" s="36">
        <f t="shared" si="92"/>
        <v>354.60992907801426</v>
      </c>
      <c r="Y534" s="36">
        <f t="shared" si="94"/>
        <v>354.60992907801426</v>
      </c>
      <c r="Z534" s="2"/>
      <c r="AI534" s="42">
        <f t="shared" si="95"/>
        <v>-0.03</v>
      </c>
      <c r="AJ534" s="4">
        <f t="shared" si="93"/>
        <v>0.53</v>
      </c>
      <c r="AK534" s="33">
        <v>0</v>
      </c>
      <c r="AL534" s="34">
        <v>0</v>
      </c>
      <c r="AM534" s="33">
        <v>0</v>
      </c>
      <c r="AN534" s="34">
        <v>0</v>
      </c>
      <c r="AO534" s="38">
        <v>0</v>
      </c>
      <c r="AP534" s="39">
        <v>0</v>
      </c>
      <c r="AQ534" s="43">
        <v>0</v>
      </c>
      <c r="AR534" s="41">
        <f t="shared" si="96"/>
        <v>0</v>
      </c>
      <c r="AS534" s="41">
        <f t="shared" si="97"/>
        <v>0</v>
      </c>
      <c r="AT534" s="36">
        <f t="shared" si="98"/>
        <v>999</v>
      </c>
      <c r="AU534" s="36">
        <f t="shared" si="99"/>
        <v>999</v>
      </c>
    </row>
    <row r="535" spans="10:47" x14ac:dyDescent="0.25">
      <c r="J535" s="12">
        <v>70000000000</v>
      </c>
      <c r="K535" s="13">
        <v>8.3333333333333304E-10</v>
      </c>
      <c r="L535" s="40">
        <v>3.0000000000000001E-3</v>
      </c>
      <c r="M535" s="40">
        <v>-3.0000000000000001E-3</v>
      </c>
      <c r="O535" s="4">
        <f t="shared" si="89"/>
        <v>0.53100000000000003</v>
      </c>
      <c r="P535" s="33">
        <v>0</v>
      </c>
      <c r="Q535" s="34">
        <v>0</v>
      </c>
      <c r="R535" s="33">
        <v>-0.5</v>
      </c>
      <c r="S535" s="34">
        <v>-0.23449999999999999</v>
      </c>
      <c r="T535" s="38">
        <v>-3.5575703357142863E-4</v>
      </c>
      <c r="U535" s="39">
        <v>1.2981000000000006E-4</v>
      </c>
      <c r="V535" s="41">
        <f t="shared" si="90"/>
        <v>-1406999.9999999998</v>
      </c>
      <c r="W535" s="41">
        <f t="shared" si="91"/>
        <v>1406999.9999999998</v>
      </c>
      <c r="X535" s="36">
        <f t="shared" si="92"/>
        <v>355.3660270078181</v>
      </c>
      <c r="Y535" s="36">
        <f t="shared" si="94"/>
        <v>355.3660270078181</v>
      </c>
      <c r="Z535" s="2"/>
      <c r="AI535" s="42">
        <f t="shared" si="95"/>
        <v>-0.03</v>
      </c>
      <c r="AJ535" s="4">
        <f t="shared" si="93"/>
        <v>0.53100000000000003</v>
      </c>
      <c r="AK535" s="33">
        <v>0</v>
      </c>
      <c r="AL535" s="34">
        <v>0</v>
      </c>
      <c r="AM535" s="33">
        <v>0</v>
      </c>
      <c r="AN535" s="34">
        <v>0</v>
      </c>
      <c r="AO535" s="38">
        <v>0</v>
      </c>
      <c r="AP535" s="39">
        <v>0</v>
      </c>
      <c r="AQ535" s="43">
        <v>0</v>
      </c>
      <c r="AR535" s="41">
        <f t="shared" si="96"/>
        <v>0</v>
      </c>
      <c r="AS535" s="41">
        <f t="shared" si="97"/>
        <v>0</v>
      </c>
      <c r="AT535" s="36">
        <f t="shared" si="98"/>
        <v>999</v>
      </c>
      <c r="AU535" s="36">
        <f t="shared" si="99"/>
        <v>999</v>
      </c>
    </row>
    <row r="536" spans="10:47" x14ac:dyDescent="0.25">
      <c r="J536" s="12">
        <v>70000000000</v>
      </c>
      <c r="K536" s="13">
        <v>8.3333333333333304E-10</v>
      </c>
      <c r="L536" s="40">
        <v>3.0000000000000001E-3</v>
      </c>
      <c r="M536" s="40">
        <v>-3.0000000000000001E-3</v>
      </c>
      <c r="O536" s="4">
        <f t="shared" si="89"/>
        <v>0.53200000000000003</v>
      </c>
      <c r="P536" s="33">
        <v>0</v>
      </c>
      <c r="Q536" s="34">
        <v>0</v>
      </c>
      <c r="R536" s="33">
        <v>-0.5</v>
      </c>
      <c r="S536" s="34">
        <v>-0.23399999999999999</v>
      </c>
      <c r="T536" s="38">
        <v>-3.556292314285715E-4</v>
      </c>
      <c r="U536" s="39">
        <v>1.3382571428571436E-4</v>
      </c>
      <c r="V536" s="41">
        <f t="shared" si="90"/>
        <v>-1403999.9999999998</v>
      </c>
      <c r="W536" s="41">
        <f t="shared" si="91"/>
        <v>1403999.9999999998</v>
      </c>
      <c r="X536" s="36">
        <f t="shared" si="92"/>
        <v>356.12535612535618</v>
      </c>
      <c r="Y536" s="36">
        <f t="shared" si="94"/>
        <v>356.12535612535618</v>
      </c>
      <c r="Z536" s="2"/>
      <c r="AI536" s="42">
        <f t="shared" si="95"/>
        <v>-0.03</v>
      </c>
      <c r="AJ536" s="4">
        <f t="shared" si="93"/>
        <v>0.53200000000000003</v>
      </c>
      <c r="AK536" s="33">
        <v>0</v>
      </c>
      <c r="AL536" s="34">
        <v>0</v>
      </c>
      <c r="AM536" s="33">
        <v>0</v>
      </c>
      <c r="AN536" s="34">
        <v>0</v>
      </c>
      <c r="AO536" s="38">
        <v>0</v>
      </c>
      <c r="AP536" s="39">
        <v>0</v>
      </c>
      <c r="AQ536" s="43">
        <v>0</v>
      </c>
      <c r="AR536" s="41">
        <f t="shared" si="96"/>
        <v>0</v>
      </c>
      <c r="AS536" s="41">
        <f t="shared" si="97"/>
        <v>0</v>
      </c>
      <c r="AT536" s="36">
        <f t="shared" si="98"/>
        <v>999</v>
      </c>
      <c r="AU536" s="36">
        <f t="shared" si="99"/>
        <v>999</v>
      </c>
    </row>
    <row r="537" spans="10:47" x14ac:dyDescent="0.25">
      <c r="J537" s="12">
        <v>70000000000</v>
      </c>
      <c r="K537" s="13">
        <v>8.3333333333333304E-10</v>
      </c>
      <c r="L537" s="40">
        <v>3.0000000000000001E-3</v>
      </c>
      <c r="M537" s="40">
        <v>-3.0000000000000001E-3</v>
      </c>
      <c r="O537" s="4">
        <f t="shared" si="89"/>
        <v>0.53300000000000003</v>
      </c>
      <c r="P537" s="33">
        <v>0</v>
      </c>
      <c r="Q537" s="34">
        <v>0</v>
      </c>
      <c r="R537" s="33">
        <v>-0.5</v>
      </c>
      <c r="S537" s="34">
        <v>-0.23349999999999999</v>
      </c>
      <c r="T537" s="38">
        <v>-3.5549740928571434E-4</v>
      </c>
      <c r="U537" s="39">
        <v>1.3783285714285721E-4</v>
      </c>
      <c r="V537" s="41">
        <f t="shared" si="90"/>
        <v>-1400999.9999999998</v>
      </c>
      <c r="W537" s="41">
        <f t="shared" si="91"/>
        <v>1400999.9999999998</v>
      </c>
      <c r="X537" s="36">
        <f t="shared" si="92"/>
        <v>356.88793718772314</v>
      </c>
      <c r="Y537" s="36">
        <f t="shared" si="94"/>
        <v>356.88793718772314</v>
      </c>
      <c r="Z537" s="2"/>
      <c r="AI537" s="42">
        <f t="shared" si="95"/>
        <v>-0.03</v>
      </c>
      <c r="AJ537" s="4">
        <f t="shared" si="93"/>
        <v>0.53300000000000003</v>
      </c>
      <c r="AK537" s="33">
        <v>0</v>
      </c>
      <c r="AL537" s="34">
        <v>0</v>
      </c>
      <c r="AM537" s="33">
        <v>0</v>
      </c>
      <c r="AN537" s="34">
        <v>0</v>
      </c>
      <c r="AO537" s="38">
        <v>0</v>
      </c>
      <c r="AP537" s="39">
        <v>0</v>
      </c>
      <c r="AQ537" s="43">
        <v>0</v>
      </c>
      <c r="AR537" s="41">
        <f t="shared" si="96"/>
        <v>0</v>
      </c>
      <c r="AS537" s="41">
        <f t="shared" si="97"/>
        <v>0</v>
      </c>
      <c r="AT537" s="36">
        <f t="shared" si="98"/>
        <v>999</v>
      </c>
      <c r="AU537" s="36">
        <f t="shared" si="99"/>
        <v>999</v>
      </c>
    </row>
    <row r="538" spans="10:47" x14ac:dyDescent="0.25">
      <c r="J538" s="12">
        <v>70000000000</v>
      </c>
      <c r="K538" s="13">
        <v>8.3333333333333304E-10</v>
      </c>
      <c r="L538" s="40">
        <v>3.0000000000000001E-3</v>
      </c>
      <c r="M538" s="40">
        <v>-3.0000000000000001E-3</v>
      </c>
      <c r="O538" s="4">
        <f t="shared" si="89"/>
        <v>0.53400000000000003</v>
      </c>
      <c r="P538" s="33">
        <v>0</v>
      </c>
      <c r="Q538" s="34">
        <v>0</v>
      </c>
      <c r="R538" s="33">
        <v>-0.5</v>
      </c>
      <c r="S538" s="34">
        <v>-0.23299999999999998</v>
      </c>
      <c r="T538" s="38">
        <v>-3.5536157571428582E-4</v>
      </c>
      <c r="U538" s="39">
        <v>1.4183142857142865E-4</v>
      </c>
      <c r="V538" s="41">
        <f t="shared" si="90"/>
        <v>-1397999.9999999998</v>
      </c>
      <c r="W538" s="41">
        <f t="shared" si="91"/>
        <v>1397999.9999999998</v>
      </c>
      <c r="X538" s="36">
        <f t="shared" si="92"/>
        <v>357.65379113018605</v>
      </c>
      <c r="Y538" s="36">
        <f t="shared" si="94"/>
        <v>357.65379113018605</v>
      </c>
      <c r="Z538" s="2"/>
      <c r="AI538" s="42">
        <f t="shared" si="95"/>
        <v>-0.03</v>
      </c>
      <c r="AJ538" s="4">
        <f t="shared" si="93"/>
        <v>0.53400000000000003</v>
      </c>
      <c r="AK538" s="33">
        <v>0</v>
      </c>
      <c r="AL538" s="34">
        <v>0</v>
      </c>
      <c r="AM538" s="33">
        <v>0</v>
      </c>
      <c r="AN538" s="34">
        <v>0</v>
      </c>
      <c r="AO538" s="38">
        <v>0</v>
      </c>
      <c r="AP538" s="39">
        <v>0</v>
      </c>
      <c r="AQ538" s="43">
        <v>0</v>
      </c>
      <c r="AR538" s="41">
        <f t="shared" si="96"/>
        <v>0</v>
      </c>
      <c r="AS538" s="41">
        <f t="shared" si="97"/>
        <v>0</v>
      </c>
      <c r="AT538" s="36">
        <f t="shared" si="98"/>
        <v>999</v>
      </c>
      <c r="AU538" s="36">
        <f t="shared" si="99"/>
        <v>999</v>
      </c>
    </row>
    <row r="539" spans="10:47" x14ac:dyDescent="0.25">
      <c r="J539" s="12">
        <v>70000000000</v>
      </c>
      <c r="K539" s="13">
        <v>8.3333333333333304E-10</v>
      </c>
      <c r="L539" s="40">
        <v>3.0000000000000001E-3</v>
      </c>
      <c r="M539" s="40">
        <v>-3.0000000000000001E-3</v>
      </c>
      <c r="O539" s="4">
        <f t="shared" si="89"/>
        <v>0.53500000000000003</v>
      </c>
      <c r="P539" s="33">
        <v>0</v>
      </c>
      <c r="Q539" s="34">
        <v>0</v>
      </c>
      <c r="R539" s="33">
        <v>-0.5</v>
      </c>
      <c r="S539" s="34">
        <v>-0.23249999999999998</v>
      </c>
      <c r="T539" s="38">
        <v>-3.5522173928571437E-4</v>
      </c>
      <c r="U539" s="39">
        <v>1.4582142857142864E-4</v>
      </c>
      <c r="V539" s="41">
        <f t="shared" si="90"/>
        <v>-1394999.9999999998</v>
      </c>
      <c r="W539" s="41">
        <f t="shared" si="91"/>
        <v>1394999.9999999998</v>
      </c>
      <c r="X539" s="36">
        <f t="shared" si="92"/>
        <v>358.42293906810039</v>
      </c>
      <c r="Y539" s="36">
        <f t="shared" si="94"/>
        <v>358.42293906810039</v>
      </c>
      <c r="Z539" s="2"/>
      <c r="AI539" s="42">
        <f t="shared" si="95"/>
        <v>-0.03</v>
      </c>
      <c r="AJ539" s="4">
        <f t="shared" si="93"/>
        <v>0.53500000000000003</v>
      </c>
      <c r="AK539" s="33">
        <v>0</v>
      </c>
      <c r="AL539" s="34">
        <v>0</v>
      </c>
      <c r="AM539" s="33">
        <v>0</v>
      </c>
      <c r="AN539" s="34">
        <v>0</v>
      </c>
      <c r="AO539" s="38">
        <v>0</v>
      </c>
      <c r="AP539" s="39">
        <v>0</v>
      </c>
      <c r="AQ539" s="43">
        <v>0</v>
      </c>
      <c r="AR539" s="41">
        <f t="shared" si="96"/>
        <v>0</v>
      </c>
      <c r="AS539" s="41">
        <f t="shared" si="97"/>
        <v>0</v>
      </c>
      <c r="AT539" s="36">
        <f t="shared" si="98"/>
        <v>999</v>
      </c>
      <c r="AU539" s="36">
        <f t="shared" si="99"/>
        <v>999</v>
      </c>
    </row>
    <row r="540" spans="10:47" x14ac:dyDescent="0.25">
      <c r="J540" s="12">
        <v>70000000000</v>
      </c>
      <c r="K540" s="13">
        <v>8.3333333333333304E-10</v>
      </c>
      <c r="L540" s="40">
        <v>3.0000000000000001E-3</v>
      </c>
      <c r="M540" s="40">
        <v>-3.0000000000000001E-3</v>
      </c>
      <c r="O540" s="4">
        <f t="shared" si="89"/>
        <v>0.53600000000000003</v>
      </c>
      <c r="P540" s="33">
        <v>0</v>
      </c>
      <c r="Q540" s="34">
        <v>0</v>
      </c>
      <c r="R540" s="33">
        <v>-0.5</v>
      </c>
      <c r="S540" s="34">
        <v>-0.23199999999999998</v>
      </c>
      <c r="T540" s="38">
        <v>-3.5507790857142863E-4</v>
      </c>
      <c r="U540" s="39">
        <v>1.4980285714285722E-4</v>
      </c>
      <c r="V540" s="41">
        <f t="shared" si="90"/>
        <v>-1391999.9999999998</v>
      </c>
      <c r="W540" s="41">
        <f t="shared" si="91"/>
        <v>1391999.9999999998</v>
      </c>
      <c r="X540" s="36">
        <f t="shared" si="92"/>
        <v>359.19540229885064</v>
      </c>
      <c r="Y540" s="36">
        <f t="shared" si="94"/>
        <v>359.19540229885064</v>
      </c>
      <c r="Z540" s="2"/>
      <c r="AI540" s="42">
        <f t="shared" si="95"/>
        <v>-0.03</v>
      </c>
      <c r="AJ540" s="4">
        <f t="shared" si="93"/>
        <v>0.53600000000000003</v>
      </c>
      <c r="AK540" s="33">
        <v>0</v>
      </c>
      <c r="AL540" s="34">
        <v>0</v>
      </c>
      <c r="AM540" s="33">
        <v>0</v>
      </c>
      <c r="AN540" s="34">
        <v>0</v>
      </c>
      <c r="AO540" s="38">
        <v>0</v>
      </c>
      <c r="AP540" s="39">
        <v>0</v>
      </c>
      <c r="AQ540" s="43">
        <v>0</v>
      </c>
      <c r="AR540" s="41">
        <f t="shared" si="96"/>
        <v>0</v>
      </c>
      <c r="AS540" s="41">
        <f t="shared" si="97"/>
        <v>0</v>
      </c>
      <c r="AT540" s="36">
        <f t="shared" si="98"/>
        <v>999</v>
      </c>
      <c r="AU540" s="36">
        <f t="shared" si="99"/>
        <v>999</v>
      </c>
    </row>
    <row r="541" spans="10:47" x14ac:dyDescent="0.25">
      <c r="J541" s="12">
        <v>70000000000</v>
      </c>
      <c r="K541" s="13">
        <v>8.3333333333333304E-10</v>
      </c>
      <c r="L541" s="40">
        <v>3.0000000000000001E-3</v>
      </c>
      <c r="M541" s="40">
        <v>-3.0000000000000001E-3</v>
      </c>
      <c r="O541" s="4">
        <f t="shared" si="89"/>
        <v>0.53700000000000003</v>
      </c>
      <c r="P541" s="33">
        <v>0</v>
      </c>
      <c r="Q541" s="34">
        <v>0</v>
      </c>
      <c r="R541" s="33">
        <v>-0.5</v>
      </c>
      <c r="S541" s="34">
        <v>-0.23149999999999998</v>
      </c>
      <c r="T541" s="38">
        <v>-3.5493009214285719E-4</v>
      </c>
      <c r="U541" s="39">
        <v>1.5377571428571435E-4</v>
      </c>
      <c r="V541" s="41">
        <f t="shared" si="90"/>
        <v>-1388999.9999999998</v>
      </c>
      <c r="W541" s="41">
        <f t="shared" si="91"/>
        <v>1388999.9999999998</v>
      </c>
      <c r="X541" s="36">
        <f t="shared" si="92"/>
        <v>359.97120230381574</v>
      </c>
      <c r="Y541" s="36">
        <f t="shared" si="94"/>
        <v>359.97120230381574</v>
      </c>
      <c r="Z541" s="2"/>
      <c r="AI541" s="42">
        <f t="shared" si="95"/>
        <v>-0.03</v>
      </c>
      <c r="AJ541" s="4">
        <f t="shared" si="93"/>
        <v>0.53700000000000003</v>
      </c>
      <c r="AK541" s="33">
        <v>0</v>
      </c>
      <c r="AL541" s="34">
        <v>0</v>
      </c>
      <c r="AM541" s="33">
        <v>0</v>
      </c>
      <c r="AN541" s="34">
        <v>0</v>
      </c>
      <c r="AO541" s="38">
        <v>0</v>
      </c>
      <c r="AP541" s="39">
        <v>0</v>
      </c>
      <c r="AQ541" s="43">
        <v>0</v>
      </c>
      <c r="AR541" s="41">
        <f t="shared" si="96"/>
        <v>0</v>
      </c>
      <c r="AS541" s="41">
        <f t="shared" si="97"/>
        <v>0</v>
      </c>
      <c r="AT541" s="36">
        <f t="shared" si="98"/>
        <v>999</v>
      </c>
      <c r="AU541" s="36">
        <f t="shared" si="99"/>
        <v>999</v>
      </c>
    </row>
    <row r="542" spans="10:47" x14ac:dyDescent="0.25">
      <c r="J542" s="12">
        <v>70000000000</v>
      </c>
      <c r="K542" s="13">
        <v>8.3333333333333304E-10</v>
      </c>
      <c r="L542" s="40">
        <v>3.0000000000000001E-3</v>
      </c>
      <c r="M542" s="40">
        <v>-3.0000000000000001E-3</v>
      </c>
      <c r="O542" s="4">
        <f t="shared" si="89"/>
        <v>0.53800000000000003</v>
      </c>
      <c r="P542" s="33">
        <v>0</v>
      </c>
      <c r="Q542" s="34">
        <v>0</v>
      </c>
      <c r="R542" s="33">
        <v>-0.5</v>
      </c>
      <c r="S542" s="34">
        <v>-0.23099999999999998</v>
      </c>
      <c r="T542" s="38">
        <v>-3.5477829857142863E-4</v>
      </c>
      <c r="U542" s="39">
        <v>1.5774000000000007E-4</v>
      </c>
      <c r="V542" s="41">
        <f t="shared" si="90"/>
        <v>-1385999.9999999998</v>
      </c>
      <c r="W542" s="41">
        <f t="shared" si="91"/>
        <v>1385999.9999999998</v>
      </c>
      <c r="X542" s="36">
        <f t="shared" si="92"/>
        <v>360.75036075036081</v>
      </c>
      <c r="Y542" s="36">
        <f t="shared" si="94"/>
        <v>360.75036075036081</v>
      </c>
      <c r="Z542" s="2"/>
      <c r="AI542" s="42">
        <f t="shared" si="95"/>
        <v>-0.03</v>
      </c>
      <c r="AJ542" s="4">
        <f t="shared" si="93"/>
        <v>0.53800000000000003</v>
      </c>
      <c r="AK542" s="33">
        <v>0</v>
      </c>
      <c r="AL542" s="34">
        <v>0</v>
      </c>
      <c r="AM542" s="33">
        <v>0</v>
      </c>
      <c r="AN542" s="34">
        <v>0</v>
      </c>
      <c r="AO542" s="38">
        <v>0</v>
      </c>
      <c r="AP542" s="39">
        <v>0</v>
      </c>
      <c r="AQ542" s="43">
        <v>0</v>
      </c>
      <c r="AR542" s="41">
        <f t="shared" si="96"/>
        <v>0</v>
      </c>
      <c r="AS542" s="41">
        <f t="shared" si="97"/>
        <v>0</v>
      </c>
      <c r="AT542" s="36">
        <f t="shared" si="98"/>
        <v>999</v>
      </c>
      <c r="AU542" s="36">
        <f t="shared" si="99"/>
        <v>999</v>
      </c>
    </row>
    <row r="543" spans="10:47" x14ac:dyDescent="0.25">
      <c r="J543" s="12">
        <v>70000000000</v>
      </c>
      <c r="K543" s="13">
        <v>8.3333333333333304E-10</v>
      </c>
      <c r="L543" s="40">
        <v>3.0000000000000001E-3</v>
      </c>
      <c r="M543" s="40">
        <v>-3.0000000000000001E-3</v>
      </c>
      <c r="O543" s="4">
        <f t="shared" si="89"/>
        <v>0.53900000000000003</v>
      </c>
      <c r="P543" s="33">
        <v>0</v>
      </c>
      <c r="Q543" s="34">
        <v>0</v>
      </c>
      <c r="R543" s="33">
        <v>-0.5</v>
      </c>
      <c r="S543" s="34">
        <v>-0.23049999999999998</v>
      </c>
      <c r="T543" s="38">
        <v>-3.5462253642857151E-4</v>
      </c>
      <c r="U543" s="39">
        <v>1.6169571428571435E-4</v>
      </c>
      <c r="V543" s="41">
        <f t="shared" si="90"/>
        <v>-1382999.9999999998</v>
      </c>
      <c r="W543" s="41">
        <f t="shared" si="91"/>
        <v>1382999.9999999998</v>
      </c>
      <c r="X543" s="36">
        <f t="shared" si="92"/>
        <v>361.53289949385402</v>
      </c>
      <c r="Y543" s="36">
        <f t="shared" si="94"/>
        <v>361.53289949385402</v>
      </c>
      <c r="Z543" s="2"/>
      <c r="AI543" s="42">
        <f t="shared" si="95"/>
        <v>-0.03</v>
      </c>
      <c r="AJ543" s="4">
        <f t="shared" si="93"/>
        <v>0.53900000000000003</v>
      </c>
      <c r="AK543" s="33">
        <v>0</v>
      </c>
      <c r="AL543" s="34">
        <v>0</v>
      </c>
      <c r="AM543" s="33">
        <v>0</v>
      </c>
      <c r="AN543" s="34">
        <v>0</v>
      </c>
      <c r="AO543" s="38">
        <v>0</v>
      </c>
      <c r="AP543" s="39">
        <v>0</v>
      </c>
      <c r="AQ543" s="43">
        <v>0</v>
      </c>
      <c r="AR543" s="41">
        <f t="shared" si="96"/>
        <v>0</v>
      </c>
      <c r="AS543" s="41">
        <f t="shared" si="97"/>
        <v>0</v>
      </c>
      <c r="AT543" s="36">
        <f t="shared" si="98"/>
        <v>999</v>
      </c>
      <c r="AU543" s="36">
        <f t="shared" si="99"/>
        <v>999</v>
      </c>
    </row>
    <row r="544" spans="10:47" x14ac:dyDescent="0.25">
      <c r="J544" s="12">
        <v>70000000000</v>
      </c>
      <c r="K544" s="13">
        <v>8.3333333333333304E-10</v>
      </c>
      <c r="L544" s="40">
        <v>3.0000000000000001E-3</v>
      </c>
      <c r="M544" s="40">
        <v>-3.0000000000000001E-3</v>
      </c>
      <c r="O544" s="4">
        <f t="shared" si="89"/>
        <v>0.54</v>
      </c>
      <c r="P544" s="33">
        <v>0</v>
      </c>
      <c r="Q544" s="34">
        <v>0</v>
      </c>
      <c r="R544" s="33">
        <v>-0.5</v>
      </c>
      <c r="S544" s="34">
        <v>-0.22999999999999998</v>
      </c>
      <c r="T544" s="38">
        <v>-3.5446281428571437E-4</v>
      </c>
      <c r="U544" s="39">
        <v>1.656428571428572E-4</v>
      </c>
      <c r="V544" s="41">
        <f t="shared" si="90"/>
        <v>-1379999.9999999998</v>
      </c>
      <c r="W544" s="41">
        <f t="shared" si="91"/>
        <v>1379999.9999999998</v>
      </c>
      <c r="X544" s="36">
        <f t="shared" si="92"/>
        <v>362.31884057971018</v>
      </c>
      <c r="Y544" s="36">
        <f t="shared" si="94"/>
        <v>362.31884057971018</v>
      </c>
      <c r="Z544" s="2"/>
      <c r="AI544" s="42">
        <f t="shared" si="95"/>
        <v>-0.03</v>
      </c>
      <c r="AJ544" s="4">
        <f t="shared" si="93"/>
        <v>0.54</v>
      </c>
      <c r="AK544" s="33">
        <v>0</v>
      </c>
      <c r="AL544" s="34">
        <v>0</v>
      </c>
      <c r="AM544" s="33">
        <v>0</v>
      </c>
      <c r="AN544" s="34">
        <v>0</v>
      </c>
      <c r="AO544" s="38">
        <v>0</v>
      </c>
      <c r="AP544" s="39">
        <v>0</v>
      </c>
      <c r="AQ544" s="43">
        <v>0</v>
      </c>
      <c r="AR544" s="41">
        <f t="shared" si="96"/>
        <v>0</v>
      </c>
      <c r="AS544" s="41">
        <f t="shared" si="97"/>
        <v>0</v>
      </c>
      <c r="AT544" s="36">
        <f t="shared" si="98"/>
        <v>999</v>
      </c>
      <c r="AU544" s="36">
        <f t="shared" si="99"/>
        <v>999</v>
      </c>
    </row>
    <row r="545" spans="10:47" x14ac:dyDescent="0.25">
      <c r="J545" s="12">
        <v>70000000000</v>
      </c>
      <c r="K545" s="13">
        <v>8.3333333333333304E-10</v>
      </c>
      <c r="L545" s="40">
        <v>3.0000000000000001E-3</v>
      </c>
      <c r="M545" s="40">
        <v>-3.0000000000000001E-3</v>
      </c>
      <c r="O545" s="4">
        <f t="shared" si="89"/>
        <v>0.54100000000000004</v>
      </c>
      <c r="P545" s="33">
        <v>0</v>
      </c>
      <c r="Q545" s="34">
        <v>0</v>
      </c>
      <c r="R545" s="33">
        <v>-0.5</v>
      </c>
      <c r="S545" s="34">
        <v>-0.22949999999999998</v>
      </c>
      <c r="T545" s="38">
        <v>-3.5429914071428579E-4</v>
      </c>
      <c r="U545" s="39">
        <v>1.6958142857142865E-4</v>
      </c>
      <c r="V545" s="41">
        <f t="shared" si="90"/>
        <v>-1376999.9999999995</v>
      </c>
      <c r="W545" s="41">
        <f t="shared" si="91"/>
        <v>1376999.9999999995</v>
      </c>
      <c r="X545" s="36">
        <f t="shared" si="92"/>
        <v>363.10820624546125</v>
      </c>
      <c r="Y545" s="36">
        <f t="shared" si="94"/>
        <v>363.10820624546125</v>
      </c>
      <c r="Z545" s="2"/>
      <c r="AI545" s="42">
        <f t="shared" si="95"/>
        <v>-0.03</v>
      </c>
      <c r="AJ545" s="4">
        <f t="shared" si="93"/>
        <v>0.54100000000000004</v>
      </c>
      <c r="AK545" s="33">
        <v>0</v>
      </c>
      <c r="AL545" s="34">
        <v>0</v>
      </c>
      <c r="AM545" s="33">
        <v>0</v>
      </c>
      <c r="AN545" s="34">
        <v>0</v>
      </c>
      <c r="AO545" s="38">
        <v>0</v>
      </c>
      <c r="AP545" s="39">
        <v>0</v>
      </c>
      <c r="AQ545" s="43">
        <v>0</v>
      </c>
      <c r="AR545" s="41">
        <f t="shared" si="96"/>
        <v>0</v>
      </c>
      <c r="AS545" s="41">
        <f t="shared" si="97"/>
        <v>0</v>
      </c>
      <c r="AT545" s="36">
        <f t="shared" si="98"/>
        <v>999</v>
      </c>
      <c r="AU545" s="36">
        <f t="shared" si="99"/>
        <v>999</v>
      </c>
    </row>
    <row r="546" spans="10:47" x14ac:dyDescent="0.25">
      <c r="J546" s="12">
        <v>70000000000</v>
      </c>
      <c r="K546" s="13">
        <v>8.3333333333333304E-10</v>
      </c>
      <c r="L546" s="40">
        <v>3.0000000000000001E-3</v>
      </c>
      <c r="M546" s="40">
        <v>-3.0000000000000001E-3</v>
      </c>
      <c r="O546" s="4">
        <f t="shared" si="89"/>
        <v>0.54200000000000004</v>
      </c>
      <c r="P546" s="33">
        <v>0</v>
      </c>
      <c r="Q546" s="34">
        <v>0</v>
      </c>
      <c r="R546" s="33">
        <v>-0.5</v>
      </c>
      <c r="S546" s="34">
        <v>-0.22899999999999998</v>
      </c>
      <c r="T546" s="38">
        <v>-3.5413152428571439E-4</v>
      </c>
      <c r="U546" s="39">
        <v>1.7351142857142864E-4</v>
      </c>
      <c r="V546" s="41">
        <f t="shared" si="90"/>
        <v>-1373999.9999999998</v>
      </c>
      <c r="W546" s="41">
        <f t="shared" si="91"/>
        <v>1373999.9999999998</v>
      </c>
      <c r="X546" s="36">
        <f t="shared" si="92"/>
        <v>363.90101892285304</v>
      </c>
      <c r="Y546" s="36">
        <f t="shared" si="94"/>
        <v>363.90101892285304</v>
      </c>
      <c r="Z546" s="2"/>
      <c r="AI546" s="42">
        <f t="shared" si="95"/>
        <v>-0.03</v>
      </c>
      <c r="AJ546" s="4">
        <f t="shared" si="93"/>
        <v>0.54200000000000004</v>
      </c>
      <c r="AK546" s="33">
        <v>0</v>
      </c>
      <c r="AL546" s="34">
        <v>0</v>
      </c>
      <c r="AM546" s="33">
        <v>0</v>
      </c>
      <c r="AN546" s="34">
        <v>0</v>
      </c>
      <c r="AO546" s="38">
        <v>0</v>
      </c>
      <c r="AP546" s="39">
        <v>0</v>
      </c>
      <c r="AQ546" s="43">
        <v>0</v>
      </c>
      <c r="AR546" s="41">
        <f t="shared" si="96"/>
        <v>0</v>
      </c>
      <c r="AS546" s="41">
        <f t="shared" si="97"/>
        <v>0</v>
      </c>
      <c r="AT546" s="36">
        <f t="shared" si="98"/>
        <v>999</v>
      </c>
      <c r="AU546" s="36">
        <f t="shared" si="99"/>
        <v>999</v>
      </c>
    </row>
    <row r="547" spans="10:47" x14ac:dyDescent="0.25">
      <c r="J547" s="12">
        <v>70000000000</v>
      </c>
      <c r="K547" s="13">
        <v>8.3333333333333304E-10</v>
      </c>
      <c r="L547" s="40">
        <v>3.0000000000000001E-3</v>
      </c>
      <c r="M547" s="40">
        <v>-3.0000000000000001E-3</v>
      </c>
      <c r="O547" s="4">
        <f t="shared" si="89"/>
        <v>0.54300000000000004</v>
      </c>
      <c r="P547" s="33">
        <v>0</v>
      </c>
      <c r="Q547" s="34">
        <v>0</v>
      </c>
      <c r="R547" s="33">
        <v>-0.5</v>
      </c>
      <c r="S547" s="34">
        <v>-0.22849999999999998</v>
      </c>
      <c r="T547" s="38">
        <v>-3.5395997357142865E-4</v>
      </c>
      <c r="U547" s="39">
        <v>1.7743285714285722E-4</v>
      </c>
      <c r="V547" s="41">
        <f t="shared" si="90"/>
        <v>-1370999.9999999995</v>
      </c>
      <c r="W547" s="41">
        <f t="shared" si="91"/>
        <v>1370999.9999999995</v>
      </c>
      <c r="X547" s="36">
        <f t="shared" si="92"/>
        <v>364.69730123997095</v>
      </c>
      <c r="Y547" s="36">
        <f t="shared" si="94"/>
        <v>364.69730123997095</v>
      </c>
      <c r="Z547" s="2"/>
      <c r="AI547" s="42">
        <f t="shared" si="95"/>
        <v>-0.03</v>
      </c>
      <c r="AJ547" s="4">
        <f t="shared" si="93"/>
        <v>0.54300000000000004</v>
      </c>
      <c r="AK547" s="33">
        <v>0</v>
      </c>
      <c r="AL547" s="34">
        <v>0</v>
      </c>
      <c r="AM547" s="33">
        <v>0</v>
      </c>
      <c r="AN547" s="34">
        <v>0</v>
      </c>
      <c r="AO547" s="38">
        <v>0</v>
      </c>
      <c r="AP547" s="39">
        <v>0</v>
      </c>
      <c r="AQ547" s="43">
        <v>0</v>
      </c>
      <c r="AR547" s="41">
        <f t="shared" si="96"/>
        <v>0</v>
      </c>
      <c r="AS547" s="41">
        <f t="shared" si="97"/>
        <v>0</v>
      </c>
      <c r="AT547" s="36">
        <f t="shared" si="98"/>
        <v>999</v>
      </c>
      <c r="AU547" s="36">
        <f t="shared" si="99"/>
        <v>999</v>
      </c>
    </row>
    <row r="548" spans="10:47" x14ac:dyDescent="0.25">
      <c r="J548" s="12">
        <v>70000000000</v>
      </c>
      <c r="K548" s="13">
        <v>8.3333333333333304E-10</v>
      </c>
      <c r="L548" s="40">
        <v>3.0000000000000001E-3</v>
      </c>
      <c r="M548" s="40">
        <v>-3.0000000000000001E-3</v>
      </c>
      <c r="O548" s="4">
        <f t="shared" si="89"/>
        <v>0.54400000000000004</v>
      </c>
      <c r="P548" s="33">
        <v>0</v>
      </c>
      <c r="Q548" s="34">
        <v>0</v>
      </c>
      <c r="R548" s="33">
        <v>-0.5</v>
      </c>
      <c r="S548" s="34">
        <v>-0.22799999999999998</v>
      </c>
      <c r="T548" s="38">
        <v>-3.5378449714285726E-4</v>
      </c>
      <c r="U548" s="39">
        <v>1.8134571428571436E-4</v>
      </c>
      <c r="V548" s="41">
        <f t="shared" si="90"/>
        <v>-1367999.9999999998</v>
      </c>
      <c r="W548" s="41">
        <f t="shared" si="91"/>
        <v>1367999.9999999998</v>
      </c>
      <c r="X548" s="36">
        <f t="shared" si="92"/>
        <v>365.49707602339186</v>
      </c>
      <c r="Y548" s="36">
        <f t="shared" si="94"/>
        <v>365.49707602339186</v>
      </c>
      <c r="Z548" s="2"/>
      <c r="AI548" s="42">
        <f t="shared" si="95"/>
        <v>-0.03</v>
      </c>
      <c r="AJ548" s="4">
        <f t="shared" si="93"/>
        <v>0.54400000000000004</v>
      </c>
      <c r="AK548" s="33">
        <v>0</v>
      </c>
      <c r="AL548" s="34">
        <v>0</v>
      </c>
      <c r="AM548" s="33">
        <v>0</v>
      </c>
      <c r="AN548" s="34">
        <v>0</v>
      </c>
      <c r="AO548" s="38">
        <v>0</v>
      </c>
      <c r="AP548" s="39">
        <v>0</v>
      </c>
      <c r="AQ548" s="43">
        <v>0</v>
      </c>
      <c r="AR548" s="41">
        <f t="shared" si="96"/>
        <v>0</v>
      </c>
      <c r="AS548" s="41">
        <f t="shared" si="97"/>
        <v>0</v>
      </c>
      <c r="AT548" s="36">
        <f t="shared" si="98"/>
        <v>999</v>
      </c>
      <c r="AU548" s="36">
        <f t="shared" si="99"/>
        <v>999</v>
      </c>
    </row>
    <row r="549" spans="10:47" x14ac:dyDescent="0.25">
      <c r="J549" s="12">
        <v>70000000000</v>
      </c>
      <c r="K549" s="13">
        <v>8.3333333333333304E-10</v>
      </c>
      <c r="L549" s="40">
        <v>3.0000000000000001E-3</v>
      </c>
      <c r="M549" s="40">
        <v>-3.0000000000000001E-3</v>
      </c>
      <c r="O549" s="4">
        <f t="shared" si="89"/>
        <v>0.54500000000000004</v>
      </c>
      <c r="P549" s="33">
        <v>0</v>
      </c>
      <c r="Q549" s="34">
        <v>0</v>
      </c>
      <c r="R549" s="33">
        <v>-0.5</v>
      </c>
      <c r="S549" s="34">
        <v>-0.22749999999999998</v>
      </c>
      <c r="T549" s="38">
        <v>-3.5360510357142867E-4</v>
      </c>
      <c r="U549" s="39">
        <v>1.8525000000000008E-4</v>
      </c>
      <c r="V549" s="41">
        <f t="shared" si="90"/>
        <v>-1364999.9999999995</v>
      </c>
      <c r="W549" s="41">
        <f t="shared" si="91"/>
        <v>1364999.9999999995</v>
      </c>
      <c r="X549" s="36">
        <f t="shared" si="92"/>
        <v>366.30036630036642</v>
      </c>
      <c r="Y549" s="36">
        <f t="shared" si="94"/>
        <v>366.30036630036642</v>
      </c>
      <c r="Z549" s="2"/>
      <c r="AI549" s="42">
        <f t="shared" si="95"/>
        <v>-0.03</v>
      </c>
      <c r="AJ549" s="4">
        <f t="shared" si="93"/>
        <v>0.54500000000000004</v>
      </c>
      <c r="AK549" s="33">
        <v>0</v>
      </c>
      <c r="AL549" s="34">
        <v>0</v>
      </c>
      <c r="AM549" s="33">
        <v>0</v>
      </c>
      <c r="AN549" s="34">
        <v>0</v>
      </c>
      <c r="AO549" s="38">
        <v>0</v>
      </c>
      <c r="AP549" s="39">
        <v>0</v>
      </c>
      <c r="AQ549" s="43">
        <v>0</v>
      </c>
      <c r="AR549" s="41">
        <f t="shared" si="96"/>
        <v>0</v>
      </c>
      <c r="AS549" s="41">
        <f t="shared" si="97"/>
        <v>0</v>
      </c>
      <c r="AT549" s="36">
        <f t="shared" si="98"/>
        <v>999</v>
      </c>
      <c r="AU549" s="36">
        <f t="shared" si="99"/>
        <v>999</v>
      </c>
    </row>
    <row r="550" spans="10:47" x14ac:dyDescent="0.25">
      <c r="J550" s="12">
        <v>70000000000</v>
      </c>
      <c r="K550" s="13">
        <v>8.3333333333333304E-10</v>
      </c>
      <c r="L550" s="40">
        <v>3.0000000000000001E-3</v>
      </c>
      <c r="M550" s="40">
        <v>-3.0000000000000001E-3</v>
      </c>
      <c r="O550" s="4">
        <f t="shared" si="89"/>
        <v>0.54600000000000004</v>
      </c>
      <c r="P550" s="33">
        <v>0</v>
      </c>
      <c r="Q550" s="34">
        <v>0</v>
      </c>
      <c r="R550" s="33">
        <v>-0.5</v>
      </c>
      <c r="S550" s="34">
        <v>-0.22699999999999998</v>
      </c>
      <c r="T550" s="38">
        <v>-3.5342180142857149E-4</v>
      </c>
      <c r="U550" s="39">
        <v>1.8914571428571436E-4</v>
      </c>
      <c r="V550" s="41">
        <f t="shared" si="90"/>
        <v>-1361999.9999999998</v>
      </c>
      <c r="W550" s="41">
        <f t="shared" si="91"/>
        <v>1361999.9999999998</v>
      </c>
      <c r="X550" s="36">
        <f t="shared" si="92"/>
        <v>367.10719530102796</v>
      </c>
      <c r="Y550" s="36">
        <f t="shared" si="94"/>
        <v>367.10719530102796</v>
      </c>
      <c r="Z550" s="2"/>
      <c r="AI550" s="42">
        <f t="shared" si="95"/>
        <v>-0.03</v>
      </c>
      <c r="AJ550" s="4">
        <f t="shared" si="93"/>
        <v>0.54600000000000004</v>
      </c>
      <c r="AK550" s="33">
        <v>0</v>
      </c>
      <c r="AL550" s="34">
        <v>0</v>
      </c>
      <c r="AM550" s="33">
        <v>0</v>
      </c>
      <c r="AN550" s="34">
        <v>0</v>
      </c>
      <c r="AO550" s="38">
        <v>0</v>
      </c>
      <c r="AP550" s="39">
        <v>0</v>
      </c>
      <c r="AQ550" s="43">
        <v>0</v>
      </c>
      <c r="AR550" s="41">
        <f t="shared" si="96"/>
        <v>0</v>
      </c>
      <c r="AS550" s="41">
        <f t="shared" si="97"/>
        <v>0</v>
      </c>
      <c r="AT550" s="36">
        <f t="shared" si="98"/>
        <v>999</v>
      </c>
      <c r="AU550" s="36">
        <f t="shared" si="99"/>
        <v>999</v>
      </c>
    </row>
    <row r="551" spans="10:47" x14ac:dyDescent="0.25">
      <c r="J551" s="12">
        <v>70000000000</v>
      </c>
      <c r="K551" s="13">
        <v>8.3333333333333304E-10</v>
      </c>
      <c r="L551" s="40">
        <v>3.0000000000000001E-3</v>
      </c>
      <c r="M551" s="40">
        <v>-3.0000000000000001E-3</v>
      </c>
      <c r="O551" s="4">
        <f t="shared" si="89"/>
        <v>0.54700000000000004</v>
      </c>
      <c r="P551" s="33">
        <v>0</v>
      </c>
      <c r="Q551" s="34">
        <v>0</v>
      </c>
      <c r="R551" s="33">
        <v>-0.5</v>
      </c>
      <c r="S551" s="34">
        <v>-0.22649999999999998</v>
      </c>
      <c r="T551" s="38">
        <v>-3.5323459928571433E-4</v>
      </c>
      <c r="U551" s="39">
        <v>1.9303285714285722E-4</v>
      </c>
      <c r="V551" s="41">
        <f t="shared" si="90"/>
        <v>-1358999.9999999995</v>
      </c>
      <c r="W551" s="41">
        <f t="shared" si="91"/>
        <v>1358999.9999999995</v>
      </c>
      <c r="X551" s="36">
        <f t="shared" si="92"/>
        <v>367.91758646063295</v>
      </c>
      <c r="Y551" s="36">
        <f t="shared" si="94"/>
        <v>367.91758646063295</v>
      </c>
      <c r="Z551" s="2"/>
      <c r="AI551" s="42">
        <f t="shared" si="95"/>
        <v>-0.03</v>
      </c>
      <c r="AJ551" s="4">
        <f t="shared" si="93"/>
        <v>0.54700000000000004</v>
      </c>
      <c r="AK551" s="33">
        <v>0</v>
      </c>
      <c r="AL551" s="34">
        <v>0</v>
      </c>
      <c r="AM551" s="33">
        <v>0</v>
      </c>
      <c r="AN551" s="34">
        <v>0</v>
      </c>
      <c r="AO551" s="38">
        <v>0</v>
      </c>
      <c r="AP551" s="39">
        <v>0</v>
      </c>
      <c r="AQ551" s="43">
        <v>0</v>
      </c>
      <c r="AR551" s="41">
        <f t="shared" si="96"/>
        <v>0</v>
      </c>
      <c r="AS551" s="41">
        <f t="shared" si="97"/>
        <v>0</v>
      </c>
      <c r="AT551" s="36">
        <f t="shared" si="98"/>
        <v>999</v>
      </c>
      <c r="AU551" s="36">
        <f t="shared" si="99"/>
        <v>999</v>
      </c>
    </row>
    <row r="552" spans="10:47" x14ac:dyDescent="0.25">
      <c r="J552" s="12">
        <v>70000000000</v>
      </c>
      <c r="K552" s="13">
        <v>8.3333333333333304E-10</v>
      </c>
      <c r="L552" s="40">
        <v>3.0000000000000001E-3</v>
      </c>
      <c r="M552" s="40">
        <v>-3.0000000000000001E-3</v>
      </c>
      <c r="O552" s="4">
        <f t="shared" si="89"/>
        <v>0.54800000000000004</v>
      </c>
      <c r="P552" s="33">
        <v>0</v>
      </c>
      <c r="Q552" s="34">
        <v>0</v>
      </c>
      <c r="R552" s="33">
        <v>-0.5</v>
      </c>
      <c r="S552" s="34">
        <v>-0.22599999999999998</v>
      </c>
      <c r="T552" s="38">
        <v>-3.5304350571428576E-4</v>
      </c>
      <c r="U552" s="39">
        <v>1.9691142857142864E-4</v>
      </c>
      <c r="V552" s="41">
        <f t="shared" si="90"/>
        <v>-1355999.9999999998</v>
      </c>
      <c r="W552" s="41">
        <f t="shared" si="91"/>
        <v>1355999.9999999998</v>
      </c>
      <c r="X552" s="36">
        <f t="shared" si="92"/>
        <v>368.73156342182898</v>
      </c>
      <c r="Y552" s="36">
        <f t="shared" si="94"/>
        <v>368.73156342182898</v>
      </c>
      <c r="Z552" s="2"/>
      <c r="AI552" s="42">
        <f t="shared" si="95"/>
        <v>-0.03</v>
      </c>
      <c r="AJ552" s="4">
        <f t="shared" si="93"/>
        <v>0.54800000000000004</v>
      </c>
      <c r="AK552" s="33">
        <v>0</v>
      </c>
      <c r="AL552" s="34">
        <v>0</v>
      </c>
      <c r="AM552" s="33">
        <v>0</v>
      </c>
      <c r="AN552" s="34">
        <v>0</v>
      </c>
      <c r="AO552" s="38">
        <v>0</v>
      </c>
      <c r="AP552" s="39">
        <v>0</v>
      </c>
      <c r="AQ552" s="43">
        <v>0</v>
      </c>
      <c r="AR552" s="41">
        <f t="shared" si="96"/>
        <v>0</v>
      </c>
      <c r="AS552" s="41">
        <f t="shared" si="97"/>
        <v>0</v>
      </c>
      <c r="AT552" s="36">
        <f t="shared" si="98"/>
        <v>999</v>
      </c>
      <c r="AU552" s="36">
        <f t="shared" si="99"/>
        <v>999</v>
      </c>
    </row>
    <row r="553" spans="10:47" x14ac:dyDescent="0.25">
      <c r="J553" s="12">
        <v>70000000000</v>
      </c>
      <c r="K553" s="13">
        <v>8.3333333333333304E-10</v>
      </c>
      <c r="L553" s="40">
        <v>3.0000000000000001E-3</v>
      </c>
      <c r="M553" s="40">
        <v>-3.0000000000000001E-3</v>
      </c>
      <c r="O553" s="4">
        <f t="shared" si="89"/>
        <v>0.54900000000000004</v>
      </c>
      <c r="P553" s="33">
        <v>0</v>
      </c>
      <c r="Q553" s="34">
        <v>0</v>
      </c>
      <c r="R553" s="33">
        <v>-0.5</v>
      </c>
      <c r="S553" s="34">
        <v>-0.22549999999999998</v>
      </c>
      <c r="T553" s="38">
        <v>-3.5284852928571433E-4</v>
      </c>
      <c r="U553" s="39">
        <v>2.0078142857142864E-4</v>
      </c>
      <c r="V553" s="41">
        <f t="shared" si="90"/>
        <v>-1352999.9999999995</v>
      </c>
      <c r="W553" s="41">
        <f t="shared" si="91"/>
        <v>1352999.9999999995</v>
      </c>
      <c r="X553" s="36">
        <f t="shared" si="92"/>
        <v>369.54915003695504</v>
      </c>
      <c r="Y553" s="36">
        <f t="shared" si="94"/>
        <v>369.54915003695504</v>
      </c>
      <c r="Z553" s="2"/>
      <c r="AI553" s="42">
        <f t="shared" si="95"/>
        <v>-0.03</v>
      </c>
      <c r="AJ553" s="4">
        <f t="shared" si="93"/>
        <v>0.54900000000000004</v>
      </c>
      <c r="AK553" s="33">
        <v>0</v>
      </c>
      <c r="AL553" s="34">
        <v>0</v>
      </c>
      <c r="AM553" s="33">
        <v>0</v>
      </c>
      <c r="AN553" s="34">
        <v>0</v>
      </c>
      <c r="AO553" s="38">
        <v>0</v>
      </c>
      <c r="AP553" s="39">
        <v>0</v>
      </c>
      <c r="AQ553" s="43">
        <v>0</v>
      </c>
      <c r="AR553" s="41">
        <f t="shared" si="96"/>
        <v>0</v>
      </c>
      <c r="AS553" s="41">
        <f t="shared" si="97"/>
        <v>0</v>
      </c>
      <c r="AT553" s="36">
        <f t="shared" si="98"/>
        <v>999</v>
      </c>
      <c r="AU553" s="36">
        <f t="shared" si="99"/>
        <v>999</v>
      </c>
    </row>
    <row r="554" spans="10:47" x14ac:dyDescent="0.25">
      <c r="J554" s="12">
        <v>70000000000</v>
      </c>
      <c r="K554" s="13">
        <v>8.3333333333333304E-10</v>
      </c>
      <c r="L554" s="40">
        <v>3.0000000000000001E-3</v>
      </c>
      <c r="M554" s="40">
        <v>-3.0000000000000001E-3</v>
      </c>
      <c r="O554" s="4">
        <f t="shared" si="89"/>
        <v>0.55000000000000004</v>
      </c>
      <c r="P554" s="33">
        <v>0</v>
      </c>
      <c r="Q554" s="34">
        <v>0</v>
      </c>
      <c r="R554" s="33">
        <v>-0.5</v>
      </c>
      <c r="S554" s="34">
        <v>-0.22499999999999998</v>
      </c>
      <c r="T554" s="38">
        <v>-3.5264967857142861E-4</v>
      </c>
      <c r="U554" s="39">
        <v>2.0464285714285723E-4</v>
      </c>
      <c r="V554" s="41">
        <f t="shared" si="90"/>
        <v>-1349999.9999999998</v>
      </c>
      <c r="W554" s="41">
        <f t="shared" si="91"/>
        <v>1349999.9999999998</v>
      </c>
      <c r="X554" s="36">
        <f t="shared" si="92"/>
        <v>370.37037037037044</v>
      </c>
      <c r="Y554" s="36">
        <f t="shared" si="94"/>
        <v>370.37037037037044</v>
      </c>
      <c r="Z554" s="2"/>
      <c r="AI554" s="42">
        <f t="shared" si="95"/>
        <v>-0.03</v>
      </c>
      <c r="AJ554" s="4">
        <f t="shared" si="93"/>
        <v>0.55000000000000004</v>
      </c>
      <c r="AK554" s="33">
        <v>0</v>
      </c>
      <c r="AL554" s="34">
        <v>0</v>
      </c>
      <c r="AM554" s="33">
        <v>0</v>
      </c>
      <c r="AN554" s="34">
        <v>0</v>
      </c>
      <c r="AO554" s="38">
        <v>0</v>
      </c>
      <c r="AP554" s="39">
        <v>0</v>
      </c>
      <c r="AQ554" s="43">
        <v>0</v>
      </c>
      <c r="AR554" s="41">
        <f t="shared" si="96"/>
        <v>0</v>
      </c>
      <c r="AS554" s="41">
        <f t="shared" si="97"/>
        <v>0</v>
      </c>
      <c r="AT554" s="36">
        <f t="shared" si="98"/>
        <v>999</v>
      </c>
      <c r="AU554" s="36">
        <f t="shared" si="99"/>
        <v>999</v>
      </c>
    </row>
    <row r="555" spans="10:47" x14ac:dyDescent="0.25">
      <c r="J555" s="12">
        <v>70000000000</v>
      </c>
      <c r="K555" s="13">
        <v>8.3333333333333304E-10</v>
      </c>
      <c r="L555" s="40">
        <v>3.0000000000000001E-3</v>
      </c>
      <c r="M555" s="40">
        <v>-3.0000000000000001E-3</v>
      </c>
      <c r="O555" s="4">
        <f t="shared" si="89"/>
        <v>0.55100000000000005</v>
      </c>
      <c r="P555" s="33">
        <v>0</v>
      </c>
      <c r="Q555" s="34">
        <v>0</v>
      </c>
      <c r="R555" s="33">
        <v>-0.5</v>
      </c>
      <c r="S555" s="34">
        <v>-0.22449999999999998</v>
      </c>
      <c r="T555" s="38">
        <v>-3.5244696214285716E-4</v>
      </c>
      <c r="U555" s="39">
        <v>2.0849571428571437E-4</v>
      </c>
      <c r="V555" s="41">
        <f t="shared" si="90"/>
        <v>-1346999.9999999998</v>
      </c>
      <c r="W555" s="41">
        <f t="shared" si="91"/>
        <v>1346999.9999999998</v>
      </c>
      <c r="X555" s="36">
        <f t="shared" si="92"/>
        <v>371.19524870081671</v>
      </c>
      <c r="Y555" s="36">
        <f t="shared" si="94"/>
        <v>371.19524870081671</v>
      </c>
      <c r="Z555" s="2"/>
      <c r="AI555" s="42">
        <f t="shared" si="95"/>
        <v>-0.03</v>
      </c>
      <c r="AJ555" s="4">
        <f t="shared" si="93"/>
        <v>0.55100000000000005</v>
      </c>
      <c r="AK555" s="33">
        <v>0</v>
      </c>
      <c r="AL555" s="34">
        <v>0</v>
      </c>
      <c r="AM555" s="33">
        <v>0</v>
      </c>
      <c r="AN555" s="34">
        <v>0</v>
      </c>
      <c r="AO555" s="38">
        <v>0</v>
      </c>
      <c r="AP555" s="39">
        <v>0</v>
      </c>
      <c r="AQ555" s="43">
        <v>0</v>
      </c>
      <c r="AR555" s="41">
        <f t="shared" si="96"/>
        <v>0</v>
      </c>
      <c r="AS555" s="41">
        <f t="shared" si="97"/>
        <v>0</v>
      </c>
      <c r="AT555" s="36">
        <f t="shared" si="98"/>
        <v>999</v>
      </c>
      <c r="AU555" s="36">
        <f t="shared" si="99"/>
        <v>999</v>
      </c>
    </row>
    <row r="556" spans="10:47" x14ac:dyDescent="0.25">
      <c r="J556" s="12">
        <v>70000000000</v>
      </c>
      <c r="K556" s="13">
        <v>8.3333333333333304E-10</v>
      </c>
      <c r="L556" s="40">
        <v>3.0000000000000001E-3</v>
      </c>
      <c r="M556" s="40">
        <v>-3.0000000000000001E-3</v>
      </c>
      <c r="O556" s="4">
        <f t="shared" si="89"/>
        <v>0.55200000000000005</v>
      </c>
      <c r="P556" s="33">
        <v>0</v>
      </c>
      <c r="Q556" s="34">
        <v>0</v>
      </c>
      <c r="R556" s="33">
        <v>-0.5</v>
      </c>
      <c r="S556" s="34">
        <v>-0.22399999999999998</v>
      </c>
      <c r="T556" s="38">
        <v>-3.5224038857142859E-4</v>
      </c>
      <c r="U556" s="39">
        <v>2.123400000000001E-4</v>
      </c>
      <c r="V556" s="41">
        <f t="shared" si="90"/>
        <v>-1343999.9999999998</v>
      </c>
      <c r="W556" s="41">
        <f t="shared" si="91"/>
        <v>1343999.9999999998</v>
      </c>
      <c r="X556" s="36">
        <f t="shared" si="92"/>
        <v>372.02380952380958</v>
      </c>
      <c r="Y556" s="36">
        <f t="shared" si="94"/>
        <v>372.02380952380958</v>
      </c>
      <c r="Z556" s="2"/>
      <c r="AI556" s="42">
        <f t="shared" si="95"/>
        <v>-0.03</v>
      </c>
      <c r="AJ556" s="4">
        <f t="shared" si="93"/>
        <v>0.55200000000000005</v>
      </c>
      <c r="AK556" s="33">
        <v>0</v>
      </c>
      <c r="AL556" s="34">
        <v>0</v>
      </c>
      <c r="AM556" s="33">
        <v>0</v>
      </c>
      <c r="AN556" s="34">
        <v>0</v>
      </c>
      <c r="AO556" s="38">
        <v>0</v>
      </c>
      <c r="AP556" s="39">
        <v>0</v>
      </c>
      <c r="AQ556" s="43">
        <v>0</v>
      </c>
      <c r="AR556" s="41">
        <f t="shared" si="96"/>
        <v>0</v>
      </c>
      <c r="AS556" s="41">
        <f t="shared" si="97"/>
        <v>0</v>
      </c>
      <c r="AT556" s="36">
        <f t="shared" si="98"/>
        <v>999</v>
      </c>
      <c r="AU556" s="36">
        <f t="shared" si="99"/>
        <v>999</v>
      </c>
    </row>
    <row r="557" spans="10:47" x14ac:dyDescent="0.25">
      <c r="J557" s="12">
        <v>70000000000</v>
      </c>
      <c r="K557" s="13">
        <v>8.3333333333333304E-10</v>
      </c>
      <c r="L557" s="40">
        <v>3.0000000000000001E-3</v>
      </c>
      <c r="M557" s="40">
        <v>-3.0000000000000001E-3</v>
      </c>
      <c r="O557" s="4">
        <f t="shared" si="89"/>
        <v>0.55300000000000005</v>
      </c>
      <c r="P557" s="33">
        <v>0</v>
      </c>
      <c r="Q557" s="34">
        <v>0</v>
      </c>
      <c r="R557" s="33">
        <v>-0.5</v>
      </c>
      <c r="S557" s="34">
        <v>-0.22349999999999998</v>
      </c>
      <c r="T557" s="38">
        <v>-3.5202996642857146E-4</v>
      </c>
      <c r="U557" s="39">
        <v>2.1617571428571438E-4</v>
      </c>
      <c r="V557" s="41">
        <f t="shared" si="90"/>
        <v>-1340999.9999999998</v>
      </c>
      <c r="W557" s="41">
        <f t="shared" si="91"/>
        <v>1340999.9999999998</v>
      </c>
      <c r="X557" s="36">
        <f t="shared" si="92"/>
        <v>372.8560775540642</v>
      </c>
      <c r="Y557" s="36">
        <f t="shared" si="94"/>
        <v>372.8560775540642</v>
      </c>
      <c r="Z557" s="2"/>
      <c r="AI557" s="42">
        <f t="shared" si="95"/>
        <v>-0.03</v>
      </c>
      <c r="AJ557" s="4">
        <f t="shared" si="93"/>
        <v>0.55300000000000005</v>
      </c>
      <c r="AK557" s="33">
        <v>0</v>
      </c>
      <c r="AL557" s="34">
        <v>0</v>
      </c>
      <c r="AM557" s="33">
        <v>0</v>
      </c>
      <c r="AN557" s="34">
        <v>0</v>
      </c>
      <c r="AO557" s="38">
        <v>0</v>
      </c>
      <c r="AP557" s="39">
        <v>0</v>
      </c>
      <c r="AQ557" s="43">
        <v>0</v>
      </c>
      <c r="AR557" s="41">
        <f t="shared" si="96"/>
        <v>0</v>
      </c>
      <c r="AS557" s="41">
        <f t="shared" si="97"/>
        <v>0</v>
      </c>
      <c r="AT557" s="36">
        <f t="shared" si="98"/>
        <v>999</v>
      </c>
      <c r="AU557" s="36">
        <f t="shared" si="99"/>
        <v>999</v>
      </c>
    </row>
    <row r="558" spans="10:47" x14ac:dyDescent="0.25">
      <c r="J558" s="12">
        <v>70000000000</v>
      </c>
      <c r="K558" s="13">
        <v>8.3333333333333304E-10</v>
      </c>
      <c r="L558" s="40">
        <v>3.0000000000000001E-3</v>
      </c>
      <c r="M558" s="40">
        <v>-3.0000000000000001E-3</v>
      </c>
      <c r="O558" s="4">
        <f t="shared" si="89"/>
        <v>0.55400000000000005</v>
      </c>
      <c r="P558" s="33">
        <v>0</v>
      </c>
      <c r="Q558" s="34">
        <v>0</v>
      </c>
      <c r="R558" s="33">
        <v>-0.5</v>
      </c>
      <c r="S558" s="34">
        <v>-0.22299999999999998</v>
      </c>
      <c r="T558" s="38">
        <v>-3.5181570428571433E-4</v>
      </c>
      <c r="U558" s="39">
        <v>2.2000285714285725E-4</v>
      </c>
      <c r="V558" s="41">
        <f t="shared" si="90"/>
        <v>-1337999.9999999998</v>
      </c>
      <c r="W558" s="41">
        <f t="shared" si="91"/>
        <v>1337999.9999999998</v>
      </c>
      <c r="X558" s="36">
        <f t="shared" si="92"/>
        <v>373.69207772795221</v>
      </c>
      <c r="Y558" s="36">
        <f t="shared" si="94"/>
        <v>373.69207772795221</v>
      </c>
      <c r="Z558" s="2"/>
      <c r="AI558" s="42">
        <f t="shared" si="95"/>
        <v>-0.03</v>
      </c>
      <c r="AJ558" s="4">
        <f t="shared" si="93"/>
        <v>0.55400000000000005</v>
      </c>
      <c r="AK558" s="33">
        <v>0</v>
      </c>
      <c r="AL558" s="34">
        <v>0</v>
      </c>
      <c r="AM558" s="33">
        <v>0</v>
      </c>
      <c r="AN558" s="34">
        <v>0</v>
      </c>
      <c r="AO558" s="38">
        <v>0</v>
      </c>
      <c r="AP558" s="39">
        <v>0</v>
      </c>
      <c r="AQ558" s="43">
        <v>0</v>
      </c>
      <c r="AR558" s="41">
        <f t="shared" si="96"/>
        <v>0</v>
      </c>
      <c r="AS558" s="41">
        <f t="shared" si="97"/>
        <v>0</v>
      </c>
      <c r="AT558" s="36">
        <f t="shared" si="98"/>
        <v>999</v>
      </c>
      <c r="AU558" s="36">
        <f t="shared" si="99"/>
        <v>999</v>
      </c>
    </row>
    <row r="559" spans="10:47" x14ac:dyDescent="0.25">
      <c r="J559" s="12">
        <v>70000000000</v>
      </c>
      <c r="K559" s="13">
        <v>8.3333333333333304E-10</v>
      </c>
      <c r="L559" s="40">
        <v>3.0000000000000001E-3</v>
      </c>
      <c r="M559" s="40">
        <v>-3.0000000000000001E-3</v>
      </c>
      <c r="O559" s="4">
        <f t="shared" si="89"/>
        <v>0.55500000000000005</v>
      </c>
      <c r="P559" s="33">
        <v>0</v>
      </c>
      <c r="Q559" s="34">
        <v>0</v>
      </c>
      <c r="R559" s="33">
        <v>-0.5</v>
      </c>
      <c r="S559" s="34">
        <v>-0.22249999999999998</v>
      </c>
      <c r="T559" s="38">
        <v>-3.5159761071428577E-4</v>
      </c>
      <c r="U559" s="39">
        <v>2.2382142857142867E-4</v>
      </c>
      <c r="V559" s="41">
        <f t="shared" si="90"/>
        <v>-1334999.9999999998</v>
      </c>
      <c r="W559" s="41">
        <f t="shared" si="91"/>
        <v>1334999.9999999998</v>
      </c>
      <c r="X559" s="36">
        <f t="shared" si="92"/>
        <v>374.53183520599259</v>
      </c>
      <c r="Y559" s="36">
        <f t="shared" si="94"/>
        <v>374.53183520599259</v>
      </c>
      <c r="Z559" s="2"/>
      <c r="AI559" s="42">
        <f t="shared" si="95"/>
        <v>-0.03</v>
      </c>
      <c r="AJ559" s="4">
        <f t="shared" si="93"/>
        <v>0.55500000000000005</v>
      </c>
      <c r="AK559" s="33">
        <v>0</v>
      </c>
      <c r="AL559" s="34">
        <v>0</v>
      </c>
      <c r="AM559" s="33">
        <v>0</v>
      </c>
      <c r="AN559" s="34">
        <v>0</v>
      </c>
      <c r="AO559" s="38">
        <v>0</v>
      </c>
      <c r="AP559" s="39">
        <v>0</v>
      </c>
      <c r="AQ559" s="43">
        <v>0</v>
      </c>
      <c r="AR559" s="41">
        <f t="shared" si="96"/>
        <v>0</v>
      </c>
      <c r="AS559" s="41">
        <f t="shared" si="97"/>
        <v>0</v>
      </c>
      <c r="AT559" s="36">
        <f t="shared" si="98"/>
        <v>999</v>
      </c>
      <c r="AU559" s="36">
        <f t="shared" si="99"/>
        <v>999</v>
      </c>
    </row>
    <row r="560" spans="10:47" x14ac:dyDescent="0.25">
      <c r="J560" s="12">
        <v>70000000000</v>
      </c>
      <c r="K560" s="13">
        <v>8.3333333333333304E-10</v>
      </c>
      <c r="L560" s="40">
        <v>3.0000000000000001E-3</v>
      </c>
      <c r="M560" s="40">
        <v>-3.0000000000000001E-3</v>
      </c>
      <c r="O560" s="4">
        <f t="shared" si="89"/>
        <v>0.55600000000000005</v>
      </c>
      <c r="P560" s="33">
        <v>0</v>
      </c>
      <c r="Q560" s="34">
        <v>0</v>
      </c>
      <c r="R560" s="33">
        <v>-0.5</v>
      </c>
      <c r="S560" s="34">
        <v>-0.22199999999999998</v>
      </c>
      <c r="T560" s="38">
        <v>-3.5137569428571433E-4</v>
      </c>
      <c r="U560" s="39">
        <v>2.2763142857142867E-4</v>
      </c>
      <c r="V560" s="41">
        <f t="shared" si="90"/>
        <v>-1331999.9999999998</v>
      </c>
      <c r="W560" s="41">
        <f t="shared" si="91"/>
        <v>1331999.9999999998</v>
      </c>
      <c r="X560" s="36">
        <f t="shared" si="92"/>
        <v>375.37537537537543</v>
      </c>
      <c r="Y560" s="36">
        <f t="shared" si="94"/>
        <v>375.37537537537543</v>
      </c>
      <c r="Z560" s="2"/>
      <c r="AI560" s="42">
        <f t="shared" si="95"/>
        <v>-0.03</v>
      </c>
      <c r="AJ560" s="4">
        <f t="shared" si="93"/>
        <v>0.55600000000000005</v>
      </c>
      <c r="AK560" s="33">
        <v>0</v>
      </c>
      <c r="AL560" s="34">
        <v>0</v>
      </c>
      <c r="AM560" s="33">
        <v>0</v>
      </c>
      <c r="AN560" s="34">
        <v>0</v>
      </c>
      <c r="AO560" s="38">
        <v>0</v>
      </c>
      <c r="AP560" s="39">
        <v>0</v>
      </c>
      <c r="AQ560" s="43">
        <v>0</v>
      </c>
      <c r="AR560" s="41">
        <f t="shared" si="96"/>
        <v>0</v>
      </c>
      <c r="AS560" s="41">
        <f t="shared" si="97"/>
        <v>0</v>
      </c>
      <c r="AT560" s="36">
        <f t="shared" si="98"/>
        <v>999</v>
      </c>
      <c r="AU560" s="36">
        <f t="shared" si="99"/>
        <v>999</v>
      </c>
    </row>
    <row r="561" spans="10:47" x14ac:dyDescent="0.25">
      <c r="J561" s="12">
        <v>70000000000</v>
      </c>
      <c r="K561" s="13">
        <v>8.3333333333333304E-10</v>
      </c>
      <c r="L561" s="40">
        <v>3.0000000000000001E-3</v>
      </c>
      <c r="M561" s="40">
        <v>-3.0000000000000001E-3</v>
      </c>
      <c r="O561" s="4">
        <f t="shared" si="89"/>
        <v>0.55700000000000005</v>
      </c>
      <c r="P561" s="33">
        <v>0</v>
      </c>
      <c r="Q561" s="34">
        <v>0</v>
      </c>
      <c r="R561" s="33">
        <v>-0.5</v>
      </c>
      <c r="S561" s="34">
        <v>-0.22149999999999997</v>
      </c>
      <c r="T561" s="38">
        <v>-3.5114996357142863E-4</v>
      </c>
      <c r="U561" s="39">
        <v>2.3143285714285724E-4</v>
      </c>
      <c r="V561" s="41">
        <f t="shared" si="90"/>
        <v>-1328999.9999999998</v>
      </c>
      <c r="W561" s="41">
        <f t="shared" si="91"/>
        <v>1328999.9999999998</v>
      </c>
      <c r="X561" s="36">
        <f t="shared" si="92"/>
        <v>376.22272385252074</v>
      </c>
      <c r="Y561" s="36">
        <f t="shared" si="94"/>
        <v>376.22272385252074</v>
      </c>
      <c r="Z561" s="2"/>
      <c r="AI561" s="42">
        <f t="shared" si="95"/>
        <v>-0.03</v>
      </c>
      <c r="AJ561" s="4">
        <f t="shared" si="93"/>
        <v>0.55700000000000005</v>
      </c>
      <c r="AK561" s="33">
        <v>0</v>
      </c>
      <c r="AL561" s="34">
        <v>0</v>
      </c>
      <c r="AM561" s="33">
        <v>0</v>
      </c>
      <c r="AN561" s="34">
        <v>0</v>
      </c>
      <c r="AO561" s="38">
        <v>0</v>
      </c>
      <c r="AP561" s="39">
        <v>0</v>
      </c>
      <c r="AQ561" s="43">
        <v>0</v>
      </c>
      <c r="AR561" s="41">
        <f t="shared" si="96"/>
        <v>0</v>
      </c>
      <c r="AS561" s="41">
        <f t="shared" si="97"/>
        <v>0</v>
      </c>
      <c r="AT561" s="36">
        <f t="shared" si="98"/>
        <v>999</v>
      </c>
      <c r="AU561" s="36">
        <f t="shared" si="99"/>
        <v>999</v>
      </c>
    </row>
    <row r="562" spans="10:47" x14ac:dyDescent="0.25">
      <c r="J562" s="12">
        <v>70000000000</v>
      </c>
      <c r="K562" s="13">
        <v>8.3333333333333304E-10</v>
      </c>
      <c r="L562" s="40">
        <v>3.0000000000000001E-3</v>
      </c>
      <c r="M562" s="40">
        <v>-3.0000000000000001E-3</v>
      </c>
      <c r="O562" s="4">
        <f t="shared" si="89"/>
        <v>0.55800000000000005</v>
      </c>
      <c r="P562" s="33">
        <v>0</v>
      </c>
      <c r="Q562" s="34">
        <v>0</v>
      </c>
      <c r="R562" s="33">
        <v>-0.5</v>
      </c>
      <c r="S562" s="34">
        <v>-0.22099999999999997</v>
      </c>
      <c r="T562" s="38">
        <v>-3.5092042714285717E-4</v>
      </c>
      <c r="U562" s="39">
        <v>2.3522571428571438E-4</v>
      </c>
      <c r="V562" s="41">
        <f t="shared" si="90"/>
        <v>-1325999.9999999995</v>
      </c>
      <c r="W562" s="41">
        <f t="shared" si="91"/>
        <v>1325999.9999999995</v>
      </c>
      <c r="X562" s="36">
        <f t="shared" si="92"/>
        <v>377.07390648567133</v>
      </c>
      <c r="Y562" s="36">
        <f t="shared" si="94"/>
        <v>377.07390648567133</v>
      </c>
      <c r="Z562" s="2"/>
      <c r="AI562" s="42">
        <f t="shared" si="95"/>
        <v>-0.03</v>
      </c>
      <c r="AJ562" s="4">
        <f t="shared" si="93"/>
        <v>0.55800000000000005</v>
      </c>
      <c r="AK562" s="33">
        <v>0</v>
      </c>
      <c r="AL562" s="34">
        <v>0</v>
      </c>
      <c r="AM562" s="33">
        <v>0</v>
      </c>
      <c r="AN562" s="34">
        <v>0</v>
      </c>
      <c r="AO562" s="38">
        <v>0</v>
      </c>
      <c r="AP562" s="39">
        <v>0</v>
      </c>
      <c r="AQ562" s="43">
        <v>0</v>
      </c>
      <c r="AR562" s="41">
        <f t="shared" si="96"/>
        <v>0</v>
      </c>
      <c r="AS562" s="41">
        <f t="shared" si="97"/>
        <v>0</v>
      </c>
      <c r="AT562" s="36">
        <f t="shared" si="98"/>
        <v>999</v>
      </c>
      <c r="AU562" s="36">
        <f t="shared" si="99"/>
        <v>999</v>
      </c>
    </row>
    <row r="563" spans="10:47" x14ac:dyDescent="0.25">
      <c r="J563" s="12">
        <v>70000000000</v>
      </c>
      <c r="K563" s="13">
        <v>8.3333333333333304E-10</v>
      </c>
      <c r="L563" s="40">
        <v>3.0000000000000001E-3</v>
      </c>
      <c r="M563" s="40">
        <v>-3.0000000000000001E-3</v>
      </c>
      <c r="O563" s="4">
        <f t="shared" si="89"/>
        <v>0.55900000000000005</v>
      </c>
      <c r="P563" s="33">
        <v>0</v>
      </c>
      <c r="Q563" s="34">
        <v>0</v>
      </c>
      <c r="R563" s="33">
        <v>-0.5</v>
      </c>
      <c r="S563" s="34">
        <v>-0.22049999999999997</v>
      </c>
      <c r="T563" s="38">
        <v>-3.5068709357142863E-4</v>
      </c>
      <c r="U563" s="39">
        <v>2.3901000000000011E-4</v>
      </c>
      <c r="V563" s="41">
        <f t="shared" si="90"/>
        <v>-1322999.9999999998</v>
      </c>
      <c r="W563" s="41">
        <f t="shared" si="91"/>
        <v>1322999.9999999998</v>
      </c>
      <c r="X563" s="36">
        <f t="shared" si="92"/>
        <v>377.92894935752088</v>
      </c>
      <c r="Y563" s="36">
        <f t="shared" si="94"/>
        <v>377.92894935752088</v>
      </c>
      <c r="Z563" s="2"/>
      <c r="AI563" s="42">
        <f t="shared" si="95"/>
        <v>-0.03</v>
      </c>
      <c r="AJ563" s="4">
        <f t="shared" si="93"/>
        <v>0.55900000000000005</v>
      </c>
      <c r="AK563" s="33">
        <v>0</v>
      </c>
      <c r="AL563" s="34">
        <v>0</v>
      </c>
      <c r="AM563" s="33">
        <v>0</v>
      </c>
      <c r="AN563" s="34">
        <v>0</v>
      </c>
      <c r="AO563" s="38">
        <v>0</v>
      </c>
      <c r="AP563" s="39">
        <v>0</v>
      </c>
      <c r="AQ563" s="43">
        <v>0</v>
      </c>
      <c r="AR563" s="41">
        <f t="shared" si="96"/>
        <v>0</v>
      </c>
      <c r="AS563" s="41">
        <f t="shared" si="97"/>
        <v>0</v>
      </c>
      <c r="AT563" s="36">
        <f t="shared" si="98"/>
        <v>999</v>
      </c>
      <c r="AU563" s="36">
        <f t="shared" si="99"/>
        <v>999</v>
      </c>
    </row>
    <row r="564" spans="10:47" x14ac:dyDescent="0.25">
      <c r="J564" s="12">
        <v>70000000000</v>
      </c>
      <c r="K564" s="13">
        <v>8.3333333333333304E-10</v>
      </c>
      <c r="L564" s="40">
        <v>3.0000000000000001E-3</v>
      </c>
      <c r="M564" s="40">
        <v>-3.0000000000000001E-3</v>
      </c>
      <c r="O564" s="4">
        <f t="shared" si="89"/>
        <v>0.56000000000000005</v>
      </c>
      <c r="P564" s="33">
        <v>0</v>
      </c>
      <c r="Q564" s="34">
        <v>0</v>
      </c>
      <c r="R564" s="33">
        <v>-0.5</v>
      </c>
      <c r="S564" s="34">
        <v>-0.21999999999999997</v>
      </c>
      <c r="T564" s="38">
        <v>-3.504499714285715E-4</v>
      </c>
      <c r="U564" s="39">
        <v>2.427857142857144E-4</v>
      </c>
      <c r="V564" s="41">
        <f t="shared" si="90"/>
        <v>-1319999.9999999995</v>
      </c>
      <c r="W564" s="41">
        <f t="shared" si="91"/>
        <v>1319999.9999999995</v>
      </c>
      <c r="X564" s="36">
        <f t="shared" si="92"/>
        <v>378.78787878787892</v>
      </c>
      <c r="Y564" s="36">
        <f t="shared" si="94"/>
        <v>378.78787878787892</v>
      </c>
      <c r="Z564" s="2"/>
      <c r="AI564" s="42">
        <f t="shared" si="95"/>
        <v>-0.03</v>
      </c>
      <c r="AJ564" s="4">
        <f t="shared" si="93"/>
        <v>0.56000000000000005</v>
      </c>
      <c r="AK564" s="33">
        <v>0</v>
      </c>
      <c r="AL564" s="34">
        <v>0</v>
      </c>
      <c r="AM564" s="33">
        <v>0</v>
      </c>
      <c r="AN564" s="34">
        <v>0</v>
      </c>
      <c r="AO564" s="38">
        <v>0</v>
      </c>
      <c r="AP564" s="39">
        <v>0</v>
      </c>
      <c r="AQ564" s="43">
        <v>0</v>
      </c>
      <c r="AR564" s="41">
        <f t="shared" si="96"/>
        <v>0</v>
      </c>
      <c r="AS564" s="41">
        <f t="shared" si="97"/>
        <v>0</v>
      </c>
      <c r="AT564" s="36">
        <f t="shared" si="98"/>
        <v>999</v>
      </c>
      <c r="AU564" s="36">
        <f t="shared" si="99"/>
        <v>999</v>
      </c>
    </row>
    <row r="565" spans="10:47" x14ac:dyDescent="0.25">
      <c r="J565" s="12">
        <v>70000000000</v>
      </c>
      <c r="K565" s="13">
        <v>8.3333333333333304E-10</v>
      </c>
      <c r="L565" s="40">
        <v>3.0000000000000001E-3</v>
      </c>
      <c r="M565" s="40">
        <v>-3.0000000000000001E-3</v>
      </c>
      <c r="O565" s="4">
        <f t="shared" si="89"/>
        <v>0.56100000000000005</v>
      </c>
      <c r="P565" s="33">
        <v>0</v>
      </c>
      <c r="Q565" s="34">
        <v>0</v>
      </c>
      <c r="R565" s="33">
        <v>-0.5</v>
      </c>
      <c r="S565" s="34">
        <v>-0.21949999999999997</v>
      </c>
      <c r="T565" s="38">
        <v>-3.5020906928571435E-4</v>
      </c>
      <c r="U565" s="39">
        <v>2.4655285714285727E-4</v>
      </c>
      <c r="V565" s="41">
        <f t="shared" si="90"/>
        <v>-1316999.9999999998</v>
      </c>
      <c r="W565" s="41">
        <f t="shared" si="91"/>
        <v>1316999.9999999998</v>
      </c>
      <c r="X565" s="36">
        <f t="shared" si="92"/>
        <v>379.65072133637062</v>
      </c>
      <c r="Y565" s="36">
        <f t="shared" si="94"/>
        <v>379.65072133637062</v>
      </c>
      <c r="Z565" s="2"/>
      <c r="AI565" s="42">
        <f t="shared" si="95"/>
        <v>-0.03</v>
      </c>
      <c r="AJ565" s="4">
        <f t="shared" si="93"/>
        <v>0.56100000000000005</v>
      </c>
      <c r="AK565" s="33">
        <v>0</v>
      </c>
      <c r="AL565" s="34">
        <v>0</v>
      </c>
      <c r="AM565" s="33">
        <v>0</v>
      </c>
      <c r="AN565" s="34">
        <v>0</v>
      </c>
      <c r="AO565" s="38">
        <v>0</v>
      </c>
      <c r="AP565" s="39">
        <v>0</v>
      </c>
      <c r="AQ565" s="43">
        <v>0</v>
      </c>
      <c r="AR565" s="41">
        <f t="shared" si="96"/>
        <v>0</v>
      </c>
      <c r="AS565" s="41">
        <f t="shared" si="97"/>
        <v>0</v>
      </c>
      <c r="AT565" s="36">
        <f t="shared" si="98"/>
        <v>999</v>
      </c>
      <c r="AU565" s="36">
        <f t="shared" si="99"/>
        <v>999</v>
      </c>
    </row>
    <row r="566" spans="10:47" x14ac:dyDescent="0.25">
      <c r="J566" s="12">
        <v>70000000000</v>
      </c>
      <c r="K566" s="13">
        <v>8.3333333333333304E-10</v>
      </c>
      <c r="L566" s="40">
        <v>3.0000000000000001E-3</v>
      </c>
      <c r="M566" s="40">
        <v>-3.0000000000000001E-3</v>
      </c>
      <c r="O566" s="4">
        <f t="shared" si="89"/>
        <v>0.56200000000000006</v>
      </c>
      <c r="P566" s="33">
        <v>0</v>
      </c>
      <c r="Q566" s="34">
        <v>0</v>
      </c>
      <c r="R566" s="33">
        <v>-0.5</v>
      </c>
      <c r="S566" s="34">
        <v>-0.21899999999999997</v>
      </c>
      <c r="T566" s="38">
        <v>-3.499643957142858E-4</v>
      </c>
      <c r="U566" s="39">
        <v>2.5031142857142869E-4</v>
      </c>
      <c r="V566" s="41">
        <f t="shared" si="90"/>
        <v>-1313999.9999999995</v>
      </c>
      <c r="W566" s="41">
        <f t="shared" si="91"/>
        <v>1313999.9999999995</v>
      </c>
      <c r="X566" s="36">
        <f t="shared" si="92"/>
        <v>380.51750380517518</v>
      </c>
      <c r="Y566" s="36">
        <f t="shared" si="94"/>
        <v>380.51750380517518</v>
      </c>
      <c r="Z566" s="2"/>
      <c r="AI566" s="42">
        <f t="shared" si="95"/>
        <v>-0.03</v>
      </c>
      <c r="AJ566" s="4">
        <f t="shared" si="93"/>
        <v>0.56200000000000006</v>
      </c>
      <c r="AK566" s="33">
        <v>0</v>
      </c>
      <c r="AL566" s="34">
        <v>0</v>
      </c>
      <c r="AM566" s="33">
        <v>0</v>
      </c>
      <c r="AN566" s="34">
        <v>0</v>
      </c>
      <c r="AO566" s="38">
        <v>0</v>
      </c>
      <c r="AP566" s="39">
        <v>0</v>
      </c>
      <c r="AQ566" s="43">
        <v>0</v>
      </c>
      <c r="AR566" s="41">
        <f t="shared" si="96"/>
        <v>0</v>
      </c>
      <c r="AS566" s="41">
        <f t="shared" si="97"/>
        <v>0</v>
      </c>
      <c r="AT566" s="36">
        <f t="shared" si="98"/>
        <v>999</v>
      </c>
      <c r="AU566" s="36">
        <f t="shared" si="99"/>
        <v>999</v>
      </c>
    </row>
    <row r="567" spans="10:47" x14ac:dyDescent="0.25">
      <c r="J567" s="12">
        <v>70000000000</v>
      </c>
      <c r="K567" s="13">
        <v>8.3333333333333304E-10</v>
      </c>
      <c r="L567" s="40">
        <v>3.0000000000000001E-3</v>
      </c>
      <c r="M567" s="40">
        <v>-3.0000000000000001E-3</v>
      </c>
      <c r="O567" s="4">
        <f t="shared" si="89"/>
        <v>0.56299999999999994</v>
      </c>
      <c r="P567" s="33">
        <v>0</v>
      </c>
      <c r="Q567" s="34">
        <v>0</v>
      </c>
      <c r="R567" s="33">
        <v>-0.5</v>
      </c>
      <c r="S567" s="34">
        <v>-0.21850000000000003</v>
      </c>
      <c r="T567" s="38">
        <v>-3.497159592857144E-4</v>
      </c>
      <c r="U567" s="39">
        <v>2.5406142857142827E-4</v>
      </c>
      <c r="V567" s="41">
        <f t="shared" si="90"/>
        <v>-1311000</v>
      </c>
      <c r="W567" s="41">
        <f t="shared" si="91"/>
        <v>1311000</v>
      </c>
      <c r="X567" s="36">
        <f t="shared" si="92"/>
        <v>381.38825324180016</v>
      </c>
      <c r="Y567" s="36">
        <f t="shared" si="94"/>
        <v>381.38825324180016</v>
      </c>
      <c r="Z567" s="2"/>
      <c r="AI567" s="42">
        <f t="shared" si="95"/>
        <v>-0.03</v>
      </c>
      <c r="AJ567" s="4">
        <f t="shared" si="93"/>
        <v>0.56299999999999994</v>
      </c>
      <c r="AK567" s="33">
        <v>0</v>
      </c>
      <c r="AL567" s="34">
        <v>0</v>
      </c>
      <c r="AM567" s="33">
        <v>0</v>
      </c>
      <c r="AN567" s="34">
        <v>0</v>
      </c>
      <c r="AO567" s="38">
        <v>0</v>
      </c>
      <c r="AP567" s="39">
        <v>0</v>
      </c>
      <c r="AQ567" s="43">
        <v>0</v>
      </c>
      <c r="AR567" s="41">
        <f t="shared" si="96"/>
        <v>0</v>
      </c>
      <c r="AS567" s="41">
        <f t="shared" si="97"/>
        <v>0</v>
      </c>
      <c r="AT567" s="36">
        <f t="shared" si="98"/>
        <v>999</v>
      </c>
      <c r="AU567" s="36">
        <f t="shared" si="99"/>
        <v>999</v>
      </c>
    </row>
    <row r="568" spans="10:47" x14ac:dyDescent="0.25">
      <c r="J568" s="12">
        <v>70000000000</v>
      </c>
      <c r="K568" s="13">
        <v>8.3333333333333304E-10</v>
      </c>
      <c r="L568" s="40">
        <v>3.0000000000000001E-3</v>
      </c>
      <c r="M568" s="40">
        <v>-3.0000000000000001E-3</v>
      </c>
      <c r="O568" s="4">
        <f t="shared" si="89"/>
        <v>0.56399999999999995</v>
      </c>
      <c r="P568" s="33">
        <v>0</v>
      </c>
      <c r="Q568" s="34">
        <v>0</v>
      </c>
      <c r="R568" s="33">
        <v>-0.5</v>
      </c>
      <c r="S568" s="34">
        <v>-0.21800000000000003</v>
      </c>
      <c r="T568" s="38">
        <v>-3.4946376857142872E-4</v>
      </c>
      <c r="U568" s="39">
        <v>2.5780285714285686E-4</v>
      </c>
      <c r="V568" s="41">
        <f t="shared" si="90"/>
        <v>-1308000.0000000002</v>
      </c>
      <c r="W568" s="41">
        <f t="shared" si="91"/>
        <v>1308000.0000000002</v>
      </c>
      <c r="X568" s="36">
        <f t="shared" si="92"/>
        <v>382.26299694189595</v>
      </c>
      <c r="Y568" s="36">
        <f t="shared" si="94"/>
        <v>382.26299694189595</v>
      </c>
      <c r="Z568" s="2"/>
      <c r="AI568" s="42">
        <f t="shared" si="95"/>
        <v>-0.03</v>
      </c>
      <c r="AJ568" s="4">
        <f t="shared" si="93"/>
        <v>0.56399999999999995</v>
      </c>
      <c r="AK568" s="33">
        <v>0</v>
      </c>
      <c r="AL568" s="34">
        <v>0</v>
      </c>
      <c r="AM568" s="33">
        <v>0</v>
      </c>
      <c r="AN568" s="34">
        <v>0</v>
      </c>
      <c r="AO568" s="38">
        <v>0</v>
      </c>
      <c r="AP568" s="39">
        <v>0</v>
      </c>
      <c r="AQ568" s="43">
        <v>0</v>
      </c>
      <c r="AR568" s="41">
        <f t="shared" si="96"/>
        <v>0</v>
      </c>
      <c r="AS568" s="41">
        <f t="shared" si="97"/>
        <v>0</v>
      </c>
      <c r="AT568" s="36">
        <f t="shared" si="98"/>
        <v>999</v>
      </c>
      <c r="AU568" s="36">
        <f t="shared" si="99"/>
        <v>999</v>
      </c>
    </row>
    <row r="569" spans="10:47" x14ac:dyDescent="0.25">
      <c r="J569" s="12">
        <v>70000000000</v>
      </c>
      <c r="K569" s="13">
        <v>8.3333333333333304E-10</v>
      </c>
      <c r="L569" s="40">
        <v>3.0000000000000001E-3</v>
      </c>
      <c r="M569" s="40">
        <v>-3.0000000000000001E-3</v>
      </c>
      <c r="O569" s="4">
        <f t="shared" si="89"/>
        <v>0.56499999999999995</v>
      </c>
      <c r="P569" s="33">
        <v>0</v>
      </c>
      <c r="Q569" s="34">
        <v>0</v>
      </c>
      <c r="R569" s="33">
        <v>-0.5</v>
      </c>
      <c r="S569" s="34">
        <v>-0.21750000000000003</v>
      </c>
      <c r="T569" s="38">
        <v>-3.4920783214285731E-4</v>
      </c>
      <c r="U569" s="39">
        <v>2.6153571428571399E-4</v>
      </c>
      <c r="V569" s="41">
        <f t="shared" si="90"/>
        <v>-1305000</v>
      </c>
      <c r="W569" s="41">
        <f t="shared" si="91"/>
        <v>1305000</v>
      </c>
      <c r="X569" s="36">
        <f t="shared" si="92"/>
        <v>383.14176245210729</v>
      </c>
      <c r="Y569" s="36">
        <f t="shared" si="94"/>
        <v>383.14176245210729</v>
      </c>
      <c r="Z569" s="2"/>
      <c r="AI569" s="42">
        <f t="shared" si="95"/>
        <v>-0.03</v>
      </c>
      <c r="AJ569" s="4">
        <f t="shared" si="93"/>
        <v>0.56499999999999995</v>
      </c>
      <c r="AK569" s="33">
        <v>0</v>
      </c>
      <c r="AL569" s="34">
        <v>0</v>
      </c>
      <c r="AM569" s="33">
        <v>0</v>
      </c>
      <c r="AN569" s="34">
        <v>0</v>
      </c>
      <c r="AO569" s="38">
        <v>0</v>
      </c>
      <c r="AP569" s="39">
        <v>0</v>
      </c>
      <c r="AQ569" s="43">
        <v>0</v>
      </c>
      <c r="AR569" s="41">
        <f t="shared" si="96"/>
        <v>0</v>
      </c>
      <c r="AS569" s="41">
        <f t="shared" si="97"/>
        <v>0</v>
      </c>
      <c r="AT569" s="36">
        <f t="shared" si="98"/>
        <v>999</v>
      </c>
      <c r="AU569" s="36">
        <f t="shared" si="99"/>
        <v>999</v>
      </c>
    </row>
    <row r="570" spans="10:47" x14ac:dyDescent="0.25">
      <c r="J570" s="12">
        <v>70000000000</v>
      </c>
      <c r="K570" s="13">
        <v>8.3333333333333304E-10</v>
      </c>
      <c r="L570" s="40">
        <v>3.0000000000000001E-3</v>
      </c>
      <c r="M570" s="40">
        <v>-3.0000000000000001E-3</v>
      </c>
      <c r="O570" s="4">
        <f t="shared" si="89"/>
        <v>0.56599999999999995</v>
      </c>
      <c r="P570" s="33">
        <v>0</v>
      </c>
      <c r="Q570" s="34">
        <v>0</v>
      </c>
      <c r="R570" s="33">
        <v>-0.5</v>
      </c>
      <c r="S570" s="34">
        <v>-0.21700000000000003</v>
      </c>
      <c r="T570" s="38">
        <v>-3.4894815857142874E-4</v>
      </c>
      <c r="U570" s="39">
        <v>2.6525999999999969E-4</v>
      </c>
      <c r="V570" s="41">
        <f t="shared" si="90"/>
        <v>-1302000</v>
      </c>
      <c r="W570" s="41">
        <f t="shared" si="91"/>
        <v>1302000</v>
      </c>
      <c r="X570" s="36">
        <f t="shared" si="92"/>
        <v>384.02457757296469</v>
      </c>
      <c r="Y570" s="36">
        <f t="shared" si="94"/>
        <v>384.02457757296469</v>
      </c>
      <c r="Z570" s="2"/>
      <c r="AI570" s="42">
        <f t="shared" si="95"/>
        <v>-0.03</v>
      </c>
      <c r="AJ570" s="4">
        <f t="shared" si="93"/>
        <v>0.56599999999999995</v>
      </c>
      <c r="AK570" s="33">
        <v>0</v>
      </c>
      <c r="AL570" s="34">
        <v>0</v>
      </c>
      <c r="AM570" s="33">
        <v>0</v>
      </c>
      <c r="AN570" s="34">
        <v>0</v>
      </c>
      <c r="AO570" s="38">
        <v>0</v>
      </c>
      <c r="AP570" s="39">
        <v>0</v>
      </c>
      <c r="AQ570" s="43">
        <v>0</v>
      </c>
      <c r="AR570" s="41">
        <f t="shared" si="96"/>
        <v>0</v>
      </c>
      <c r="AS570" s="41">
        <f t="shared" si="97"/>
        <v>0</v>
      </c>
      <c r="AT570" s="36">
        <f t="shared" si="98"/>
        <v>999</v>
      </c>
      <c r="AU570" s="36">
        <f t="shared" si="99"/>
        <v>999</v>
      </c>
    </row>
    <row r="571" spans="10:47" x14ac:dyDescent="0.25">
      <c r="J571" s="12">
        <v>70000000000</v>
      </c>
      <c r="K571" s="13">
        <v>8.3333333333333304E-10</v>
      </c>
      <c r="L571" s="40">
        <v>3.0000000000000001E-3</v>
      </c>
      <c r="M571" s="40">
        <v>-3.0000000000000001E-3</v>
      </c>
      <c r="O571" s="4">
        <f t="shared" si="89"/>
        <v>0.56699999999999995</v>
      </c>
      <c r="P571" s="33">
        <v>0</v>
      </c>
      <c r="Q571" s="34">
        <v>0</v>
      </c>
      <c r="R571" s="33">
        <v>-0.5</v>
      </c>
      <c r="S571" s="34">
        <v>-0.21650000000000003</v>
      </c>
      <c r="T571" s="38">
        <v>-3.4868475642857162E-4</v>
      </c>
      <c r="U571" s="39">
        <v>2.6897571428571398E-4</v>
      </c>
      <c r="V571" s="41">
        <f t="shared" si="90"/>
        <v>-1299000</v>
      </c>
      <c r="W571" s="41">
        <f t="shared" si="91"/>
        <v>1299000</v>
      </c>
      <c r="X571" s="36">
        <f t="shared" si="92"/>
        <v>384.91147036181678</v>
      </c>
      <c r="Y571" s="36">
        <f t="shared" si="94"/>
        <v>384.91147036181678</v>
      </c>
      <c r="Z571" s="2"/>
      <c r="AI571" s="42">
        <f t="shared" si="95"/>
        <v>-0.03</v>
      </c>
      <c r="AJ571" s="4">
        <f t="shared" si="93"/>
        <v>0.56699999999999995</v>
      </c>
      <c r="AK571" s="33">
        <v>0</v>
      </c>
      <c r="AL571" s="34">
        <v>0</v>
      </c>
      <c r="AM571" s="33">
        <v>0</v>
      </c>
      <c r="AN571" s="34">
        <v>0</v>
      </c>
      <c r="AO571" s="38">
        <v>0</v>
      </c>
      <c r="AP571" s="39">
        <v>0</v>
      </c>
      <c r="AQ571" s="43">
        <v>0</v>
      </c>
      <c r="AR571" s="41">
        <f t="shared" si="96"/>
        <v>0</v>
      </c>
      <c r="AS571" s="41">
        <f t="shared" si="97"/>
        <v>0</v>
      </c>
      <c r="AT571" s="36">
        <f t="shared" si="98"/>
        <v>999</v>
      </c>
      <c r="AU571" s="36">
        <f t="shared" si="99"/>
        <v>999</v>
      </c>
    </row>
    <row r="572" spans="10:47" x14ac:dyDescent="0.25">
      <c r="J572" s="12">
        <v>70000000000</v>
      </c>
      <c r="K572" s="13">
        <v>8.3333333333333304E-10</v>
      </c>
      <c r="L572" s="40">
        <v>3.0000000000000001E-3</v>
      </c>
      <c r="M572" s="40">
        <v>-3.0000000000000001E-3</v>
      </c>
      <c r="O572" s="4">
        <f t="shared" si="89"/>
        <v>0.56799999999999995</v>
      </c>
      <c r="P572" s="33">
        <v>0</v>
      </c>
      <c r="Q572" s="34">
        <v>0</v>
      </c>
      <c r="R572" s="33">
        <v>-0.5</v>
      </c>
      <c r="S572" s="34">
        <v>-0.21600000000000003</v>
      </c>
      <c r="T572" s="38">
        <v>-3.4841763428571445E-4</v>
      </c>
      <c r="U572" s="39">
        <v>2.7268285714285686E-4</v>
      </c>
      <c r="V572" s="41">
        <f t="shared" si="90"/>
        <v>-1296000</v>
      </c>
      <c r="W572" s="41">
        <f t="shared" si="91"/>
        <v>1296000</v>
      </c>
      <c r="X572" s="36">
        <f t="shared" si="92"/>
        <v>385.80246913580248</v>
      </c>
      <c r="Y572" s="36">
        <f t="shared" si="94"/>
        <v>385.80246913580248</v>
      </c>
      <c r="Z572" s="2"/>
      <c r="AI572" s="42">
        <f t="shared" si="95"/>
        <v>-0.03</v>
      </c>
      <c r="AJ572" s="4">
        <f t="shared" si="93"/>
        <v>0.56799999999999995</v>
      </c>
      <c r="AK572" s="33">
        <v>0</v>
      </c>
      <c r="AL572" s="34">
        <v>0</v>
      </c>
      <c r="AM572" s="33">
        <v>0</v>
      </c>
      <c r="AN572" s="34">
        <v>0</v>
      </c>
      <c r="AO572" s="38">
        <v>0</v>
      </c>
      <c r="AP572" s="39">
        <v>0</v>
      </c>
      <c r="AQ572" s="43">
        <v>0</v>
      </c>
      <c r="AR572" s="41">
        <f t="shared" si="96"/>
        <v>0</v>
      </c>
      <c r="AS572" s="41">
        <f t="shared" si="97"/>
        <v>0</v>
      </c>
      <c r="AT572" s="36">
        <f t="shared" si="98"/>
        <v>999</v>
      </c>
      <c r="AU572" s="36">
        <f t="shared" si="99"/>
        <v>999</v>
      </c>
    </row>
    <row r="573" spans="10:47" x14ac:dyDescent="0.25">
      <c r="J573" s="12">
        <v>70000000000</v>
      </c>
      <c r="K573" s="13">
        <v>8.3333333333333304E-10</v>
      </c>
      <c r="L573" s="40">
        <v>3.0000000000000001E-3</v>
      </c>
      <c r="M573" s="40">
        <v>-3.0000000000000001E-3</v>
      </c>
      <c r="O573" s="4">
        <f t="shared" si="89"/>
        <v>0.56899999999999995</v>
      </c>
      <c r="P573" s="33">
        <v>0</v>
      </c>
      <c r="Q573" s="34">
        <v>0</v>
      </c>
      <c r="R573" s="33">
        <v>-0.5</v>
      </c>
      <c r="S573" s="34">
        <v>-0.21550000000000002</v>
      </c>
      <c r="T573" s="38">
        <v>-3.4814680071428592E-4</v>
      </c>
      <c r="U573" s="39">
        <v>2.7638142857142831E-4</v>
      </c>
      <c r="V573" s="41">
        <f t="shared" si="90"/>
        <v>-1293000</v>
      </c>
      <c r="W573" s="41">
        <f t="shared" si="91"/>
        <v>1293000</v>
      </c>
      <c r="X573" s="36">
        <f t="shared" si="92"/>
        <v>386.69760247486465</v>
      </c>
      <c r="Y573" s="36">
        <f t="shared" si="94"/>
        <v>386.69760247486465</v>
      </c>
      <c r="Z573" s="2"/>
      <c r="AI573" s="42">
        <f t="shared" si="95"/>
        <v>-0.03</v>
      </c>
      <c r="AJ573" s="4">
        <f t="shared" si="93"/>
        <v>0.56899999999999995</v>
      </c>
      <c r="AK573" s="33">
        <v>0</v>
      </c>
      <c r="AL573" s="34">
        <v>0</v>
      </c>
      <c r="AM573" s="33">
        <v>0</v>
      </c>
      <c r="AN573" s="34">
        <v>0</v>
      </c>
      <c r="AO573" s="38">
        <v>0</v>
      </c>
      <c r="AP573" s="39">
        <v>0</v>
      </c>
      <c r="AQ573" s="43">
        <v>0</v>
      </c>
      <c r="AR573" s="41">
        <f t="shared" si="96"/>
        <v>0</v>
      </c>
      <c r="AS573" s="41">
        <f t="shared" si="97"/>
        <v>0</v>
      </c>
      <c r="AT573" s="36">
        <f t="shared" si="98"/>
        <v>999</v>
      </c>
      <c r="AU573" s="36">
        <f t="shared" si="99"/>
        <v>999</v>
      </c>
    </row>
    <row r="574" spans="10:47" x14ac:dyDescent="0.25">
      <c r="J574" s="12">
        <v>70000000000</v>
      </c>
      <c r="K574" s="13">
        <v>8.3333333333333304E-10</v>
      </c>
      <c r="L574" s="40">
        <v>3.0000000000000001E-3</v>
      </c>
      <c r="M574" s="40">
        <v>-3.0000000000000001E-3</v>
      </c>
      <c r="O574" s="4">
        <f t="shared" si="89"/>
        <v>0.56999999999999995</v>
      </c>
      <c r="P574" s="33">
        <v>0</v>
      </c>
      <c r="Q574" s="34">
        <v>0</v>
      </c>
      <c r="R574" s="33">
        <v>-0.5</v>
      </c>
      <c r="S574" s="34">
        <v>-0.21500000000000002</v>
      </c>
      <c r="T574" s="38">
        <v>-3.4787226428571451E-4</v>
      </c>
      <c r="U574" s="39">
        <v>2.800714285714283E-4</v>
      </c>
      <c r="V574" s="41">
        <f t="shared" si="90"/>
        <v>-1290000</v>
      </c>
      <c r="W574" s="41">
        <f t="shared" si="91"/>
        <v>1290000</v>
      </c>
      <c r="X574" s="36">
        <f t="shared" si="92"/>
        <v>387.59689922480618</v>
      </c>
      <c r="Y574" s="36">
        <f t="shared" si="94"/>
        <v>387.59689922480618</v>
      </c>
      <c r="Z574" s="2"/>
      <c r="AI574" s="42">
        <f t="shared" si="95"/>
        <v>-0.03</v>
      </c>
      <c r="AJ574" s="4">
        <f t="shared" si="93"/>
        <v>0.56999999999999995</v>
      </c>
      <c r="AK574" s="33">
        <v>0</v>
      </c>
      <c r="AL574" s="34">
        <v>0</v>
      </c>
      <c r="AM574" s="33">
        <v>0</v>
      </c>
      <c r="AN574" s="34">
        <v>0</v>
      </c>
      <c r="AO574" s="38">
        <v>0</v>
      </c>
      <c r="AP574" s="39">
        <v>0</v>
      </c>
      <c r="AQ574" s="43">
        <v>0</v>
      </c>
      <c r="AR574" s="41">
        <f t="shared" si="96"/>
        <v>0</v>
      </c>
      <c r="AS574" s="41">
        <f t="shared" si="97"/>
        <v>0</v>
      </c>
      <c r="AT574" s="36">
        <f t="shared" si="98"/>
        <v>999</v>
      </c>
      <c r="AU574" s="36">
        <f t="shared" si="99"/>
        <v>999</v>
      </c>
    </row>
    <row r="575" spans="10:47" x14ac:dyDescent="0.25">
      <c r="J575" s="12">
        <v>70000000000</v>
      </c>
      <c r="K575" s="13">
        <v>8.3333333333333304E-10</v>
      </c>
      <c r="L575" s="40">
        <v>3.0000000000000001E-3</v>
      </c>
      <c r="M575" s="40">
        <v>-3.0000000000000001E-3</v>
      </c>
      <c r="O575" s="4">
        <f t="shared" si="89"/>
        <v>0.57099999999999995</v>
      </c>
      <c r="P575" s="33">
        <v>0</v>
      </c>
      <c r="Q575" s="34">
        <v>0</v>
      </c>
      <c r="R575" s="33">
        <v>-0.5</v>
      </c>
      <c r="S575" s="34">
        <v>-0.21450000000000002</v>
      </c>
      <c r="T575" s="38">
        <v>-3.4759403357142879E-4</v>
      </c>
      <c r="U575" s="39">
        <v>2.8375285714285687E-4</v>
      </c>
      <c r="V575" s="41">
        <f t="shared" si="90"/>
        <v>-1287000</v>
      </c>
      <c r="W575" s="41">
        <f t="shared" si="91"/>
        <v>1287000</v>
      </c>
      <c r="X575" s="36">
        <f t="shared" si="92"/>
        <v>388.50038850038851</v>
      </c>
      <c r="Y575" s="36">
        <f t="shared" si="94"/>
        <v>388.50038850038851</v>
      </c>
      <c r="Z575" s="2"/>
      <c r="AI575" s="42">
        <f t="shared" si="95"/>
        <v>-0.03</v>
      </c>
      <c r="AJ575" s="4">
        <f t="shared" si="93"/>
        <v>0.57099999999999995</v>
      </c>
      <c r="AK575" s="33">
        <v>0</v>
      </c>
      <c r="AL575" s="34">
        <v>0</v>
      </c>
      <c r="AM575" s="33">
        <v>0</v>
      </c>
      <c r="AN575" s="34">
        <v>0</v>
      </c>
      <c r="AO575" s="38">
        <v>0</v>
      </c>
      <c r="AP575" s="39">
        <v>0</v>
      </c>
      <c r="AQ575" s="43">
        <v>0</v>
      </c>
      <c r="AR575" s="41">
        <f t="shared" si="96"/>
        <v>0</v>
      </c>
      <c r="AS575" s="41">
        <f t="shared" si="97"/>
        <v>0</v>
      </c>
      <c r="AT575" s="36">
        <f t="shared" si="98"/>
        <v>999</v>
      </c>
      <c r="AU575" s="36">
        <f t="shared" si="99"/>
        <v>999</v>
      </c>
    </row>
    <row r="576" spans="10:47" x14ac:dyDescent="0.25">
      <c r="J576" s="12">
        <v>70000000000</v>
      </c>
      <c r="K576" s="13">
        <v>8.3333333333333304E-10</v>
      </c>
      <c r="L576" s="40">
        <v>3.0000000000000001E-3</v>
      </c>
      <c r="M576" s="40">
        <v>-3.0000000000000001E-3</v>
      </c>
      <c r="O576" s="4">
        <f t="shared" si="89"/>
        <v>0.57199999999999995</v>
      </c>
      <c r="P576" s="33">
        <v>0</v>
      </c>
      <c r="Q576" s="34">
        <v>0</v>
      </c>
      <c r="R576" s="33">
        <v>-0.5</v>
      </c>
      <c r="S576" s="34">
        <v>-0.21400000000000002</v>
      </c>
      <c r="T576" s="38">
        <v>-3.4731211714285738E-4</v>
      </c>
      <c r="U576" s="39">
        <v>2.8742571428571403E-4</v>
      </c>
      <c r="V576" s="41">
        <f t="shared" si="90"/>
        <v>-1284000</v>
      </c>
      <c r="W576" s="41">
        <f t="shared" si="91"/>
        <v>1284000</v>
      </c>
      <c r="X576" s="36">
        <f t="shared" si="92"/>
        <v>389.4080996884735</v>
      </c>
      <c r="Y576" s="36">
        <f t="shared" si="94"/>
        <v>389.4080996884735</v>
      </c>
      <c r="Z576" s="2"/>
      <c r="AI576" s="42">
        <f t="shared" si="95"/>
        <v>-0.03</v>
      </c>
      <c r="AJ576" s="4">
        <f t="shared" si="93"/>
        <v>0.57199999999999995</v>
      </c>
      <c r="AK576" s="33">
        <v>0</v>
      </c>
      <c r="AL576" s="34">
        <v>0</v>
      </c>
      <c r="AM576" s="33">
        <v>0</v>
      </c>
      <c r="AN576" s="34">
        <v>0</v>
      </c>
      <c r="AO576" s="38">
        <v>0</v>
      </c>
      <c r="AP576" s="39">
        <v>0</v>
      </c>
      <c r="AQ576" s="43">
        <v>0</v>
      </c>
      <c r="AR576" s="41">
        <f t="shared" si="96"/>
        <v>0</v>
      </c>
      <c r="AS576" s="41">
        <f t="shared" si="97"/>
        <v>0</v>
      </c>
      <c r="AT576" s="36">
        <f t="shared" si="98"/>
        <v>999</v>
      </c>
      <c r="AU576" s="36">
        <f t="shared" si="99"/>
        <v>999</v>
      </c>
    </row>
    <row r="577" spans="10:47" x14ac:dyDescent="0.25">
      <c r="J577" s="12">
        <v>70000000000</v>
      </c>
      <c r="K577" s="13">
        <v>8.3333333333333304E-10</v>
      </c>
      <c r="L577" s="40">
        <v>3.0000000000000001E-3</v>
      </c>
      <c r="M577" s="40">
        <v>-3.0000000000000001E-3</v>
      </c>
      <c r="O577" s="4">
        <f t="shared" si="89"/>
        <v>0.57299999999999995</v>
      </c>
      <c r="P577" s="33">
        <v>0</v>
      </c>
      <c r="Q577" s="34">
        <v>0</v>
      </c>
      <c r="R577" s="33">
        <v>-0.5</v>
      </c>
      <c r="S577" s="34">
        <v>-0.21350000000000002</v>
      </c>
      <c r="T577" s="38">
        <v>-3.4702652357142879E-4</v>
      </c>
      <c r="U577" s="39">
        <v>2.9108999999999976E-4</v>
      </c>
      <c r="V577" s="41">
        <f t="shared" si="90"/>
        <v>-1281000</v>
      </c>
      <c r="W577" s="41">
        <f t="shared" si="91"/>
        <v>1281000</v>
      </c>
      <c r="X577" s="36">
        <f t="shared" si="92"/>
        <v>390.32006245120999</v>
      </c>
      <c r="Y577" s="36">
        <f t="shared" si="94"/>
        <v>390.32006245120999</v>
      </c>
      <c r="Z577" s="2"/>
      <c r="AI577" s="42">
        <f t="shared" si="95"/>
        <v>-0.03</v>
      </c>
      <c r="AJ577" s="4">
        <f t="shared" si="93"/>
        <v>0.57299999999999995</v>
      </c>
      <c r="AK577" s="33">
        <v>0</v>
      </c>
      <c r="AL577" s="34">
        <v>0</v>
      </c>
      <c r="AM577" s="33">
        <v>0</v>
      </c>
      <c r="AN577" s="34">
        <v>0</v>
      </c>
      <c r="AO577" s="38">
        <v>0</v>
      </c>
      <c r="AP577" s="39">
        <v>0</v>
      </c>
      <c r="AQ577" s="43">
        <v>0</v>
      </c>
      <c r="AR577" s="41">
        <f t="shared" si="96"/>
        <v>0</v>
      </c>
      <c r="AS577" s="41">
        <f t="shared" si="97"/>
        <v>0</v>
      </c>
      <c r="AT577" s="36">
        <f t="shared" si="98"/>
        <v>999</v>
      </c>
      <c r="AU577" s="36">
        <f t="shared" si="99"/>
        <v>999</v>
      </c>
    </row>
    <row r="578" spans="10:47" x14ac:dyDescent="0.25">
      <c r="J578" s="12">
        <v>70000000000</v>
      </c>
      <c r="K578" s="13">
        <v>8.3333333333333304E-10</v>
      </c>
      <c r="L578" s="40">
        <v>3.0000000000000001E-3</v>
      </c>
      <c r="M578" s="40">
        <v>-3.0000000000000001E-3</v>
      </c>
      <c r="O578" s="4">
        <f t="shared" si="89"/>
        <v>0.57399999999999995</v>
      </c>
      <c r="P578" s="33">
        <v>0</v>
      </c>
      <c r="Q578" s="34">
        <v>0</v>
      </c>
      <c r="R578" s="33">
        <v>-0.5</v>
      </c>
      <c r="S578" s="34">
        <v>-0.21300000000000002</v>
      </c>
      <c r="T578" s="38">
        <v>-3.4673726142857167E-4</v>
      </c>
      <c r="U578" s="39">
        <v>2.9474571428571403E-4</v>
      </c>
      <c r="V578" s="41">
        <f t="shared" si="90"/>
        <v>-1278000</v>
      </c>
      <c r="W578" s="41">
        <f t="shared" si="91"/>
        <v>1278000</v>
      </c>
      <c r="X578" s="36">
        <f t="shared" si="92"/>
        <v>391.23630672926447</v>
      </c>
      <c r="Y578" s="36">
        <f t="shared" si="94"/>
        <v>391.23630672926447</v>
      </c>
      <c r="Z578" s="2"/>
      <c r="AI578" s="42">
        <f t="shared" si="95"/>
        <v>-0.03</v>
      </c>
      <c r="AJ578" s="4">
        <f t="shared" si="93"/>
        <v>0.57399999999999995</v>
      </c>
      <c r="AK578" s="33">
        <v>0</v>
      </c>
      <c r="AL578" s="34">
        <v>0</v>
      </c>
      <c r="AM578" s="33">
        <v>0</v>
      </c>
      <c r="AN578" s="34">
        <v>0</v>
      </c>
      <c r="AO578" s="38">
        <v>0</v>
      </c>
      <c r="AP578" s="39">
        <v>0</v>
      </c>
      <c r="AQ578" s="43">
        <v>0</v>
      </c>
      <c r="AR578" s="41">
        <f t="shared" si="96"/>
        <v>0</v>
      </c>
      <c r="AS578" s="41">
        <f t="shared" si="97"/>
        <v>0</v>
      </c>
      <c r="AT578" s="36">
        <f t="shared" si="98"/>
        <v>999</v>
      </c>
      <c r="AU578" s="36">
        <f t="shared" si="99"/>
        <v>999</v>
      </c>
    </row>
    <row r="579" spans="10:47" x14ac:dyDescent="0.25">
      <c r="J579" s="12">
        <v>70000000000</v>
      </c>
      <c r="K579" s="13">
        <v>8.3333333333333304E-10</v>
      </c>
      <c r="L579" s="40">
        <v>3.0000000000000001E-3</v>
      </c>
      <c r="M579" s="40">
        <v>-3.0000000000000001E-3</v>
      </c>
      <c r="O579" s="4">
        <f t="shared" si="89"/>
        <v>0.57499999999999996</v>
      </c>
      <c r="P579" s="33">
        <v>0</v>
      </c>
      <c r="Q579" s="34">
        <v>0</v>
      </c>
      <c r="R579" s="33">
        <v>-0.5</v>
      </c>
      <c r="S579" s="34">
        <v>-0.21250000000000002</v>
      </c>
      <c r="T579" s="38">
        <v>-3.4644433928571455E-4</v>
      </c>
      <c r="U579" s="39">
        <v>2.9839285714285688E-4</v>
      </c>
      <c r="V579" s="41">
        <f t="shared" si="90"/>
        <v>-1275000</v>
      </c>
      <c r="W579" s="41">
        <f t="shared" si="91"/>
        <v>1275000</v>
      </c>
      <c r="X579" s="36">
        <f t="shared" si="92"/>
        <v>392.15686274509807</v>
      </c>
      <c r="Y579" s="36">
        <f t="shared" si="94"/>
        <v>392.15686274509807</v>
      </c>
      <c r="Z579" s="2"/>
      <c r="AI579" s="42">
        <f t="shared" si="95"/>
        <v>-0.03</v>
      </c>
      <c r="AJ579" s="4">
        <f t="shared" si="93"/>
        <v>0.57499999999999996</v>
      </c>
      <c r="AK579" s="33">
        <v>0</v>
      </c>
      <c r="AL579" s="34">
        <v>0</v>
      </c>
      <c r="AM579" s="33">
        <v>0</v>
      </c>
      <c r="AN579" s="34">
        <v>0</v>
      </c>
      <c r="AO579" s="38">
        <v>0</v>
      </c>
      <c r="AP579" s="39">
        <v>0</v>
      </c>
      <c r="AQ579" s="43">
        <v>0</v>
      </c>
      <c r="AR579" s="41">
        <f t="shared" si="96"/>
        <v>0</v>
      </c>
      <c r="AS579" s="41">
        <f t="shared" si="97"/>
        <v>0</v>
      </c>
      <c r="AT579" s="36">
        <f t="shared" si="98"/>
        <v>999</v>
      </c>
      <c r="AU579" s="36">
        <f t="shared" si="99"/>
        <v>999</v>
      </c>
    </row>
    <row r="580" spans="10:47" x14ac:dyDescent="0.25">
      <c r="J580" s="12">
        <v>70000000000</v>
      </c>
      <c r="K580" s="13">
        <v>8.3333333333333304E-10</v>
      </c>
      <c r="L580" s="40">
        <v>3.0000000000000001E-3</v>
      </c>
      <c r="M580" s="40">
        <v>-3.0000000000000001E-3</v>
      </c>
      <c r="O580" s="4">
        <f t="shared" ref="O580:O643" si="100">((ROW(O579)-ROW($O$3))/ROWS($O$4:$O$1003))*$C$5</f>
        <v>0.57599999999999996</v>
      </c>
      <c r="P580" s="33">
        <v>0</v>
      </c>
      <c r="Q580" s="34">
        <v>0</v>
      </c>
      <c r="R580" s="33">
        <v>-0.5</v>
      </c>
      <c r="S580" s="34">
        <v>-0.21200000000000002</v>
      </c>
      <c r="T580" s="38">
        <v>-3.4614776571428597E-4</v>
      </c>
      <c r="U580" s="39">
        <v>3.0203142857142831E-4</v>
      </c>
      <c r="V580" s="41">
        <f t="shared" ref="V580:V643" si="101">IF($C$15="Constante",S580*$C$9/$C$16,S580*L580/K580)</f>
        <v>-1272000</v>
      </c>
      <c r="W580" s="41">
        <f t="shared" ref="W580:W643" si="102">IF($C$15="Constante",S580*$C$10/$C$16,S580*M580/K580)</f>
        <v>1272000</v>
      </c>
      <c r="X580" s="36">
        <f t="shared" ref="X580:X643" si="103">IF(V580&lt;&gt;0,$C$18/ABS(V580),999)</f>
        <v>393.0817610062893</v>
      </c>
      <c r="Y580" s="36">
        <f t="shared" si="94"/>
        <v>393.0817610062893</v>
      </c>
      <c r="Z580" s="2"/>
      <c r="AI580" s="42">
        <f t="shared" si="95"/>
        <v>-0.03</v>
      </c>
      <c r="AJ580" s="4">
        <f t="shared" ref="AJ580:AJ643" si="104">((ROW(AJ579)-ROW($AJ$3))/ROWS($O$4:$O$1003))*$C$5</f>
        <v>0.57599999999999996</v>
      </c>
      <c r="AK580" s="33">
        <v>0</v>
      </c>
      <c r="AL580" s="34">
        <v>0</v>
      </c>
      <c r="AM580" s="33">
        <v>0</v>
      </c>
      <c r="AN580" s="34">
        <v>0</v>
      </c>
      <c r="AO580" s="38">
        <v>0</v>
      </c>
      <c r="AP580" s="39">
        <v>0</v>
      </c>
      <c r="AQ580" s="43">
        <v>0</v>
      </c>
      <c r="AR580" s="41">
        <f t="shared" si="96"/>
        <v>0</v>
      </c>
      <c r="AS580" s="41">
        <f t="shared" si="97"/>
        <v>0</v>
      </c>
      <c r="AT580" s="36">
        <f t="shared" si="98"/>
        <v>999</v>
      </c>
      <c r="AU580" s="36">
        <f t="shared" si="99"/>
        <v>999</v>
      </c>
    </row>
    <row r="581" spans="10:47" x14ac:dyDescent="0.25">
      <c r="J581" s="12">
        <v>70000000000</v>
      </c>
      <c r="K581" s="13">
        <v>8.3333333333333304E-10</v>
      </c>
      <c r="L581" s="40">
        <v>3.0000000000000001E-3</v>
      </c>
      <c r="M581" s="40">
        <v>-3.0000000000000001E-3</v>
      </c>
      <c r="O581" s="4">
        <f t="shared" si="100"/>
        <v>0.57699999999999996</v>
      </c>
      <c r="P581" s="33">
        <v>0</v>
      </c>
      <c r="Q581" s="34">
        <v>0</v>
      </c>
      <c r="R581" s="33">
        <v>-0.5</v>
      </c>
      <c r="S581" s="34">
        <v>-0.21150000000000002</v>
      </c>
      <c r="T581" s="38">
        <v>-3.4584754928571455E-4</v>
      </c>
      <c r="U581" s="39">
        <v>3.0566142857142833E-4</v>
      </c>
      <c r="V581" s="41">
        <f t="shared" si="101"/>
        <v>-1269000</v>
      </c>
      <c r="W581" s="41">
        <f t="shared" si="102"/>
        <v>1269000</v>
      </c>
      <c r="X581" s="36">
        <f t="shared" si="103"/>
        <v>394.01103230890465</v>
      </c>
      <c r="Y581" s="36">
        <f t="shared" ref="Y581:Y644" si="105">IF(W581&lt;&gt;0,$C$18/ABS(W581),999)</f>
        <v>394.01103230890465</v>
      </c>
      <c r="Z581" s="2"/>
      <c r="AI581" s="42">
        <f t="shared" ref="AI581:AI644" si="106">eva($C$25,AJ581)</f>
        <v>-0.03</v>
      </c>
      <c r="AJ581" s="4">
        <f t="shared" si="104"/>
        <v>0.57699999999999996</v>
      </c>
      <c r="AK581" s="33">
        <v>0</v>
      </c>
      <c r="AL581" s="34">
        <v>0</v>
      </c>
      <c r="AM581" s="33">
        <v>0</v>
      </c>
      <c r="AN581" s="34">
        <v>0</v>
      </c>
      <c r="AO581" s="38">
        <v>0</v>
      </c>
      <c r="AP581" s="39">
        <v>0</v>
      </c>
      <c r="AQ581" s="43">
        <v>0</v>
      </c>
      <c r="AR581" s="41">
        <f t="shared" ref="AR581:AR644" si="107">IF($C$15="Constante",AN581*$C$9/$C$16,AN581*L581/K581)</f>
        <v>0</v>
      </c>
      <c r="AS581" s="41">
        <f t="shared" ref="AS581:AS644" si="108">IF($C$15="Constante",AN581*$C$10/$C$16,AN581*M581/K581)</f>
        <v>0</v>
      </c>
      <c r="AT581" s="36">
        <f t="shared" ref="AT581:AT644" si="109">IF(AR581&lt;&gt;0,$C$18/ABS(AR581),999)</f>
        <v>999</v>
      </c>
      <c r="AU581" s="36">
        <f t="shared" ref="AU581:AU644" si="110">IF(AS581&lt;&gt;0,$C$18/ABS(AS581),999)</f>
        <v>999</v>
      </c>
    </row>
    <row r="582" spans="10:47" x14ac:dyDescent="0.25">
      <c r="J582" s="12">
        <v>70000000000</v>
      </c>
      <c r="K582" s="13">
        <v>8.3333333333333304E-10</v>
      </c>
      <c r="L582" s="40">
        <v>3.0000000000000001E-3</v>
      </c>
      <c r="M582" s="40">
        <v>-3.0000000000000001E-3</v>
      </c>
      <c r="O582" s="4">
        <f t="shared" si="100"/>
        <v>0.57799999999999996</v>
      </c>
      <c r="P582" s="33">
        <v>0</v>
      </c>
      <c r="Q582" s="34">
        <v>0</v>
      </c>
      <c r="R582" s="33">
        <v>-0.5</v>
      </c>
      <c r="S582" s="34">
        <v>-0.21100000000000002</v>
      </c>
      <c r="T582" s="38">
        <v>-3.4554369857142881E-4</v>
      </c>
      <c r="U582" s="39">
        <v>3.0928285714285693E-4</v>
      </c>
      <c r="V582" s="41">
        <f t="shared" si="101"/>
        <v>-1266000</v>
      </c>
      <c r="W582" s="41">
        <f t="shared" si="102"/>
        <v>1266000</v>
      </c>
      <c r="X582" s="36">
        <f t="shared" si="103"/>
        <v>394.94470774091627</v>
      </c>
      <c r="Y582" s="36">
        <f t="shared" si="105"/>
        <v>394.94470774091627</v>
      </c>
      <c r="Z582" s="2"/>
      <c r="AI582" s="42">
        <f t="shared" si="106"/>
        <v>-0.03</v>
      </c>
      <c r="AJ582" s="4">
        <f t="shared" si="104"/>
        <v>0.57799999999999996</v>
      </c>
      <c r="AK582" s="33">
        <v>0</v>
      </c>
      <c r="AL582" s="34">
        <v>0</v>
      </c>
      <c r="AM582" s="33">
        <v>0</v>
      </c>
      <c r="AN582" s="34">
        <v>0</v>
      </c>
      <c r="AO582" s="38">
        <v>0</v>
      </c>
      <c r="AP582" s="39">
        <v>0</v>
      </c>
      <c r="AQ582" s="43">
        <v>0</v>
      </c>
      <c r="AR582" s="41">
        <f t="shared" si="107"/>
        <v>0</v>
      </c>
      <c r="AS582" s="41">
        <f t="shared" si="108"/>
        <v>0</v>
      </c>
      <c r="AT582" s="36">
        <f t="shared" si="109"/>
        <v>999</v>
      </c>
      <c r="AU582" s="36">
        <f t="shared" si="110"/>
        <v>999</v>
      </c>
    </row>
    <row r="583" spans="10:47" x14ac:dyDescent="0.25">
      <c r="J583" s="12">
        <v>70000000000</v>
      </c>
      <c r="K583" s="13">
        <v>8.3333333333333304E-10</v>
      </c>
      <c r="L583" s="40">
        <v>3.0000000000000001E-3</v>
      </c>
      <c r="M583" s="40">
        <v>-3.0000000000000001E-3</v>
      </c>
      <c r="O583" s="4">
        <f t="shared" si="100"/>
        <v>0.57899999999999996</v>
      </c>
      <c r="P583" s="33">
        <v>0</v>
      </c>
      <c r="Q583" s="34">
        <v>0</v>
      </c>
      <c r="R583" s="33">
        <v>-0.5</v>
      </c>
      <c r="S583" s="34">
        <v>-0.21050000000000002</v>
      </c>
      <c r="T583" s="38">
        <v>-3.452362221428574E-4</v>
      </c>
      <c r="U583" s="39">
        <v>3.1289571428571406E-4</v>
      </c>
      <c r="V583" s="41">
        <f t="shared" si="101"/>
        <v>-1262999.9999999998</v>
      </c>
      <c r="W583" s="41">
        <f t="shared" si="102"/>
        <v>1262999.9999999998</v>
      </c>
      <c r="X583" s="36">
        <f t="shared" si="103"/>
        <v>395.88281868566912</v>
      </c>
      <c r="Y583" s="36">
        <f t="shared" si="105"/>
        <v>395.88281868566912</v>
      </c>
      <c r="Z583" s="2"/>
      <c r="AI583" s="42">
        <f t="shared" si="106"/>
        <v>-0.03</v>
      </c>
      <c r="AJ583" s="4">
        <f t="shared" si="104"/>
        <v>0.57899999999999996</v>
      </c>
      <c r="AK583" s="33">
        <v>0</v>
      </c>
      <c r="AL583" s="34">
        <v>0</v>
      </c>
      <c r="AM583" s="33">
        <v>0</v>
      </c>
      <c r="AN583" s="34">
        <v>0</v>
      </c>
      <c r="AO583" s="38">
        <v>0</v>
      </c>
      <c r="AP583" s="39">
        <v>0</v>
      </c>
      <c r="AQ583" s="43">
        <v>0</v>
      </c>
      <c r="AR583" s="41">
        <f t="shared" si="107"/>
        <v>0</v>
      </c>
      <c r="AS583" s="41">
        <f t="shared" si="108"/>
        <v>0</v>
      </c>
      <c r="AT583" s="36">
        <f t="shared" si="109"/>
        <v>999</v>
      </c>
      <c r="AU583" s="36">
        <f t="shared" si="110"/>
        <v>999</v>
      </c>
    </row>
    <row r="584" spans="10:47" x14ac:dyDescent="0.25">
      <c r="J584" s="12">
        <v>70000000000</v>
      </c>
      <c r="K584" s="13">
        <v>8.3333333333333304E-10</v>
      </c>
      <c r="L584" s="40">
        <v>3.0000000000000001E-3</v>
      </c>
      <c r="M584" s="40">
        <v>-3.0000000000000001E-3</v>
      </c>
      <c r="O584" s="4">
        <f t="shared" si="100"/>
        <v>0.57999999999999996</v>
      </c>
      <c r="P584" s="33">
        <v>0</v>
      </c>
      <c r="Q584" s="34">
        <v>0</v>
      </c>
      <c r="R584" s="33">
        <v>-0.5</v>
      </c>
      <c r="S584" s="34">
        <v>-0.21000000000000002</v>
      </c>
      <c r="T584" s="38">
        <v>-3.4492512857142883E-4</v>
      </c>
      <c r="U584" s="39">
        <v>3.1649999999999978E-4</v>
      </c>
      <c r="V584" s="41">
        <f t="shared" si="101"/>
        <v>-1260000</v>
      </c>
      <c r="W584" s="41">
        <f t="shared" si="102"/>
        <v>1260000</v>
      </c>
      <c r="X584" s="36">
        <f t="shared" si="103"/>
        <v>396.82539682539681</v>
      </c>
      <c r="Y584" s="36">
        <f t="shared" si="105"/>
        <v>396.82539682539681</v>
      </c>
      <c r="Z584" s="2"/>
      <c r="AI584" s="42">
        <f t="shared" si="106"/>
        <v>-0.03</v>
      </c>
      <c r="AJ584" s="4">
        <f t="shared" si="104"/>
        <v>0.57999999999999996</v>
      </c>
      <c r="AK584" s="33">
        <v>0</v>
      </c>
      <c r="AL584" s="34">
        <v>0</v>
      </c>
      <c r="AM584" s="33">
        <v>0</v>
      </c>
      <c r="AN584" s="34">
        <v>0</v>
      </c>
      <c r="AO584" s="38">
        <v>0</v>
      </c>
      <c r="AP584" s="39">
        <v>0</v>
      </c>
      <c r="AQ584" s="43">
        <v>0</v>
      </c>
      <c r="AR584" s="41">
        <f t="shared" si="107"/>
        <v>0</v>
      </c>
      <c r="AS584" s="41">
        <f t="shared" si="108"/>
        <v>0</v>
      </c>
      <c r="AT584" s="36">
        <f t="shared" si="109"/>
        <v>999</v>
      </c>
      <c r="AU584" s="36">
        <f t="shared" si="110"/>
        <v>999</v>
      </c>
    </row>
    <row r="585" spans="10:47" x14ac:dyDescent="0.25">
      <c r="J585" s="12">
        <v>70000000000</v>
      </c>
      <c r="K585" s="13">
        <v>8.3333333333333304E-10</v>
      </c>
      <c r="L585" s="40">
        <v>3.0000000000000001E-3</v>
      </c>
      <c r="M585" s="40">
        <v>-3.0000000000000001E-3</v>
      </c>
      <c r="O585" s="4">
        <f t="shared" si="100"/>
        <v>0.58099999999999996</v>
      </c>
      <c r="P585" s="33">
        <v>0</v>
      </c>
      <c r="Q585" s="34">
        <v>0</v>
      </c>
      <c r="R585" s="33">
        <v>-0.5</v>
      </c>
      <c r="S585" s="34">
        <v>-0.20950000000000002</v>
      </c>
      <c r="T585" s="38">
        <v>-3.4461042642857168E-4</v>
      </c>
      <c r="U585" s="39">
        <v>3.2009571428571408E-4</v>
      </c>
      <c r="V585" s="41">
        <f t="shared" si="101"/>
        <v>-1256999.9999999998</v>
      </c>
      <c r="W585" s="41">
        <f t="shared" si="102"/>
        <v>1256999.9999999998</v>
      </c>
      <c r="X585" s="36">
        <f t="shared" si="103"/>
        <v>397.77247414478927</v>
      </c>
      <c r="Y585" s="36">
        <f t="shared" si="105"/>
        <v>397.77247414478927</v>
      </c>
      <c r="Z585" s="2"/>
      <c r="AI585" s="42">
        <f t="shared" si="106"/>
        <v>-0.03</v>
      </c>
      <c r="AJ585" s="4">
        <f t="shared" si="104"/>
        <v>0.58099999999999996</v>
      </c>
      <c r="AK585" s="33">
        <v>0</v>
      </c>
      <c r="AL585" s="34">
        <v>0</v>
      </c>
      <c r="AM585" s="33">
        <v>0</v>
      </c>
      <c r="AN585" s="34">
        <v>0</v>
      </c>
      <c r="AO585" s="38">
        <v>0</v>
      </c>
      <c r="AP585" s="39">
        <v>0</v>
      </c>
      <c r="AQ585" s="43">
        <v>0</v>
      </c>
      <c r="AR585" s="41">
        <f t="shared" si="107"/>
        <v>0</v>
      </c>
      <c r="AS585" s="41">
        <f t="shared" si="108"/>
        <v>0</v>
      </c>
      <c r="AT585" s="36">
        <f t="shared" si="109"/>
        <v>999</v>
      </c>
      <c r="AU585" s="36">
        <f t="shared" si="110"/>
        <v>999</v>
      </c>
    </row>
    <row r="586" spans="10:47" x14ac:dyDescent="0.25">
      <c r="J586" s="12">
        <v>70000000000</v>
      </c>
      <c r="K586" s="13">
        <v>8.3333333333333304E-10</v>
      </c>
      <c r="L586" s="40">
        <v>3.0000000000000001E-3</v>
      </c>
      <c r="M586" s="40">
        <v>-3.0000000000000001E-3</v>
      </c>
      <c r="O586" s="4">
        <f t="shared" si="100"/>
        <v>0.58199999999999996</v>
      </c>
      <c r="P586" s="33">
        <v>0</v>
      </c>
      <c r="Q586" s="34">
        <v>0</v>
      </c>
      <c r="R586" s="33">
        <v>-0.5</v>
      </c>
      <c r="S586" s="34">
        <v>-0.20900000000000002</v>
      </c>
      <c r="T586" s="38">
        <v>-3.4429212428571454E-4</v>
      </c>
      <c r="U586" s="39">
        <v>3.2368285714285696E-4</v>
      </c>
      <c r="V586" s="41">
        <f t="shared" si="101"/>
        <v>-1254000</v>
      </c>
      <c r="W586" s="41">
        <f t="shared" si="102"/>
        <v>1254000</v>
      </c>
      <c r="X586" s="36">
        <f t="shared" si="103"/>
        <v>398.72408293460927</v>
      </c>
      <c r="Y586" s="36">
        <f t="shared" si="105"/>
        <v>398.72408293460927</v>
      </c>
      <c r="Z586" s="2"/>
      <c r="AI586" s="42">
        <f t="shared" si="106"/>
        <v>-0.03</v>
      </c>
      <c r="AJ586" s="4">
        <f t="shared" si="104"/>
        <v>0.58199999999999996</v>
      </c>
      <c r="AK586" s="33">
        <v>0</v>
      </c>
      <c r="AL586" s="34">
        <v>0</v>
      </c>
      <c r="AM586" s="33">
        <v>0</v>
      </c>
      <c r="AN586" s="34">
        <v>0</v>
      </c>
      <c r="AO586" s="38">
        <v>0</v>
      </c>
      <c r="AP586" s="39">
        <v>0</v>
      </c>
      <c r="AQ586" s="43">
        <v>0</v>
      </c>
      <c r="AR586" s="41">
        <f t="shared" si="107"/>
        <v>0</v>
      </c>
      <c r="AS586" s="41">
        <f t="shared" si="108"/>
        <v>0</v>
      </c>
      <c r="AT586" s="36">
        <f t="shared" si="109"/>
        <v>999</v>
      </c>
      <c r="AU586" s="36">
        <f t="shared" si="110"/>
        <v>999</v>
      </c>
    </row>
    <row r="587" spans="10:47" x14ac:dyDescent="0.25">
      <c r="J587" s="12">
        <v>70000000000</v>
      </c>
      <c r="K587" s="13">
        <v>8.3333333333333304E-10</v>
      </c>
      <c r="L587" s="40">
        <v>3.0000000000000001E-3</v>
      </c>
      <c r="M587" s="40">
        <v>-3.0000000000000001E-3</v>
      </c>
      <c r="O587" s="4">
        <f t="shared" si="100"/>
        <v>0.58299999999999996</v>
      </c>
      <c r="P587" s="33">
        <v>0</v>
      </c>
      <c r="Q587" s="34">
        <v>0</v>
      </c>
      <c r="R587" s="33">
        <v>-0.5</v>
      </c>
      <c r="S587" s="34">
        <v>-0.20850000000000002</v>
      </c>
      <c r="T587" s="38">
        <v>-3.4397023071428598E-4</v>
      </c>
      <c r="U587" s="39">
        <v>3.2726142857142837E-4</v>
      </c>
      <c r="V587" s="41">
        <f t="shared" si="101"/>
        <v>-1250999.9999999998</v>
      </c>
      <c r="W587" s="41">
        <f t="shared" si="102"/>
        <v>1250999.9999999998</v>
      </c>
      <c r="X587" s="36">
        <f t="shared" si="103"/>
        <v>399.68025579536379</v>
      </c>
      <c r="Y587" s="36">
        <f t="shared" si="105"/>
        <v>399.68025579536379</v>
      </c>
      <c r="Z587" s="2"/>
      <c r="AI587" s="42">
        <f t="shared" si="106"/>
        <v>-0.03</v>
      </c>
      <c r="AJ587" s="4">
        <f t="shared" si="104"/>
        <v>0.58299999999999996</v>
      </c>
      <c r="AK587" s="33">
        <v>0</v>
      </c>
      <c r="AL587" s="34">
        <v>0</v>
      </c>
      <c r="AM587" s="33">
        <v>0</v>
      </c>
      <c r="AN587" s="34">
        <v>0</v>
      </c>
      <c r="AO587" s="38">
        <v>0</v>
      </c>
      <c r="AP587" s="39">
        <v>0</v>
      </c>
      <c r="AQ587" s="43">
        <v>0</v>
      </c>
      <c r="AR587" s="41">
        <f t="shared" si="107"/>
        <v>0</v>
      </c>
      <c r="AS587" s="41">
        <f t="shared" si="108"/>
        <v>0</v>
      </c>
      <c r="AT587" s="36">
        <f t="shared" si="109"/>
        <v>999</v>
      </c>
      <c r="AU587" s="36">
        <f t="shared" si="110"/>
        <v>999</v>
      </c>
    </row>
    <row r="588" spans="10:47" x14ac:dyDescent="0.25">
      <c r="J588" s="12">
        <v>70000000000</v>
      </c>
      <c r="K588" s="13">
        <v>8.3333333333333304E-10</v>
      </c>
      <c r="L588" s="40">
        <v>3.0000000000000001E-3</v>
      </c>
      <c r="M588" s="40">
        <v>-3.0000000000000001E-3</v>
      </c>
      <c r="O588" s="4">
        <f t="shared" si="100"/>
        <v>0.58399999999999996</v>
      </c>
      <c r="P588" s="33">
        <v>0</v>
      </c>
      <c r="Q588" s="34">
        <v>0</v>
      </c>
      <c r="R588" s="33">
        <v>-0.5</v>
      </c>
      <c r="S588" s="34">
        <v>-0.20800000000000002</v>
      </c>
      <c r="T588" s="38">
        <v>-3.4364475428571455E-4</v>
      </c>
      <c r="U588" s="39">
        <v>3.3083142857142836E-4</v>
      </c>
      <c r="V588" s="41">
        <f t="shared" si="101"/>
        <v>-1248000</v>
      </c>
      <c r="W588" s="41">
        <f t="shared" si="102"/>
        <v>1248000</v>
      </c>
      <c r="X588" s="36">
        <f t="shared" si="103"/>
        <v>400.64102564102564</v>
      </c>
      <c r="Y588" s="36">
        <f t="shared" si="105"/>
        <v>400.64102564102564</v>
      </c>
      <c r="Z588" s="2"/>
      <c r="AI588" s="42">
        <f t="shared" si="106"/>
        <v>-0.03</v>
      </c>
      <c r="AJ588" s="4">
        <f t="shared" si="104"/>
        <v>0.58399999999999996</v>
      </c>
      <c r="AK588" s="33">
        <v>0</v>
      </c>
      <c r="AL588" s="34">
        <v>0</v>
      </c>
      <c r="AM588" s="33">
        <v>0</v>
      </c>
      <c r="AN588" s="34">
        <v>0</v>
      </c>
      <c r="AO588" s="38">
        <v>0</v>
      </c>
      <c r="AP588" s="39">
        <v>0</v>
      </c>
      <c r="AQ588" s="43">
        <v>0</v>
      </c>
      <c r="AR588" s="41">
        <f t="shared" si="107"/>
        <v>0</v>
      </c>
      <c r="AS588" s="41">
        <f t="shared" si="108"/>
        <v>0</v>
      </c>
      <c r="AT588" s="36">
        <f t="shared" si="109"/>
        <v>999</v>
      </c>
      <c r="AU588" s="36">
        <f t="shared" si="110"/>
        <v>999</v>
      </c>
    </row>
    <row r="589" spans="10:47" x14ac:dyDescent="0.25">
      <c r="J589" s="12">
        <v>70000000000</v>
      </c>
      <c r="K589" s="13">
        <v>8.3333333333333304E-10</v>
      </c>
      <c r="L589" s="40">
        <v>3.0000000000000001E-3</v>
      </c>
      <c r="M589" s="40">
        <v>-3.0000000000000001E-3</v>
      </c>
      <c r="O589" s="4">
        <f t="shared" si="100"/>
        <v>0.58499999999999996</v>
      </c>
      <c r="P589" s="33">
        <v>0</v>
      </c>
      <c r="Q589" s="34">
        <v>0</v>
      </c>
      <c r="R589" s="33">
        <v>-0.5</v>
      </c>
      <c r="S589" s="34">
        <v>-0.20750000000000002</v>
      </c>
      <c r="T589" s="38">
        <v>-3.4331570357142883E-4</v>
      </c>
      <c r="U589" s="39">
        <v>3.3439285714285694E-4</v>
      </c>
      <c r="V589" s="41">
        <f t="shared" si="101"/>
        <v>-1244999.9999999998</v>
      </c>
      <c r="W589" s="41">
        <f t="shared" si="102"/>
        <v>1244999.9999999998</v>
      </c>
      <c r="X589" s="36">
        <f t="shared" si="103"/>
        <v>401.60642570281129</v>
      </c>
      <c r="Y589" s="36">
        <f t="shared" si="105"/>
        <v>401.60642570281129</v>
      </c>
      <c r="Z589" s="2"/>
      <c r="AI589" s="42">
        <f t="shared" si="106"/>
        <v>-0.03</v>
      </c>
      <c r="AJ589" s="4">
        <f t="shared" si="104"/>
        <v>0.58499999999999996</v>
      </c>
      <c r="AK589" s="33">
        <v>0</v>
      </c>
      <c r="AL589" s="34">
        <v>0</v>
      </c>
      <c r="AM589" s="33">
        <v>0</v>
      </c>
      <c r="AN589" s="34">
        <v>0</v>
      </c>
      <c r="AO589" s="38">
        <v>0</v>
      </c>
      <c r="AP589" s="39">
        <v>0</v>
      </c>
      <c r="AQ589" s="43">
        <v>0</v>
      </c>
      <c r="AR589" s="41">
        <f t="shared" si="107"/>
        <v>0</v>
      </c>
      <c r="AS589" s="41">
        <f t="shared" si="108"/>
        <v>0</v>
      </c>
      <c r="AT589" s="36">
        <f t="shared" si="109"/>
        <v>999</v>
      </c>
      <c r="AU589" s="36">
        <f t="shared" si="110"/>
        <v>999</v>
      </c>
    </row>
    <row r="590" spans="10:47" x14ac:dyDescent="0.25">
      <c r="J590" s="12">
        <v>70000000000</v>
      </c>
      <c r="K590" s="13">
        <v>8.3333333333333304E-10</v>
      </c>
      <c r="L590" s="40">
        <v>3.0000000000000001E-3</v>
      </c>
      <c r="M590" s="40">
        <v>-3.0000000000000001E-3</v>
      </c>
      <c r="O590" s="4">
        <f t="shared" si="100"/>
        <v>0.58599999999999997</v>
      </c>
      <c r="P590" s="33">
        <v>0</v>
      </c>
      <c r="Q590" s="34">
        <v>0</v>
      </c>
      <c r="R590" s="33">
        <v>-0.5</v>
      </c>
      <c r="S590" s="34">
        <v>-0.20700000000000002</v>
      </c>
      <c r="T590" s="38">
        <v>-3.4298308714285738E-4</v>
      </c>
      <c r="U590" s="39">
        <v>3.379457142857141E-4</v>
      </c>
      <c r="V590" s="41">
        <f t="shared" si="101"/>
        <v>-1242000</v>
      </c>
      <c r="W590" s="41">
        <f t="shared" si="102"/>
        <v>1242000</v>
      </c>
      <c r="X590" s="36">
        <f t="shared" si="103"/>
        <v>402.57648953301128</v>
      </c>
      <c r="Y590" s="36">
        <f t="shared" si="105"/>
        <v>402.57648953301128</v>
      </c>
      <c r="Z590" s="2"/>
      <c r="AI590" s="42">
        <f t="shared" si="106"/>
        <v>-0.03</v>
      </c>
      <c r="AJ590" s="4">
        <f t="shared" si="104"/>
        <v>0.58599999999999997</v>
      </c>
      <c r="AK590" s="33">
        <v>0</v>
      </c>
      <c r="AL590" s="34">
        <v>0</v>
      </c>
      <c r="AM590" s="33">
        <v>0</v>
      </c>
      <c r="AN590" s="34">
        <v>0</v>
      </c>
      <c r="AO590" s="38">
        <v>0</v>
      </c>
      <c r="AP590" s="39">
        <v>0</v>
      </c>
      <c r="AQ590" s="43">
        <v>0</v>
      </c>
      <c r="AR590" s="41">
        <f t="shared" si="107"/>
        <v>0</v>
      </c>
      <c r="AS590" s="41">
        <f t="shared" si="108"/>
        <v>0</v>
      </c>
      <c r="AT590" s="36">
        <f t="shared" si="109"/>
        <v>999</v>
      </c>
      <c r="AU590" s="36">
        <f t="shared" si="110"/>
        <v>999</v>
      </c>
    </row>
    <row r="591" spans="10:47" x14ac:dyDescent="0.25">
      <c r="J591" s="12">
        <v>70000000000</v>
      </c>
      <c r="K591" s="13">
        <v>8.3333333333333304E-10</v>
      </c>
      <c r="L591" s="40">
        <v>3.0000000000000001E-3</v>
      </c>
      <c r="M591" s="40">
        <v>-3.0000000000000001E-3</v>
      </c>
      <c r="O591" s="4">
        <f t="shared" si="100"/>
        <v>0.58699999999999997</v>
      </c>
      <c r="P591" s="33">
        <v>0</v>
      </c>
      <c r="Q591" s="34">
        <v>0</v>
      </c>
      <c r="R591" s="33">
        <v>-0.5</v>
      </c>
      <c r="S591" s="34">
        <v>-0.20650000000000002</v>
      </c>
      <c r="T591" s="38">
        <v>-3.4264691357142879E-4</v>
      </c>
      <c r="U591" s="39">
        <v>3.414899999999998E-4</v>
      </c>
      <c r="V591" s="41">
        <f t="shared" si="101"/>
        <v>-1238999.9999999998</v>
      </c>
      <c r="W591" s="41">
        <f t="shared" si="102"/>
        <v>1238999.9999999998</v>
      </c>
      <c r="X591" s="36">
        <f t="shared" si="103"/>
        <v>403.55125100887818</v>
      </c>
      <c r="Y591" s="36">
        <f t="shared" si="105"/>
        <v>403.55125100887818</v>
      </c>
      <c r="Z591" s="2"/>
      <c r="AI591" s="42">
        <f t="shared" si="106"/>
        <v>-0.03</v>
      </c>
      <c r="AJ591" s="4">
        <f t="shared" si="104"/>
        <v>0.58699999999999997</v>
      </c>
      <c r="AK591" s="33">
        <v>0</v>
      </c>
      <c r="AL591" s="34">
        <v>0</v>
      </c>
      <c r="AM591" s="33">
        <v>0</v>
      </c>
      <c r="AN591" s="34">
        <v>0</v>
      </c>
      <c r="AO591" s="38">
        <v>0</v>
      </c>
      <c r="AP591" s="39">
        <v>0</v>
      </c>
      <c r="AQ591" s="43">
        <v>0</v>
      </c>
      <c r="AR591" s="41">
        <f t="shared" si="107"/>
        <v>0</v>
      </c>
      <c r="AS591" s="41">
        <f t="shared" si="108"/>
        <v>0</v>
      </c>
      <c r="AT591" s="36">
        <f t="shared" si="109"/>
        <v>999</v>
      </c>
      <c r="AU591" s="36">
        <f t="shared" si="110"/>
        <v>999</v>
      </c>
    </row>
    <row r="592" spans="10:47" x14ac:dyDescent="0.25">
      <c r="J592" s="12">
        <v>70000000000</v>
      </c>
      <c r="K592" s="13">
        <v>8.3333333333333304E-10</v>
      </c>
      <c r="L592" s="40">
        <v>3.0000000000000001E-3</v>
      </c>
      <c r="M592" s="40">
        <v>-3.0000000000000001E-3</v>
      </c>
      <c r="O592" s="4">
        <f t="shared" si="100"/>
        <v>0.58799999999999997</v>
      </c>
      <c r="P592" s="33">
        <v>0</v>
      </c>
      <c r="Q592" s="34">
        <v>0</v>
      </c>
      <c r="R592" s="33">
        <v>-0.5</v>
      </c>
      <c r="S592" s="34">
        <v>-0.20600000000000002</v>
      </c>
      <c r="T592" s="38">
        <v>-3.4230719142857164E-4</v>
      </c>
      <c r="U592" s="39">
        <v>3.4502571428571407E-4</v>
      </c>
      <c r="V592" s="41">
        <f t="shared" si="101"/>
        <v>-1236000</v>
      </c>
      <c r="W592" s="41">
        <f t="shared" si="102"/>
        <v>1236000</v>
      </c>
      <c r="X592" s="36">
        <f t="shared" si="103"/>
        <v>404.53074433656957</v>
      </c>
      <c r="Y592" s="36">
        <f t="shared" si="105"/>
        <v>404.53074433656957</v>
      </c>
      <c r="Z592" s="2"/>
      <c r="AI592" s="42">
        <f t="shared" si="106"/>
        <v>-0.03</v>
      </c>
      <c r="AJ592" s="4">
        <f t="shared" si="104"/>
        <v>0.58799999999999997</v>
      </c>
      <c r="AK592" s="33">
        <v>0</v>
      </c>
      <c r="AL592" s="34">
        <v>0</v>
      </c>
      <c r="AM592" s="33">
        <v>0</v>
      </c>
      <c r="AN592" s="34">
        <v>0</v>
      </c>
      <c r="AO592" s="38">
        <v>0</v>
      </c>
      <c r="AP592" s="39">
        <v>0</v>
      </c>
      <c r="AQ592" s="43">
        <v>0</v>
      </c>
      <c r="AR592" s="41">
        <f t="shared" si="107"/>
        <v>0</v>
      </c>
      <c r="AS592" s="41">
        <f t="shared" si="108"/>
        <v>0</v>
      </c>
      <c r="AT592" s="36">
        <f t="shared" si="109"/>
        <v>999</v>
      </c>
      <c r="AU592" s="36">
        <f t="shared" si="110"/>
        <v>999</v>
      </c>
    </row>
    <row r="593" spans="10:47" x14ac:dyDescent="0.25">
      <c r="J593" s="12">
        <v>70000000000</v>
      </c>
      <c r="K593" s="13">
        <v>8.3333333333333304E-10</v>
      </c>
      <c r="L593" s="40">
        <v>3.0000000000000001E-3</v>
      </c>
      <c r="M593" s="40">
        <v>-3.0000000000000001E-3</v>
      </c>
      <c r="O593" s="4">
        <f t="shared" si="100"/>
        <v>0.58899999999999997</v>
      </c>
      <c r="P593" s="33">
        <v>0</v>
      </c>
      <c r="Q593" s="34">
        <v>0</v>
      </c>
      <c r="R593" s="33">
        <v>-0.5</v>
      </c>
      <c r="S593" s="34">
        <v>-0.20550000000000002</v>
      </c>
      <c r="T593" s="38">
        <v>-3.4196392928571455E-4</v>
      </c>
      <c r="U593" s="39">
        <v>3.4855285714285693E-4</v>
      </c>
      <c r="V593" s="41">
        <f t="shared" si="101"/>
        <v>-1233000</v>
      </c>
      <c r="W593" s="41">
        <f t="shared" si="102"/>
        <v>1233000</v>
      </c>
      <c r="X593" s="36">
        <f t="shared" si="103"/>
        <v>405.51500405515003</v>
      </c>
      <c r="Y593" s="36">
        <f t="shared" si="105"/>
        <v>405.51500405515003</v>
      </c>
      <c r="Z593" s="2"/>
      <c r="AI593" s="42">
        <f t="shared" si="106"/>
        <v>-0.03</v>
      </c>
      <c r="AJ593" s="4">
        <f t="shared" si="104"/>
        <v>0.58899999999999997</v>
      </c>
      <c r="AK593" s="33">
        <v>0</v>
      </c>
      <c r="AL593" s="34">
        <v>0</v>
      </c>
      <c r="AM593" s="33">
        <v>0</v>
      </c>
      <c r="AN593" s="34">
        <v>0</v>
      </c>
      <c r="AO593" s="38">
        <v>0</v>
      </c>
      <c r="AP593" s="39">
        <v>0</v>
      </c>
      <c r="AQ593" s="43">
        <v>0</v>
      </c>
      <c r="AR593" s="41">
        <f t="shared" si="107"/>
        <v>0</v>
      </c>
      <c r="AS593" s="41">
        <f t="shared" si="108"/>
        <v>0</v>
      </c>
      <c r="AT593" s="36">
        <f t="shared" si="109"/>
        <v>999</v>
      </c>
      <c r="AU593" s="36">
        <f t="shared" si="110"/>
        <v>999</v>
      </c>
    </row>
    <row r="594" spans="10:47" x14ac:dyDescent="0.25">
      <c r="J594" s="12">
        <v>70000000000</v>
      </c>
      <c r="K594" s="13">
        <v>8.3333333333333304E-10</v>
      </c>
      <c r="L594" s="40">
        <v>3.0000000000000001E-3</v>
      </c>
      <c r="M594" s="40">
        <v>-3.0000000000000001E-3</v>
      </c>
      <c r="O594" s="4">
        <f t="shared" si="100"/>
        <v>0.59</v>
      </c>
      <c r="P594" s="33">
        <v>0</v>
      </c>
      <c r="Q594" s="34">
        <v>0</v>
      </c>
      <c r="R594" s="33">
        <v>-0.5</v>
      </c>
      <c r="S594" s="34">
        <v>-0.20500000000000002</v>
      </c>
      <c r="T594" s="38">
        <v>-3.4161713571428595E-4</v>
      </c>
      <c r="U594" s="39">
        <v>3.5207142857142837E-4</v>
      </c>
      <c r="V594" s="41">
        <f t="shared" si="101"/>
        <v>-1230000</v>
      </c>
      <c r="W594" s="41">
        <f t="shared" si="102"/>
        <v>1230000</v>
      </c>
      <c r="X594" s="36">
        <f t="shared" si="103"/>
        <v>406.5040650406504</v>
      </c>
      <c r="Y594" s="36">
        <f t="shared" si="105"/>
        <v>406.5040650406504</v>
      </c>
      <c r="Z594" s="2"/>
      <c r="AI594" s="42">
        <f t="shared" si="106"/>
        <v>-0.03</v>
      </c>
      <c r="AJ594" s="4">
        <f t="shared" si="104"/>
        <v>0.59</v>
      </c>
      <c r="AK594" s="33">
        <v>0</v>
      </c>
      <c r="AL594" s="34">
        <v>0</v>
      </c>
      <c r="AM594" s="33">
        <v>0</v>
      </c>
      <c r="AN594" s="34">
        <v>0</v>
      </c>
      <c r="AO594" s="38">
        <v>0</v>
      </c>
      <c r="AP594" s="39">
        <v>0</v>
      </c>
      <c r="AQ594" s="43">
        <v>0</v>
      </c>
      <c r="AR594" s="41">
        <f t="shared" si="107"/>
        <v>0</v>
      </c>
      <c r="AS594" s="41">
        <f t="shared" si="108"/>
        <v>0</v>
      </c>
      <c r="AT594" s="36">
        <f t="shared" si="109"/>
        <v>999</v>
      </c>
      <c r="AU594" s="36">
        <f t="shared" si="110"/>
        <v>999</v>
      </c>
    </row>
    <row r="595" spans="10:47" x14ac:dyDescent="0.25">
      <c r="J595" s="12">
        <v>70000000000</v>
      </c>
      <c r="K595" s="13">
        <v>8.3333333333333304E-10</v>
      </c>
      <c r="L595" s="40">
        <v>3.0000000000000001E-3</v>
      </c>
      <c r="M595" s="40">
        <v>-3.0000000000000001E-3</v>
      </c>
      <c r="O595" s="4">
        <f t="shared" si="100"/>
        <v>0.59099999999999997</v>
      </c>
      <c r="P595" s="33">
        <v>0</v>
      </c>
      <c r="Q595" s="34">
        <v>0</v>
      </c>
      <c r="R595" s="33">
        <v>-0.5</v>
      </c>
      <c r="S595" s="34">
        <v>-0.20450000000000002</v>
      </c>
      <c r="T595" s="38">
        <v>-3.4126681928571453E-4</v>
      </c>
      <c r="U595" s="39">
        <v>3.555814285714284E-4</v>
      </c>
      <c r="V595" s="41">
        <f t="shared" si="101"/>
        <v>-1227000</v>
      </c>
      <c r="W595" s="41">
        <f t="shared" si="102"/>
        <v>1227000</v>
      </c>
      <c r="X595" s="36">
        <f t="shared" si="103"/>
        <v>407.49796251018745</v>
      </c>
      <c r="Y595" s="36">
        <f t="shared" si="105"/>
        <v>407.49796251018745</v>
      </c>
      <c r="Z595" s="2"/>
      <c r="AI595" s="42">
        <f t="shared" si="106"/>
        <v>-0.03</v>
      </c>
      <c r="AJ595" s="4">
        <f t="shared" si="104"/>
        <v>0.59099999999999997</v>
      </c>
      <c r="AK595" s="33">
        <v>0</v>
      </c>
      <c r="AL595" s="34">
        <v>0</v>
      </c>
      <c r="AM595" s="33">
        <v>0</v>
      </c>
      <c r="AN595" s="34">
        <v>0</v>
      </c>
      <c r="AO595" s="38">
        <v>0</v>
      </c>
      <c r="AP595" s="39">
        <v>0</v>
      </c>
      <c r="AQ595" s="43">
        <v>0</v>
      </c>
      <c r="AR595" s="41">
        <f t="shared" si="107"/>
        <v>0</v>
      </c>
      <c r="AS595" s="41">
        <f t="shared" si="108"/>
        <v>0</v>
      </c>
      <c r="AT595" s="36">
        <f t="shared" si="109"/>
        <v>999</v>
      </c>
      <c r="AU595" s="36">
        <f t="shared" si="110"/>
        <v>999</v>
      </c>
    </row>
    <row r="596" spans="10:47" x14ac:dyDescent="0.25">
      <c r="J596" s="12">
        <v>70000000000</v>
      </c>
      <c r="K596" s="13">
        <v>8.3333333333333304E-10</v>
      </c>
      <c r="L596" s="40">
        <v>3.0000000000000001E-3</v>
      </c>
      <c r="M596" s="40">
        <v>-3.0000000000000001E-3</v>
      </c>
      <c r="O596" s="4">
        <f t="shared" si="100"/>
        <v>0.59199999999999997</v>
      </c>
      <c r="P596" s="33">
        <v>0</v>
      </c>
      <c r="Q596" s="34">
        <v>0</v>
      </c>
      <c r="R596" s="33">
        <v>-0.5</v>
      </c>
      <c r="S596" s="34">
        <v>-0.20400000000000001</v>
      </c>
      <c r="T596" s="38">
        <v>-3.4091298857142884E-4</v>
      </c>
      <c r="U596" s="39">
        <v>3.5908285714285695E-4</v>
      </c>
      <c r="V596" s="41">
        <f t="shared" si="101"/>
        <v>-1224000</v>
      </c>
      <c r="W596" s="41">
        <f t="shared" si="102"/>
        <v>1224000</v>
      </c>
      <c r="X596" s="36">
        <f t="shared" si="103"/>
        <v>408.49673202614377</v>
      </c>
      <c r="Y596" s="36">
        <f t="shared" si="105"/>
        <v>408.49673202614377</v>
      </c>
      <c r="Z596" s="2"/>
      <c r="AI596" s="42">
        <f t="shared" si="106"/>
        <v>-0.03</v>
      </c>
      <c r="AJ596" s="4">
        <f t="shared" si="104"/>
        <v>0.59199999999999997</v>
      </c>
      <c r="AK596" s="33">
        <v>0</v>
      </c>
      <c r="AL596" s="34">
        <v>0</v>
      </c>
      <c r="AM596" s="33">
        <v>0</v>
      </c>
      <c r="AN596" s="34">
        <v>0</v>
      </c>
      <c r="AO596" s="38">
        <v>0</v>
      </c>
      <c r="AP596" s="39">
        <v>0</v>
      </c>
      <c r="AQ596" s="43">
        <v>0</v>
      </c>
      <c r="AR596" s="41">
        <f t="shared" si="107"/>
        <v>0</v>
      </c>
      <c r="AS596" s="41">
        <f t="shared" si="108"/>
        <v>0</v>
      </c>
      <c r="AT596" s="36">
        <f t="shared" si="109"/>
        <v>999</v>
      </c>
      <c r="AU596" s="36">
        <f t="shared" si="110"/>
        <v>999</v>
      </c>
    </row>
    <row r="597" spans="10:47" x14ac:dyDescent="0.25">
      <c r="J597" s="12">
        <v>70000000000</v>
      </c>
      <c r="K597" s="13">
        <v>8.3333333333333304E-10</v>
      </c>
      <c r="L597" s="40">
        <v>3.0000000000000001E-3</v>
      </c>
      <c r="M597" s="40">
        <v>-3.0000000000000001E-3</v>
      </c>
      <c r="O597" s="4">
        <f t="shared" si="100"/>
        <v>0.59299999999999997</v>
      </c>
      <c r="P597" s="33">
        <v>0</v>
      </c>
      <c r="Q597" s="34">
        <v>0</v>
      </c>
      <c r="R597" s="33">
        <v>-0.5</v>
      </c>
      <c r="S597" s="34">
        <v>-0.20350000000000001</v>
      </c>
      <c r="T597" s="38">
        <v>-3.4055565214285738E-4</v>
      </c>
      <c r="U597" s="39">
        <v>3.6257571428571409E-4</v>
      </c>
      <c r="V597" s="41">
        <f t="shared" si="101"/>
        <v>-1221000</v>
      </c>
      <c r="W597" s="41">
        <f t="shared" si="102"/>
        <v>1221000</v>
      </c>
      <c r="X597" s="36">
        <f t="shared" si="103"/>
        <v>409.50040950040949</v>
      </c>
      <c r="Y597" s="36">
        <f t="shared" si="105"/>
        <v>409.50040950040949</v>
      </c>
      <c r="Z597" s="2"/>
      <c r="AI597" s="42">
        <f t="shared" si="106"/>
        <v>-0.03</v>
      </c>
      <c r="AJ597" s="4">
        <f t="shared" si="104"/>
        <v>0.59299999999999997</v>
      </c>
      <c r="AK597" s="33">
        <v>0</v>
      </c>
      <c r="AL597" s="34">
        <v>0</v>
      </c>
      <c r="AM597" s="33">
        <v>0</v>
      </c>
      <c r="AN597" s="34">
        <v>0</v>
      </c>
      <c r="AO597" s="38">
        <v>0</v>
      </c>
      <c r="AP597" s="39">
        <v>0</v>
      </c>
      <c r="AQ597" s="43">
        <v>0</v>
      </c>
      <c r="AR597" s="41">
        <f t="shared" si="107"/>
        <v>0</v>
      </c>
      <c r="AS597" s="41">
        <f t="shared" si="108"/>
        <v>0</v>
      </c>
      <c r="AT597" s="36">
        <f t="shared" si="109"/>
        <v>999</v>
      </c>
      <c r="AU597" s="36">
        <f t="shared" si="110"/>
        <v>999</v>
      </c>
    </row>
    <row r="598" spans="10:47" x14ac:dyDescent="0.25">
      <c r="J598" s="12">
        <v>70000000000</v>
      </c>
      <c r="K598" s="13">
        <v>8.3333333333333304E-10</v>
      </c>
      <c r="L598" s="40">
        <v>3.0000000000000001E-3</v>
      </c>
      <c r="M598" s="40">
        <v>-3.0000000000000001E-3</v>
      </c>
      <c r="O598" s="4">
        <f t="shared" si="100"/>
        <v>0.59399999999999997</v>
      </c>
      <c r="P598" s="33">
        <v>0</v>
      </c>
      <c r="Q598" s="34">
        <v>0</v>
      </c>
      <c r="R598" s="33">
        <v>-0.5</v>
      </c>
      <c r="S598" s="34">
        <v>-0.20300000000000001</v>
      </c>
      <c r="T598" s="38">
        <v>-3.4019481857142884E-4</v>
      </c>
      <c r="U598" s="39">
        <v>3.6605999999999981E-4</v>
      </c>
      <c r="V598" s="41">
        <f t="shared" si="101"/>
        <v>-1218000</v>
      </c>
      <c r="W598" s="41">
        <f t="shared" si="102"/>
        <v>1218000</v>
      </c>
      <c r="X598" s="36">
        <f t="shared" si="103"/>
        <v>410.50903119868639</v>
      </c>
      <c r="Y598" s="36">
        <f t="shared" si="105"/>
        <v>410.50903119868639</v>
      </c>
      <c r="Z598" s="2"/>
      <c r="AI598" s="42">
        <f t="shared" si="106"/>
        <v>-0.03</v>
      </c>
      <c r="AJ598" s="4">
        <f t="shared" si="104"/>
        <v>0.59399999999999997</v>
      </c>
      <c r="AK598" s="33">
        <v>0</v>
      </c>
      <c r="AL598" s="34">
        <v>0</v>
      </c>
      <c r="AM598" s="33">
        <v>0</v>
      </c>
      <c r="AN598" s="34">
        <v>0</v>
      </c>
      <c r="AO598" s="38">
        <v>0</v>
      </c>
      <c r="AP598" s="39">
        <v>0</v>
      </c>
      <c r="AQ598" s="43">
        <v>0</v>
      </c>
      <c r="AR598" s="41">
        <f t="shared" si="107"/>
        <v>0</v>
      </c>
      <c r="AS598" s="41">
        <f t="shared" si="108"/>
        <v>0</v>
      </c>
      <c r="AT598" s="36">
        <f t="shared" si="109"/>
        <v>999</v>
      </c>
      <c r="AU598" s="36">
        <f t="shared" si="110"/>
        <v>999</v>
      </c>
    </row>
    <row r="599" spans="10:47" x14ac:dyDescent="0.25">
      <c r="J599" s="12">
        <v>70000000000</v>
      </c>
      <c r="K599" s="13">
        <v>8.3333333333333304E-10</v>
      </c>
      <c r="L599" s="40">
        <v>3.0000000000000001E-3</v>
      </c>
      <c r="M599" s="40">
        <v>-3.0000000000000001E-3</v>
      </c>
      <c r="O599" s="4">
        <f t="shared" si="100"/>
        <v>0.59499999999999997</v>
      </c>
      <c r="P599" s="33">
        <v>0</v>
      </c>
      <c r="Q599" s="34">
        <v>0</v>
      </c>
      <c r="R599" s="33">
        <v>-0.5</v>
      </c>
      <c r="S599" s="34">
        <v>-0.20250000000000001</v>
      </c>
      <c r="T599" s="38">
        <v>-3.398304964285717E-4</v>
      </c>
      <c r="U599" s="39">
        <v>3.6953571428571412E-4</v>
      </c>
      <c r="V599" s="41">
        <f t="shared" si="101"/>
        <v>-1215000</v>
      </c>
      <c r="W599" s="41">
        <f t="shared" si="102"/>
        <v>1215000</v>
      </c>
      <c r="X599" s="36">
        <f t="shared" si="103"/>
        <v>411.52263374485597</v>
      </c>
      <c r="Y599" s="36">
        <f t="shared" si="105"/>
        <v>411.52263374485597</v>
      </c>
      <c r="Z599" s="2"/>
      <c r="AI599" s="42">
        <f t="shared" si="106"/>
        <v>-0.03</v>
      </c>
      <c r="AJ599" s="4">
        <f t="shared" si="104"/>
        <v>0.59499999999999997</v>
      </c>
      <c r="AK599" s="33">
        <v>0</v>
      </c>
      <c r="AL599" s="34">
        <v>0</v>
      </c>
      <c r="AM599" s="33">
        <v>0</v>
      </c>
      <c r="AN599" s="34">
        <v>0</v>
      </c>
      <c r="AO599" s="38">
        <v>0</v>
      </c>
      <c r="AP599" s="39">
        <v>0</v>
      </c>
      <c r="AQ599" s="43">
        <v>0</v>
      </c>
      <c r="AR599" s="41">
        <f t="shared" si="107"/>
        <v>0</v>
      </c>
      <c r="AS599" s="41">
        <f t="shared" si="108"/>
        <v>0</v>
      </c>
      <c r="AT599" s="36">
        <f t="shared" si="109"/>
        <v>999</v>
      </c>
      <c r="AU599" s="36">
        <f t="shared" si="110"/>
        <v>999</v>
      </c>
    </row>
    <row r="600" spans="10:47" x14ac:dyDescent="0.25">
      <c r="J600" s="12">
        <v>70000000000</v>
      </c>
      <c r="K600" s="13">
        <v>8.3333333333333304E-10</v>
      </c>
      <c r="L600" s="40">
        <v>3.0000000000000001E-3</v>
      </c>
      <c r="M600" s="40">
        <v>-3.0000000000000001E-3</v>
      </c>
      <c r="O600" s="4">
        <f t="shared" si="100"/>
        <v>0.59599999999999997</v>
      </c>
      <c r="P600" s="33">
        <v>0</v>
      </c>
      <c r="Q600" s="34">
        <v>0</v>
      </c>
      <c r="R600" s="33">
        <v>-0.5</v>
      </c>
      <c r="S600" s="34">
        <v>-0.20200000000000001</v>
      </c>
      <c r="T600" s="38">
        <v>-3.3946269428571454E-4</v>
      </c>
      <c r="U600" s="39">
        <v>3.7300285714285695E-4</v>
      </c>
      <c r="V600" s="41">
        <f t="shared" si="101"/>
        <v>-1211999.9999999998</v>
      </c>
      <c r="W600" s="41">
        <f t="shared" si="102"/>
        <v>1211999.9999999998</v>
      </c>
      <c r="X600" s="36">
        <f t="shared" si="103"/>
        <v>412.54125412541259</v>
      </c>
      <c r="Y600" s="36">
        <f t="shared" si="105"/>
        <v>412.54125412541259</v>
      </c>
      <c r="Z600" s="2"/>
      <c r="AI600" s="42">
        <f t="shared" si="106"/>
        <v>-0.03</v>
      </c>
      <c r="AJ600" s="4">
        <f t="shared" si="104"/>
        <v>0.59599999999999997</v>
      </c>
      <c r="AK600" s="33">
        <v>0</v>
      </c>
      <c r="AL600" s="34">
        <v>0</v>
      </c>
      <c r="AM600" s="33">
        <v>0</v>
      </c>
      <c r="AN600" s="34">
        <v>0</v>
      </c>
      <c r="AO600" s="38">
        <v>0</v>
      </c>
      <c r="AP600" s="39">
        <v>0</v>
      </c>
      <c r="AQ600" s="43">
        <v>0</v>
      </c>
      <c r="AR600" s="41">
        <f t="shared" si="107"/>
        <v>0</v>
      </c>
      <c r="AS600" s="41">
        <f t="shared" si="108"/>
        <v>0</v>
      </c>
      <c r="AT600" s="36">
        <f t="shared" si="109"/>
        <v>999</v>
      </c>
      <c r="AU600" s="36">
        <f t="shared" si="110"/>
        <v>999</v>
      </c>
    </row>
    <row r="601" spans="10:47" x14ac:dyDescent="0.25">
      <c r="J601" s="12">
        <v>70000000000</v>
      </c>
      <c r="K601" s="13">
        <v>8.3333333333333304E-10</v>
      </c>
      <c r="L601" s="40">
        <v>3.0000000000000001E-3</v>
      </c>
      <c r="M601" s="40">
        <v>-3.0000000000000001E-3</v>
      </c>
      <c r="O601" s="4">
        <f t="shared" si="100"/>
        <v>0.59699999999999998</v>
      </c>
      <c r="P601" s="33">
        <v>0</v>
      </c>
      <c r="Q601" s="34">
        <v>0</v>
      </c>
      <c r="R601" s="33">
        <v>-0.5</v>
      </c>
      <c r="S601" s="34">
        <v>-0.20150000000000001</v>
      </c>
      <c r="T601" s="38">
        <v>-3.3909142071428597E-4</v>
      </c>
      <c r="U601" s="39">
        <v>3.7646142857142837E-4</v>
      </c>
      <c r="V601" s="41">
        <f t="shared" si="101"/>
        <v>-1209000</v>
      </c>
      <c r="W601" s="41">
        <f t="shared" si="102"/>
        <v>1209000</v>
      </c>
      <c r="X601" s="36">
        <f t="shared" si="103"/>
        <v>413.56492969396197</v>
      </c>
      <c r="Y601" s="36">
        <f t="shared" si="105"/>
        <v>413.56492969396197</v>
      </c>
      <c r="Z601" s="2"/>
      <c r="AI601" s="42">
        <f t="shared" si="106"/>
        <v>-0.03</v>
      </c>
      <c r="AJ601" s="4">
        <f t="shared" si="104"/>
        <v>0.59699999999999998</v>
      </c>
      <c r="AK601" s="33">
        <v>0</v>
      </c>
      <c r="AL601" s="34">
        <v>0</v>
      </c>
      <c r="AM601" s="33">
        <v>0</v>
      </c>
      <c r="AN601" s="34">
        <v>0</v>
      </c>
      <c r="AO601" s="38">
        <v>0</v>
      </c>
      <c r="AP601" s="39">
        <v>0</v>
      </c>
      <c r="AQ601" s="43">
        <v>0</v>
      </c>
      <c r="AR601" s="41">
        <f t="shared" si="107"/>
        <v>0</v>
      </c>
      <c r="AS601" s="41">
        <f t="shared" si="108"/>
        <v>0</v>
      </c>
      <c r="AT601" s="36">
        <f t="shared" si="109"/>
        <v>999</v>
      </c>
      <c r="AU601" s="36">
        <f t="shared" si="110"/>
        <v>999</v>
      </c>
    </row>
    <row r="602" spans="10:47" x14ac:dyDescent="0.25">
      <c r="J602" s="12">
        <v>70000000000</v>
      </c>
      <c r="K602" s="13">
        <v>8.3333333333333304E-10</v>
      </c>
      <c r="L602" s="40">
        <v>3.0000000000000001E-3</v>
      </c>
      <c r="M602" s="40">
        <v>-3.0000000000000001E-3</v>
      </c>
      <c r="O602" s="4">
        <f t="shared" si="100"/>
        <v>0.59799999999999998</v>
      </c>
      <c r="P602" s="33">
        <v>0</v>
      </c>
      <c r="Q602" s="34">
        <v>0</v>
      </c>
      <c r="R602" s="33">
        <v>-0.5</v>
      </c>
      <c r="S602" s="34">
        <v>-0.20100000000000001</v>
      </c>
      <c r="T602" s="38">
        <v>-3.3871668428571455E-4</v>
      </c>
      <c r="U602" s="39">
        <v>3.7991142857142837E-4</v>
      </c>
      <c r="V602" s="41">
        <f t="shared" si="101"/>
        <v>-1205999.9999999998</v>
      </c>
      <c r="W602" s="41">
        <f t="shared" si="102"/>
        <v>1205999.9999999998</v>
      </c>
      <c r="X602" s="36">
        <f t="shared" si="103"/>
        <v>414.59369817578784</v>
      </c>
      <c r="Y602" s="36">
        <f t="shared" si="105"/>
        <v>414.59369817578784</v>
      </c>
      <c r="Z602" s="2"/>
      <c r="AI602" s="42">
        <f t="shared" si="106"/>
        <v>-0.03</v>
      </c>
      <c r="AJ602" s="4">
        <f t="shared" si="104"/>
        <v>0.59799999999999998</v>
      </c>
      <c r="AK602" s="33">
        <v>0</v>
      </c>
      <c r="AL602" s="34">
        <v>0</v>
      </c>
      <c r="AM602" s="33">
        <v>0</v>
      </c>
      <c r="AN602" s="34">
        <v>0</v>
      </c>
      <c r="AO602" s="38">
        <v>0</v>
      </c>
      <c r="AP602" s="39">
        <v>0</v>
      </c>
      <c r="AQ602" s="43">
        <v>0</v>
      </c>
      <c r="AR602" s="41">
        <f t="shared" si="107"/>
        <v>0</v>
      </c>
      <c r="AS602" s="41">
        <f t="shared" si="108"/>
        <v>0</v>
      </c>
      <c r="AT602" s="36">
        <f t="shared" si="109"/>
        <v>999</v>
      </c>
      <c r="AU602" s="36">
        <f t="shared" si="110"/>
        <v>999</v>
      </c>
    </row>
    <row r="603" spans="10:47" x14ac:dyDescent="0.25">
      <c r="J603" s="12">
        <v>70000000000</v>
      </c>
      <c r="K603" s="13">
        <v>8.3333333333333304E-10</v>
      </c>
      <c r="L603" s="40">
        <v>3.0000000000000001E-3</v>
      </c>
      <c r="M603" s="40">
        <v>-3.0000000000000001E-3</v>
      </c>
      <c r="O603" s="4">
        <f t="shared" si="100"/>
        <v>0.59899999999999998</v>
      </c>
      <c r="P603" s="33">
        <v>0</v>
      </c>
      <c r="Q603" s="34">
        <v>0</v>
      </c>
      <c r="R603" s="33">
        <v>-0.5</v>
      </c>
      <c r="S603" s="34">
        <v>-0.20050000000000001</v>
      </c>
      <c r="T603" s="38">
        <v>-3.3833849357142883E-4</v>
      </c>
      <c r="U603" s="39">
        <v>3.8335285714285696E-4</v>
      </c>
      <c r="V603" s="41">
        <f t="shared" si="101"/>
        <v>-1203000</v>
      </c>
      <c r="W603" s="41">
        <f t="shared" si="102"/>
        <v>1203000</v>
      </c>
      <c r="X603" s="36">
        <f t="shared" si="103"/>
        <v>415.62759767248548</v>
      </c>
      <c r="Y603" s="36">
        <f t="shared" si="105"/>
        <v>415.62759767248548</v>
      </c>
      <c r="Z603" s="2"/>
      <c r="AI603" s="42">
        <f t="shared" si="106"/>
        <v>-0.03</v>
      </c>
      <c r="AJ603" s="4">
        <f t="shared" si="104"/>
        <v>0.59899999999999998</v>
      </c>
      <c r="AK603" s="33">
        <v>0</v>
      </c>
      <c r="AL603" s="34">
        <v>0</v>
      </c>
      <c r="AM603" s="33">
        <v>0</v>
      </c>
      <c r="AN603" s="34">
        <v>0</v>
      </c>
      <c r="AO603" s="38">
        <v>0</v>
      </c>
      <c r="AP603" s="39">
        <v>0</v>
      </c>
      <c r="AQ603" s="43">
        <v>0</v>
      </c>
      <c r="AR603" s="41">
        <f t="shared" si="107"/>
        <v>0</v>
      </c>
      <c r="AS603" s="41">
        <f t="shared" si="108"/>
        <v>0</v>
      </c>
      <c r="AT603" s="36">
        <f t="shared" si="109"/>
        <v>999</v>
      </c>
      <c r="AU603" s="36">
        <f t="shared" si="110"/>
        <v>999</v>
      </c>
    </row>
    <row r="604" spans="10:47" x14ac:dyDescent="0.25">
      <c r="J604" s="12">
        <v>70000000000</v>
      </c>
      <c r="K604" s="13">
        <v>8.3333333333333304E-10</v>
      </c>
      <c r="L604" s="40">
        <v>3.0000000000000001E-3</v>
      </c>
      <c r="M604" s="40">
        <v>-3.0000000000000001E-3</v>
      </c>
      <c r="O604" s="4">
        <f t="shared" si="100"/>
        <v>0.6</v>
      </c>
      <c r="P604" s="33">
        <v>0</v>
      </c>
      <c r="Q604" s="34">
        <v>0</v>
      </c>
      <c r="R604" s="33">
        <v>-0.5</v>
      </c>
      <c r="S604" s="34">
        <v>-0.2</v>
      </c>
      <c r="T604" s="38">
        <v>-3.3795685714285738E-4</v>
      </c>
      <c r="U604" s="39">
        <v>3.8678571428571413E-4</v>
      </c>
      <c r="V604" s="41">
        <f t="shared" si="101"/>
        <v>-1199999.9999999998</v>
      </c>
      <c r="W604" s="41">
        <f t="shared" si="102"/>
        <v>1199999.9999999998</v>
      </c>
      <c r="X604" s="36">
        <f t="shared" si="103"/>
        <v>416.66666666666674</v>
      </c>
      <c r="Y604" s="36">
        <f t="shared" si="105"/>
        <v>416.66666666666674</v>
      </c>
      <c r="Z604" s="2"/>
      <c r="AI604" s="42">
        <f t="shared" si="106"/>
        <v>-0.03</v>
      </c>
      <c r="AJ604" s="4">
        <f t="shared" si="104"/>
        <v>0.6</v>
      </c>
      <c r="AK604" s="33">
        <v>0</v>
      </c>
      <c r="AL604" s="34">
        <v>0</v>
      </c>
      <c r="AM604" s="33">
        <v>0</v>
      </c>
      <c r="AN604" s="34">
        <v>0</v>
      </c>
      <c r="AO604" s="38">
        <v>0</v>
      </c>
      <c r="AP604" s="39">
        <v>0</v>
      </c>
      <c r="AQ604" s="43">
        <v>0</v>
      </c>
      <c r="AR604" s="41">
        <f t="shared" si="107"/>
        <v>0</v>
      </c>
      <c r="AS604" s="41">
        <f t="shared" si="108"/>
        <v>0</v>
      </c>
      <c r="AT604" s="36">
        <f t="shared" si="109"/>
        <v>999</v>
      </c>
      <c r="AU604" s="36">
        <f t="shared" si="110"/>
        <v>999</v>
      </c>
    </row>
    <row r="605" spans="10:47" x14ac:dyDescent="0.25">
      <c r="J605" s="12">
        <v>70000000000</v>
      </c>
      <c r="K605" s="13">
        <v>8.3333333333333304E-10</v>
      </c>
      <c r="L605" s="40">
        <v>3.0000000000000001E-3</v>
      </c>
      <c r="M605" s="40">
        <v>-3.0000000000000001E-3</v>
      </c>
      <c r="O605" s="4">
        <f t="shared" si="100"/>
        <v>0.60099999999999998</v>
      </c>
      <c r="P605" s="33">
        <v>0</v>
      </c>
      <c r="Q605" s="34">
        <v>0</v>
      </c>
      <c r="R605" s="33">
        <v>-0.5</v>
      </c>
      <c r="S605" s="34">
        <v>-0.19950000000000001</v>
      </c>
      <c r="T605" s="38">
        <v>-3.3757178357142877E-4</v>
      </c>
      <c r="U605" s="39">
        <v>3.9020999999999983E-4</v>
      </c>
      <c r="V605" s="41">
        <f t="shared" si="101"/>
        <v>-1197000</v>
      </c>
      <c r="W605" s="41">
        <f t="shared" si="102"/>
        <v>1197000</v>
      </c>
      <c r="X605" s="36">
        <f t="shared" si="103"/>
        <v>417.7109440267335</v>
      </c>
      <c r="Y605" s="36">
        <f t="shared" si="105"/>
        <v>417.7109440267335</v>
      </c>
      <c r="Z605" s="2"/>
      <c r="AI605" s="42">
        <f t="shared" si="106"/>
        <v>-0.03</v>
      </c>
      <c r="AJ605" s="4">
        <f t="shared" si="104"/>
        <v>0.60099999999999998</v>
      </c>
      <c r="AK605" s="33">
        <v>0</v>
      </c>
      <c r="AL605" s="34">
        <v>0</v>
      </c>
      <c r="AM605" s="33">
        <v>0</v>
      </c>
      <c r="AN605" s="34">
        <v>0</v>
      </c>
      <c r="AO605" s="38">
        <v>0</v>
      </c>
      <c r="AP605" s="39">
        <v>0</v>
      </c>
      <c r="AQ605" s="43">
        <v>0</v>
      </c>
      <c r="AR605" s="41">
        <f t="shared" si="107"/>
        <v>0</v>
      </c>
      <c r="AS605" s="41">
        <f t="shared" si="108"/>
        <v>0</v>
      </c>
      <c r="AT605" s="36">
        <f t="shared" si="109"/>
        <v>999</v>
      </c>
      <c r="AU605" s="36">
        <f t="shared" si="110"/>
        <v>999</v>
      </c>
    </row>
    <row r="606" spans="10:47" x14ac:dyDescent="0.25">
      <c r="J606" s="12">
        <v>70000000000</v>
      </c>
      <c r="K606" s="13">
        <v>8.3333333333333304E-10</v>
      </c>
      <c r="L606" s="40">
        <v>3.0000000000000001E-3</v>
      </c>
      <c r="M606" s="40">
        <v>-3.0000000000000001E-3</v>
      </c>
      <c r="O606" s="4">
        <f t="shared" si="100"/>
        <v>0.60199999999999998</v>
      </c>
      <c r="P606" s="33">
        <v>0</v>
      </c>
      <c r="Q606" s="34">
        <v>0</v>
      </c>
      <c r="R606" s="33">
        <v>-0.5</v>
      </c>
      <c r="S606" s="34">
        <v>-0.19900000000000001</v>
      </c>
      <c r="T606" s="38">
        <v>-3.3718328142857165E-4</v>
      </c>
      <c r="U606" s="39">
        <v>3.9362571428571411E-4</v>
      </c>
      <c r="V606" s="41">
        <f t="shared" si="101"/>
        <v>-1193999.9999999998</v>
      </c>
      <c r="W606" s="41">
        <f t="shared" si="102"/>
        <v>1193999.9999999998</v>
      </c>
      <c r="X606" s="36">
        <f t="shared" si="103"/>
        <v>418.76046901172538</v>
      </c>
      <c r="Y606" s="36">
        <f t="shared" si="105"/>
        <v>418.76046901172538</v>
      </c>
      <c r="Z606" s="2"/>
      <c r="AI606" s="42">
        <f t="shared" si="106"/>
        <v>-0.03</v>
      </c>
      <c r="AJ606" s="4">
        <f t="shared" si="104"/>
        <v>0.60199999999999998</v>
      </c>
      <c r="AK606" s="33">
        <v>0</v>
      </c>
      <c r="AL606" s="34">
        <v>0</v>
      </c>
      <c r="AM606" s="33">
        <v>0</v>
      </c>
      <c r="AN606" s="34">
        <v>0</v>
      </c>
      <c r="AO606" s="38">
        <v>0</v>
      </c>
      <c r="AP606" s="39">
        <v>0</v>
      </c>
      <c r="AQ606" s="43">
        <v>0</v>
      </c>
      <c r="AR606" s="41">
        <f t="shared" si="107"/>
        <v>0</v>
      </c>
      <c r="AS606" s="41">
        <f t="shared" si="108"/>
        <v>0</v>
      </c>
      <c r="AT606" s="36">
        <f t="shared" si="109"/>
        <v>999</v>
      </c>
      <c r="AU606" s="36">
        <f t="shared" si="110"/>
        <v>999</v>
      </c>
    </row>
    <row r="607" spans="10:47" x14ac:dyDescent="0.25">
      <c r="J607" s="12">
        <v>70000000000</v>
      </c>
      <c r="K607" s="13">
        <v>8.3333333333333304E-10</v>
      </c>
      <c r="L607" s="40">
        <v>3.0000000000000001E-3</v>
      </c>
      <c r="M607" s="40">
        <v>-3.0000000000000001E-3</v>
      </c>
      <c r="O607" s="4">
        <f t="shared" si="100"/>
        <v>0.60299999999999998</v>
      </c>
      <c r="P607" s="33">
        <v>0</v>
      </c>
      <c r="Q607" s="34">
        <v>0</v>
      </c>
      <c r="R607" s="33">
        <v>-0.5</v>
      </c>
      <c r="S607" s="34">
        <v>-0.19850000000000001</v>
      </c>
      <c r="T607" s="38">
        <v>-3.3679135928571448E-4</v>
      </c>
      <c r="U607" s="39">
        <v>3.9703285714285698E-4</v>
      </c>
      <c r="V607" s="41">
        <f t="shared" si="101"/>
        <v>-1191000</v>
      </c>
      <c r="W607" s="41">
        <f t="shared" si="102"/>
        <v>1191000</v>
      </c>
      <c r="X607" s="36">
        <f t="shared" si="103"/>
        <v>419.81528127623847</v>
      </c>
      <c r="Y607" s="36">
        <f t="shared" si="105"/>
        <v>419.81528127623847</v>
      </c>
      <c r="Z607" s="2"/>
      <c r="AI607" s="42">
        <f t="shared" si="106"/>
        <v>-0.03</v>
      </c>
      <c r="AJ607" s="4">
        <f t="shared" si="104"/>
        <v>0.60299999999999998</v>
      </c>
      <c r="AK607" s="33">
        <v>0</v>
      </c>
      <c r="AL607" s="34">
        <v>0</v>
      </c>
      <c r="AM607" s="33">
        <v>0</v>
      </c>
      <c r="AN607" s="34">
        <v>0</v>
      </c>
      <c r="AO607" s="38">
        <v>0</v>
      </c>
      <c r="AP607" s="39">
        <v>0</v>
      </c>
      <c r="AQ607" s="43">
        <v>0</v>
      </c>
      <c r="AR607" s="41">
        <f t="shared" si="107"/>
        <v>0</v>
      </c>
      <c r="AS607" s="41">
        <f t="shared" si="108"/>
        <v>0</v>
      </c>
      <c r="AT607" s="36">
        <f t="shared" si="109"/>
        <v>999</v>
      </c>
      <c r="AU607" s="36">
        <f t="shared" si="110"/>
        <v>999</v>
      </c>
    </row>
    <row r="608" spans="10:47" x14ac:dyDescent="0.25">
      <c r="J608" s="12">
        <v>70000000000</v>
      </c>
      <c r="K608" s="13">
        <v>8.3333333333333304E-10</v>
      </c>
      <c r="L608" s="40">
        <v>3.0000000000000001E-3</v>
      </c>
      <c r="M608" s="40">
        <v>-3.0000000000000001E-3</v>
      </c>
      <c r="O608" s="4">
        <f t="shared" si="100"/>
        <v>0.60399999999999998</v>
      </c>
      <c r="P608" s="33">
        <v>0</v>
      </c>
      <c r="Q608" s="34">
        <v>0</v>
      </c>
      <c r="R608" s="33">
        <v>-0.5</v>
      </c>
      <c r="S608" s="34">
        <v>-0.19800000000000001</v>
      </c>
      <c r="T608" s="38">
        <v>-3.3639602571428593E-4</v>
      </c>
      <c r="U608" s="39">
        <v>4.0043142857142843E-4</v>
      </c>
      <c r="V608" s="41">
        <f t="shared" si="101"/>
        <v>-1187999.9999999998</v>
      </c>
      <c r="W608" s="41">
        <f t="shared" si="102"/>
        <v>1187999.9999999998</v>
      </c>
      <c r="X608" s="36">
        <f t="shared" si="103"/>
        <v>420.87542087542096</v>
      </c>
      <c r="Y608" s="36">
        <f t="shared" si="105"/>
        <v>420.87542087542096</v>
      </c>
      <c r="Z608" s="2"/>
      <c r="AI608" s="42">
        <f t="shared" si="106"/>
        <v>-0.03</v>
      </c>
      <c r="AJ608" s="4">
        <f t="shared" si="104"/>
        <v>0.60399999999999998</v>
      </c>
      <c r="AK608" s="33">
        <v>0</v>
      </c>
      <c r="AL608" s="34">
        <v>0</v>
      </c>
      <c r="AM608" s="33">
        <v>0</v>
      </c>
      <c r="AN608" s="34">
        <v>0</v>
      </c>
      <c r="AO608" s="38">
        <v>0</v>
      </c>
      <c r="AP608" s="39">
        <v>0</v>
      </c>
      <c r="AQ608" s="43">
        <v>0</v>
      </c>
      <c r="AR608" s="41">
        <f t="shared" si="107"/>
        <v>0</v>
      </c>
      <c r="AS608" s="41">
        <f t="shared" si="108"/>
        <v>0</v>
      </c>
      <c r="AT608" s="36">
        <f t="shared" si="109"/>
        <v>999</v>
      </c>
      <c r="AU608" s="36">
        <f t="shared" si="110"/>
        <v>999</v>
      </c>
    </row>
    <row r="609" spans="10:47" x14ac:dyDescent="0.25">
      <c r="J609" s="12">
        <v>70000000000</v>
      </c>
      <c r="K609" s="13">
        <v>8.3333333333333304E-10</v>
      </c>
      <c r="L609" s="40">
        <v>3.0000000000000001E-3</v>
      </c>
      <c r="M609" s="40">
        <v>-3.0000000000000001E-3</v>
      </c>
      <c r="O609" s="4">
        <f t="shared" si="100"/>
        <v>0.60499999999999998</v>
      </c>
      <c r="P609" s="33">
        <v>0</v>
      </c>
      <c r="Q609" s="34">
        <v>0</v>
      </c>
      <c r="R609" s="33">
        <v>-0.5</v>
      </c>
      <c r="S609" s="34">
        <v>-0.19750000000000001</v>
      </c>
      <c r="T609" s="38">
        <v>-3.3599728928571451E-4</v>
      </c>
      <c r="U609" s="39">
        <v>4.0382142857142841E-4</v>
      </c>
      <c r="V609" s="41">
        <f t="shared" si="101"/>
        <v>-1185000</v>
      </c>
      <c r="W609" s="41">
        <f t="shared" si="102"/>
        <v>1185000</v>
      </c>
      <c r="X609" s="36">
        <f t="shared" si="103"/>
        <v>421.94092827004221</v>
      </c>
      <c r="Y609" s="36">
        <f t="shared" si="105"/>
        <v>421.94092827004221</v>
      </c>
      <c r="Z609" s="2"/>
      <c r="AI609" s="42">
        <f t="shared" si="106"/>
        <v>-0.03</v>
      </c>
      <c r="AJ609" s="4">
        <f t="shared" si="104"/>
        <v>0.60499999999999998</v>
      </c>
      <c r="AK609" s="33">
        <v>0</v>
      </c>
      <c r="AL609" s="34">
        <v>0</v>
      </c>
      <c r="AM609" s="33">
        <v>0</v>
      </c>
      <c r="AN609" s="34">
        <v>0</v>
      </c>
      <c r="AO609" s="38">
        <v>0</v>
      </c>
      <c r="AP609" s="39">
        <v>0</v>
      </c>
      <c r="AQ609" s="43">
        <v>0</v>
      </c>
      <c r="AR609" s="41">
        <f t="shared" si="107"/>
        <v>0</v>
      </c>
      <c r="AS609" s="41">
        <f t="shared" si="108"/>
        <v>0</v>
      </c>
      <c r="AT609" s="36">
        <f t="shared" si="109"/>
        <v>999</v>
      </c>
      <c r="AU609" s="36">
        <f t="shared" si="110"/>
        <v>999</v>
      </c>
    </row>
    <row r="610" spans="10:47" x14ac:dyDescent="0.25">
      <c r="J610" s="12">
        <v>70000000000</v>
      </c>
      <c r="K610" s="13">
        <v>8.3333333333333304E-10</v>
      </c>
      <c r="L610" s="40">
        <v>3.0000000000000001E-3</v>
      </c>
      <c r="M610" s="40">
        <v>-3.0000000000000001E-3</v>
      </c>
      <c r="O610" s="4">
        <f t="shared" si="100"/>
        <v>0.60599999999999998</v>
      </c>
      <c r="P610" s="33">
        <v>0</v>
      </c>
      <c r="Q610" s="34">
        <v>0</v>
      </c>
      <c r="R610" s="33">
        <v>-0.5</v>
      </c>
      <c r="S610" s="34">
        <v>-0.19700000000000001</v>
      </c>
      <c r="T610" s="38">
        <v>-3.3559515857142878E-4</v>
      </c>
      <c r="U610" s="39">
        <v>4.0720285714285697E-4</v>
      </c>
      <c r="V610" s="41">
        <f t="shared" si="101"/>
        <v>-1181999.9999999998</v>
      </c>
      <c r="W610" s="41">
        <f t="shared" si="102"/>
        <v>1181999.9999999998</v>
      </c>
      <c r="X610" s="36">
        <f t="shared" si="103"/>
        <v>423.01184433164138</v>
      </c>
      <c r="Y610" s="36">
        <f t="shared" si="105"/>
        <v>423.01184433164138</v>
      </c>
      <c r="Z610" s="2"/>
      <c r="AI610" s="42">
        <f t="shared" si="106"/>
        <v>-0.03</v>
      </c>
      <c r="AJ610" s="4">
        <f t="shared" si="104"/>
        <v>0.60599999999999998</v>
      </c>
      <c r="AK610" s="33">
        <v>0</v>
      </c>
      <c r="AL610" s="34">
        <v>0</v>
      </c>
      <c r="AM610" s="33">
        <v>0</v>
      </c>
      <c r="AN610" s="34">
        <v>0</v>
      </c>
      <c r="AO610" s="38">
        <v>0</v>
      </c>
      <c r="AP610" s="39">
        <v>0</v>
      </c>
      <c r="AQ610" s="43">
        <v>0</v>
      </c>
      <c r="AR610" s="41">
        <f t="shared" si="107"/>
        <v>0</v>
      </c>
      <c r="AS610" s="41">
        <f t="shared" si="108"/>
        <v>0</v>
      </c>
      <c r="AT610" s="36">
        <f t="shared" si="109"/>
        <v>999</v>
      </c>
      <c r="AU610" s="36">
        <f t="shared" si="110"/>
        <v>999</v>
      </c>
    </row>
    <row r="611" spans="10:47" x14ac:dyDescent="0.25">
      <c r="J611" s="12">
        <v>70000000000</v>
      </c>
      <c r="K611" s="13">
        <v>8.3333333333333304E-10</v>
      </c>
      <c r="L611" s="40">
        <v>3.0000000000000001E-3</v>
      </c>
      <c r="M611" s="40">
        <v>-3.0000000000000001E-3</v>
      </c>
      <c r="O611" s="4">
        <f t="shared" si="100"/>
        <v>0.60699999999999998</v>
      </c>
      <c r="P611" s="33">
        <v>0</v>
      </c>
      <c r="Q611" s="34">
        <v>0</v>
      </c>
      <c r="R611" s="33">
        <v>-0.5</v>
      </c>
      <c r="S611" s="34">
        <v>-0.19650000000000001</v>
      </c>
      <c r="T611" s="38">
        <v>-3.3518964214285734E-4</v>
      </c>
      <c r="U611" s="39">
        <v>4.1057571428571412E-4</v>
      </c>
      <c r="V611" s="41">
        <f t="shared" si="101"/>
        <v>-1179000</v>
      </c>
      <c r="W611" s="41">
        <f t="shared" si="102"/>
        <v>1179000</v>
      </c>
      <c r="X611" s="36">
        <f t="shared" si="103"/>
        <v>424.08821034775235</v>
      </c>
      <c r="Y611" s="36">
        <f t="shared" si="105"/>
        <v>424.08821034775235</v>
      </c>
      <c r="Z611" s="2"/>
      <c r="AI611" s="42">
        <f t="shared" si="106"/>
        <v>-0.03</v>
      </c>
      <c r="AJ611" s="4">
        <f t="shared" si="104"/>
        <v>0.60699999999999998</v>
      </c>
      <c r="AK611" s="33">
        <v>0</v>
      </c>
      <c r="AL611" s="34">
        <v>0</v>
      </c>
      <c r="AM611" s="33">
        <v>0</v>
      </c>
      <c r="AN611" s="34">
        <v>0</v>
      </c>
      <c r="AO611" s="38">
        <v>0</v>
      </c>
      <c r="AP611" s="39">
        <v>0</v>
      </c>
      <c r="AQ611" s="43">
        <v>0</v>
      </c>
      <c r="AR611" s="41">
        <f t="shared" si="107"/>
        <v>0</v>
      </c>
      <c r="AS611" s="41">
        <f t="shared" si="108"/>
        <v>0</v>
      </c>
      <c r="AT611" s="36">
        <f t="shared" si="109"/>
        <v>999</v>
      </c>
      <c r="AU611" s="36">
        <f t="shared" si="110"/>
        <v>999</v>
      </c>
    </row>
    <row r="612" spans="10:47" x14ac:dyDescent="0.25">
      <c r="J612" s="12">
        <v>70000000000</v>
      </c>
      <c r="K612" s="13">
        <v>8.3333333333333304E-10</v>
      </c>
      <c r="L612" s="40">
        <v>3.0000000000000001E-3</v>
      </c>
      <c r="M612" s="40">
        <v>-3.0000000000000001E-3</v>
      </c>
      <c r="O612" s="4">
        <f t="shared" si="100"/>
        <v>0.60799999999999998</v>
      </c>
      <c r="P612" s="33">
        <v>0</v>
      </c>
      <c r="Q612" s="34">
        <v>0</v>
      </c>
      <c r="R612" s="33">
        <v>-0.5</v>
      </c>
      <c r="S612" s="34">
        <v>-0.19600000000000001</v>
      </c>
      <c r="T612" s="38">
        <v>-3.3478074857142876E-4</v>
      </c>
      <c r="U612" s="39">
        <v>4.1393999999999985E-4</v>
      </c>
      <c r="V612" s="41">
        <f t="shared" si="101"/>
        <v>-1175999.9999999998</v>
      </c>
      <c r="W612" s="41">
        <f t="shared" si="102"/>
        <v>1175999.9999999998</v>
      </c>
      <c r="X612" s="36">
        <f t="shared" si="103"/>
        <v>425.17006802721096</v>
      </c>
      <c r="Y612" s="36">
        <f t="shared" si="105"/>
        <v>425.17006802721096</v>
      </c>
      <c r="Z612" s="2"/>
      <c r="AI612" s="42">
        <f t="shared" si="106"/>
        <v>-0.03</v>
      </c>
      <c r="AJ612" s="4">
        <f t="shared" si="104"/>
        <v>0.60799999999999998</v>
      </c>
      <c r="AK612" s="33">
        <v>0</v>
      </c>
      <c r="AL612" s="34">
        <v>0</v>
      </c>
      <c r="AM612" s="33">
        <v>0</v>
      </c>
      <c r="AN612" s="34">
        <v>0</v>
      </c>
      <c r="AO612" s="38">
        <v>0</v>
      </c>
      <c r="AP612" s="39">
        <v>0</v>
      </c>
      <c r="AQ612" s="43">
        <v>0</v>
      </c>
      <c r="AR612" s="41">
        <f t="shared" si="107"/>
        <v>0</v>
      </c>
      <c r="AS612" s="41">
        <f t="shared" si="108"/>
        <v>0</v>
      </c>
      <c r="AT612" s="36">
        <f t="shared" si="109"/>
        <v>999</v>
      </c>
      <c r="AU612" s="36">
        <f t="shared" si="110"/>
        <v>999</v>
      </c>
    </row>
    <row r="613" spans="10:47" x14ac:dyDescent="0.25">
      <c r="J613" s="12">
        <v>70000000000</v>
      </c>
      <c r="K613" s="13">
        <v>8.3333333333333304E-10</v>
      </c>
      <c r="L613" s="40">
        <v>3.0000000000000001E-3</v>
      </c>
      <c r="M613" s="40">
        <v>-3.0000000000000001E-3</v>
      </c>
      <c r="O613" s="4">
        <f t="shared" si="100"/>
        <v>0.60899999999999999</v>
      </c>
      <c r="P613" s="33">
        <v>0</v>
      </c>
      <c r="Q613" s="34">
        <v>0</v>
      </c>
      <c r="R613" s="33">
        <v>-0.5</v>
      </c>
      <c r="S613" s="34">
        <v>-0.19550000000000001</v>
      </c>
      <c r="T613" s="38">
        <v>-3.3436848642857167E-4</v>
      </c>
      <c r="U613" s="39">
        <v>4.1729571428571416E-4</v>
      </c>
      <c r="V613" s="41">
        <f t="shared" si="101"/>
        <v>-1173000</v>
      </c>
      <c r="W613" s="41">
        <f t="shared" si="102"/>
        <v>1173000</v>
      </c>
      <c r="X613" s="36">
        <f t="shared" si="103"/>
        <v>426.25745950554136</v>
      </c>
      <c r="Y613" s="36">
        <f t="shared" si="105"/>
        <v>426.25745950554136</v>
      </c>
      <c r="Z613" s="2"/>
      <c r="AI613" s="42">
        <f t="shared" si="106"/>
        <v>-0.03</v>
      </c>
      <c r="AJ613" s="4">
        <f t="shared" si="104"/>
        <v>0.60899999999999999</v>
      </c>
      <c r="AK613" s="33">
        <v>0</v>
      </c>
      <c r="AL613" s="34">
        <v>0</v>
      </c>
      <c r="AM613" s="33">
        <v>0</v>
      </c>
      <c r="AN613" s="34">
        <v>0</v>
      </c>
      <c r="AO613" s="38">
        <v>0</v>
      </c>
      <c r="AP613" s="39">
        <v>0</v>
      </c>
      <c r="AQ613" s="43">
        <v>0</v>
      </c>
      <c r="AR613" s="41">
        <f t="shared" si="107"/>
        <v>0</v>
      </c>
      <c r="AS613" s="41">
        <f t="shared" si="108"/>
        <v>0</v>
      </c>
      <c r="AT613" s="36">
        <f t="shared" si="109"/>
        <v>999</v>
      </c>
      <c r="AU613" s="36">
        <f t="shared" si="110"/>
        <v>999</v>
      </c>
    </row>
    <row r="614" spans="10:47" x14ac:dyDescent="0.25">
      <c r="J614" s="12">
        <v>70000000000</v>
      </c>
      <c r="K614" s="13">
        <v>8.3333333333333304E-10</v>
      </c>
      <c r="L614" s="40">
        <v>3.0000000000000001E-3</v>
      </c>
      <c r="M614" s="40">
        <v>-3.0000000000000001E-3</v>
      </c>
      <c r="O614" s="4">
        <f t="shared" si="100"/>
        <v>0.61</v>
      </c>
      <c r="P614" s="33">
        <v>0</v>
      </c>
      <c r="Q614" s="34">
        <v>0</v>
      </c>
      <c r="R614" s="33">
        <v>-0.5</v>
      </c>
      <c r="S614" s="34">
        <v>-0.19500000000000001</v>
      </c>
      <c r="T614" s="38">
        <v>-3.3395286428571455E-4</v>
      </c>
      <c r="U614" s="39">
        <v>4.2064285714285701E-4</v>
      </c>
      <c r="V614" s="41">
        <f t="shared" si="101"/>
        <v>-1170000</v>
      </c>
      <c r="W614" s="41">
        <f t="shared" si="102"/>
        <v>1170000</v>
      </c>
      <c r="X614" s="36">
        <f t="shared" si="103"/>
        <v>427.35042735042737</v>
      </c>
      <c r="Y614" s="36">
        <f t="shared" si="105"/>
        <v>427.35042735042737</v>
      </c>
      <c r="Z614" s="2"/>
      <c r="AI614" s="42">
        <f t="shared" si="106"/>
        <v>-0.03</v>
      </c>
      <c r="AJ614" s="4">
        <f t="shared" si="104"/>
        <v>0.61</v>
      </c>
      <c r="AK614" s="33">
        <v>0</v>
      </c>
      <c r="AL614" s="34">
        <v>0</v>
      </c>
      <c r="AM614" s="33">
        <v>0</v>
      </c>
      <c r="AN614" s="34">
        <v>0</v>
      </c>
      <c r="AO614" s="38">
        <v>0</v>
      </c>
      <c r="AP614" s="39">
        <v>0</v>
      </c>
      <c r="AQ614" s="43">
        <v>0</v>
      </c>
      <c r="AR614" s="41">
        <f t="shared" si="107"/>
        <v>0</v>
      </c>
      <c r="AS614" s="41">
        <f t="shared" si="108"/>
        <v>0</v>
      </c>
      <c r="AT614" s="36">
        <f t="shared" si="109"/>
        <v>999</v>
      </c>
      <c r="AU614" s="36">
        <f t="shared" si="110"/>
        <v>999</v>
      </c>
    </row>
    <row r="615" spans="10:47" x14ac:dyDescent="0.25">
      <c r="J615" s="12">
        <v>70000000000</v>
      </c>
      <c r="K615" s="13">
        <v>8.3333333333333304E-10</v>
      </c>
      <c r="L615" s="40">
        <v>3.0000000000000001E-3</v>
      </c>
      <c r="M615" s="40">
        <v>-3.0000000000000001E-3</v>
      </c>
      <c r="O615" s="4">
        <f t="shared" si="100"/>
        <v>0.61099999999999999</v>
      </c>
      <c r="P615" s="33">
        <v>0</v>
      </c>
      <c r="Q615" s="34">
        <v>0</v>
      </c>
      <c r="R615" s="33">
        <v>-0.5</v>
      </c>
      <c r="S615" s="34">
        <v>-0.19450000000000001</v>
      </c>
      <c r="T615" s="38">
        <v>-3.3353389071428597E-4</v>
      </c>
      <c r="U615" s="39">
        <v>4.2398142857142843E-4</v>
      </c>
      <c r="V615" s="41">
        <f t="shared" si="101"/>
        <v>-1167000</v>
      </c>
      <c r="W615" s="41">
        <f t="shared" si="102"/>
        <v>1167000</v>
      </c>
      <c r="X615" s="36">
        <f t="shared" si="103"/>
        <v>428.44901456726649</v>
      </c>
      <c r="Y615" s="36">
        <f t="shared" si="105"/>
        <v>428.44901456726649</v>
      </c>
      <c r="Z615" s="2"/>
      <c r="AI615" s="42">
        <f t="shared" si="106"/>
        <v>-0.03</v>
      </c>
      <c r="AJ615" s="4">
        <f t="shared" si="104"/>
        <v>0.61099999999999999</v>
      </c>
      <c r="AK615" s="33">
        <v>0</v>
      </c>
      <c r="AL615" s="34">
        <v>0</v>
      </c>
      <c r="AM615" s="33">
        <v>0</v>
      </c>
      <c r="AN615" s="34">
        <v>0</v>
      </c>
      <c r="AO615" s="38">
        <v>0</v>
      </c>
      <c r="AP615" s="39">
        <v>0</v>
      </c>
      <c r="AQ615" s="43">
        <v>0</v>
      </c>
      <c r="AR615" s="41">
        <f t="shared" si="107"/>
        <v>0</v>
      </c>
      <c r="AS615" s="41">
        <f t="shared" si="108"/>
        <v>0</v>
      </c>
      <c r="AT615" s="36">
        <f t="shared" si="109"/>
        <v>999</v>
      </c>
      <c r="AU615" s="36">
        <f t="shared" si="110"/>
        <v>999</v>
      </c>
    </row>
    <row r="616" spans="10:47" x14ac:dyDescent="0.25">
      <c r="J616" s="12">
        <v>70000000000</v>
      </c>
      <c r="K616" s="13">
        <v>8.3333333333333304E-10</v>
      </c>
      <c r="L616" s="40">
        <v>3.0000000000000001E-3</v>
      </c>
      <c r="M616" s="40">
        <v>-3.0000000000000001E-3</v>
      </c>
      <c r="O616" s="4">
        <f t="shared" si="100"/>
        <v>0.61199999999999999</v>
      </c>
      <c r="P616" s="33">
        <v>0</v>
      </c>
      <c r="Q616" s="34">
        <v>0</v>
      </c>
      <c r="R616" s="33">
        <v>-0.5</v>
      </c>
      <c r="S616" s="34">
        <v>-0.19400000000000001</v>
      </c>
      <c r="T616" s="38">
        <v>-3.3311157428571455E-4</v>
      </c>
      <c r="U616" s="39">
        <v>4.2731142857142844E-4</v>
      </c>
      <c r="V616" s="41">
        <f t="shared" si="101"/>
        <v>-1164000</v>
      </c>
      <c r="W616" s="41">
        <f t="shared" si="102"/>
        <v>1164000</v>
      </c>
      <c r="X616" s="36">
        <f t="shared" si="103"/>
        <v>429.55326460481098</v>
      </c>
      <c r="Y616" s="36">
        <f t="shared" si="105"/>
        <v>429.55326460481098</v>
      </c>
      <c r="Z616" s="2"/>
      <c r="AI616" s="42">
        <f t="shared" si="106"/>
        <v>-0.03</v>
      </c>
      <c r="AJ616" s="4">
        <f t="shared" si="104"/>
        <v>0.61199999999999999</v>
      </c>
      <c r="AK616" s="33">
        <v>0</v>
      </c>
      <c r="AL616" s="34">
        <v>0</v>
      </c>
      <c r="AM616" s="33">
        <v>0</v>
      </c>
      <c r="AN616" s="34">
        <v>0</v>
      </c>
      <c r="AO616" s="38">
        <v>0</v>
      </c>
      <c r="AP616" s="39">
        <v>0</v>
      </c>
      <c r="AQ616" s="43">
        <v>0</v>
      </c>
      <c r="AR616" s="41">
        <f t="shared" si="107"/>
        <v>0</v>
      </c>
      <c r="AS616" s="41">
        <f t="shared" si="108"/>
        <v>0</v>
      </c>
      <c r="AT616" s="36">
        <f t="shared" si="109"/>
        <v>999</v>
      </c>
      <c r="AU616" s="36">
        <f t="shared" si="110"/>
        <v>999</v>
      </c>
    </row>
    <row r="617" spans="10:47" x14ac:dyDescent="0.25">
      <c r="J617" s="12">
        <v>70000000000</v>
      </c>
      <c r="K617" s="13">
        <v>8.3333333333333304E-10</v>
      </c>
      <c r="L617" s="40">
        <v>3.0000000000000001E-3</v>
      </c>
      <c r="M617" s="40">
        <v>-3.0000000000000001E-3</v>
      </c>
      <c r="O617" s="4">
        <f t="shared" si="100"/>
        <v>0.61299999999999999</v>
      </c>
      <c r="P617" s="33">
        <v>0</v>
      </c>
      <c r="Q617" s="34">
        <v>0</v>
      </c>
      <c r="R617" s="33">
        <v>-0.5</v>
      </c>
      <c r="S617" s="34">
        <v>-0.19350000000000001</v>
      </c>
      <c r="T617" s="38">
        <v>-3.3268592357142885E-4</v>
      </c>
      <c r="U617" s="39">
        <v>4.3063285714285704E-4</v>
      </c>
      <c r="V617" s="41">
        <f t="shared" si="101"/>
        <v>-1161000</v>
      </c>
      <c r="W617" s="41">
        <f t="shared" si="102"/>
        <v>1161000</v>
      </c>
      <c r="X617" s="36">
        <f t="shared" si="103"/>
        <v>430.66322136089576</v>
      </c>
      <c r="Y617" s="36">
        <f t="shared" si="105"/>
        <v>430.66322136089576</v>
      </c>
      <c r="Z617" s="2"/>
      <c r="AI617" s="42">
        <f t="shared" si="106"/>
        <v>-0.03</v>
      </c>
      <c r="AJ617" s="4">
        <f t="shared" si="104"/>
        <v>0.61299999999999999</v>
      </c>
      <c r="AK617" s="33">
        <v>0</v>
      </c>
      <c r="AL617" s="34">
        <v>0</v>
      </c>
      <c r="AM617" s="33">
        <v>0</v>
      </c>
      <c r="AN617" s="34">
        <v>0</v>
      </c>
      <c r="AO617" s="38">
        <v>0</v>
      </c>
      <c r="AP617" s="39">
        <v>0</v>
      </c>
      <c r="AQ617" s="43">
        <v>0</v>
      </c>
      <c r="AR617" s="41">
        <f t="shared" si="107"/>
        <v>0</v>
      </c>
      <c r="AS617" s="41">
        <f t="shared" si="108"/>
        <v>0</v>
      </c>
      <c r="AT617" s="36">
        <f t="shared" si="109"/>
        <v>999</v>
      </c>
      <c r="AU617" s="36">
        <f t="shared" si="110"/>
        <v>999</v>
      </c>
    </row>
    <row r="618" spans="10:47" x14ac:dyDescent="0.25">
      <c r="J618" s="12">
        <v>70000000000</v>
      </c>
      <c r="K618" s="13">
        <v>8.3333333333333304E-10</v>
      </c>
      <c r="L618" s="40">
        <v>3.0000000000000001E-3</v>
      </c>
      <c r="M618" s="40">
        <v>-3.0000000000000001E-3</v>
      </c>
      <c r="O618" s="4">
        <f t="shared" si="100"/>
        <v>0.61399999999999999</v>
      </c>
      <c r="P618" s="33">
        <v>0</v>
      </c>
      <c r="Q618" s="34">
        <v>0</v>
      </c>
      <c r="R618" s="33">
        <v>-0.5</v>
      </c>
      <c r="S618" s="34">
        <v>-0.193</v>
      </c>
      <c r="T618" s="38">
        <v>-3.3225694714285743E-4</v>
      </c>
      <c r="U618" s="39">
        <v>4.3394571428571416E-4</v>
      </c>
      <c r="V618" s="41">
        <f t="shared" si="101"/>
        <v>-1157999.9999999998</v>
      </c>
      <c r="W618" s="41">
        <f t="shared" si="102"/>
        <v>1157999.9999999998</v>
      </c>
      <c r="X618" s="36">
        <f t="shared" si="103"/>
        <v>431.77892918825569</v>
      </c>
      <c r="Y618" s="36">
        <f t="shared" si="105"/>
        <v>431.77892918825569</v>
      </c>
      <c r="Z618" s="2"/>
      <c r="AI618" s="42">
        <f t="shared" si="106"/>
        <v>-0.03</v>
      </c>
      <c r="AJ618" s="4">
        <f t="shared" si="104"/>
        <v>0.61399999999999999</v>
      </c>
      <c r="AK618" s="33">
        <v>0</v>
      </c>
      <c r="AL618" s="34">
        <v>0</v>
      </c>
      <c r="AM618" s="33">
        <v>0</v>
      </c>
      <c r="AN618" s="34">
        <v>0</v>
      </c>
      <c r="AO618" s="38">
        <v>0</v>
      </c>
      <c r="AP618" s="39">
        <v>0</v>
      </c>
      <c r="AQ618" s="43">
        <v>0</v>
      </c>
      <c r="AR618" s="41">
        <f t="shared" si="107"/>
        <v>0</v>
      </c>
      <c r="AS618" s="41">
        <f t="shared" si="108"/>
        <v>0</v>
      </c>
      <c r="AT618" s="36">
        <f t="shared" si="109"/>
        <v>999</v>
      </c>
      <c r="AU618" s="36">
        <f t="shared" si="110"/>
        <v>999</v>
      </c>
    </row>
    <row r="619" spans="10:47" x14ac:dyDescent="0.25">
      <c r="J619" s="12">
        <v>70000000000</v>
      </c>
      <c r="K619" s="13">
        <v>8.3333333333333304E-10</v>
      </c>
      <c r="L619" s="40">
        <v>3.0000000000000001E-3</v>
      </c>
      <c r="M619" s="40">
        <v>-3.0000000000000001E-3</v>
      </c>
      <c r="O619" s="4">
        <f t="shared" si="100"/>
        <v>0.61499999999999999</v>
      </c>
      <c r="P619" s="33">
        <v>0</v>
      </c>
      <c r="Q619" s="34">
        <v>0</v>
      </c>
      <c r="R619" s="33">
        <v>-0.5</v>
      </c>
      <c r="S619" s="34">
        <v>-0.1925</v>
      </c>
      <c r="T619" s="38">
        <v>-3.3182465357142884E-4</v>
      </c>
      <c r="U619" s="39">
        <v>4.3724999999999987E-4</v>
      </c>
      <c r="V619" s="41">
        <f t="shared" si="101"/>
        <v>-1154999.9999999998</v>
      </c>
      <c r="W619" s="41">
        <f t="shared" si="102"/>
        <v>1154999.9999999998</v>
      </c>
      <c r="X619" s="36">
        <f t="shared" si="103"/>
        <v>432.90043290043297</v>
      </c>
      <c r="Y619" s="36">
        <f t="shared" si="105"/>
        <v>432.90043290043297</v>
      </c>
      <c r="Z619" s="2"/>
      <c r="AI619" s="42">
        <f t="shared" si="106"/>
        <v>-0.03</v>
      </c>
      <c r="AJ619" s="4">
        <f t="shared" si="104"/>
        <v>0.61499999999999999</v>
      </c>
      <c r="AK619" s="33">
        <v>0</v>
      </c>
      <c r="AL619" s="34">
        <v>0</v>
      </c>
      <c r="AM619" s="33">
        <v>0</v>
      </c>
      <c r="AN619" s="34">
        <v>0</v>
      </c>
      <c r="AO619" s="38">
        <v>0</v>
      </c>
      <c r="AP619" s="39">
        <v>0</v>
      </c>
      <c r="AQ619" s="43">
        <v>0</v>
      </c>
      <c r="AR619" s="41">
        <f t="shared" si="107"/>
        <v>0</v>
      </c>
      <c r="AS619" s="41">
        <f t="shared" si="108"/>
        <v>0</v>
      </c>
      <c r="AT619" s="36">
        <f t="shared" si="109"/>
        <v>999</v>
      </c>
      <c r="AU619" s="36">
        <f t="shared" si="110"/>
        <v>999</v>
      </c>
    </row>
    <row r="620" spans="10:47" x14ac:dyDescent="0.25">
      <c r="J620" s="12">
        <v>70000000000</v>
      </c>
      <c r="K620" s="13">
        <v>8.3333333333333304E-10</v>
      </c>
      <c r="L620" s="40">
        <v>3.0000000000000001E-3</v>
      </c>
      <c r="M620" s="40">
        <v>-3.0000000000000001E-3</v>
      </c>
      <c r="O620" s="4">
        <f t="shared" si="100"/>
        <v>0.61599999999999999</v>
      </c>
      <c r="P620" s="33">
        <v>0</v>
      </c>
      <c r="Q620" s="34">
        <v>0</v>
      </c>
      <c r="R620" s="33">
        <v>-0.5</v>
      </c>
      <c r="S620" s="34">
        <v>-0.192</v>
      </c>
      <c r="T620" s="38">
        <v>-3.3138905142857166E-4</v>
      </c>
      <c r="U620" s="39">
        <v>4.4054571428571416E-4</v>
      </c>
      <c r="V620" s="41">
        <f t="shared" si="101"/>
        <v>-1151999.9999999998</v>
      </c>
      <c r="W620" s="41">
        <f t="shared" si="102"/>
        <v>1151999.9999999998</v>
      </c>
      <c r="X620" s="36">
        <f t="shared" si="103"/>
        <v>434.02777777777789</v>
      </c>
      <c r="Y620" s="36">
        <f t="shared" si="105"/>
        <v>434.02777777777789</v>
      </c>
      <c r="Z620" s="2"/>
      <c r="AI620" s="42">
        <f t="shared" si="106"/>
        <v>-0.03</v>
      </c>
      <c r="AJ620" s="4">
        <f t="shared" si="104"/>
        <v>0.61599999999999999</v>
      </c>
      <c r="AK620" s="33">
        <v>0</v>
      </c>
      <c r="AL620" s="34">
        <v>0</v>
      </c>
      <c r="AM620" s="33">
        <v>0</v>
      </c>
      <c r="AN620" s="34">
        <v>0</v>
      </c>
      <c r="AO620" s="38">
        <v>0</v>
      </c>
      <c r="AP620" s="39">
        <v>0</v>
      </c>
      <c r="AQ620" s="43">
        <v>0</v>
      </c>
      <c r="AR620" s="41">
        <f t="shared" si="107"/>
        <v>0</v>
      </c>
      <c r="AS620" s="41">
        <f t="shared" si="108"/>
        <v>0</v>
      </c>
      <c r="AT620" s="36">
        <f t="shared" si="109"/>
        <v>999</v>
      </c>
      <c r="AU620" s="36">
        <f t="shared" si="110"/>
        <v>999</v>
      </c>
    </row>
    <row r="621" spans="10:47" x14ac:dyDescent="0.25">
      <c r="J621" s="12">
        <v>70000000000</v>
      </c>
      <c r="K621" s="13">
        <v>8.3333333333333304E-10</v>
      </c>
      <c r="L621" s="40">
        <v>3.0000000000000001E-3</v>
      </c>
      <c r="M621" s="40">
        <v>-3.0000000000000001E-3</v>
      </c>
      <c r="O621" s="4">
        <f t="shared" si="100"/>
        <v>0.61699999999999999</v>
      </c>
      <c r="P621" s="33">
        <v>0</v>
      </c>
      <c r="Q621" s="34">
        <v>0</v>
      </c>
      <c r="R621" s="33">
        <v>-0.5</v>
      </c>
      <c r="S621" s="34">
        <v>-0.1915</v>
      </c>
      <c r="T621" s="38">
        <v>-3.3095014928571454E-4</v>
      </c>
      <c r="U621" s="39">
        <v>4.4383285714285703E-4</v>
      </c>
      <c r="V621" s="41">
        <f t="shared" si="101"/>
        <v>-1148999.9999999998</v>
      </c>
      <c r="W621" s="41">
        <f t="shared" si="102"/>
        <v>1148999.9999999998</v>
      </c>
      <c r="X621" s="36">
        <f t="shared" si="103"/>
        <v>435.16100957354229</v>
      </c>
      <c r="Y621" s="36">
        <f t="shared" si="105"/>
        <v>435.16100957354229</v>
      </c>
      <c r="Z621" s="2"/>
      <c r="AI621" s="42">
        <f t="shared" si="106"/>
        <v>-0.03</v>
      </c>
      <c r="AJ621" s="4">
        <f t="shared" si="104"/>
        <v>0.61699999999999999</v>
      </c>
      <c r="AK621" s="33">
        <v>0</v>
      </c>
      <c r="AL621" s="34">
        <v>0</v>
      </c>
      <c r="AM621" s="33">
        <v>0</v>
      </c>
      <c r="AN621" s="34">
        <v>0</v>
      </c>
      <c r="AO621" s="38">
        <v>0</v>
      </c>
      <c r="AP621" s="39">
        <v>0</v>
      </c>
      <c r="AQ621" s="43">
        <v>0</v>
      </c>
      <c r="AR621" s="41">
        <f t="shared" si="107"/>
        <v>0</v>
      </c>
      <c r="AS621" s="41">
        <f t="shared" si="108"/>
        <v>0</v>
      </c>
      <c r="AT621" s="36">
        <f t="shared" si="109"/>
        <v>999</v>
      </c>
      <c r="AU621" s="36">
        <f t="shared" si="110"/>
        <v>999</v>
      </c>
    </row>
    <row r="622" spans="10:47" x14ac:dyDescent="0.25">
      <c r="J622" s="12">
        <v>70000000000</v>
      </c>
      <c r="K622" s="13">
        <v>8.3333333333333304E-10</v>
      </c>
      <c r="L622" s="40">
        <v>3.0000000000000001E-3</v>
      </c>
      <c r="M622" s="40">
        <v>-3.0000000000000001E-3</v>
      </c>
      <c r="O622" s="4">
        <f t="shared" si="100"/>
        <v>0.61799999999999999</v>
      </c>
      <c r="P622" s="33">
        <v>0</v>
      </c>
      <c r="Q622" s="34">
        <v>0</v>
      </c>
      <c r="R622" s="33">
        <v>-0.5</v>
      </c>
      <c r="S622" s="34">
        <v>-0.191</v>
      </c>
      <c r="T622" s="38">
        <v>-3.3050795571428593E-4</v>
      </c>
      <c r="U622" s="39">
        <v>4.4711142857142849E-4</v>
      </c>
      <c r="V622" s="41">
        <f t="shared" si="101"/>
        <v>-1145999.9999999998</v>
      </c>
      <c r="W622" s="41">
        <f t="shared" si="102"/>
        <v>1145999.9999999998</v>
      </c>
      <c r="X622" s="36">
        <f t="shared" si="103"/>
        <v>436.3001745200699</v>
      </c>
      <c r="Y622" s="36">
        <f t="shared" si="105"/>
        <v>436.3001745200699</v>
      </c>
      <c r="Z622" s="2"/>
      <c r="AI622" s="42">
        <f t="shared" si="106"/>
        <v>-0.03</v>
      </c>
      <c r="AJ622" s="4">
        <f t="shared" si="104"/>
        <v>0.61799999999999999</v>
      </c>
      <c r="AK622" s="33">
        <v>0</v>
      </c>
      <c r="AL622" s="34">
        <v>0</v>
      </c>
      <c r="AM622" s="33">
        <v>0</v>
      </c>
      <c r="AN622" s="34">
        <v>0</v>
      </c>
      <c r="AO622" s="38">
        <v>0</v>
      </c>
      <c r="AP622" s="39">
        <v>0</v>
      </c>
      <c r="AQ622" s="43">
        <v>0</v>
      </c>
      <c r="AR622" s="41">
        <f t="shared" si="107"/>
        <v>0</v>
      </c>
      <c r="AS622" s="41">
        <f t="shared" si="108"/>
        <v>0</v>
      </c>
      <c r="AT622" s="36">
        <f t="shared" si="109"/>
        <v>999</v>
      </c>
      <c r="AU622" s="36">
        <f t="shared" si="110"/>
        <v>999</v>
      </c>
    </row>
    <row r="623" spans="10:47" x14ac:dyDescent="0.25">
      <c r="J623" s="12">
        <v>70000000000</v>
      </c>
      <c r="K623" s="13">
        <v>8.3333333333333304E-10</v>
      </c>
      <c r="L623" s="40">
        <v>3.0000000000000001E-3</v>
      </c>
      <c r="M623" s="40">
        <v>-3.0000000000000001E-3</v>
      </c>
      <c r="O623" s="4">
        <f t="shared" si="100"/>
        <v>0.61899999999999999</v>
      </c>
      <c r="P623" s="33">
        <v>0</v>
      </c>
      <c r="Q623" s="34">
        <v>0</v>
      </c>
      <c r="R623" s="33">
        <v>-0.5</v>
      </c>
      <c r="S623" s="34">
        <v>-0.1905</v>
      </c>
      <c r="T623" s="38">
        <v>-3.3006247928571452E-4</v>
      </c>
      <c r="U623" s="39">
        <v>4.5038142857142848E-4</v>
      </c>
      <c r="V623" s="41">
        <f t="shared" si="101"/>
        <v>-1142999.9999999998</v>
      </c>
      <c r="W623" s="41">
        <f t="shared" si="102"/>
        <v>1142999.9999999998</v>
      </c>
      <c r="X623" s="36">
        <f t="shared" si="103"/>
        <v>437.44531933508318</v>
      </c>
      <c r="Y623" s="36">
        <f t="shared" si="105"/>
        <v>437.44531933508318</v>
      </c>
      <c r="Z623" s="2"/>
      <c r="AI623" s="42">
        <f t="shared" si="106"/>
        <v>-0.03</v>
      </c>
      <c r="AJ623" s="4">
        <f t="shared" si="104"/>
        <v>0.61899999999999999</v>
      </c>
      <c r="AK623" s="33">
        <v>0</v>
      </c>
      <c r="AL623" s="34">
        <v>0</v>
      </c>
      <c r="AM623" s="33">
        <v>0</v>
      </c>
      <c r="AN623" s="34">
        <v>0</v>
      </c>
      <c r="AO623" s="38">
        <v>0</v>
      </c>
      <c r="AP623" s="39">
        <v>0</v>
      </c>
      <c r="AQ623" s="43">
        <v>0</v>
      </c>
      <c r="AR623" s="41">
        <f t="shared" si="107"/>
        <v>0</v>
      </c>
      <c r="AS623" s="41">
        <f t="shared" si="108"/>
        <v>0</v>
      </c>
      <c r="AT623" s="36">
        <f t="shared" si="109"/>
        <v>999</v>
      </c>
      <c r="AU623" s="36">
        <f t="shared" si="110"/>
        <v>999</v>
      </c>
    </row>
    <row r="624" spans="10:47" x14ac:dyDescent="0.25">
      <c r="J624" s="12">
        <v>70000000000</v>
      </c>
      <c r="K624" s="13">
        <v>8.3333333333333304E-10</v>
      </c>
      <c r="L624" s="40">
        <v>3.0000000000000001E-3</v>
      </c>
      <c r="M624" s="40">
        <v>-3.0000000000000001E-3</v>
      </c>
      <c r="O624" s="4">
        <f t="shared" si="100"/>
        <v>0.62</v>
      </c>
      <c r="P624" s="33">
        <v>0</v>
      </c>
      <c r="Q624" s="34">
        <v>0</v>
      </c>
      <c r="R624" s="33">
        <v>-0.5</v>
      </c>
      <c r="S624" s="34">
        <v>-0.19</v>
      </c>
      <c r="T624" s="38">
        <v>-3.296137285714288E-4</v>
      </c>
      <c r="U624" s="39">
        <v>4.5364285714285705E-4</v>
      </c>
      <c r="V624" s="41">
        <f t="shared" si="101"/>
        <v>-1139999.9999999998</v>
      </c>
      <c r="W624" s="41">
        <f t="shared" si="102"/>
        <v>1139999.9999999998</v>
      </c>
      <c r="X624" s="36">
        <f t="shared" si="103"/>
        <v>438.59649122807025</v>
      </c>
      <c r="Y624" s="36">
        <f t="shared" si="105"/>
        <v>438.59649122807025</v>
      </c>
      <c r="Z624" s="2"/>
      <c r="AI624" s="42">
        <f t="shared" si="106"/>
        <v>-0.03</v>
      </c>
      <c r="AJ624" s="4">
        <f t="shared" si="104"/>
        <v>0.62</v>
      </c>
      <c r="AK624" s="33">
        <v>0</v>
      </c>
      <c r="AL624" s="34">
        <v>0</v>
      </c>
      <c r="AM624" s="33">
        <v>0</v>
      </c>
      <c r="AN624" s="34">
        <v>0</v>
      </c>
      <c r="AO624" s="38">
        <v>0</v>
      </c>
      <c r="AP624" s="39">
        <v>0</v>
      </c>
      <c r="AQ624" s="43">
        <v>0</v>
      </c>
      <c r="AR624" s="41">
        <f t="shared" si="107"/>
        <v>0</v>
      </c>
      <c r="AS624" s="41">
        <f t="shared" si="108"/>
        <v>0</v>
      </c>
      <c r="AT624" s="36">
        <f t="shared" si="109"/>
        <v>999</v>
      </c>
      <c r="AU624" s="36">
        <f t="shared" si="110"/>
        <v>999</v>
      </c>
    </row>
    <row r="625" spans="10:47" x14ac:dyDescent="0.25">
      <c r="J625" s="12">
        <v>70000000000</v>
      </c>
      <c r="K625" s="13">
        <v>8.3333333333333304E-10</v>
      </c>
      <c r="L625" s="40">
        <v>3.0000000000000001E-3</v>
      </c>
      <c r="M625" s="40">
        <v>-3.0000000000000001E-3</v>
      </c>
      <c r="O625" s="4">
        <f t="shared" si="100"/>
        <v>0.621</v>
      </c>
      <c r="P625" s="33">
        <v>0</v>
      </c>
      <c r="Q625" s="34">
        <v>0</v>
      </c>
      <c r="R625" s="33">
        <v>-0.5</v>
      </c>
      <c r="S625" s="34">
        <v>-0.1895</v>
      </c>
      <c r="T625" s="38">
        <v>-3.2916171214285734E-4</v>
      </c>
      <c r="U625" s="39">
        <v>4.568957142857142E-4</v>
      </c>
      <c r="V625" s="41">
        <f t="shared" si="101"/>
        <v>-1136999.9999999998</v>
      </c>
      <c r="W625" s="41">
        <f t="shared" si="102"/>
        <v>1136999.9999999998</v>
      </c>
      <c r="X625" s="36">
        <f t="shared" si="103"/>
        <v>439.7537379067723</v>
      </c>
      <c r="Y625" s="36">
        <f t="shared" si="105"/>
        <v>439.7537379067723</v>
      </c>
      <c r="Z625" s="2"/>
      <c r="AI625" s="42">
        <f t="shared" si="106"/>
        <v>-0.03</v>
      </c>
      <c r="AJ625" s="4">
        <f t="shared" si="104"/>
        <v>0.621</v>
      </c>
      <c r="AK625" s="33">
        <v>0</v>
      </c>
      <c r="AL625" s="34">
        <v>0</v>
      </c>
      <c r="AM625" s="33">
        <v>0</v>
      </c>
      <c r="AN625" s="34">
        <v>0</v>
      </c>
      <c r="AO625" s="38">
        <v>0</v>
      </c>
      <c r="AP625" s="39">
        <v>0</v>
      </c>
      <c r="AQ625" s="43">
        <v>0</v>
      </c>
      <c r="AR625" s="41">
        <f t="shared" si="107"/>
        <v>0</v>
      </c>
      <c r="AS625" s="41">
        <f t="shared" si="108"/>
        <v>0</v>
      </c>
      <c r="AT625" s="36">
        <f t="shared" si="109"/>
        <v>999</v>
      </c>
      <c r="AU625" s="36">
        <f t="shared" si="110"/>
        <v>999</v>
      </c>
    </row>
    <row r="626" spans="10:47" x14ac:dyDescent="0.25">
      <c r="J626" s="12">
        <v>70000000000</v>
      </c>
      <c r="K626" s="13">
        <v>8.3333333333333304E-10</v>
      </c>
      <c r="L626" s="40">
        <v>3.0000000000000001E-3</v>
      </c>
      <c r="M626" s="40">
        <v>-3.0000000000000001E-3</v>
      </c>
      <c r="O626" s="4">
        <f t="shared" si="100"/>
        <v>0.622</v>
      </c>
      <c r="P626" s="33">
        <v>0</v>
      </c>
      <c r="Q626" s="34">
        <v>0</v>
      </c>
      <c r="R626" s="33">
        <v>-0.5</v>
      </c>
      <c r="S626" s="34">
        <v>-0.189</v>
      </c>
      <c r="T626" s="38">
        <v>-3.287064385714288E-4</v>
      </c>
      <c r="U626" s="39">
        <v>4.6013999999999994E-4</v>
      </c>
      <c r="V626" s="41">
        <f t="shared" si="101"/>
        <v>-1133999.9999999998</v>
      </c>
      <c r="W626" s="41">
        <f t="shared" si="102"/>
        <v>1133999.9999999998</v>
      </c>
      <c r="X626" s="36">
        <f t="shared" si="103"/>
        <v>440.91710758377434</v>
      </c>
      <c r="Y626" s="36">
        <f t="shared" si="105"/>
        <v>440.91710758377434</v>
      </c>
      <c r="Z626" s="2"/>
      <c r="AI626" s="42">
        <f t="shared" si="106"/>
        <v>-0.03</v>
      </c>
      <c r="AJ626" s="4">
        <f t="shared" si="104"/>
        <v>0.622</v>
      </c>
      <c r="AK626" s="33">
        <v>0</v>
      </c>
      <c r="AL626" s="34">
        <v>0</v>
      </c>
      <c r="AM626" s="33">
        <v>0</v>
      </c>
      <c r="AN626" s="34">
        <v>0</v>
      </c>
      <c r="AO626" s="38">
        <v>0</v>
      </c>
      <c r="AP626" s="39">
        <v>0</v>
      </c>
      <c r="AQ626" s="43">
        <v>0</v>
      </c>
      <c r="AR626" s="41">
        <f t="shared" si="107"/>
        <v>0</v>
      </c>
      <c r="AS626" s="41">
        <f t="shared" si="108"/>
        <v>0</v>
      </c>
      <c r="AT626" s="36">
        <f t="shared" si="109"/>
        <v>999</v>
      </c>
      <c r="AU626" s="36">
        <f t="shared" si="110"/>
        <v>999</v>
      </c>
    </row>
    <row r="627" spans="10:47" x14ac:dyDescent="0.25">
      <c r="J627" s="12">
        <v>70000000000</v>
      </c>
      <c r="K627" s="13">
        <v>8.3333333333333304E-10</v>
      </c>
      <c r="L627" s="40">
        <v>3.0000000000000001E-3</v>
      </c>
      <c r="M627" s="40">
        <v>-3.0000000000000001E-3</v>
      </c>
      <c r="O627" s="4">
        <f t="shared" si="100"/>
        <v>0.623</v>
      </c>
      <c r="P627" s="33">
        <v>0</v>
      </c>
      <c r="Q627" s="34">
        <v>0</v>
      </c>
      <c r="R627" s="33">
        <v>-0.5</v>
      </c>
      <c r="S627" s="34">
        <v>-0.1885</v>
      </c>
      <c r="T627" s="38">
        <v>-3.2824791642857164E-4</v>
      </c>
      <c r="U627" s="39">
        <v>4.6337571428571421E-4</v>
      </c>
      <c r="V627" s="41">
        <f t="shared" si="101"/>
        <v>-1130999.9999999998</v>
      </c>
      <c r="W627" s="41">
        <f t="shared" si="102"/>
        <v>1130999.9999999998</v>
      </c>
      <c r="X627" s="36">
        <f t="shared" si="103"/>
        <v>442.0866489832008</v>
      </c>
      <c r="Y627" s="36">
        <f t="shared" si="105"/>
        <v>442.0866489832008</v>
      </c>
      <c r="Z627" s="2"/>
      <c r="AI627" s="42">
        <f t="shared" si="106"/>
        <v>-0.03</v>
      </c>
      <c r="AJ627" s="4">
        <f t="shared" si="104"/>
        <v>0.623</v>
      </c>
      <c r="AK627" s="33">
        <v>0</v>
      </c>
      <c r="AL627" s="34">
        <v>0</v>
      </c>
      <c r="AM627" s="33">
        <v>0</v>
      </c>
      <c r="AN627" s="34">
        <v>0</v>
      </c>
      <c r="AO627" s="38">
        <v>0</v>
      </c>
      <c r="AP627" s="39">
        <v>0</v>
      </c>
      <c r="AQ627" s="43">
        <v>0</v>
      </c>
      <c r="AR627" s="41">
        <f t="shared" si="107"/>
        <v>0</v>
      </c>
      <c r="AS627" s="41">
        <f t="shared" si="108"/>
        <v>0</v>
      </c>
      <c r="AT627" s="36">
        <f t="shared" si="109"/>
        <v>999</v>
      </c>
      <c r="AU627" s="36">
        <f t="shared" si="110"/>
        <v>999</v>
      </c>
    </row>
    <row r="628" spans="10:47" x14ac:dyDescent="0.25">
      <c r="J628" s="12">
        <v>70000000000</v>
      </c>
      <c r="K628" s="13">
        <v>8.3333333333333304E-10</v>
      </c>
      <c r="L628" s="40">
        <v>3.0000000000000001E-3</v>
      </c>
      <c r="M628" s="40">
        <v>-3.0000000000000001E-3</v>
      </c>
      <c r="O628" s="4">
        <f t="shared" si="100"/>
        <v>0.624</v>
      </c>
      <c r="P628" s="33">
        <v>0</v>
      </c>
      <c r="Q628" s="34">
        <v>0</v>
      </c>
      <c r="R628" s="33">
        <v>-0.5</v>
      </c>
      <c r="S628" s="34">
        <v>-0.188</v>
      </c>
      <c r="T628" s="38">
        <v>-3.2778615428571452E-4</v>
      </c>
      <c r="U628" s="39">
        <v>4.6660285714285706E-4</v>
      </c>
      <c r="V628" s="41">
        <f t="shared" si="101"/>
        <v>-1127999.9999999998</v>
      </c>
      <c r="W628" s="41">
        <f t="shared" si="102"/>
        <v>1127999.9999999998</v>
      </c>
      <c r="X628" s="36">
        <f t="shared" si="103"/>
        <v>443.2624113475178</v>
      </c>
      <c r="Y628" s="36">
        <f t="shared" si="105"/>
        <v>443.2624113475178</v>
      </c>
      <c r="Z628" s="2"/>
      <c r="AI628" s="42">
        <f t="shared" si="106"/>
        <v>-0.03</v>
      </c>
      <c r="AJ628" s="4">
        <f t="shared" si="104"/>
        <v>0.624</v>
      </c>
      <c r="AK628" s="33">
        <v>0</v>
      </c>
      <c r="AL628" s="34">
        <v>0</v>
      </c>
      <c r="AM628" s="33">
        <v>0</v>
      </c>
      <c r="AN628" s="34">
        <v>0</v>
      </c>
      <c r="AO628" s="38">
        <v>0</v>
      </c>
      <c r="AP628" s="39">
        <v>0</v>
      </c>
      <c r="AQ628" s="43">
        <v>0</v>
      </c>
      <c r="AR628" s="41">
        <f t="shared" si="107"/>
        <v>0</v>
      </c>
      <c r="AS628" s="41">
        <f t="shared" si="108"/>
        <v>0</v>
      </c>
      <c r="AT628" s="36">
        <f t="shared" si="109"/>
        <v>999</v>
      </c>
      <c r="AU628" s="36">
        <f t="shared" si="110"/>
        <v>999</v>
      </c>
    </row>
    <row r="629" spans="10:47" x14ac:dyDescent="0.25">
      <c r="J629" s="12">
        <v>70000000000</v>
      </c>
      <c r="K629" s="13">
        <v>8.3333333333333304E-10</v>
      </c>
      <c r="L629" s="40">
        <v>3.0000000000000001E-3</v>
      </c>
      <c r="M629" s="40">
        <v>-3.0000000000000001E-3</v>
      </c>
      <c r="O629" s="4">
        <f t="shared" si="100"/>
        <v>0.625</v>
      </c>
      <c r="P629" s="33">
        <v>0</v>
      </c>
      <c r="Q629" s="34">
        <v>0</v>
      </c>
      <c r="R629" s="33">
        <v>-0.5</v>
      </c>
      <c r="S629" s="34">
        <v>-0.1875</v>
      </c>
      <c r="T629" s="38">
        <v>-3.2732116071428595E-4</v>
      </c>
      <c r="U629" s="39">
        <v>4.6982142857142849E-4</v>
      </c>
      <c r="V629" s="41">
        <f t="shared" si="101"/>
        <v>-1124999.9999999998</v>
      </c>
      <c r="W629" s="41">
        <f t="shared" si="102"/>
        <v>1124999.9999999998</v>
      </c>
      <c r="X629" s="36">
        <f t="shared" si="103"/>
        <v>444.44444444444451</v>
      </c>
      <c r="Y629" s="36">
        <f t="shared" si="105"/>
        <v>444.44444444444451</v>
      </c>
      <c r="Z629" s="2"/>
      <c r="AI629" s="42">
        <f t="shared" si="106"/>
        <v>-0.03</v>
      </c>
      <c r="AJ629" s="4">
        <f t="shared" si="104"/>
        <v>0.625</v>
      </c>
      <c r="AK629" s="33">
        <v>0</v>
      </c>
      <c r="AL629" s="34">
        <v>0</v>
      </c>
      <c r="AM629" s="33">
        <v>0</v>
      </c>
      <c r="AN629" s="34">
        <v>0</v>
      </c>
      <c r="AO629" s="38">
        <v>0</v>
      </c>
      <c r="AP629" s="39">
        <v>0</v>
      </c>
      <c r="AQ629" s="43">
        <v>0</v>
      </c>
      <c r="AR629" s="41">
        <f t="shared" si="107"/>
        <v>0</v>
      </c>
      <c r="AS629" s="41">
        <f t="shared" si="108"/>
        <v>0</v>
      </c>
      <c r="AT629" s="36">
        <f t="shared" si="109"/>
        <v>999</v>
      </c>
      <c r="AU629" s="36">
        <f t="shared" si="110"/>
        <v>999</v>
      </c>
    </row>
    <row r="630" spans="10:47" x14ac:dyDescent="0.25">
      <c r="J630" s="12">
        <v>70000000000</v>
      </c>
      <c r="K630" s="13">
        <v>8.3333333333333304E-10</v>
      </c>
      <c r="L630" s="40">
        <v>3.0000000000000001E-3</v>
      </c>
      <c r="M630" s="40">
        <v>-3.0000000000000001E-3</v>
      </c>
      <c r="O630" s="4">
        <f t="shared" si="100"/>
        <v>0.626</v>
      </c>
      <c r="P630" s="33">
        <v>0</v>
      </c>
      <c r="Q630" s="34">
        <v>0</v>
      </c>
      <c r="R630" s="33">
        <v>-0.5</v>
      </c>
      <c r="S630" s="34">
        <v>-0.187</v>
      </c>
      <c r="T630" s="38">
        <v>-3.2685294428571449E-4</v>
      </c>
      <c r="U630" s="39">
        <v>4.7303142857142851E-4</v>
      </c>
      <c r="V630" s="41">
        <f t="shared" si="101"/>
        <v>-1122000</v>
      </c>
      <c r="W630" s="41">
        <f t="shared" si="102"/>
        <v>1122000</v>
      </c>
      <c r="X630" s="36">
        <f t="shared" si="103"/>
        <v>445.63279857397504</v>
      </c>
      <c r="Y630" s="36">
        <f t="shared" si="105"/>
        <v>445.63279857397504</v>
      </c>
      <c r="Z630" s="2"/>
      <c r="AI630" s="42">
        <f t="shared" si="106"/>
        <v>-0.03</v>
      </c>
      <c r="AJ630" s="4">
        <f t="shared" si="104"/>
        <v>0.626</v>
      </c>
      <c r="AK630" s="33">
        <v>0</v>
      </c>
      <c r="AL630" s="34">
        <v>0</v>
      </c>
      <c r="AM630" s="33">
        <v>0</v>
      </c>
      <c r="AN630" s="34">
        <v>0</v>
      </c>
      <c r="AO630" s="38">
        <v>0</v>
      </c>
      <c r="AP630" s="39">
        <v>0</v>
      </c>
      <c r="AQ630" s="43">
        <v>0</v>
      </c>
      <c r="AR630" s="41">
        <f t="shared" si="107"/>
        <v>0</v>
      </c>
      <c r="AS630" s="41">
        <f t="shared" si="108"/>
        <v>0</v>
      </c>
      <c r="AT630" s="36">
        <f t="shared" si="109"/>
        <v>999</v>
      </c>
      <c r="AU630" s="36">
        <f t="shared" si="110"/>
        <v>999</v>
      </c>
    </row>
    <row r="631" spans="10:47" x14ac:dyDescent="0.25">
      <c r="J631" s="12">
        <v>70000000000</v>
      </c>
      <c r="K631" s="13">
        <v>8.3333333333333304E-10</v>
      </c>
      <c r="L631" s="40">
        <v>3.0000000000000001E-3</v>
      </c>
      <c r="M631" s="40">
        <v>-3.0000000000000001E-3</v>
      </c>
      <c r="O631" s="4">
        <f t="shared" si="100"/>
        <v>0.627</v>
      </c>
      <c r="P631" s="33">
        <v>0</v>
      </c>
      <c r="Q631" s="34">
        <v>0</v>
      </c>
      <c r="R631" s="33">
        <v>-0.5</v>
      </c>
      <c r="S631" s="34">
        <v>-0.1865</v>
      </c>
      <c r="T631" s="38">
        <v>-3.2638151357142881E-4</v>
      </c>
      <c r="U631" s="39">
        <v>4.7623285714285706E-4</v>
      </c>
      <c r="V631" s="41">
        <f t="shared" si="101"/>
        <v>-1119000</v>
      </c>
      <c r="W631" s="41">
        <f t="shared" si="102"/>
        <v>1119000</v>
      </c>
      <c r="X631" s="36">
        <f t="shared" si="103"/>
        <v>446.82752457551385</v>
      </c>
      <c r="Y631" s="36">
        <f t="shared" si="105"/>
        <v>446.82752457551385</v>
      </c>
      <c r="Z631" s="2"/>
      <c r="AI631" s="42">
        <f t="shared" si="106"/>
        <v>-0.03</v>
      </c>
      <c r="AJ631" s="4">
        <f t="shared" si="104"/>
        <v>0.627</v>
      </c>
      <c r="AK631" s="33">
        <v>0</v>
      </c>
      <c r="AL631" s="34">
        <v>0</v>
      </c>
      <c r="AM631" s="33">
        <v>0</v>
      </c>
      <c r="AN631" s="34">
        <v>0</v>
      </c>
      <c r="AO631" s="38">
        <v>0</v>
      </c>
      <c r="AP631" s="39">
        <v>0</v>
      </c>
      <c r="AQ631" s="43">
        <v>0</v>
      </c>
      <c r="AR631" s="41">
        <f t="shared" si="107"/>
        <v>0</v>
      </c>
      <c r="AS631" s="41">
        <f t="shared" si="108"/>
        <v>0</v>
      </c>
      <c r="AT631" s="36">
        <f t="shared" si="109"/>
        <v>999</v>
      </c>
      <c r="AU631" s="36">
        <f t="shared" si="110"/>
        <v>999</v>
      </c>
    </row>
    <row r="632" spans="10:47" x14ac:dyDescent="0.25">
      <c r="J632" s="12">
        <v>70000000000</v>
      </c>
      <c r="K632" s="13">
        <v>8.3333333333333304E-10</v>
      </c>
      <c r="L632" s="40">
        <v>3.0000000000000001E-3</v>
      </c>
      <c r="M632" s="40">
        <v>-3.0000000000000001E-3</v>
      </c>
      <c r="O632" s="4">
        <f t="shared" si="100"/>
        <v>0.628</v>
      </c>
      <c r="P632" s="33">
        <v>0</v>
      </c>
      <c r="Q632" s="34">
        <v>0</v>
      </c>
      <c r="R632" s="33">
        <v>-0.5</v>
      </c>
      <c r="S632" s="34">
        <v>-0.186</v>
      </c>
      <c r="T632" s="38">
        <v>-3.2590687714285736E-4</v>
      </c>
      <c r="U632" s="39">
        <v>4.7942571428571419E-4</v>
      </c>
      <c r="V632" s="41">
        <f t="shared" si="101"/>
        <v>-1116000</v>
      </c>
      <c r="W632" s="41">
        <f t="shared" si="102"/>
        <v>1116000</v>
      </c>
      <c r="X632" s="36">
        <f t="shared" si="103"/>
        <v>448.02867383512546</v>
      </c>
      <c r="Y632" s="36">
        <f t="shared" si="105"/>
        <v>448.02867383512546</v>
      </c>
      <c r="Z632" s="2"/>
      <c r="AI632" s="42">
        <f t="shared" si="106"/>
        <v>-0.03</v>
      </c>
      <c r="AJ632" s="4">
        <f t="shared" si="104"/>
        <v>0.628</v>
      </c>
      <c r="AK632" s="33">
        <v>0</v>
      </c>
      <c r="AL632" s="34">
        <v>0</v>
      </c>
      <c r="AM632" s="33">
        <v>0</v>
      </c>
      <c r="AN632" s="34">
        <v>0</v>
      </c>
      <c r="AO632" s="38">
        <v>0</v>
      </c>
      <c r="AP632" s="39">
        <v>0</v>
      </c>
      <c r="AQ632" s="43">
        <v>0</v>
      </c>
      <c r="AR632" s="41">
        <f t="shared" si="107"/>
        <v>0</v>
      </c>
      <c r="AS632" s="41">
        <f t="shared" si="108"/>
        <v>0</v>
      </c>
      <c r="AT632" s="36">
        <f t="shared" si="109"/>
        <v>999</v>
      </c>
      <c r="AU632" s="36">
        <f t="shared" si="110"/>
        <v>999</v>
      </c>
    </row>
    <row r="633" spans="10:47" x14ac:dyDescent="0.25">
      <c r="J633" s="12">
        <v>70000000000</v>
      </c>
      <c r="K633" s="13">
        <v>8.3333333333333304E-10</v>
      </c>
      <c r="L633" s="40">
        <v>3.0000000000000001E-3</v>
      </c>
      <c r="M633" s="40">
        <v>-3.0000000000000001E-3</v>
      </c>
      <c r="O633" s="4">
        <f t="shared" si="100"/>
        <v>0.629</v>
      </c>
      <c r="P633" s="33">
        <v>0</v>
      </c>
      <c r="Q633" s="34">
        <v>0</v>
      </c>
      <c r="R633" s="33">
        <v>-0.5</v>
      </c>
      <c r="S633" s="34">
        <v>-0.1855</v>
      </c>
      <c r="T633" s="38">
        <v>-3.2542904357142876E-4</v>
      </c>
      <c r="U633" s="39">
        <v>4.8260999999999991E-4</v>
      </c>
      <c r="V633" s="41">
        <f t="shared" si="101"/>
        <v>-1113000</v>
      </c>
      <c r="W633" s="41">
        <f t="shared" si="102"/>
        <v>1113000</v>
      </c>
      <c r="X633" s="36">
        <f t="shared" si="103"/>
        <v>449.23629829290206</v>
      </c>
      <c r="Y633" s="36">
        <f t="shared" si="105"/>
        <v>449.23629829290206</v>
      </c>
      <c r="Z633" s="2"/>
      <c r="AI633" s="42">
        <f t="shared" si="106"/>
        <v>-0.03</v>
      </c>
      <c r="AJ633" s="4">
        <f t="shared" si="104"/>
        <v>0.629</v>
      </c>
      <c r="AK633" s="33">
        <v>0</v>
      </c>
      <c r="AL633" s="34">
        <v>0</v>
      </c>
      <c r="AM633" s="33">
        <v>0</v>
      </c>
      <c r="AN633" s="34">
        <v>0</v>
      </c>
      <c r="AO633" s="38">
        <v>0</v>
      </c>
      <c r="AP633" s="39">
        <v>0</v>
      </c>
      <c r="AQ633" s="43">
        <v>0</v>
      </c>
      <c r="AR633" s="41">
        <f t="shared" si="107"/>
        <v>0</v>
      </c>
      <c r="AS633" s="41">
        <f t="shared" si="108"/>
        <v>0</v>
      </c>
      <c r="AT633" s="36">
        <f t="shared" si="109"/>
        <v>999</v>
      </c>
      <c r="AU633" s="36">
        <f t="shared" si="110"/>
        <v>999</v>
      </c>
    </row>
    <row r="634" spans="10:47" x14ac:dyDescent="0.25">
      <c r="J634" s="12">
        <v>70000000000</v>
      </c>
      <c r="K634" s="13">
        <v>8.3333333333333304E-10</v>
      </c>
      <c r="L634" s="40">
        <v>3.0000000000000001E-3</v>
      </c>
      <c r="M634" s="40">
        <v>-3.0000000000000001E-3</v>
      </c>
      <c r="O634" s="4">
        <f t="shared" si="100"/>
        <v>0.63</v>
      </c>
      <c r="P634" s="33">
        <v>0</v>
      </c>
      <c r="Q634" s="34">
        <v>0</v>
      </c>
      <c r="R634" s="33">
        <v>-0.5</v>
      </c>
      <c r="S634" s="34">
        <v>-0.185</v>
      </c>
      <c r="T634" s="38">
        <v>-3.2494802142857162E-4</v>
      </c>
      <c r="U634" s="39">
        <v>4.8578571428571421E-4</v>
      </c>
      <c r="V634" s="41">
        <f t="shared" si="101"/>
        <v>-1110000</v>
      </c>
      <c r="W634" s="41">
        <f t="shared" si="102"/>
        <v>1110000</v>
      </c>
      <c r="X634" s="36">
        <f t="shared" si="103"/>
        <v>450.45045045045043</v>
      </c>
      <c r="Y634" s="36">
        <f t="shared" si="105"/>
        <v>450.45045045045043</v>
      </c>
      <c r="Z634" s="2"/>
      <c r="AI634" s="42">
        <f t="shared" si="106"/>
        <v>-0.03</v>
      </c>
      <c r="AJ634" s="4">
        <f t="shared" si="104"/>
        <v>0.63</v>
      </c>
      <c r="AK634" s="33">
        <v>0</v>
      </c>
      <c r="AL634" s="34">
        <v>0</v>
      </c>
      <c r="AM634" s="33">
        <v>0</v>
      </c>
      <c r="AN634" s="34">
        <v>0</v>
      </c>
      <c r="AO634" s="38">
        <v>0</v>
      </c>
      <c r="AP634" s="39">
        <v>0</v>
      </c>
      <c r="AQ634" s="43">
        <v>0</v>
      </c>
      <c r="AR634" s="41">
        <f t="shared" si="107"/>
        <v>0</v>
      </c>
      <c r="AS634" s="41">
        <f t="shared" si="108"/>
        <v>0</v>
      </c>
      <c r="AT634" s="36">
        <f t="shared" si="109"/>
        <v>999</v>
      </c>
      <c r="AU634" s="36">
        <f t="shared" si="110"/>
        <v>999</v>
      </c>
    </row>
    <row r="635" spans="10:47" x14ac:dyDescent="0.25">
      <c r="J635" s="12">
        <v>70000000000</v>
      </c>
      <c r="K635" s="13">
        <v>8.3333333333333304E-10</v>
      </c>
      <c r="L635" s="40">
        <v>3.0000000000000001E-3</v>
      </c>
      <c r="M635" s="40">
        <v>-3.0000000000000001E-3</v>
      </c>
      <c r="O635" s="4">
        <f t="shared" si="100"/>
        <v>0.63100000000000001</v>
      </c>
      <c r="P635" s="33">
        <v>0</v>
      </c>
      <c r="Q635" s="34">
        <v>0</v>
      </c>
      <c r="R635" s="33">
        <v>-0.5</v>
      </c>
      <c r="S635" s="34">
        <v>-0.1845</v>
      </c>
      <c r="T635" s="38">
        <v>-3.2446381928571445E-4</v>
      </c>
      <c r="U635" s="39">
        <v>4.8895285714285709E-4</v>
      </c>
      <c r="V635" s="41">
        <f t="shared" si="101"/>
        <v>-1106999.9999999998</v>
      </c>
      <c r="W635" s="41">
        <f t="shared" si="102"/>
        <v>1106999.9999999998</v>
      </c>
      <c r="X635" s="36">
        <f t="shared" si="103"/>
        <v>451.67118337850053</v>
      </c>
      <c r="Y635" s="36">
        <f t="shared" si="105"/>
        <v>451.67118337850053</v>
      </c>
      <c r="Z635" s="2"/>
      <c r="AI635" s="42">
        <f t="shared" si="106"/>
        <v>-0.03</v>
      </c>
      <c r="AJ635" s="4">
        <f t="shared" si="104"/>
        <v>0.63100000000000001</v>
      </c>
      <c r="AK635" s="33">
        <v>0</v>
      </c>
      <c r="AL635" s="34">
        <v>0</v>
      </c>
      <c r="AM635" s="33">
        <v>0</v>
      </c>
      <c r="AN635" s="34">
        <v>0</v>
      </c>
      <c r="AO635" s="38">
        <v>0</v>
      </c>
      <c r="AP635" s="39">
        <v>0</v>
      </c>
      <c r="AQ635" s="43">
        <v>0</v>
      </c>
      <c r="AR635" s="41">
        <f t="shared" si="107"/>
        <v>0</v>
      </c>
      <c r="AS635" s="41">
        <f t="shared" si="108"/>
        <v>0</v>
      </c>
      <c r="AT635" s="36">
        <f t="shared" si="109"/>
        <v>999</v>
      </c>
      <c r="AU635" s="36">
        <f t="shared" si="110"/>
        <v>999</v>
      </c>
    </row>
    <row r="636" spans="10:47" x14ac:dyDescent="0.25">
      <c r="J636" s="12">
        <v>70000000000</v>
      </c>
      <c r="K636" s="13">
        <v>8.3333333333333304E-10</v>
      </c>
      <c r="L636" s="40">
        <v>3.0000000000000001E-3</v>
      </c>
      <c r="M636" s="40">
        <v>-3.0000000000000001E-3</v>
      </c>
      <c r="O636" s="4">
        <f t="shared" si="100"/>
        <v>0.63200000000000001</v>
      </c>
      <c r="P636" s="33">
        <v>0</v>
      </c>
      <c r="Q636" s="34">
        <v>0</v>
      </c>
      <c r="R636" s="33">
        <v>-0.5</v>
      </c>
      <c r="S636" s="34">
        <v>-0.184</v>
      </c>
      <c r="T636" s="38">
        <v>-3.2397644571428592E-4</v>
      </c>
      <c r="U636" s="39">
        <v>4.921114285714285E-4</v>
      </c>
      <c r="V636" s="41">
        <f t="shared" si="101"/>
        <v>-1103999.9999999998</v>
      </c>
      <c r="W636" s="41">
        <f t="shared" si="102"/>
        <v>1103999.9999999998</v>
      </c>
      <c r="X636" s="36">
        <f t="shared" si="103"/>
        <v>452.8985507246378</v>
      </c>
      <c r="Y636" s="36">
        <f t="shared" si="105"/>
        <v>452.8985507246378</v>
      </c>
      <c r="Z636" s="2"/>
      <c r="AI636" s="42">
        <f t="shared" si="106"/>
        <v>-0.03</v>
      </c>
      <c r="AJ636" s="4">
        <f t="shared" si="104"/>
        <v>0.63200000000000001</v>
      </c>
      <c r="AK636" s="33">
        <v>0</v>
      </c>
      <c r="AL636" s="34">
        <v>0</v>
      </c>
      <c r="AM636" s="33">
        <v>0</v>
      </c>
      <c r="AN636" s="34">
        <v>0</v>
      </c>
      <c r="AO636" s="38">
        <v>0</v>
      </c>
      <c r="AP636" s="39">
        <v>0</v>
      </c>
      <c r="AQ636" s="43">
        <v>0</v>
      </c>
      <c r="AR636" s="41">
        <f t="shared" si="107"/>
        <v>0</v>
      </c>
      <c r="AS636" s="41">
        <f t="shared" si="108"/>
        <v>0</v>
      </c>
      <c r="AT636" s="36">
        <f t="shared" si="109"/>
        <v>999</v>
      </c>
      <c r="AU636" s="36">
        <f t="shared" si="110"/>
        <v>999</v>
      </c>
    </row>
    <row r="637" spans="10:47" x14ac:dyDescent="0.25">
      <c r="J637" s="12">
        <v>70000000000</v>
      </c>
      <c r="K637" s="13">
        <v>8.3333333333333304E-10</v>
      </c>
      <c r="L637" s="40">
        <v>3.0000000000000001E-3</v>
      </c>
      <c r="M637" s="40">
        <v>-3.0000000000000001E-3</v>
      </c>
      <c r="O637" s="4">
        <f t="shared" si="100"/>
        <v>0.63300000000000001</v>
      </c>
      <c r="P637" s="33">
        <v>0</v>
      </c>
      <c r="Q637" s="34">
        <v>0</v>
      </c>
      <c r="R637" s="33">
        <v>-0.5</v>
      </c>
      <c r="S637" s="34">
        <v>-0.1835</v>
      </c>
      <c r="T637" s="38">
        <v>-3.2348590928571447E-4</v>
      </c>
      <c r="U637" s="39">
        <v>4.9526142857142855E-4</v>
      </c>
      <c r="V637" s="41">
        <f t="shared" si="101"/>
        <v>-1100999.9999999998</v>
      </c>
      <c r="W637" s="41">
        <f t="shared" si="102"/>
        <v>1100999.9999999998</v>
      </c>
      <c r="X637" s="36">
        <f t="shared" si="103"/>
        <v>454.13260672116269</v>
      </c>
      <c r="Y637" s="36">
        <f t="shared" si="105"/>
        <v>454.13260672116269</v>
      </c>
      <c r="Z637" s="2"/>
      <c r="AI637" s="42">
        <f t="shared" si="106"/>
        <v>-0.03</v>
      </c>
      <c r="AJ637" s="4">
        <f t="shared" si="104"/>
        <v>0.63300000000000001</v>
      </c>
      <c r="AK637" s="33">
        <v>0</v>
      </c>
      <c r="AL637" s="34">
        <v>0</v>
      </c>
      <c r="AM637" s="33">
        <v>0</v>
      </c>
      <c r="AN637" s="34">
        <v>0</v>
      </c>
      <c r="AO637" s="38">
        <v>0</v>
      </c>
      <c r="AP637" s="39">
        <v>0</v>
      </c>
      <c r="AQ637" s="43">
        <v>0</v>
      </c>
      <c r="AR637" s="41">
        <f t="shared" si="107"/>
        <v>0</v>
      </c>
      <c r="AS637" s="41">
        <f t="shared" si="108"/>
        <v>0</v>
      </c>
      <c r="AT637" s="36">
        <f t="shared" si="109"/>
        <v>999</v>
      </c>
      <c r="AU637" s="36">
        <f t="shared" si="110"/>
        <v>999</v>
      </c>
    </row>
    <row r="638" spans="10:47" x14ac:dyDescent="0.25">
      <c r="J638" s="12">
        <v>70000000000</v>
      </c>
      <c r="K638" s="13">
        <v>8.3333333333333304E-10</v>
      </c>
      <c r="L638" s="40">
        <v>3.0000000000000001E-3</v>
      </c>
      <c r="M638" s="40">
        <v>-3.0000000000000001E-3</v>
      </c>
      <c r="O638" s="4">
        <f t="shared" si="100"/>
        <v>0.63400000000000001</v>
      </c>
      <c r="P638" s="33">
        <v>0</v>
      </c>
      <c r="Q638" s="34">
        <v>0</v>
      </c>
      <c r="R638" s="33">
        <v>-0.5</v>
      </c>
      <c r="S638" s="34">
        <v>-0.183</v>
      </c>
      <c r="T638" s="38">
        <v>-3.2299221857142872E-4</v>
      </c>
      <c r="U638" s="39">
        <v>4.9840285714285713E-4</v>
      </c>
      <c r="V638" s="41">
        <f t="shared" si="101"/>
        <v>-1097999.9999999998</v>
      </c>
      <c r="W638" s="41">
        <f t="shared" si="102"/>
        <v>1097999.9999999998</v>
      </c>
      <c r="X638" s="36">
        <f t="shared" si="103"/>
        <v>455.37340619307844</v>
      </c>
      <c r="Y638" s="36">
        <f t="shared" si="105"/>
        <v>455.37340619307844</v>
      </c>
      <c r="Z638" s="2"/>
      <c r="AI638" s="42">
        <f t="shared" si="106"/>
        <v>-0.03</v>
      </c>
      <c r="AJ638" s="4">
        <f t="shared" si="104"/>
        <v>0.63400000000000001</v>
      </c>
      <c r="AK638" s="33">
        <v>0</v>
      </c>
      <c r="AL638" s="34">
        <v>0</v>
      </c>
      <c r="AM638" s="33">
        <v>0</v>
      </c>
      <c r="AN638" s="34">
        <v>0</v>
      </c>
      <c r="AO638" s="38">
        <v>0</v>
      </c>
      <c r="AP638" s="39">
        <v>0</v>
      </c>
      <c r="AQ638" s="43">
        <v>0</v>
      </c>
      <c r="AR638" s="41">
        <f t="shared" si="107"/>
        <v>0</v>
      </c>
      <c r="AS638" s="41">
        <f t="shared" si="108"/>
        <v>0</v>
      </c>
      <c r="AT638" s="36">
        <f t="shared" si="109"/>
        <v>999</v>
      </c>
      <c r="AU638" s="36">
        <f t="shared" si="110"/>
        <v>999</v>
      </c>
    </row>
    <row r="639" spans="10:47" x14ac:dyDescent="0.25">
      <c r="J639" s="12">
        <v>70000000000</v>
      </c>
      <c r="K639" s="13">
        <v>8.3333333333333304E-10</v>
      </c>
      <c r="L639" s="40">
        <v>3.0000000000000001E-3</v>
      </c>
      <c r="M639" s="40">
        <v>-3.0000000000000001E-3</v>
      </c>
      <c r="O639" s="4">
        <f t="shared" si="100"/>
        <v>0.63500000000000001</v>
      </c>
      <c r="P639" s="33">
        <v>0</v>
      </c>
      <c r="Q639" s="34">
        <v>0</v>
      </c>
      <c r="R639" s="33">
        <v>-0.5</v>
      </c>
      <c r="S639" s="34">
        <v>-0.1825</v>
      </c>
      <c r="T639" s="38">
        <v>-3.224953821428573E-4</v>
      </c>
      <c r="U639" s="39">
        <v>5.0153571428571424E-4</v>
      </c>
      <c r="V639" s="41">
        <f t="shared" si="101"/>
        <v>-1094999.9999999998</v>
      </c>
      <c r="W639" s="41">
        <f t="shared" si="102"/>
        <v>1094999.9999999998</v>
      </c>
      <c r="X639" s="36">
        <f t="shared" si="103"/>
        <v>456.62100456621016</v>
      </c>
      <c r="Y639" s="36">
        <f t="shared" si="105"/>
        <v>456.62100456621016</v>
      </c>
      <c r="Z639" s="2"/>
      <c r="AI639" s="42">
        <f t="shared" si="106"/>
        <v>-0.03</v>
      </c>
      <c r="AJ639" s="4">
        <f t="shared" si="104"/>
        <v>0.63500000000000001</v>
      </c>
      <c r="AK639" s="33">
        <v>0</v>
      </c>
      <c r="AL639" s="34">
        <v>0</v>
      </c>
      <c r="AM639" s="33">
        <v>0</v>
      </c>
      <c r="AN639" s="34">
        <v>0</v>
      </c>
      <c r="AO639" s="38">
        <v>0</v>
      </c>
      <c r="AP639" s="39">
        <v>0</v>
      </c>
      <c r="AQ639" s="43">
        <v>0</v>
      </c>
      <c r="AR639" s="41">
        <f t="shared" si="107"/>
        <v>0</v>
      </c>
      <c r="AS639" s="41">
        <f t="shared" si="108"/>
        <v>0</v>
      </c>
      <c r="AT639" s="36">
        <f t="shared" si="109"/>
        <v>999</v>
      </c>
      <c r="AU639" s="36">
        <f t="shared" si="110"/>
        <v>999</v>
      </c>
    </row>
    <row r="640" spans="10:47" x14ac:dyDescent="0.25">
      <c r="J640" s="12">
        <v>70000000000</v>
      </c>
      <c r="K640" s="13">
        <v>8.3333333333333304E-10</v>
      </c>
      <c r="L640" s="40">
        <v>3.0000000000000001E-3</v>
      </c>
      <c r="M640" s="40">
        <v>-3.0000000000000001E-3</v>
      </c>
      <c r="O640" s="4">
        <f t="shared" si="100"/>
        <v>0.63600000000000001</v>
      </c>
      <c r="P640" s="33">
        <v>0</v>
      </c>
      <c r="Q640" s="34">
        <v>0</v>
      </c>
      <c r="R640" s="33">
        <v>-0.5</v>
      </c>
      <c r="S640" s="34">
        <v>-0.182</v>
      </c>
      <c r="T640" s="38">
        <v>-3.2199540857142869E-4</v>
      </c>
      <c r="U640" s="39">
        <v>5.0465999999999998E-4</v>
      </c>
      <c r="V640" s="41">
        <f t="shared" si="101"/>
        <v>-1091999.9999999998</v>
      </c>
      <c r="W640" s="41">
        <f t="shared" si="102"/>
        <v>1091999.9999999998</v>
      </c>
      <c r="X640" s="36">
        <f t="shared" si="103"/>
        <v>457.87545787545798</v>
      </c>
      <c r="Y640" s="36">
        <f t="shared" si="105"/>
        <v>457.87545787545798</v>
      </c>
      <c r="Z640" s="2"/>
      <c r="AI640" s="42">
        <f t="shared" si="106"/>
        <v>-0.03</v>
      </c>
      <c r="AJ640" s="4">
        <f t="shared" si="104"/>
        <v>0.63600000000000001</v>
      </c>
      <c r="AK640" s="33">
        <v>0</v>
      </c>
      <c r="AL640" s="34">
        <v>0</v>
      </c>
      <c r="AM640" s="33">
        <v>0</v>
      </c>
      <c r="AN640" s="34">
        <v>0</v>
      </c>
      <c r="AO640" s="38">
        <v>0</v>
      </c>
      <c r="AP640" s="39">
        <v>0</v>
      </c>
      <c r="AQ640" s="43">
        <v>0</v>
      </c>
      <c r="AR640" s="41">
        <f t="shared" si="107"/>
        <v>0</v>
      </c>
      <c r="AS640" s="41">
        <f t="shared" si="108"/>
        <v>0</v>
      </c>
      <c r="AT640" s="36">
        <f t="shared" si="109"/>
        <v>999</v>
      </c>
      <c r="AU640" s="36">
        <f t="shared" si="110"/>
        <v>999</v>
      </c>
    </row>
    <row r="641" spans="10:47" x14ac:dyDescent="0.25">
      <c r="J641" s="12">
        <v>70000000000</v>
      </c>
      <c r="K641" s="13">
        <v>8.3333333333333304E-10</v>
      </c>
      <c r="L641" s="40">
        <v>3.0000000000000001E-3</v>
      </c>
      <c r="M641" s="40">
        <v>-3.0000000000000001E-3</v>
      </c>
      <c r="O641" s="4">
        <f t="shared" si="100"/>
        <v>0.63700000000000001</v>
      </c>
      <c r="P641" s="33">
        <v>0</v>
      </c>
      <c r="Q641" s="34">
        <v>0</v>
      </c>
      <c r="R641" s="33">
        <v>-0.5</v>
      </c>
      <c r="S641" s="34">
        <v>-0.18149999999999999</v>
      </c>
      <c r="T641" s="38">
        <v>-3.2149230642857158E-4</v>
      </c>
      <c r="U641" s="39">
        <v>5.0777571428571426E-4</v>
      </c>
      <c r="V641" s="41">
        <f t="shared" si="101"/>
        <v>-1088999.9999999998</v>
      </c>
      <c r="W641" s="41">
        <f t="shared" si="102"/>
        <v>1088999.9999999998</v>
      </c>
      <c r="X641" s="36">
        <f t="shared" si="103"/>
        <v>459.13682277318651</v>
      </c>
      <c r="Y641" s="36">
        <f t="shared" si="105"/>
        <v>459.13682277318651</v>
      </c>
      <c r="Z641" s="2"/>
      <c r="AI641" s="42">
        <f t="shared" si="106"/>
        <v>-0.03</v>
      </c>
      <c r="AJ641" s="4">
        <f t="shared" si="104"/>
        <v>0.63700000000000001</v>
      </c>
      <c r="AK641" s="33">
        <v>0</v>
      </c>
      <c r="AL641" s="34">
        <v>0</v>
      </c>
      <c r="AM641" s="33">
        <v>0</v>
      </c>
      <c r="AN641" s="34">
        <v>0</v>
      </c>
      <c r="AO641" s="38">
        <v>0</v>
      </c>
      <c r="AP641" s="39">
        <v>0</v>
      </c>
      <c r="AQ641" s="43">
        <v>0</v>
      </c>
      <c r="AR641" s="41">
        <f t="shared" si="107"/>
        <v>0</v>
      </c>
      <c r="AS641" s="41">
        <f t="shared" si="108"/>
        <v>0</v>
      </c>
      <c r="AT641" s="36">
        <f t="shared" si="109"/>
        <v>999</v>
      </c>
      <c r="AU641" s="36">
        <f t="shared" si="110"/>
        <v>999</v>
      </c>
    </row>
    <row r="642" spans="10:47" x14ac:dyDescent="0.25">
      <c r="J642" s="12">
        <v>70000000000</v>
      </c>
      <c r="K642" s="13">
        <v>8.3333333333333304E-10</v>
      </c>
      <c r="L642" s="40">
        <v>3.0000000000000001E-3</v>
      </c>
      <c r="M642" s="40">
        <v>-3.0000000000000001E-3</v>
      </c>
      <c r="O642" s="4">
        <f t="shared" si="100"/>
        <v>0.63800000000000001</v>
      </c>
      <c r="P642" s="33">
        <v>0</v>
      </c>
      <c r="Q642" s="34">
        <v>0</v>
      </c>
      <c r="R642" s="33">
        <v>-0.5</v>
      </c>
      <c r="S642" s="34">
        <v>-0.18099999999999999</v>
      </c>
      <c r="T642" s="38">
        <v>-3.2098608428571441E-4</v>
      </c>
      <c r="U642" s="39">
        <v>5.1088285714285717E-4</v>
      </c>
      <c r="V642" s="41">
        <f t="shared" si="101"/>
        <v>-1085999.9999999998</v>
      </c>
      <c r="W642" s="41">
        <f t="shared" si="102"/>
        <v>1085999.9999999998</v>
      </c>
      <c r="X642" s="36">
        <f t="shared" si="103"/>
        <v>460.40515653775333</v>
      </c>
      <c r="Y642" s="36">
        <f t="shared" si="105"/>
        <v>460.40515653775333</v>
      </c>
      <c r="Z642" s="2"/>
      <c r="AI642" s="42">
        <f t="shared" si="106"/>
        <v>-0.03</v>
      </c>
      <c r="AJ642" s="4">
        <f t="shared" si="104"/>
        <v>0.63800000000000001</v>
      </c>
      <c r="AK642" s="33">
        <v>0</v>
      </c>
      <c r="AL642" s="34">
        <v>0</v>
      </c>
      <c r="AM642" s="33">
        <v>0</v>
      </c>
      <c r="AN642" s="34">
        <v>0</v>
      </c>
      <c r="AO642" s="38">
        <v>0</v>
      </c>
      <c r="AP642" s="39">
        <v>0</v>
      </c>
      <c r="AQ642" s="43">
        <v>0</v>
      </c>
      <c r="AR642" s="41">
        <f t="shared" si="107"/>
        <v>0</v>
      </c>
      <c r="AS642" s="41">
        <f t="shared" si="108"/>
        <v>0</v>
      </c>
      <c r="AT642" s="36">
        <f t="shared" si="109"/>
        <v>999</v>
      </c>
      <c r="AU642" s="36">
        <f t="shared" si="110"/>
        <v>999</v>
      </c>
    </row>
    <row r="643" spans="10:47" x14ac:dyDescent="0.25">
      <c r="J643" s="12">
        <v>70000000000</v>
      </c>
      <c r="K643" s="13">
        <v>8.3333333333333304E-10</v>
      </c>
      <c r="L643" s="40">
        <v>3.0000000000000001E-3</v>
      </c>
      <c r="M643" s="40">
        <v>-3.0000000000000001E-3</v>
      </c>
      <c r="O643" s="4">
        <f t="shared" si="100"/>
        <v>0.63900000000000001</v>
      </c>
      <c r="P643" s="33">
        <v>0</v>
      </c>
      <c r="Q643" s="34">
        <v>0</v>
      </c>
      <c r="R643" s="33">
        <v>-0.5</v>
      </c>
      <c r="S643" s="34">
        <v>-0.18049999999999999</v>
      </c>
      <c r="T643" s="38">
        <v>-3.2047675071428581E-4</v>
      </c>
      <c r="U643" s="39">
        <v>5.1398142857142861E-4</v>
      </c>
      <c r="V643" s="41">
        <f t="shared" si="101"/>
        <v>-1082999.9999999998</v>
      </c>
      <c r="W643" s="41">
        <f t="shared" si="102"/>
        <v>1082999.9999999998</v>
      </c>
      <c r="X643" s="36">
        <f t="shared" si="103"/>
        <v>461.68051708217922</v>
      </c>
      <c r="Y643" s="36">
        <f t="shared" si="105"/>
        <v>461.68051708217922</v>
      </c>
      <c r="Z643" s="2"/>
      <c r="AI643" s="42">
        <f t="shared" si="106"/>
        <v>-0.03</v>
      </c>
      <c r="AJ643" s="4">
        <f t="shared" si="104"/>
        <v>0.63900000000000001</v>
      </c>
      <c r="AK643" s="33">
        <v>0</v>
      </c>
      <c r="AL643" s="34">
        <v>0</v>
      </c>
      <c r="AM643" s="33">
        <v>0</v>
      </c>
      <c r="AN643" s="34">
        <v>0</v>
      </c>
      <c r="AO643" s="38">
        <v>0</v>
      </c>
      <c r="AP643" s="39">
        <v>0</v>
      </c>
      <c r="AQ643" s="43">
        <v>0</v>
      </c>
      <c r="AR643" s="41">
        <f t="shared" si="107"/>
        <v>0</v>
      </c>
      <c r="AS643" s="41">
        <f t="shared" si="108"/>
        <v>0</v>
      </c>
      <c r="AT643" s="36">
        <f t="shared" si="109"/>
        <v>999</v>
      </c>
      <c r="AU643" s="36">
        <f t="shared" si="110"/>
        <v>999</v>
      </c>
    </row>
    <row r="644" spans="10:47" x14ac:dyDescent="0.25">
      <c r="J644" s="12">
        <v>70000000000</v>
      </c>
      <c r="K644" s="13">
        <v>8.3333333333333304E-10</v>
      </c>
      <c r="L644" s="40">
        <v>3.0000000000000001E-3</v>
      </c>
      <c r="M644" s="40">
        <v>-3.0000000000000001E-3</v>
      </c>
      <c r="O644" s="4">
        <f t="shared" ref="O644:O707" si="111">((ROW(O643)-ROW($O$3))/ROWS($O$4:$O$1003))*$C$5</f>
        <v>0.64</v>
      </c>
      <c r="P644" s="33">
        <v>0</v>
      </c>
      <c r="Q644" s="34">
        <v>0</v>
      </c>
      <c r="R644" s="33">
        <v>-0.5</v>
      </c>
      <c r="S644" s="34">
        <v>-0.18</v>
      </c>
      <c r="T644" s="38">
        <v>-3.1996431428571437E-4</v>
      </c>
      <c r="U644" s="39">
        <v>5.1707142857142859E-4</v>
      </c>
      <c r="V644" s="41">
        <f t="shared" ref="V644:V707" si="112">IF($C$15="Constante",S644*$C$9/$C$16,S644*L644/K644)</f>
        <v>-1079999.9999999998</v>
      </c>
      <c r="W644" s="41">
        <f t="shared" ref="W644:W707" si="113">IF($C$15="Constante",S644*$C$10/$C$16,S644*M644/K644)</f>
        <v>1079999.9999999998</v>
      </c>
      <c r="X644" s="36">
        <f t="shared" ref="X644:X707" si="114">IF(V644&lt;&gt;0,$C$18/ABS(V644),999)</f>
        <v>462.96296296296305</v>
      </c>
      <c r="Y644" s="36">
        <f t="shared" si="105"/>
        <v>462.96296296296305</v>
      </c>
      <c r="Z644" s="2"/>
      <c r="AI644" s="42">
        <f t="shared" si="106"/>
        <v>-0.03</v>
      </c>
      <c r="AJ644" s="4">
        <f t="shared" ref="AJ644:AJ707" si="115">((ROW(AJ643)-ROW($AJ$3))/ROWS($O$4:$O$1003))*$C$5</f>
        <v>0.64</v>
      </c>
      <c r="AK644" s="33">
        <v>0</v>
      </c>
      <c r="AL644" s="34">
        <v>0</v>
      </c>
      <c r="AM644" s="33">
        <v>0</v>
      </c>
      <c r="AN644" s="34">
        <v>0</v>
      </c>
      <c r="AO644" s="38">
        <v>0</v>
      </c>
      <c r="AP644" s="39">
        <v>0</v>
      </c>
      <c r="AQ644" s="43">
        <v>0</v>
      </c>
      <c r="AR644" s="41">
        <f t="shared" si="107"/>
        <v>0</v>
      </c>
      <c r="AS644" s="41">
        <f t="shared" si="108"/>
        <v>0</v>
      </c>
      <c r="AT644" s="36">
        <f t="shared" si="109"/>
        <v>999</v>
      </c>
      <c r="AU644" s="36">
        <f t="shared" si="110"/>
        <v>999</v>
      </c>
    </row>
    <row r="645" spans="10:47" x14ac:dyDescent="0.25">
      <c r="J645" s="12">
        <v>70000000000</v>
      </c>
      <c r="K645" s="13">
        <v>8.3333333333333304E-10</v>
      </c>
      <c r="L645" s="40">
        <v>3.0000000000000001E-3</v>
      </c>
      <c r="M645" s="40">
        <v>-3.0000000000000001E-3</v>
      </c>
      <c r="O645" s="4">
        <f t="shared" si="111"/>
        <v>0.64100000000000001</v>
      </c>
      <c r="P645" s="33">
        <v>0</v>
      </c>
      <c r="Q645" s="34">
        <v>0</v>
      </c>
      <c r="R645" s="33">
        <v>-0.5</v>
      </c>
      <c r="S645" s="34">
        <v>-0.17949999999999999</v>
      </c>
      <c r="T645" s="38">
        <v>-3.1944878357142862E-4</v>
      </c>
      <c r="U645" s="39">
        <v>5.201528571428572E-4</v>
      </c>
      <c r="V645" s="41">
        <f t="shared" si="112"/>
        <v>-1076999.9999999998</v>
      </c>
      <c r="W645" s="41">
        <f t="shared" si="113"/>
        <v>1076999.9999999998</v>
      </c>
      <c r="X645" s="36">
        <f t="shared" si="114"/>
        <v>464.25255338904373</v>
      </c>
      <c r="Y645" s="36">
        <f t="shared" ref="Y645:Y708" si="116">IF(W645&lt;&gt;0,$C$18/ABS(W645),999)</f>
        <v>464.25255338904373</v>
      </c>
      <c r="Z645" s="2"/>
      <c r="AI645" s="42">
        <f t="shared" ref="AI645:AI708" si="117">eva($C$25,AJ645)</f>
        <v>-0.03</v>
      </c>
      <c r="AJ645" s="4">
        <f t="shared" si="115"/>
        <v>0.64100000000000001</v>
      </c>
      <c r="AK645" s="33">
        <v>0</v>
      </c>
      <c r="AL645" s="34">
        <v>0</v>
      </c>
      <c r="AM645" s="33">
        <v>0</v>
      </c>
      <c r="AN645" s="34">
        <v>0</v>
      </c>
      <c r="AO645" s="38">
        <v>0</v>
      </c>
      <c r="AP645" s="39">
        <v>0</v>
      </c>
      <c r="AQ645" s="43">
        <v>0</v>
      </c>
      <c r="AR645" s="41">
        <f t="shared" ref="AR645:AR708" si="118">IF($C$15="Constante",AN645*$C$9/$C$16,AN645*L645/K645)</f>
        <v>0</v>
      </c>
      <c r="AS645" s="41">
        <f t="shared" ref="AS645:AS708" si="119">IF($C$15="Constante",AN645*$C$10/$C$16,AN645*M645/K645)</f>
        <v>0</v>
      </c>
      <c r="AT645" s="36">
        <f t="shared" ref="AT645:AT708" si="120">IF(AR645&lt;&gt;0,$C$18/ABS(AR645),999)</f>
        <v>999</v>
      </c>
      <c r="AU645" s="36">
        <f t="shared" ref="AU645:AU708" si="121">IF(AS645&lt;&gt;0,$C$18/ABS(AS645),999)</f>
        <v>999</v>
      </c>
    </row>
    <row r="646" spans="10:47" x14ac:dyDescent="0.25">
      <c r="J646" s="12">
        <v>70000000000</v>
      </c>
      <c r="K646" s="13">
        <v>8.3333333333333304E-10</v>
      </c>
      <c r="L646" s="40">
        <v>3.0000000000000001E-3</v>
      </c>
      <c r="M646" s="40">
        <v>-3.0000000000000001E-3</v>
      </c>
      <c r="O646" s="4">
        <f t="shared" si="111"/>
        <v>0.64200000000000002</v>
      </c>
      <c r="P646" s="33">
        <v>0</v>
      </c>
      <c r="Q646" s="34">
        <v>0</v>
      </c>
      <c r="R646" s="33">
        <v>-0.5</v>
      </c>
      <c r="S646" s="34">
        <v>-0.17899999999999999</v>
      </c>
      <c r="T646" s="38">
        <v>-3.1893016714285721E-4</v>
      </c>
      <c r="U646" s="39">
        <v>5.2322571428571434E-4</v>
      </c>
      <c r="V646" s="41">
        <f t="shared" si="112"/>
        <v>-1073999.9999999998</v>
      </c>
      <c r="W646" s="41">
        <f t="shared" si="113"/>
        <v>1073999.9999999998</v>
      </c>
      <c r="X646" s="36">
        <f t="shared" si="114"/>
        <v>465.54934823091259</v>
      </c>
      <c r="Y646" s="36">
        <f t="shared" si="116"/>
        <v>465.54934823091259</v>
      </c>
      <c r="Z646" s="2"/>
      <c r="AI646" s="42">
        <f t="shared" si="117"/>
        <v>-0.03</v>
      </c>
      <c r="AJ646" s="4">
        <f t="shared" si="115"/>
        <v>0.64200000000000002</v>
      </c>
      <c r="AK646" s="33">
        <v>0</v>
      </c>
      <c r="AL646" s="34">
        <v>0</v>
      </c>
      <c r="AM646" s="33">
        <v>0</v>
      </c>
      <c r="AN646" s="34">
        <v>0</v>
      </c>
      <c r="AO646" s="38">
        <v>0</v>
      </c>
      <c r="AP646" s="39">
        <v>0</v>
      </c>
      <c r="AQ646" s="43">
        <v>0</v>
      </c>
      <c r="AR646" s="41">
        <f t="shared" si="118"/>
        <v>0</v>
      </c>
      <c r="AS646" s="41">
        <f t="shared" si="119"/>
        <v>0</v>
      </c>
      <c r="AT646" s="36">
        <f t="shared" si="120"/>
        <v>999</v>
      </c>
      <c r="AU646" s="36">
        <f t="shared" si="121"/>
        <v>999</v>
      </c>
    </row>
    <row r="647" spans="10:47" x14ac:dyDescent="0.25">
      <c r="J647" s="12">
        <v>70000000000</v>
      </c>
      <c r="K647" s="13">
        <v>8.3333333333333304E-10</v>
      </c>
      <c r="L647" s="40">
        <v>3.0000000000000001E-3</v>
      </c>
      <c r="M647" s="40">
        <v>-3.0000000000000001E-3</v>
      </c>
      <c r="O647" s="4">
        <f t="shared" si="111"/>
        <v>0.64300000000000002</v>
      </c>
      <c r="P647" s="33">
        <v>0</v>
      </c>
      <c r="Q647" s="34">
        <v>0</v>
      </c>
      <c r="R647" s="33">
        <v>-0.5</v>
      </c>
      <c r="S647" s="34">
        <v>-0.17849999999999999</v>
      </c>
      <c r="T647" s="38">
        <v>-3.1840847357142866E-4</v>
      </c>
      <c r="U647" s="39">
        <v>5.2629E-4</v>
      </c>
      <c r="V647" s="41">
        <f t="shared" si="112"/>
        <v>-1070999.9999999998</v>
      </c>
      <c r="W647" s="41">
        <f t="shared" si="113"/>
        <v>1070999.9999999998</v>
      </c>
      <c r="X647" s="36">
        <f t="shared" si="114"/>
        <v>466.85340802987872</v>
      </c>
      <c r="Y647" s="36">
        <f t="shared" si="116"/>
        <v>466.85340802987872</v>
      </c>
      <c r="Z647" s="2"/>
      <c r="AI647" s="42">
        <f t="shared" si="117"/>
        <v>-0.03</v>
      </c>
      <c r="AJ647" s="4">
        <f t="shared" si="115"/>
        <v>0.64300000000000002</v>
      </c>
      <c r="AK647" s="33">
        <v>0</v>
      </c>
      <c r="AL647" s="34">
        <v>0</v>
      </c>
      <c r="AM647" s="33">
        <v>0</v>
      </c>
      <c r="AN647" s="34">
        <v>0</v>
      </c>
      <c r="AO647" s="38">
        <v>0</v>
      </c>
      <c r="AP647" s="39">
        <v>0</v>
      </c>
      <c r="AQ647" s="43">
        <v>0</v>
      </c>
      <c r="AR647" s="41">
        <f t="shared" si="118"/>
        <v>0</v>
      </c>
      <c r="AS647" s="41">
        <f t="shared" si="119"/>
        <v>0</v>
      </c>
      <c r="AT647" s="36">
        <f t="shared" si="120"/>
        <v>999</v>
      </c>
      <c r="AU647" s="36">
        <f t="shared" si="121"/>
        <v>999</v>
      </c>
    </row>
    <row r="648" spans="10:47" x14ac:dyDescent="0.25">
      <c r="J648" s="12">
        <v>70000000000</v>
      </c>
      <c r="K648" s="13">
        <v>8.3333333333333304E-10</v>
      </c>
      <c r="L648" s="40">
        <v>3.0000000000000001E-3</v>
      </c>
      <c r="M648" s="40">
        <v>-3.0000000000000001E-3</v>
      </c>
      <c r="O648" s="4">
        <f t="shared" si="111"/>
        <v>0.64400000000000002</v>
      </c>
      <c r="P648" s="33">
        <v>0</v>
      </c>
      <c r="Q648" s="34">
        <v>0</v>
      </c>
      <c r="R648" s="33">
        <v>-0.5</v>
      </c>
      <c r="S648" s="34">
        <v>-0.17799999999999999</v>
      </c>
      <c r="T648" s="38">
        <v>-3.1788371142857147E-4</v>
      </c>
      <c r="U648" s="39">
        <v>5.2934571428571431E-4</v>
      </c>
      <c r="V648" s="41">
        <f t="shared" si="112"/>
        <v>-1067999.9999999998</v>
      </c>
      <c r="W648" s="41">
        <f t="shared" si="113"/>
        <v>1067999.9999999998</v>
      </c>
      <c r="X648" s="36">
        <f t="shared" si="114"/>
        <v>468.16479400749074</v>
      </c>
      <c r="Y648" s="36">
        <f t="shared" si="116"/>
        <v>468.16479400749074</v>
      </c>
      <c r="Z648" s="2"/>
      <c r="AI648" s="42">
        <f t="shared" si="117"/>
        <v>-0.03</v>
      </c>
      <c r="AJ648" s="4">
        <f t="shared" si="115"/>
        <v>0.64400000000000002</v>
      </c>
      <c r="AK648" s="33">
        <v>0</v>
      </c>
      <c r="AL648" s="34">
        <v>0</v>
      </c>
      <c r="AM648" s="33">
        <v>0</v>
      </c>
      <c r="AN648" s="34">
        <v>0</v>
      </c>
      <c r="AO648" s="38">
        <v>0</v>
      </c>
      <c r="AP648" s="39">
        <v>0</v>
      </c>
      <c r="AQ648" s="43">
        <v>0</v>
      </c>
      <c r="AR648" s="41">
        <f t="shared" si="118"/>
        <v>0</v>
      </c>
      <c r="AS648" s="41">
        <f t="shared" si="119"/>
        <v>0</v>
      </c>
      <c r="AT648" s="36">
        <f t="shared" si="120"/>
        <v>999</v>
      </c>
      <c r="AU648" s="36">
        <f t="shared" si="121"/>
        <v>999</v>
      </c>
    </row>
    <row r="649" spans="10:47" x14ac:dyDescent="0.25">
      <c r="J649" s="12">
        <v>70000000000</v>
      </c>
      <c r="K649" s="13">
        <v>8.3333333333333304E-10</v>
      </c>
      <c r="L649" s="40">
        <v>3.0000000000000001E-3</v>
      </c>
      <c r="M649" s="40">
        <v>-3.0000000000000001E-3</v>
      </c>
      <c r="O649" s="4">
        <f t="shared" si="111"/>
        <v>0.64500000000000002</v>
      </c>
      <c r="P649" s="33">
        <v>0</v>
      </c>
      <c r="Q649" s="34">
        <v>0</v>
      </c>
      <c r="R649" s="33">
        <v>-0.5</v>
      </c>
      <c r="S649" s="34">
        <v>-0.17749999999999999</v>
      </c>
      <c r="T649" s="38">
        <v>-3.1735588928571431E-4</v>
      </c>
      <c r="U649" s="39">
        <v>5.3239285714285715E-4</v>
      </c>
      <c r="V649" s="41">
        <f t="shared" si="112"/>
        <v>-1064999.9999999998</v>
      </c>
      <c r="W649" s="41">
        <f t="shared" si="113"/>
        <v>1064999.9999999998</v>
      </c>
      <c r="X649" s="36">
        <f t="shared" si="114"/>
        <v>469.48356807511749</v>
      </c>
      <c r="Y649" s="36">
        <f t="shared" si="116"/>
        <v>469.48356807511749</v>
      </c>
      <c r="Z649" s="2"/>
      <c r="AI649" s="42">
        <f t="shared" si="117"/>
        <v>-0.03</v>
      </c>
      <c r="AJ649" s="4">
        <f t="shared" si="115"/>
        <v>0.64500000000000002</v>
      </c>
      <c r="AK649" s="33">
        <v>0</v>
      </c>
      <c r="AL649" s="34">
        <v>0</v>
      </c>
      <c r="AM649" s="33">
        <v>0</v>
      </c>
      <c r="AN649" s="34">
        <v>0</v>
      </c>
      <c r="AO649" s="38">
        <v>0</v>
      </c>
      <c r="AP649" s="39">
        <v>0</v>
      </c>
      <c r="AQ649" s="43">
        <v>0</v>
      </c>
      <c r="AR649" s="41">
        <f t="shared" si="118"/>
        <v>0</v>
      </c>
      <c r="AS649" s="41">
        <f t="shared" si="119"/>
        <v>0</v>
      </c>
      <c r="AT649" s="36">
        <f t="shared" si="120"/>
        <v>999</v>
      </c>
      <c r="AU649" s="36">
        <f t="shared" si="121"/>
        <v>999</v>
      </c>
    </row>
    <row r="650" spans="10:47" x14ac:dyDescent="0.25">
      <c r="J650" s="12">
        <v>70000000000</v>
      </c>
      <c r="K650" s="13">
        <v>8.3333333333333304E-10</v>
      </c>
      <c r="L650" s="40">
        <v>3.0000000000000001E-3</v>
      </c>
      <c r="M650" s="40">
        <v>-3.0000000000000001E-3</v>
      </c>
      <c r="O650" s="4">
        <f t="shared" si="111"/>
        <v>0.64600000000000002</v>
      </c>
      <c r="P650" s="33">
        <v>0</v>
      </c>
      <c r="Q650" s="34">
        <v>0</v>
      </c>
      <c r="R650" s="33">
        <v>-0.5</v>
      </c>
      <c r="S650" s="34">
        <v>-0.17699999999999999</v>
      </c>
      <c r="T650" s="38">
        <v>-3.1682501571428574E-4</v>
      </c>
      <c r="U650" s="39">
        <v>5.3543142857142862E-4</v>
      </c>
      <c r="V650" s="41">
        <f t="shared" si="112"/>
        <v>-1061999.9999999998</v>
      </c>
      <c r="W650" s="41">
        <f t="shared" si="113"/>
        <v>1061999.9999999998</v>
      </c>
      <c r="X650" s="36">
        <f t="shared" si="114"/>
        <v>470.80979284369124</v>
      </c>
      <c r="Y650" s="36">
        <f t="shared" si="116"/>
        <v>470.80979284369124</v>
      </c>
      <c r="Z650" s="2"/>
      <c r="AI650" s="42">
        <f t="shared" si="117"/>
        <v>-0.03</v>
      </c>
      <c r="AJ650" s="4">
        <f t="shared" si="115"/>
        <v>0.64600000000000002</v>
      </c>
      <c r="AK650" s="33">
        <v>0</v>
      </c>
      <c r="AL650" s="34">
        <v>0</v>
      </c>
      <c r="AM650" s="33">
        <v>0</v>
      </c>
      <c r="AN650" s="34">
        <v>0</v>
      </c>
      <c r="AO650" s="38">
        <v>0</v>
      </c>
      <c r="AP650" s="39">
        <v>0</v>
      </c>
      <c r="AQ650" s="43">
        <v>0</v>
      </c>
      <c r="AR650" s="41">
        <f t="shared" si="118"/>
        <v>0</v>
      </c>
      <c r="AS650" s="41">
        <f t="shared" si="119"/>
        <v>0</v>
      </c>
      <c r="AT650" s="36">
        <f t="shared" si="120"/>
        <v>999</v>
      </c>
      <c r="AU650" s="36">
        <f t="shared" si="121"/>
        <v>999</v>
      </c>
    </row>
    <row r="651" spans="10:47" x14ac:dyDescent="0.25">
      <c r="J651" s="12">
        <v>70000000000</v>
      </c>
      <c r="K651" s="13">
        <v>8.3333333333333304E-10</v>
      </c>
      <c r="L651" s="40">
        <v>3.0000000000000001E-3</v>
      </c>
      <c r="M651" s="40">
        <v>-3.0000000000000001E-3</v>
      </c>
      <c r="O651" s="4">
        <f t="shared" si="111"/>
        <v>0.64700000000000002</v>
      </c>
      <c r="P651" s="33">
        <v>0</v>
      </c>
      <c r="Q651" s="34">
        <v>0</v>
      </c>
      <c r="R651" s="33">
        <v>-0.5</v>
      </c>
      <c r="S651" s="34">
        <v>-0.17649999999999999</v>
      </c>
      <c r="T651" s="38">
        <v>-3.1629109928571432E-4</v>
      </c>
      <c r="U651" s="39">
        <v>5.3846142857142862E-4</v>
      </c>
      <c r="V651" s="41">
        <f t="shared" si="112"/>
        <v>-1058999.9999999998</v>
      </c>
      <c r="W651" s="41">
        <f t="shared" si="113"/>
        <v>1058999.9999999998</v>
      </c>
      <c r="X651" s="36">
        <f t="shared" si="114"/>
        <v>472.1435316336167</v>
      </c>
      <c r="Y651" s="36">
        <f t="shared" si="116"/>
        <v>472.1435316336167</v>
      </c>
      <c r="Z651" s="2"/>
      <c r="AI651" s="42">
        <f t="shared" si="117"/>
        <v>-0.03</v>
      </c>
      <c r="AJ651" s="4">
        <f t="shared" si="115"/>
        <v>0.64700000000000002</v>
      </c>
      <c r="AK651" s="33">
        <v>0</v>
      </c>
      <c r="AL651" s="34">
        <v>0</v>
      </c>
      <c r="AM651" s="33">
        <v>0</v>
      </c>
      <c r="AN651" s="34">
        <v>0</v>
      </c>
      <c r="AO651" s="38">
        <v>0</v>
      </c>
      <c r="AP651" s="39">
        <v>0</v>
      </c>
      <c r="AQ651" s="43">
        <v>0</v>
      </c>
      <c r="AR651" s="41">
        <f t="shared" si="118"/>
        <v>0</v>
      </c>
      <c r="AS651" s="41">
        <f t="shared" si="119"/>
        <v>0</v>
      </c>
      <c r="AT651" s="36">
        <f t="shared" si="120"/>
        <v>999</v>
      </c>
      <c r="AU651" s="36">
        <f t="shared" si="121"/>
        <v>999</v>
      </c>
    </row>
    <row r="652" spans="10:47" x14ac:dyDescent="0.25">
      <c r="J652" s="12">
        <v>70000000000</v>
      </c>
      <c r="K652" s="13">
        <v>8.3333333333333304E-10</v>
      </c>
      <c r="L652" s="40">
        <v>3.0000000000000001E-3</v>
      </c>
      <c r="M652" s="40">
        <v>-3.0000000000000001E-3</v>
      </c>
      <c r="O652" s="4">
        <f t="shared" si="111"/>
        <v>0.64800000000000002</v>
      </c>
      <c r="P652" s="33">
        <v>0</v>
      </c>
      <c r="Q652" s="34">
        <v>0</v>
      </c>
      <c r="R652" s="33">
        <v>-0.5</v>
      </c>
      <c r="S652" s="34">
        <v>-0.17599999999999999</v>
      </c>
      <c r="T652" s="38">
        <v>-3.1575414857142861E-4</v>
      </c>
      <c r="U652" s="39">
        <v>5.4148285714285716E-4</v>
      </c>
      <c r="V652" s="41">
        <f t="shared" si="112"/>
        <v>-1055999.9999999998</v>
      </c>
      <c r="W652" s="41">
        <f t="shared" si="113"/>
        <v>1055999.9999999998</v>
      </c>
      <c r="X652" s="36">
        <f t="shared" si="114"/>
        <v>473.48484848484861</v>
      </c>
      <c r="Y652" s="36">
        <f t="shared" si="116"/>
        <v>473.48484848484861</v>
      </c>
      <c r="Z652" s="2"/>
      <c r="AI652" s="42">
        <f t="shared" si="117"/>
        <v>-0.03</v>
      </c>
      <c r="AJ652" s="4">
        <f t="shared" si="115"/>
        <v>0.64800000000000002</v>
      </c>
      <c r="AK652" s="33">
        <v>0</v>
      </c>
      <c r="AL652" s="34">
        <v>0</v>
      </c>
      <c r="AM652" s="33">
        <v>0</v>
      </c>
      <c r="AN652" s="34">
        <v>0</v>
      </c>
      <c r="AO652" s="38">
        <v>0</v>
      </c>
      <c r="AP652" s="39">
        <v>0</v>
      </c>
      <c r="AQ652" s="43">
        <v>0</v>
      </c>
      <c r="AR652" s="41">
        <f t="shared" si="118"/>
        <v>0</v>
      </c>
      <c r="AS652" s="41">
        <f t="shared" si="119"/>
        <v>0</v>
      </c>
      <c r="AT652" s="36">
        <f t="shared" si="120"/>
        <v>999</v>
      </c>
      <c r="AU652" s="36">
        <f t="shared" si="121"/>
        <v>999</v>
      </c>
    </row>
    <row r="653" spans="10:47" x14ac:dyDescent="0.25">
      <c r="J653" s="12">
        <v>70000000000</v>
      </c>
      <c r="K653" s="13">
        <v>8.3333333333333304E-10</v>
      </c>
      <c r="L653" s="40">
        <v>3.0000000000000001E-3</v>
      </c>
      <c r="M653" s="40">
        <v>-3.0000000000000001E-3</v>
      </c>
      <c r="O653" s="4">
        <f t="shared" si="111"/>
        <v>0.64900000000000002</v>
      </c>
      <c r="P653" s="33">
        <v>0</v>
      </c>
      <c r="Q653" s="34">
        <v>0</v>
      </c>
      <c r="R653" s="33">
        <v>-0.5</v>
      </c>
      <c r="S653" s="34">
        <v>-0.17549999999999999</v>
      </c>
      <c r="T653" s="38">
        <v>-3.1521417214285717E-4</v>
      </c>
      <c r="U653" s="39">
        <v>5.4449571428571433E-4</v>
      </c>
      <c r="V653" s="41">
        <f t="shared" si="112"/>
        <v>-1052999.9999999998</v>
      </c>
      <c r="W653" s="41">
        <f t="shared" si="113"/>
        <v>1052999.9999999998</v>
      </c>
      <c r="X653" s="36">
        <f t="shared" si="114"/>
        <v>474.83380816714163</v>
      </c>
      <c r="Y653" s="36">
        <f t="shared" si="116"/>
        <v>474.83380816714163</v>
      </c>
      <c r="Z653" s="2"/>
      <c r="AI653" s="42">
        <f t="shared" si="117"/>
        <v>-0.03</v>
      </c>
      <c r="AJ653" s="4">
        <f t="shared" si="115"/>
        <v>0.64900000000000002</v>
      </c>
      <c r="AK653" s="33">
        <v>0</v>
      </c>
      <c r="AL653" s="34">
        <v>0</v>
      </c>
      <c r="AM653" s="33">
        <v>0</v>
      </c>
      <c r="AN653" s="34">
        <v>0</v>
      </c>
      <c r="AO653" s="38">
        <v>0</v>
      </c>
      <c r="AP653" s="39">
        <v>0</v>
      </c>
      <c r="AQ653" s="43">
        <v>0</v>
      </c>
      <c r="AR653" s="41">
        <f t="shared" si="118"/>
        <v>0</v>
      </c>
      <c r="AS653" s="41">
        <f t="shared" si="119"/>
        <v>0</v>
      </c>
      <c r="AT653" s="36">
        <f t="shared" si="120"/>
        <v>999</v>
      </c>
      <c r="AU653" s="36">
        <f t="shared" si="121"/>
        <v>999</v>
      </c>
    </row>
    <row r="654" spans="10:47" x14ac:dyDescent="0.25">
      <c r="J654" s="12">
        <v>70000000000</v>
      </c>
      <c r="K654" s="13">
        <v>8.3333333333333304E-10</v>
      </c>
      <c r="L654" s="40">
        <v>3.0000000000000001E-3</v>
      </c>
      <c r="M654" s="40">
        <v>-3.0000000000000001E-3</v>
      </c>
      <c r="O654" s="4">
        <f t="shared" si="111"/>
        <v>0.65</v>
      </c>
      <c r="P654" s="33">
        <v>0</v>
      </c>
      <c r="Q654" s="34">
        <v>0</v>
      </c>
      <c r="R654" s="33">
        <v>-0.5</v>
      </c>
      <c r="S654" s="34">
        <v>-0.17499999999999999</v>
      </c>
      <c r="T654" s="38">
        <v>-3.1467117857142862E-4</v>
      </c>
      <c r="U654" s="39">
        <v>5.4750000000000003E-4</v>
      </c>
      <c r="V654" s="41">
        <f t="shared" si="112"/>
        <v>-1049999.9999999998</v>
      </c>
      <c r="W654" s="41">
        <f t="shared" si="113"/>
        <v>1049999.9999999998</v>
      </c>
      <c r="X654" s="36">
        <f t="shared" si="114"/>
        <v>476.19047619047632</v>
      </c>
      <c r="Y654" s="36">
        <f t="shared" si="116"/>
        <v>476.19047619047632</v>
      </c>
      <c r="Z654" s="2"/>
      <c r="AI654" s="42">
        <f t="shared" si="117"/>
        <v>-0.03</v>
      </c>
      <c r="AJ654" s="4">
        <f t="shared" si="115"/>
        <v>0.65</v>
      </c>
      <c r="AK654" s="33">
        <v>0</v>
      </c>
      <c r="AL654" s="34">
        <v>0</v>
      </c>
      <c r="AM654" s="33">
        <v>0</v>
      </c>
      <c r="AN654" s="34">
        <v>0</v>
      </c>
      <c r="AO654" s="38">
        <v>0</v>
      </c>
      <c r="AP654" s="39">
        <v>0</v>
      </c>
      <c r="AQ654" s="43">
        <v>0</v>
      </c>
      <c r="AR654" s="41">
        <f t="shared" si="118"/>
        <v>0</v>
      </c>
      <c r="AS654" s="41">
        <f t="shared" si="119"/>
        <v>0</v>
      </c>
      <c r="AT654" s="36">
        <f t="shared" si="120"/>
        <v>999</v>
      </c>
      <c r="AU654" s="36">
        <f t="shared" si="121"/>
        <v>999</v>
      </c>
    </row>
    <row r="655" spans="10:47" x14ac:dyDescent="0.25">
      <c r="J655" s="12">
        <v>70000000000</v>
      </c>
      <c r="K655" s="13">
        <v>8.3333333333333304E-10</v>
      </c>
      <c r="L655" s="40">
        <v>3.0000000000000001E-3</v>
      </c>
      <c r="M655" s="40">
        <v>-3.0000000000000001E-3</v>
      </c>
      <c r="O655" s="4">
        <f t="shared" si="111"/>
        <v>0.65100000000000002</v>
      </c>
      <c r="P655" s="33">
        <v>0</v>
      </c>
      <c r="Q655" s="34">
        <v>0</v>
      </c>
      <c r="R655" s="33">
        <v>-0.5</v>
      </c>
      <c r="S655" s="34">
        <v>-0.17449999999999999</v>
      </c>
      <c r="T655" s="38">
        <v>-3.1412517642857146E-4</v>
      </c>
      <c r="U655" s="39">
        <v>5.5049571428571436E-4</v>
      </c>
      <c r="V655" s="41">
        <f t="shared" si="112"/>
        <v>-1046999.9999999999</v>
      </c>
      <c r="W655" s="41">
        <f t="shared" si="113"/>
        <v>1046999.9999999999</v>
      </c>
      <c r="X655" s="36">
        <f t="shared" si="114"/>
        <v>477.55491881566388</v>
      </c>
      <c r="Y655" s="36">
        <f t="shared" si="116"/>
        <v>477.55491881566388</v>
      </c>
      <c r="Z655" s="2"/>
      <c r="AI655" s="42">
        <f t="shared" si="117"/>
        <v>-0.03</v>
      </c>
      <c r="AJ655" s="4">
        <f t="shared" si="115"/>
        <v>0.65100000000000002</v>
      </c>
      <c r="AK655" s="33">
        <v>0</v>
      </c>
      <c r="AL655" s="34">
        <v>0</v>
      </c>
      <c r="AM655" s="33">
        <v>0</v>
      </c>
      <c r="AN655" s="34">
        <v>0</v>
      </c>
      <c r="AO655" s="38">
        <v>0</v>
      </c>
      <c r="AP655" s="39">
        <v>0</v>
      </c>
      <c r="AQ655" s="43">
        <v>0</v>
      </c>
      <c r="AR655" s="41">
        <f t="shared" si="118"/>
        <v>0</v>
      </c>
      <c r="AS655" s="41">
        <f t="shared" si="119"/>
        <v>0</v>
      </c>
      <c r="AT655" s="36">
        <f t="shared" si="120"/>
        <v>999</v>
      </c>
      <c r="AU655" s="36">
        <f t="shared" si="121"/>
        <v>999</v>
      </c>
    </row>
    <row r="656" spans="10:47" x14ac:dyDescent="0.25">
      <c r="J656" s="12">
        <v>70000000000</v>
      </c>
      <c r="K656" s="13">
        <v>8.3333333333333304E-10</v>
      </c>
      <c r="L656" s="40">
        <v>3.0000000000000001E-3</v>
      </c>
      <c r="M656" s="40">
        <v>-3.0000000000000001E-3</v>
      </c>
      <c r="O656" s="4">
        <f t="shared" si="111"/>
        <v>0.65200000000000002</v>
      </c>
      <c r="P656" s="33">
        <v>0</v>
      </c>
      <c r="Q656" s="34">
        <v>0</v>
      </c>
      <c r="R656" s="33">
        <v>-0.5</v>
      </c>
      <c r="S656" s="34">
        <v>-0.17399999999999999</v>
      </c>
      <c r="T656" s="38">
        <v>-3.1357617428571431E-4</v>
      </c>
      <c r="U656" s="39">
        <v>5.5348285714285723E-4</v>
      </c>
      <c r="V656" s="41">
        <f t="shared" si="112"/>
        <v>-1043999.9999999999</v>
      </c>
      <c r="W656" s="41">
        <f t="shared" si="113"/>
        <v>1043999.9999999999</v>
      </c>
      <c r="X656" s="36">
        <f t="shared" si="114"/>
        <v>478.92720306513417</v>
      </c>
      <c r="Y656" s="36">
        <f t="shared" si="116"/>
        <v>478.92720306513417</v>
      </c>
      <c r="Z656" s="2"/>
      <c r="AI656" s="42">
        <f t="shared" si="117"/>
        <v>-0.03</v>
      </c>
      <c r="AJ656" s="4">
        <f t="shared" si="115"/>
        <v>0.65200000000000002</v>
      </c>
      <c r="AK656" s="33">
        <v>0</v>
      </c>
      <c r="AL656" s="34">
        <v>0</v>
      </c>
      <c r="AM656" s="33">
        <v>0</v>
      </c>
      <c r="AN656" s="34">
        <v>0</v>
      </c>
      <c r="AO656" s="38">
        <v>0</v>
      </c>
      <c r="AP656" s="39">
        <v>0</v>
      </c>
      <c r="AQ656" s="43">
        <v>0</v>
      </c>
      <c r="AR656" s="41">
        <f t="shared" si="118"/>
        <v>0</v>
      </c>
      <c r="AS656" s="41">
        <f t="shared" si="119"/>
        <v>0</v>
      </c>
      <c r="AT656" s="36">
        <f t="shared" si="120"/>
        <v>999</v>
      </c>
      <c r="AU656" s="36">
        <f t="shared" si="121"/>
        <v>999</v>
      </c>
    </row>
    <row r="657" spans="10:47" x14ac:dyDescent="0.25">
      <c r="J657" s="12">
        <v>70000000000</v>
      </c>
      <c r="K657" s="13">
        <v>8.3333333333333304E-10</v>
      </c>
      <c r="L657" s="40">
        <v>3.0000000000000001E-3</v>
      </c>
      <c r="M657" s="40">
        <v>-3.0000000000000001E-3</v>
      </c>
      <c r="O657" s="4">
        <f t="shared" si="111"/>
        <v>0.65300000000000002</v>
      </c>
      <c r="P657" s="33">
        <v>0</v>
      </c>
      <c r="Q657" s="34">
        <v>0</v>
      </c>
      <c r="R657" s="33">
        <v>-0.5</v>
      </c>
      <c r="S657" s="34">
        <v>-0.17349999999999999</v>
      </c>
      <c r="T657" s="38">
        <v>-3.1302418071428573E-4</v>
      </c>
      <c r="U657" s="39">
        <v>5.5646142857142863E-4</v>
      </c>
      <c r="V657" s="41">
        <f t="shared" si="112"/>
        <v>-1040999.9999999999</v>
      </c>
      <c r="W657" s="41">
        <f t="shared" si="113"/>
        <v>1040999.9999999999</v>
      </c>
      <c r="X657" s="36">
        <f t="shared" si="114"/>
        <v>480.30739673390974</v>
      </c>
      <c r="Y657" s="36">
        <f t="shared" si="116"/>
        <v>480.30739673390974</v>
      </c>
      <c r="Z657" s="2"/>
      <c r="AI657" s="42">
        <f t="shared" si="117"/>
        <v>-0.03</v>
      </c>
      <c r="AJ657" s="4">
        <f t="shared" si="115"/>
        <v>0.65300000000000002</v>
      </c>
      <c r="AK657" s="33">
        <v>0</v>
      </c>
      <c r="AL657" s="34">
        <v>0</v>
      </c>
      <c r="AM657" s="33">
        <v>0</v>
      </c>
      <c r="AN657" s="34">
        <v>0</v>
      </c>
      <c r="AO657" s="38">
        <v>0</v>
      </c>
      <c r="AP657" s="39">
        <v>0</v>
      </c>
      <c r="AQ657" s="43">
        <v>0</v>
      </c>
      <c r="AR657" s="41">
        <f t="shared" si="118"/>
        <v>0</v>
      </c>
      <c r="AS657" s="41">
        <f t="shared" si="119"/>
        <v>0</v>
      </c>
      <c r="AT657" s="36">
        <f t="shared" si="120"/>
        <v>999</v>
      </c>
      <c r="AU657" s="36">
        <f t="shared" si="121"/>
        <v>999</v>
      </c>
    </row>
    <row r="658" spans="10:47" x14ac:dyDescent="0.25">
      <c r="J658" s="12">
        <v>70000000000</v>
      </c>
      <c r="K658" s="13">
        <v>8.3333333333333304E-10</v>
      </c>
      <c r="L658" s="40">
        <v>3.0000000000000001E-3</v>
      </c>
      <c r="M658" s="40">
        <v>-3.0000000000000001E-3</v>
      </c>
      <c r="O658" s="4">
        <f t="shared" si="111"/>
        <v>0.65400000000000003</v>
      </c>
      <c r="P658" s="33">
        <v>0</v>
      </c>
      <c r="Q658" s="34">
        <v>0</v>
      </c>
      <c r="R658" s="33">
        <v>-0.5</v>
      </c>
      <c r="S658" s="34">
        <v>-0.17299999999999999</v>
      </c>
      <c r="T658" s="38">
        <v>-3.1246920428571427E-4</v>
      </c>
      <c r="U658" s="39">
        <v>5.5943142857142866E-4</v>
      </c>
      <c r="V658" s="41">
        <f t="shared" si="112"/>
        <v>-1037999.9999999999</v>
      </c>
      <c r="W658" s="41">
        <f t="shared" si="113"/>
        <v>1037999.9999999999</v>
      </c>
      <c r="X658" s="36">
        <f t="shared" si="114"/>
        <v>481.69556840077075</v>
      </c>
      <c r="Y658" s="36">
        <f t="shared" si="116"/>
        <v>481.69556840077075</v>
      </c>
      <c r="Z658" s="2"/>
      <c r="AI658" s="42">
        <f t="shared" si="117"/>
        <v>-0.03</v>
      </c>
      <c r="AJ658" s="4">
        <f t="shared" si="115"/>
        <v>0.65400000000000003</v>
      </c>
      <c r="AK658" s="33">
        <v>0</v>
      </c>
      <c r="AL658" s="34">
        <v>0</v>
      </c>
      <c r="AM658" s="33">
        <v>0</v>
      </c>
      <c r="AN658" s="34">
        <v>0</v>
      </c>
      <c r="AO658" s="38">
        <v>0</v>
      </c>
      <c r="AP658" s="39">
        <v>0</v>
      </c>
      <c r="AQ658" s="43">
        <v>0</v>
      </c>
      <c r="AR658" s="41">
        <f t="shared" si="118"/>
        <v>0</v>
      </c>
      <c r="AS658" s="41">
        <f t="shared" si="119"/>
        <v>0</v>
      </c>
      <c r="AT658" s="36">
        <f t="shared" si="120"/>
        <v>999</v>
      </c>
      <c r="AU658" s="36">
        <f t="shared" si="121"/>
        <v>999</v>
      </c>
    </row>
    <row r="659" spans="10:47" x14ac:dyDescent="0.25">
      <c r="J659" s="12">
        <v>70000000000</v>
      </c>
      <c r="K659" s="13">
        <v>8.3333333333333304E-10</v>
      </c>
      <c r="L659" s="40">
        <v>3.0000000000000001E-3</v>
      </c>
      <c r="M659" s="40">
        <v>-3.0000000000000001E-3</v>
      </c>
      <c r="O659" s="4">
        <f t="shared" si="111"/>
        <v>0.65500000000000003</v>
      </c>
      <c r="P659" s="33">
        <v>0</v>
      </c>
      <c r="Q659" s="34">
        <v>0</v>
      </c>
      <c r="R659" s="33">
        <v>-0.5</v>
      </c>
      <c r="S659" s="34">
        <v>-0.17249999999999999</v>
      </c>
      <c r="T659" s="38">
        <v>-3.1191125357142856E-4</v>
      </c>
      <c r="U659" s="39">
        <v>5.6239285714285723E-4</v>
      </c>
      <c r="V659" s="41">
        <f t="shared" si="112"/>
        <v>-1034999.9999999999</v>
      </c>
      <c r="W659" s="41">
        <f t="shared" si="113"/>
        <v>1034999.9999999999</v>
      </c>
      <c r="X659" s="36">
        <f t="shared" si="114"/>
        <v>483.0917874396136</v>
      </c>
      <c r="Y659" s="36">
        <f t="shared" si="116"/>
        <v>483.0917874396136</v>
      </c>
      <c r="Z659" s="2"/>
      <c r="AI659" s="42">
        <f t="shared" si="117"/>
        <v>-0.03</v>
      </c>
      <c r="AJ659" s="4">
        <f t="shared" si="115"/>
        <v>0.65500000000000003</v>
      </c>
      <c r="AK659" s="33">
        <v>0</v>
      </c>
      <c r="AL659" s="34">
        <v>0</v>
      </c>
      <c r="AM659" s="33">
        <v>0</v>
      </c>
      <c r="AN659" s="34">
        <v>0</v>
      </c>
      <c r="AO659" s="38">
        <v>0</v>
      </c>
      <c r="AP659" s="39">
        <v>0</v>
      </c>
      <c r="AQ659" s="43">
        <v>0</v>
      </c>
      <c r="AR659" s="41">
        <f t="shared" si="118"/>
        <v>0</v>
      </c>
      <c r="AS659" s="41">
        <f t="shared" si="119"/>
        <v>0</v>
      </c>
      <c r="AT659" s="36">
        <f t="shared" si="120"/>
        <v>999</v>
      </c>
      <c r="AU659" s="36">
        <f t="shared" si="121"/>
        <v>999</v>
      </c>
    </row>
    <row r="660" spans="10:47" x14ac:dyDescent="0.25">
      <c r="J660" s="12">
        <v>70000000000</v>
      </c>
      <c r="K660" s="13">
        <v>8.3333333333333304E-10</v>
      </c>
      <c r="L660" s="40">
        <v>3.0000000000000001E-3</v>
      </c>
      <c r="M660" s="40">
        <v>-3.0000000000000001E-3</v>
      </c>
      <c r="O660" s="4">
        <f t="shared" si="111"/>
        <v>0.65600000000000003</v>
      </c>
      <c r="P660" s="33">
        <v>0</v>
      </c>
      <c r="Q660" s="34">
        <v>0</v>
      </c>
      <c r="R660" s="33">
        <v>-0.5</v>
      </c>
      <c r="S660" s="34">
        <v>-0.17199999999999999</v>
      </c>
      <c r="T660" s="38">
        <v>-3.1135033714285709E-4</v>
      </c>
      <c r="U660" s="39">
        <v>5.6534571428571432E-4</v>
      </c>
      <c r="V660" s="41">
        <f t="shared" si="112"/>
        <v>-1031999.9999999998</v>
      </c>
      <c r="W660" s="41">
        <f t="shared" si="113"/>
        <v>1031999.9999999998</v>
      </c>
      <c r="X660" s="36">
        <f t="shared" si="114"/>
        <v>484.49612403100787</v>
      </c>
      <c r="Y660" s="36">
        <f t="shared" si="116"/>
        <v>484.49612403100787</v>
      </c>
      <c r="Z660" s="2"/>
      <c r="AI660" s="42">
        <f t="shared" si="117"/>
        <v>-0.03</v>
      </c>
      <c r="AJ660" s="4">
        <f t="shared" si="115"/>
        <v>0.65600000000000003</v>
      </c>
      <c r="AK660" s="33">
        <v>0</v>
      </c>
      <c r="AL660" s="34">
        <v>0</v>
      </c>
      <c r="AM660" s="33">
        <v>0</v>
      </c>
      <c r="AN660" s="34">
        <v>0</v>
      </c>
      <c r="AO660" s="38">
        <v>0</v>
      </c>
      <c r="AP660" s="39">
        <v>0</v>
      </c>
      <c r="AQ660" s="43">
        <v>0</v>
      </c>
      <c r="AR660" s="41">
        <f t="shared" si="118"/>
        <v>0</v>
      </c>
      <c r="AS660" s="41">
        <f t="shared" si="119"/>
        <v>0</v>
      </c>
      <c r="AT660" s="36">
        <f t="shared" si="120"/>
        <v>999</v>
      </c>
      <c r="AU660" s="36">
        <f t="shared" si="121"/>
        <v>999</v>
      </c>
    </row>
    <row r="661" spans="10:47" x14ac:dyDescent="0.25">
      <c r="J661" s="12">
        <v>70000000000</v>
      </c>
      <c r="K661" s="13">
        <v>8.3333333333333304E-10</v>
      </c>
      <c r="L661" s="40">
        <v>3.0000000000000001E-3</v>
      </c>
      <c r="M661" s="40">
        <v>-3.0000000000000001E-3</v>
      </c>
      <c r="O661" s="4">
        <f t="shared" si="111"/>
        <v>0.65700000000000003</v>
      </c>
      <c r="P661" s="33">
        <v>0</v>
      </c>
      <c r="Q661" s="34">
        <v>0</v>
      </c>
      <c r="R661" s="33">
        <v>-0.5</v>
      </c>
      <c r="S661" s="34">
        <v>-0.17149999999999999</v>
      </c>
      <c r="T661" s="38">
        <v>-3.1078646357142855E-4</v>
      </c>
      <c r="U661" s="39">
        <v>5.6829000000000005E-4</v>
      </c>
      <c r="V661" s="41">
        <f t="shared" si="112"/>
        <v>-1028999.9999999998</v>
      </c>
      <c r="W661" s="41">
        <f t="shared" si="113"/>
        <v>1028999.9999999998</v>
      </c>
      <c r="X661" s="36">
        <f t="shared" si="114"/>
        <v>485.90864917395538</v>
      </c>
      <c r="Y661" s="36">
        <f t="shared" si="116"/>
        <v>485.90864917395538</v>
      </c>
      <c r="Z661" s="2"/>
      <c r="AI661" s="42">
        <f t="shared" si="117"/>
        <v>-0.03</v>
      </c>
      <c r="AJ661" s="4">
        <f t="shared" si="115"/>
        <v>0.65700000000000003</v>
      </c>
      <c r="AK661" s="33">
        <v>0</v>
      </c>
      <c r="AL661" s="34">
        <v>0</v>
      </c>
      <c r="AM661" s="33">
        <v>0</v>
      </c>
      <c r="AN661" s="34">
        <v>0</v>
      </c>
      <c r="AO661" s="38">
        <v>0</v>
      </c>
      <c r="AP661" s="39">
        <v>0</v>
      </c>
      <c r="AQ661" s="43">
        <v>0</v>
      </c>
      <c r="AR661" s="41">
        <f t="shared" si="118"/>
        <v>0</v>
      </c>
      <c r="AS661" s="41">
        <f t="shared" si="119"/>
        <v>0</v>
      </c>
      <c r="AT661" s="36">
        <f t="shared" si="120"/>
        <v>999</v>
      </c>
      <c r="AU661" s="36">
        <f t="shared" si="121"/>
        <v>999</v>
      </c>
    </row>
    <row r="662" spans="10:47" x14ac:dyDescent="0.25">
      <c r="J662" s="12">
        <v>70000000000</v>
      </c>
      <c r="K662" s="13">
        <v>8.3333333333333304E-10</v>
      </c>
      <c r="L662" s="40">
        <v>3.0000000000000001E-3</v>
      </c>
      <c r="M662" s="40">
        <v>-3.0000000000000001E-3</v>
      </c>
      <c r="O662" s="4">
        <f t="shared" si="111"/>
        <v>0.65800000000000003</v>
      </c>
      <c r="P662" s="33">
        <v>0</v>
      </c>
      <c r="Q662" s="34">
        <v>0</v>
      </c>
      <c r="R662" s="33">
        <v>-0.5</v>
      </c>
      <c r="S662" s="34">
        <v>-0.17099999999999999</v>
      </c>
      <c r="T662" s="38">
        <v>-3.1021964142857142E-4</v>
      </c>
      <c r="U662" s="39">
        <v>5.7122571428571431E-4</v>
      </c>
      <c r="V662" s="41">
        <f t="shared" si="112"/>
        <v>-1025999.9999999998</v>
      </c>
      <c r="W662" s="41">
        <f t="shared" si="113"/>
        <v>1025999.9999999998</v>
      </c>
      <c r="X662" s="36">
        <f t="shared" si="114"/>
        <v>487.32943469785585</v>
      </c>
      <c r="Y662" s="36">
        <f t="shared" si="116"/>
        <v>487.32943469785585</v>
      </c>
      <c r="Z662" s="2"/>
      <c r="AI662" s="42">
        <f t="shared" si="117"/>
        <v>-0.03</v>
      </c>
      <c r="AJ662" s="4">
        <f t="shared" si="115"/>
        <v>0.65800000000000003</v>
      </c>
      <c r="AK662" s="33">
        <v>0</v>
      </c>
      <c r="AL662" s="34">
        <v>0</v>
      </c>
      <c r="AM662" s="33">
        <v>0</v>
      </c>
      <c r="AN662" s="34">
        <v>0</v>
      </c>
      <c r="AO662" s="38">
        <v>0</v>
      </c>
      <c r="AP662" s="39">
        <v>0</v>
      </c>
      <c r="AQ662" s="43">
        <v>0</v>
      </c>
      <c r="AR662" s="41">
        <f t="shared" si="118"/>
        <v>0</v>
      </c>
      <c r="AS662" s="41">
        <f t="shared" si="119"/>
        <v>0</v>
      </c>
      <c r="AT662" s="36">
        <f t="shared" si="120"/>
        <v>999</v>
      </c>
      <c r="AU662" s="36">
        <f t="shared" si="121"/>
        <v>999</v>
      </c>
    </row>
    <row r="663" spans="10:47" x14ac:dyDescent="0.25">
      <c r="J663" s="12">
        <v>70000000000</v>
      </c>
      <c r="K663" s="13">
        <v>8.3333333333333304E-10</v>
      </c>
      <c r="L663" s="40">
        <v>3.0000000000000001E-3</v>
      </c>
      <c r="M663" s="40">
        <v>-3.0000000000000001E-3</v>
      </c>
      <c r="O663" s="4">
        <f t="shared" si="111"/>
        <v>0.65900000000000003</v>
      </c>
      <c r="P663" s="33">
        <v>0</v>
      </c>
      <c r="Q663" s="34">
        <v>0</v>
      </c>
      <c r="R663" s="33">
        <v>-0.5</v>
      </c>
      <c r="S663" s="34">
        <v>-0.17049999999999998</v>
      </c>
      <c r="T663" s="38">
        <v>-3.0964987928571423E-4</v>
      </c>
      <c r="U663" s="39">
        <v>5.7415285714285721E-4</v>
      </c>
      <c r="V663" s="41">
        <f t="shared" si="112"/>
        <v>-1022999.9999999998</v>
      </c>
      <c r="W663" s="41">
        <f t="shared" si="113"/>
        <v>1022999.9999999998</v>
      </c>
      <c r="X663" s="36">
        <f t="shared" si="114"/>
        <v>488.75855327468241</v>
      </c>
      <c r="Y663" s="36">
        <f t="shared" si="116"/>
        <v>488.75855327468241</v>
      </c>
      <c r="Z663" s="2"/>
      <c r="AI663" s="42">
        <f t="shared" si="117"/>
        <v>-0.03</v>
      </c>
      <c r="AJ663" s="4">
        <f t="shared" si="115"/>
        <v>0.65900000000000003</v>
      </c>
      <c r="AK663" s="33">
        <v>0</v>
      </c>
      <c r="AL663" s="34">
        <v>0</v>
      </c>
      <c r="AM663" s="33">
        <v>0</v>
      </c>
      <c r="AN663" s="34">
        <v>0</v>
      </c>
      <c r="AO663" s="38">
        <v>0</v>
      </c>
      <c r="AP663" s="39">
        <v>0</v>
      </c>
      <c r="AQ663" s="43">
        <v>0</v>
      </c>
      <c r="AR663" s="41">
        <f t="shared" si="118"/>
        <v>0</v>
      </c>
      <c r="AS663" s="41">
        <f t="shared" si="119"/>
        <v>0</v>
      </c>
      <c r="AT663" s="36">
        <f t="shared" si="120"/>
        <v>999</v>
      </c>
      <c r="AU663" s="36">
        <f t="shared" si="121"/>
        <v>999</v>
      </c>
    </row>
    <row r="664" spans="10:47" x14ac:dyDescent="0.25">
      <c r="J664" s="12">
        <v>70000000000</v>
      </c>
      <c r="K664" s="13">
        <v>8.3333333333333304E-10</v>
      </c>
      <c r="L664" s="40">
        <v>3.0000000000000001E-3</v>
      </c>
      <c r="M664" s="40">
        <v>-3.0000000000000001E-3</v>
      </c>
      <c r="O664" s="4">
        <f t="shared" si="111"/>
        <v>0.66</v>
      </c>
      <c r="P664" s="33">
        <v>0</v>
      </c>
      <c r="Q664" s="34">
        <v>0</v>
      </c>
      <c r="R664" s="33">
        <v>-0.5</v>
      </c>
      <c r="S664" s="34">
        <v>-0.16999999999999998</v>
      </c>
      <c r="T664" s="38">
        <v>-3.0907718571428569E-4</v>
      </c>
      <c r="U664" s="39">
        <v>5.7707142857142864E-4</v>
      </c>
      <c r="V664" s="41">
        <f t="shared" si="112"/>
        <v>-1019999.9999999998</v>
      </c>
      <c r="W664" s="41">
        <f t="shared" si="113"/>
        <v>1019999.9999999998</v>
      </c>
      <c r="X664" s="36">
        <f t="shared" si="114"/>
        <v>490.19607843137265</v>
      </c>
      <c r="Y664" s="36">
        <f t="shared" si="116"/>
        <v>490.19607843137265</v>
      </c>
      <c r="Z664" s="2"/>
      <c r="AI664" s="42">
        <f t="shared" si="117"/>
        <v>-0.03</v>
      </c>
      <c r="AJ664" s="4">
        <f t="shared" si="115"/>
        <v>0.66</v>
      </c>
      <c r="AK664" s="33">
        <v>0</v>
      </c>
      <c r="AL664" s="34">
        <v>0</v>
      </c>
      <c r="AM664" s="33">
        <v>0</v>
      </c>
      <c r="AN664" s="34">
        <v>0</v>
      </c>
      <c r="AO664" s="38">
        <v>0</v>
      </c>
      <c r="AP664" s="39">
        <v>0</v>
      </c>
      <c r="AQ664" s="43">
        <v>0</v>
      </c>
      <c r="AR664" s="41">
        <f t="shared" si="118"/>
        <v>0</v>
      </c>
      <c r="AS664" s="41">
        <f t="shared" si="119"/>
        <v>0</v>
      </c>
      <c r="AT664" s="36">
        <f t="shared" si="120"/>
        <v>999</v>
      </c>
      <c r="AU664" s="36">
        <f t="shared" si="121"/>
        <v>999</v>
      </c>
    </row>
    <row r="665" spans="10:47" x14ac:dyDescent="0.25">
      <c r="J665" s="12">
        <v>70000000000</v>
      </c>
      <c r="K665" s="13">
        <v>8.3333333333333304E-10</v>
      </c>
      <c r="L665" s="40">
        <v>3.0000000000000001E-3</v>
      </c>
      <c r="M665" s="40">
        <v>-3.0000000000000001E-3</v>
      </c>
      <c r="O665" s="4">
        <f t="shared" si="111"/>
        <v>0.66100000000000003</v>
      </c>
      <c r="P665" s="33">
        <v>0</v>
      </c>
      <c r="Q665" s="34">
        <v>0</v>
      </c>
      <c r="R665" s="33">
        <v>-0.5</v>
      </c>
      <c r="S665" s="34">
        <v>-0.16949999999999998</v>
      </c>
      <c r="T665" s="38">
        <v>-3.0850156928571425E-4</v>
      </c>
      <c r="U665" s="39">
        <v>5.7998142857142859E-4</v>
      </c>
      <c r="V665" s="41">
        <f t="shared" si="112"/>
        <v>-1016999.9999999998</v>
      </c>
      <c r="W665" s="41">
        <f t="shared" si="113"/>
        <v>1016999.9999999998</v>
      </c>
      <c r="X665" s="36">
        <f t="shared" si="114"/>
        <v>491.64208456243864</v>
      </c>
      <c r="Y665" s="36">
        <f t="shared" si="116"/>
        <v>491.64208456243864</v>
      </c>
      <c r="Z665" s="2"/>
      <c r="AI665" s="42">
        <f t="shared" si="117"/>
        <v>-0.03</v>
      </c>
      <c r="AJ665" s="4">
        <f t="shared" si="115"/>
        <v>0.66100000000000003</v>
      </c>
      <c r="AK665" s="33">
        <v>0</v>
      </c>
      <c r="AL665" s="34">
        <v>0</v>
      </c>
      <c r="AM665" s="33">
        <v>0</v>
      </c>
      <c r="AN665" s="34">
        <v>0</v>
      </c>
      <c r="AO665" s="38">
        <v>0</v>
      </c>
      <c r="AP665" s="39">
        <v>0</v>
      </c>
      <c r="AQ665" s="43">
        <v>0</v>
      </c>
      <c r="AR665" s="41">
        <f t="shared" si="118"/>
        <v>0</v>
      </c>
      <c r="AS665" s="41">
        <f t="shared" si="119"/>
        <v>0</v>
      </c>
      <c r="AT665" s="36">
        <f t="shared" si="120"/>
        <v>999</v>
      </c>
      <c r="AU665" s="36">
        <f t="shared" si="121"/>
        <v>999</v>
      </c>
    </row>
    <row r="666" spans="10:47" x14ac:dyDescent="0.25">
      <c r="J666" s="12">
        <v>70000000000</v>
      </c>
      <c r="K666" s="13">
        <v>8.3333333333333304E-10</v>
      </c>
      <c r="L666" s="40">
        <v>3.0000000000000001E-3</v>
      </c>
      <c r="M666" s="40">
        <v>-3.0000000000000001E-3</v>
      </c>
      <c r="O666" s="4">
        <f t="shared" si="111"/>
        <v>0.66200000000000003</v>
      </c>
      <c r="P666" s="33">
        <v>0</v>
      </c>
      <c r="Q666" s="34">
        <v>0</v>
      </c>
      <c r="R666" s="33">
        <v>-0.5</v>
      </c>
      <c r="S666" s="34">
        <v>-0.16899999999999998</v>
      </c>
      <c r="T666" s="38">
        <v>-3.0792303857142853E-4</v>
      </c>
      <c r="U666" s="39">
        <v>5.8288285714285719E-4</v>
      </c>
      <c r="V666" s="41">
        <f t="shared" si="112"/>
        <v>-1013999.9999999998</v>
      </c>
      <c r="W666" s="41">
        <f t="shared" si="113"/>
        <v>1013999.9999999998</v>
      </c>
      <c r="X666" s="36">
        <f t="shared" si="114"/>
        <v>493.09664694280093</v>
      </c>
      <c r="Y666" s="36">
        <f t="shared" si="116"/>
        <v>493.09664694280093</v>
      </c>
      <c r="Z666" s="2"/>
      <c r="AI666" s="42">
        <f t="shared" si="117"/>
        <v>-0.03</v>
      </c>
      <c r="AJ666" s="4">
        <f t="shared" si="115"/>
        <v>0.66200000000000003</v>
      </c>
      <c r="AK666" s="33">
        <v>0</v>
      </c>
      <c r="AL666" s="34">
        <v>0</v>
      </c>
      <c r="AM666" s="33">
        <v>0</v>
      </c>
      <c r="AN666" s="34">
        <v>0</v>
      </c>
      <c r="AO666" s="38">
        <v>0</v>
      </c>
      <c r="AP666" s="39">
        <v>0</v>
      </c>
      <c r="AQ666" s="43">
        <v>0</v>
      </c>
      <c r="AR666" s="41">
        <f t="shared" si="118"/>
        <v>0</v>
      </c>
      <c r="AS666" s="41">
        <f t="shared" si="119"/>
        <v>0</v>
      </c>
      <c r="AT666" s="36">
        <f t="shared" si="120"/>
        <v>999</v>
      </c>
      <c r="AU666" s="36">
        <f t="shared" si="121"/>
        <v>999</v>
      </c>
    </row>
    <row r="667" spans="10:47" x14ac:dyDescent="0.25">
      <c r="J667" s="12">
        <v>70000000000</v>
      </c>
      <c r="K667" s="13">
        <v>8.3333333333333304E-10</v>
      </c>
      <c r="L667" s="40">
        <v>3.0000000000000001E-3</v>
      </c>
      <c r="M667" s="40">
        <v>-3.0000000000000001E-3</v>
      </c>
      <c r="O667" s="4">
        <f t="shared" si="111"/>
        <v>0.66300000000000003</v>
      </c>
      <c r="P667" s="33">
        <v>0</v>
      </c>
      <c r="Q667" s="34">
        <v>0</v>
      </c>
      <c r="R667" s="33">
        <v>-0.5</v>
      </c>
      <c r="S667" s="34">
        <v>-0.16849999999999998</v>
      </c>
      <c r="T667" s="38">
        <v>-3.073416021428571E-4</v>
      </c>
      <c r="U667" s="39">
        <v>5.8577571428571431E-4</v>
      </c>
      <c r="V667" s="41">
        <f t="shared" si="112"/>
        <v>-1010999.9999999998</v>
      </c>
      <c r="W667" s="41">
        <f t="shared" si="113"/>
        <v>1010999.9999999998</v>
      </c>
      <c r="X667" s="36">
        <f t="shared" si="114"/>
        <v>494.55984174085074</v>
      </c>
      <c r="Y667" s="36">
        <f t="shared" si="116"/>
        <v>494.55984174085074</v>
      </c>
      <c r="Z667" s="2"/>
      <c r="AI667" s="42">
        <f t="shared" si="117"/>
        <v>-0.03</v>
      </c>
      <c r="AJ667" s="4">
        <f t="shared" si="115"/>
        <v>0.66300000000000003</v>
      </c>
      <c r="AK667" s="33">
        <v>0</v>
      </c>
      <c r="AL667" s="34">
        <v>0</v>
      </c>
      <c r="AM667" s="33">
        <v>0</v>
      </c>
      <c r="AN667" s="34">
        <v>0</v>
      </c>
      <c r="AO667" s="38">
        <v>0</v>
      </c>
      <c r="AP667" s="39">
        <v>0</v>
      </c>
      <c r="AQ667" s="43">
        <v>0</v>
      </c>
      <c r="AR667" s="41">
        <f t="shared" si="118"/>
        <v>0</v>
      </c>
      <c r="AS667" s="41">
        <f t="shared" si="119"/>
        <v>0</v>
      </c>
      <c r="AT667" s="36">
        <f t="shared" si="120"/>
        <v>999</v>
      </c>
      <c r="AU667" s="36">
        <f t="shared" si="121"/>
        <v>999</v>
      </c>
    </row>
    <row r="668" spans="10:47" x14ac:dyDescent="0.25">
      <c r="J668" s="12">
        <v>70000000000</v>
      </c>
      <c r="K668" s="13">
        <v>8.3333333333333304E-10</v>
      </c>
      <c r="L668" s="40">
        <v>3.0000000000000001E-3</v>
      </c>
      <c r="M668" s="40">
        <v>-3.0000000000000001E-3</v>
      </c>
      <c r="O668" s="4">
        <f t="shared" si="111"/>
        <v>0.66400000000000003</v>
      </c>
      <c r="P668" s="33">
        <v>0</v>
      </c>
      <c r="Q668" s="34">
        <v>0</v>
      </c>
      <c r="R668" s="33">
        <v>-0.5</v>
      </c>
      <c r="S668" s="34">
        <v>-0.16799999999999998</v>
      </c>
      <c r="T668" s="38">
        <v>-3.067572685714285E-4</v>
      </c>
      <c r="U668" s="39">
        <v>5.8866000000000007E-4</v>
      </c>
      <c r="V668" s="41">
        <f t="shared" si="112"/>
        <v>-1007999.9999999998</v>
      </c>
      <c r="W668" s="41">
        <f t="shared" si="113"/>
        <v>1007999.9999999998</v>
      </c>
      <c r="X668" s="36">
        <f t="shared" si="114"/>
        <v>496.03174603174614</v>
      </c>
      <c r="Y668" s="36">
        <f t="shared" si="116"/>
        <v>496.03174603174614</v>
      </c>
      <c r="Z668" s="2"/>
      <c r="AI668" s="42">
        <f t="shared" si="117"/>
        <v>-0.03</v>
      </c>
      <c r="AJ668" s="4">
        <f t="shared" si="115"/>
        <v>0.66400000000000003</v>
      </c>
      <c r="AK668" s="33">
        <v>0</v>
      </c>
      <c r="AL668" s="34">
        <v>0</v>
      </c>
      <c r="AM668" s="33">
        <v>0</v>
      </c>
      <c r="AN668" s="34">
        <v>0</v>
      </c>
      <c r="AO668" s="38">
        <v>0</v>
      </c>
      <c r="AP668" s="39">
        <v>0</v>
      </c>
      <c r="AQ668" s="43">
        <v>0</v>
      </c>
      <c r="AR668" s="41">
        <f t="shared" si="118"/>
        <v>0</v>
      </c>
      <c r="AS668" s="41">
        <f t="shared" si="119"/>
        <v>0</v>
      </c>
      <c r="AT668" s="36">
        <f t="shared" si="120"/>
        <v>999</v>
      </c>
      <c r="AU668" s="36">
        <f t="shared" si="121"/>
        <v>999</v>
      </c>
    </row>
    <row r="669" spans="10:47" x14ac:dyDescent="0.25">
      <c r="J669" s="12">
        <v>70000000000</v>
      </c>
      <c r="K669" s="13">
        <v>8.3333333333333304E-10</v>
      </c>
      <c r="L669" s="40">
        <v>3.0000000000000001E-3</v>
      </c>
      <c r="M669" s="40">
        <v>-3.0000000000000001E-3</v>
      </c>
      <c r="O669" s="4">
        <f t="shared" si="111"/>
        <v>0.66500000000000004</v>
      </c>
      <c r="P669" s="33">
        <v>0</v>
      </c>
      <c r="Q669" s="34">
        <v>0</v>
      </c>
      <c r="R669" s="33">
        <v>-0.5</v>
      </c>
      <c r="S669" s="34">
        <v>-0.16749999999999998</v>
      </c>
      <c r="T669" s="38">
        <v>-3.0617004642857136E-4</v>
      </c>
      <c r="U669" s="39">
        <v>5.9153571428571436E-4</v>
      </c>
      <c r="V669" s="41">
        <f t="shared" si="112"/>
        <v>-1004999.9999999998</v>
      </c>
      <c r="W669" s="41">
        <f t="shared" si="113"/>
        <v>1004999.9999999998</v>
      </c>
      <c r="X669" s="36">
        <f t="shared" si="114"/>
        <v>497.51243781094541</v>
      </c>
      <c r="Y669" s="36">
        <f t="shared" si="116"/>
        <v>497.51243781094541</v>
      </c>
      <c r="Z669" s="2"/>
      <c r="AI669" s="42">
        <f t="shared" si="117"/>
        <v>-0.03</v>
      </c>
      <c r="AJ669" s="4">
        <f t="shared" si="115"/>
        <v>0.66500000000000004</v>
      </c>
      <c r="AK669" s="33">
        <v>0</v>
      </c>
      <c r="AL669" s="34">
        <v>0</v>
      </c>
      <c r="AM669" s="33">
        <v>0</v>
      </c>
      <c r="AN669" s="34">
        <v>0</v>
      </c>
      <c r="AO669" s="38">
        <v>0</v>
      </c>
      <c r="AP669" s="39">
        <v>0</v>
      </c>
      <c r="AQ669" s="43">
        <v>0</v>
      </c>
      <c r="AR669" s="41">
        <f t="shared" si="118"/>
        <v>0</v>
      </c>
      <c r="AS669" s="41">
        <f t="shared" si="119"/>
        <v>0</v>
      </c>
      <c r="AT669" s="36">
        <f t="shared" si="120"/>
        <v>999</v>
      </c>
      <c r="AU669" s="36">
        <f t="shared" si="121"/>
        <v>999</v>
      </c>
    </row>
    <row r="670" spans="10:47" x14ac:dyDescent="0.25">
      <c r="J670" s="12">
        <v>70000000000</v>
      </c>
      <c r="K670" s="13">
        <v>8.3333333333333304E-10</v>
      </c>
      <c r="L670" s="40">
        <v>3.0000000000000001E-3</v>
      </c>
      <c r="M670" s="40">
        <v>-3.0000000000000001E-3</v>
      </c>
      <c r="O670" s="4">
        <f t="shared" si="111"/>
        <v>0.66600000000000004</v>
      </c>
      <c r="P670" s="33">
        <v>0</v>
      </c>
      <c r="Q670" s="34">
        <v>0</v>
      </c>
      <c r="R670" s="33">
        <v>-0.5</v>
      </c>
      <c r="S670" s="34">
        <v>-0.16699999999999998</v>
      </c>
      <c r="T670" s="38">
        <v>-3.0557994428571418E-4</v>
      </c>
      <c r="U670" s="39">
        <v>5.9440285714285719E-4</v>
      </c>
      <c r="V670" s="41">
        <f t="shared" si="112"/>
        <v>-1001999.9999999998</v>
      </c>
      <c r="W670" s="41">
        <f t="shared" si="113"/>
        <v>1001999.9999999998</v>
      </c>
      <c r="X670" s="36">
        <f t="shared" si="114"/>
        <v>499.00199600798413</v>
      </c>
      <c r="Y670" s="36">
        <f t="shared" si="116"/>
        <v>499.00199600798413</v>
      </c>
      <c r="Z670" s="2"/>
      <c r="AI670" s="42">
        <f t="shared" si="117"/>
        <v>-0.03</v>
      </c>
      <c r="AJ670" s="4">
        <f t="shared" si="115"/>
        <v>0.66600000000000004</v>
      </c>
      <c r="AK670" s="33">
        <v>0</v>
      </c>
      <c r="AL670" s="34">
        <v>0</v>
      </c>
      <c r="AM670" s="33">
        <v>0</v>
      </c>
      <c r="AN670" s="34">
        <v>0</v>
      </c>
      <c r="AO670" s="38">
        <v>0</v>
      </c>
      <c r="AP670" s="39">
        <v>0</v>
      </c>
      <c r="AQ670" s="43">
        <v>0</v>
      </c>
      <c r="AR670" s="41">
        <f t="shared" si="118"/>
        <v>0</v>
      </c>
      <c r="AS670" s="41">
        <f t="shared" si="119"/>
        <v>0</v>
      </c>
      <c r="AT670" s="36">
        <f t="shared" si="120"/>
        <v>999</v>
      </c>
      <c r="AU670" s="36">
        <f t="shared" si="121"/>
        <v>999</v>
      </c>
    </row>
    <row r="671" spans="10:47" x14ac:dyDescent="0.25">
      <c r="J671" s="12">
        <v>70000000000</v>
      </c>
      <c r="K671" s="13">
        <v>8.3333333333333304E-10</v>
      </c>
      <c r="L671" s="40">
        <v>3.0000000000000001E-3</v>
      </c>
      <c r="M671" s="40">
        <v>-3.0000000000000001E-3</v>
      </c>
      <c r="O671" s="4">
        <f t="shared" si="111"/>
        <v>0.66700000000000004</v>
      </c>
      <c r="P671" s="33">
        <v>0</v>
      </c>
      <c r="Q671" s="34">
        <v>0</v>
      </c>
      <c r="R671" s="33">
        <v>-0.5</v>
      </c>
      <c r="S671" s="34">
        <v>-0.16649999999999998</v>
      </c>
      <c r="T671" s="38">
        <v>-3.0498697071428563E-4</v>
      </c>
      <c r="U671" s="39">
        <v>5.9726142857142864E-4</v>
      </c>
      <c r="V671" s="41">
        <f t="shared" si="112"/>
        <v>-998999.99999999977</v>
      </c>
      <c r="W671" s="41">
        <f t="shared" si="113"/>
        <v>998999.99999999977</v>
      </c>
      <c r="X671" s="36">
        <f t="shared" si="114"/>
        <v>500.50050050050061</v>
      </c>
      <c r="Y671" s="36">
        <f t="shared" si="116"/>
        <v>500.50050050050061</v>
      </c>
      <c r="Z671" s="2"/>
      <c r="AI671" s="42">
        <f t="shared" si="117"/>
        <v>-0.03</v>
      </c>
      <c r="AJ671" s="4">
        <f t="shared" si="115"/>
        <v>0.66700000000000004</v>
      </c>
      <c r="AK671" s="33">
        <v>0</v>
      </c>
      <c r="AL671" s="34">
        <v>0</v>
      </c>
      <c r="AM671" s="33">
        <v>0</v>
      </c>
      <c r="AN671" s="34">
        <v>0</v>
      </c>
      <c r="AO671" s="38">
        <v>0</v>
      </c>
      <c r="AP671" s="39">
        <v>0</v>
      </c>
      <c r="AQ671" s="43">
        <v>0</v>
      </c>
      <c r="AR671" s="41">
        <f t="shared" si="118"/>
        <v>0</v>
      </c>
      <c r="AS671" s="41">
        <f t="shared" si="119"/>
        <v>0</v>
      </c>
      <c r="AT671" s="36">
        <f t="shared" si="120"/>
        <v>999</v>
      </c>
      <c r="AU671" s="36">
        <f t="shared" si="121"/>
        <v>999</v>
      </c>
    </row>
    <row r="672" spans="10:47" x14ac:dyDescent="0.25">
      <c r="J672" s="12">
        <v>70000000000</v>
      </c>
      <c r="K672" s="13">
        <v>8.3333333333333304E-10</v>
      </c>
      <c r="L672" s="40">
        <v>3.0000000000000001E-3</v>
      </c>
      <c r="M672" s="40">
        <v>-3.0000000000000001E-3</v>
      </c>
      <c r="O672" s="4">
        <f t="shared" si="111"/>
        <v>0.66800000000000004</v>
      </c>
      <c r="P672" s="33">
        <v>0</v>
      </c>
      <c r="Q672" s="34">
        <v>0</v>
      </c>
      <c r="R672" s="33">
        <v>-0.5</v>
      </c>
      <c r="S672" s="34">
        <v>-0.16599999999999998</v>
      </c>
      <c r="T672" s="38">
        <v>-3.0439113428571421E-4</v>
      </c>
      <c r="U672" s="39">
        <v>6.0011142857142863E-4</v>
      </c>
      <c r="V672" s="41">
        <f t="shared" si="112"/>
        <v>-995999.99999999977</v>
      </c>
      <c r="W672" s="41">
        <f t="shared" si="113"/>
        <v>995999.99999999977</v>
      </c>
      <c r="X672" s="36">
        <f t="shared" si="114"/>
        <v>502.00803212851417</v>
      </c>
      <c r="Y672" s="36">
        <f t="shared" si="116"/>
        <v>502.00803212851417</v>
      </c>
      <c r="Z672" s="2"/>
      <c r="AI672" s="42">
        <f t="shared" si="117"/>
        <v>-0.03</v>
      </c>
      <c r="AJ672" s="4">
        <f t="shared" si="115"/>
        <v>0.66800000000000004</v>
      </c>
      <c r="AK672" s="33">
        <v>0</v>
      </c>
      <c r="AL672" s="34">
        <v>0</v>
      </c>
      <c r="AM672" s="33">
        <v>0</v>
      </c>
      <c r="AN672" s="34">
        <v>0</v>
      </c>
      <c r="AO672" s="38">
        <v>0</v>
      </c>
      <c r="AP672" s="39">
        <v>0</v>
      </c>
      <c r="AQ672" s="43">
        <v>0</v>
      </c>
      <c r="AR672" s="41">
        <f t="shared" si="118"/>
        <v>0</v>
      </c>
      <c r="AS672" s="41">
        <f t="shared" si="119"/>
        <v>0</v>
      </c>
      <c r="AT672" s="36">
        <f t="shared" si="120"/>
        <v>999</v>
      </c>
      <c r="AU672" s="36">
        <f t="shared" si="121"/>
        <v>999</v>
      </c>
    </row>
    <row r="673" spans="10:47" x14ac:dyDescent="0.25">
      <c r="J673" s="12">
        <v>70000000000</v>
      </c>
      <c r="K673" s="13">
        <v>8.3333333333333304E-10</v>
      </c>
      <c r="L673" s="40">
        <v>3.0000000000000001E-3</v>
      </c>
      <c r="M673" s="40">
        <v>-3.0000000000000001E-3</v>
      </c>
      <c r="O673" s="4">
        <f t="shared" si="111"/>
        <v>0.66900000000000004</v>
      </c>
      <c r="P673" s="33">
        <v>0</v>
      </c>
      <c r="Q673" s="34">
        <v>0</v>
      </c>
      <c r="R673" s="33">
        <v>-0.5</v>
      </c>
      <c r="S673" s="34">
        <v>-0.16549999999999998</v>
      </c>
      <c r="T673" s="38">
        <v>-3.037924435714285E-4</v>
      </c>
      <c r="U673" s="39">
        <v>6.0295285714285726E-4</v>
      </c>
      <c r="V673" s="41">
        <f t="shared" si="112"/>
        <v>-992999.99999999977</v>
      </c>
      <c r="W673" s="41">
        <f t="shared" si="113"/>
        <v>992999.99999999977</v>
      </c>
      <c r="X673" s="36">
        <f t="shared" si="114"/>
        <v>503.52467270896284</v>
      </c>
      <c r="Y673" s="36">
        <f t="shared" si="116"/>
        <v>503.52467270896284</v>
      </c>
      <c r="Z673" s="2"/>
      <c r="AI673" s="42">
        <f t="shared" si="117"/>
        <v>-0.03</v>
      </c>
      <c r="AJ673" s="4">
        <f t="shared" si="115"/>
        <v>0.66900000000000004</v>
      </c>
      <c r="AK673" s="33">
        <v>0</v>
      </c>
      <c r="AL673" s="34">
        <v>0</v>
      </c>
      <c r="AM673" s="33">
        <v>0</v>
      </c>
      <c r="AN673" s="34">
        <v>0</v>
      </c>
      <c r="AO673" s="38">
        <v>0</v>
      </c>
      <c r="AP673" s="39">
        <v>0</v>
      </c>
      <c r="AQ673" s="43">
        <v>0</v>
      </c>
      <c r="AR673" s="41">
        <f t="shared" si="118"/>
        <v>0</v>
      </c>
      <c r="AS673" s="41">
        <f t="shared" si="119"/>
        <v>0</v>
      </c>
      <c r="AT673" s="36">
        <f t="shared" si="120"/>
        <v>999</v>
      </c>
      <c r="AU673" s="36">
        <f t="shared" si="121"/>
        <v>999</v>
      </c>
    </row>
    <row r="674" spans="10:47" x14ac:dyDescent="0.25">
      <c r="J674" s="12">
        <v>70000000000</v>
      </c>
      <c r="K674" s="13">
        <v>8.3333333333333304E-10</v>
      </c>
      <c r="L674" s="40">
        <v>3.0000000000000001E-3</v>
      </c>
      <c r="M674" s="40">
        <v>-3.0000000000000001E-3</v>
      </c>
      <c r="O674" s="4">
        <f t="shared" si="111"/>
        <v>0.67</v>
      </c>
      <c r="P674" s="33">
        <v>0</v>
      </c>
      <c r="Q674" s="34">
        <v>0</v>
      </c>
      <c r="R674" s="33">
        <v>-0.5</v>
      </c>
      <c r="S674" s="34">
        <v>-0.16499999999999998</v>
      </c>
      <c r="T674" s="38">
        <v>-3.0319090714285709E-4</v>
      </c>
      <c r="U674" s="39">
        <v>6.0578571428571441E-4</v>
      </c>
      <c r="V674" s="41">
        <f t="shared" si="112"/>
        <v>-989999.99999999977</v>
      </c>
      <c r="W674" s="41">
        <f t="shared" si="113"/>
        <v>989999.99999999977</v>
      </c>
      <c r="X674" s="36">
        <f t="shared" si="114"/>
        <v>505.05050505050519</v>
      </c>
      <c r="Y674" s="36">
        <f t="shared" si="116"/>
        <v>505.05050505050519</v>
      </c>
      <c r="Z674" s="2"/>
      <c r="AI674" s="42">
        <f t="shared" si="117"/>
        <v>-0.03</v>
      </c>
      <c r="AJ674" s="4">
        <f t="shared" si="115"/>
        <v>0.67</v>
      </c>
      <c r="AK674" s="33">
        <v>0</v>
      </c>
      <c r="AL674" s="34">
        <v>0</v>
      </c>
      <c r="AM674" s="33">
        <v>0</v>
      </c>
      <c r="AN674" s="34">
        <v>0</v>
      </c>
      <c r="AO674" s="38">
        <v>0</v>
      </c>
      <c r="AP674" s="39">
        <v>0</v>
      </c>
      <c r="AQ674" s="43">
        <v>0</v>
      </c>
      <c r="AR674" s="41">
        <f t="shared" si="118"/>
        <v>0</v>
      </c>
      <c r="AS674" s="41">
        <f t="shared" si="119"/>
        <v>0</v>
      </c>
      <c r="AT674" s="36">
        <f t="shared" si="120"/>
        <v>999</v>
      </c>
      <c r="AU674" s="36">
        <f t="shared" si="121"/>
        <v>999</v>
      </c>
    </row>
    <row r="675" spans="10:47" x14ac:dyDescent="0.25">
      <c r="J675" s="12">
        <v>70000000000</v>
      </c>
      <c r="K675" s="13">
        <v>8.3333333333333304E-10</v>
      </c>
      <c r="L675" s="40">
        <v>3.0000000000000001E-3</v>
      </c>
      <c r="M675" s="40">
        <v>-3.0000000000000001E-3</v>
      </c>
      <c r="O675" s="4">
        <f t="shared" si="111"/>
        <v>0.67100000000000004</v>
      </c>
      <c r="P675" s="33">
        <v>0</v>
      </c>
      <c r="Q675" s="34">
        <v>0</v>
      </c>
      <c r="R675" s="33">
        <v>-0.5</v>
      </c>
      <c r="S675" s="34">
        <v>-0.16449999999999998</v>
      </c>
      <c r="T675" s="38">
        <v>-3.025865335714285E-4</v>
      </c>
      <c r="U675" s="39">
        <v>6.086100000000001E-4</v>
      </c>
      <c r="V675" s="41">
        <f t="shared" si="112"/>
        <v>-986999.99999999977</v>
      </c>
      <c r="W675" s="41">
        <f t="shared" si="113"/>
        <v>986999.99999999977</v>
      </c>
      <c r="X675" s="36">
        <f t="shared" si="114"/>
        <v>506.58561296859182</v>
      </c>
      <c r="Y675" s="36">
        <f t="shared" si="116"/>
        <v>506.58561296859182</v>
      </c>
      <c r="Z675" s="2"/>
      <c r="AI675" s="42">
        <f t="shared" si="117"/>
        <v>-0.03</v>
      </c>
      <c r="AJ675" s="4">
        <f t="shared" si="115"/>
        <v>0.67100000000000004</v>
      </c>
      <c r="AK675" s="33">
        <v>0</v>
      </c>
      <c r="AL675" s="34">
        <v>0</v>
      </c>
      <c r="AM675" s="33">
        <v>0</v>
      </c>
      <c r="AN675" s="34">
        <v>0</v>
      </c>
      <c r="AO675" s="38">
        <v>0</v>
      </c>
      <c r="AP675" s="39">
        <v>0</v>
      </c>
      <c r="AQ675" s="43">
        <v>0</v>
      </c>
      <c r="AR675" s="41">
        <f t="shared" si="118"/>
        <v>0</v>
      </c>
      <c r="AS675" s="41">
        <f t="shared" si="119"/>
        <v>0</v>
      </c>
      <c r="AT675" s="36">
        <f t="shared" si="120"/>
        <v>999</v>
      </c>
      <c r="AU675" s="36">
        <f t="shared" si="121"/>
        <v>999</v>
      </c>
    </row>
    <row r="676" spans="10:47" x14ac:dyDescent="0.25">
      <c r="J676" s="12">
        <v>70000000000</v>
      </c>
      <c r="K676" s="13">
        <v>8.3333333333333304E-10</v>
      </c>
      <c r="L676" s="40">
        <v>3.0000000000000001E-3</v>
      </c>
      <c r="M676" s="40">
        <v>-3.0000000000000001E-3</v>
      </c>
      <c r="O676" s="4">
        <f t="shared" si="111"/>
        <v>0.67200000000000004</v>
      </c>
      <c r="P676" s="33">
        <v>0</v>
      </c>
      <c r="Q676" s="34">
        <v>0</v>
      </c>
      <c r="R676" s="33">
        <v>-0.5</v>
      </c>
      <c r="S676" s="34">
        <v>-0.16399999999999998</v>
      </c>
      <c r="T676" s="38">
        <v>-3.019793314285714E-4</v>
      </c>
      <c r="U676" s="39">
        <v>6.1142571428571442E-4</v>
      </c>
      <c r="V676" s="41">
        <f t="shared" si="112"/>
        <v>-983999.99999999965</v>
      </c>
      <c r="W676" s="41">
        <f t="shared" si="113"/>
        <v>983999.99999999965</v>
      </c>
      <c r="X676" s="36">
        <f t="shared" si="114"/>
        <v>508.13008130081317</v>
      </c>
      <c r="Y676" s="36">
        <f t="shared" si="116"/>
        <v>508.13008130081317</v>
      </c>
      <c r="Z676" s="2"/>
      <c r="AI676" s="42">
        <f t="shared" si="117"/>
        <v>-0.03</v>
      </c>
      <c r="AJ676" s="4">
        <f t="shared" si="115"/>
        <v>0.67200000000000004</v>
      </c>
      <c r="AK676" s="33">
        <v>0</v>
      </c>
      <c r="AL676" s="34">
        <v>0</v>
      </c>
      <c r="AM676" s="33">
        <v>0</v>
      </c>
      <c r="AN676" s="34">
        <v>0</v>
      </c>
      <c r="AO676" s="38">
        <v>0</v>
      </c>
      <c r="AP676" s="39">
        <v>0</v>
      </c>
      <c r="AQ676" s="43">
        <v>0</v>
      </c>
      <c r="AR676" s="41">
        <f t="shared" si="118"/>
        <v>0</v>
      </c>
      <c r="AS676" s="41">
        <f t="shared" si="119"/>
        <v>0</v>
      </c>
      <c r="AT676" s="36">
        <f t="shared" si="120"/>
        <v>999</v>
      </c>
      <c r="AU676" s="36">
        <f t="shared" si="121"/>
        <v>999</v>
      </c>
    </row>
    <row r="677" spans="10:47" x14ac:dyDescent="0.25">
      <c r="J677" s="12">
        <v>70000000000</v>
      </c>
      <c r="K677" s="13">
        <v>8.3333333333333304E-10</v>
      </c>
      <c r="L677" s="40">
        <v>3.0000000000000001E-3</v>
      </c>
      <c r="M677" s="40">
        <v>-3.0000000000000001E-3</v>
      </c>
      <c r="O677" s="4">
        <f t="shared" si="111"/>
        <v>0.67300000000000004</v>
      </c>
      <c r="P677" s="33">
        <v>0</v>
      </c>
      <c r="Q677" s="34">
        <v>0</v>
      </c>
      <c r="R677" s="33">
        <v>-0.5</v>
      </c>
      <c r="S677" s="34">
        <v>-0.16349999999999998</v>
      </c>
      <c r="T677" s="38">
        <v>-3.0136930928571423E-4</v>
      </c>
      <c r="U677" s="39">
        <v>6.1423285714285727E-4</v>
      </c>
      <c r="V677" s="41">
        <f t="shared" si="112"/>
        <v>-980999.99999999965</v>
      </c>
      <c r="W677" s="41">
        <f t="shared" si="113"/>
        <v>980999.99999999965</v>
      </c>
      <c r="X677" s="36">
        <f t="shared" si="114"/>
        <v>509.6839959225282</v>
      </c>
      <c r="Y677" s="36">
        <f t="shared" si="116"/>
        <v>509.6839959225282</v>
      </c>
      <c r="Z677" s="2"/>
      <c r="AI677" s="42">
        <f t="shared" si="117"/>
        <v>-0.03</v>
      </c>
      <c r="AJ677" s="4">
        <f t="shared" si="115"/>
        <v>0.67300000000000004</v>
      </c>
      <c r="AK677" s="33">
        <v>0</v>
      </c>
      <c r="AL677" s="34">
        <v>0</v>
      </c>
      <c r="AM677" s="33">
        <v>0</v>
      </c>
      <c r="AN677" s="34">
        <v>0</v>
      </c>
      <c r="AO677" s="38">
        <v>0</v>
      </c>
      <c r="AP677" s="39">
        <v>0</v>
      </c>
      <c r="AQ677" s="43">
        <v>0</v>
      </c>
      <c r="AR677" s="41">
        <f t="shared" si="118"/>
        <v>0</v>
      </c>
      <c r="AS677" s="41">
        <f t="shared" si="119"/>
        <v>0</v>
      </c>
      <c r="AT677" s="36">
        <f t="shared" si="120"/>
        <v>999</v>
      </c>
      <c r="AU677" s="36">
        <f t="shared" si="121"/>
        <v>999</v>
      </c>
    </row>
    <row r="678" spans="10:47" x14ac:dyDescent="0.25">
      <c r="J678" s="12">
        <v>70000000000</v>
      </c>
      <c r="K678" s="13">
        <v>8.3333333333333304E-10</v>
      </c>
      <c r="L678" s="40">
        <v>3.0000000000000001E-3</v>
      </c>
      <c r="M678" s="40">
        <v>-3.0000000000000001E-3</v>
      </c>
      <c r="O678" s="4">
        <f t="shared" si="111"/>
        <v>0.67400000000000004</v>
      </c>
      <c r="P678" s="33">
        <v>0</v>
      </c>
      <c r="Q678" s="34">
        <v>0</v>
      </c>
      <c r="R678" s="33">
        <v>-0.5</v>
      </c>
      <c r="S678" s="34">
        <v>-0.16299999999999998</v>
      </c>
      <c r="T678" s="38">
        <v>-3.0075647571428562E-4</v>
      </c>
      <c r="U678" s="39">
        <v>6.1703142857142865E-4</v>
      </c>
      <c r="V678" s="41">
        <f t="shared" si="112"/>
        <v>-977999.99999999965</v>
      </c>
      <c r="W678" s="41">
        <f t="shared" si="113"/>
        <v>977999.99999999965</v>
      </c>
      <c r="X678" s="36">
        <f t="shared" si="114"/>
        <v>511.24744376278136</v>
      </c>
      <c r="Y678" s="36">
        <f t="shared" si="116"/>
        <v>511.24744376278136</v>
      </c>
      <c r="Z678" s="2"/>
      <c r="AI678" s="42">
        <f t="shared" si="117"/>
        <v>-0.03</v>
      </c>
      <c r="AJ678" s="4">
        <f t="shared" si="115"/>
        <v>0.67400000000000004</v>
      </c>
      <c r="AK678" s="33">
        <v>0</v>
      </c>
      <c r="AL678" s="34">
        <v>0</v>
      </c>
      <c r="AM678" s="33">
        <v>0</v>
      </c>
      <c r="AN678" s="34">
        <v>0</v>
      </c>
      <c r="AO678" s="38">
        <v>0</v>
      </c>
      <c r="AP678" s="39">
        <v>0</v>
      </c>
      <c r="AQ678" s="43">
        <v>0</v>
      </c>
      <c r="AR678" s="41">
        <f t="shared" si="118"/>
        <v>0</v>
      </c>
      <c r="AS678" s="41">
        <f t="shared" si="119"/>
        <v>0</v>
      </c>
      <c r="AT678" s="36">
        <f t="shared" si="120"/>
        <v>999</v>
      </c>
      <c r="AU678" s="36">
        <f t="shared" si="121"/>
        <v>999</v>
      </c>
    </row>
    <row r="679" spans="10:47" x14ac:dyDescent="0.25">
      <c r="J679" s="12">
        <v>70000000000</v>
      </c>
      <c r="K679" s="13">
        <v>8.3333333333333304E-10</v>
      </c>
      <c r="L679" s="40">
        <v>3.0000000000000001E-3</v>
      </c>
      <c r="M679" s="40">
        <v>-3.0000000000000001E-3</v>
      </c>
      <c r="O679" s="4">
        <f t="shared" si="111"/>
        <v>0.67500000000000004</v>
      </c>
      <c r="P679" s="33">
        <v>0</v>
      </c>
      <c r="Q679" s="34">
        <v>0</v>
      </c>
      <c r="R679" s="33">
        <v>-0.5</v>
      </c>
      <c r="S679" s="34">
        <v>-0.16249999999999998</v>
      </c>
      <c r="T679" s="38">
        <v>-3.0014083928571418E-4</v>
      </c>
      <c r="U679" s="39">
        <v>6.1982142857142867E-4</v>
      </c>
      <c r="V679" s="41">
        <f t="shared" si="112"/>
        <v>-974999.99999999965</v>
      </c>
      <c r="W679" s="41">
        <f t="shared" si="113"/>
        <v>974999.99999999965</v>
      </c>
      <c r="X679" s="36">
        <f t="shared" si="114"/>
        <v>512.82051282051304</v>
      </c>
      <c r="Y679" s="36">
        <f t="shared" si="116"/>
        <v>512.82051282051304</v>
      </c>
      <c r="Z679" s="2"/>
      <c r="AI679" s="42">
        <f t="shared" si="117"/>
        <v>-0.03</v>
      </c>
      <c r="AJ679" s="4">
        <f t="shared" si="115"/>
        <v>0.67500000000000004</v>
      </c>
      <c r="AK679" s="33">
        <v>0</v>
      </c>
      <c r="AL679" s="34">
        <v>0</v>
      </c>
      <c r="AM679" s="33">
        <v>0</v>
      </c>
      <c r="AN679" s="34">
        <v>0</v>
      </c>
      <c r="AO679" s="38">
        <v>0</v>
      </c>
      <c r="AP679" s="39">
        <v>0</v>
      </c>
      <c r="AQ679" s="43">
        <v>0</v>
      </c>
      <c r="AR679" s="41">
        <f t="shared" si="118"/>
        <v>0</v>
      </c>
      <c r="AS679" s="41">
        <f t="shared" si="119"/>
        <v>0</v>
      </c>
      <c r="AT679" s="36">
        <f t="shared" si="120"/>
        <v>999</v>
      </c>
      <c r="AU679" s="36">
        <f t="shared" si="121"/>
        <v>999</v>
      </c>
    </row>
    <row r="680" spans="10:47" x14ac:dyDescent="0.25">
      <c r="J680" s="12">
        <v>70000000000</v>
      </c>
      <c r="K680" s="13">
        <v>8.3333333333333304E-10</v>
      </c>
      <c r="L680" s="40">
        <v>3.0000000000000001E-3</v>
      </c>
      <c r="M680" s="40">
        <v>-3.0000000000000001E-3</v>
      </c>
      <c r="O680" s="4">
        <f t="shared" si="111"/>
        <v>0.67600000000000005</v>
      </c>
      <c r="P680" s="33">
        <v>0</v>
      </c>
      <c r="Q680" s="34">
        <v>0</v>
      </c>
      <c r="R680" s="33">
        <v>-0.5</v>
      </c>
      <c r="S680" s="34">
        <v>-0.16199999999999998</v>
      </c>
      <c r="T680" s="38">
        <v>-2.9952240857142846E-4</v>
      </c>
      <c r="U680" s="39">
        <v>6.2260285714285722E-4</v>
      </c>
      <c r="V680" s="41">
        <f t="shared" si="112"/>
        <v>-971999.99999999977</v>
      </c>
      <c r="W680" s="41">
        <f t="shared" si="113"/>
        <v>971999.99999999977</v>
      </c>
      <c r="X680" s="36">
        <f t="shared" si="114"/>
        <v>514.40329218107013</v>
      </c>
      <c r="Y680" s="36">
        <f t="shared" si="116"/>
        <v>514.40329218107013</v>
      </c>
      <c r="Z680" s="2"/>
      <c r="AI680" s="42">
        <f t="shared" si="117"/>
        <v>-0.03</v>
      </c>
      <c r="AJ680" s="4">
        <f t="shared" si="115"/>
        <v>0.67600000000000005</v>
      </c>
      <c r="AK680" s="33">
        <v>0</v>
      </c>
      <c r="AL680" s="34">
        <v>0</v>
      </c>
      <c r="AM680" s="33">
        <v>0</v>
      </c>
      <c r="AN680" s="34">
        <v>0</v>
      </c>
      <c r="AO680" s="38">
        <v>0</v>
      </c>
      <c r="AP680" s="39">
        <v>0</v>
      </c>
      <c r="AQ680" s="43">
        <v>0</v>
      </c>
      <c r="AR680" s="41">
        <f t="shared" si="118"/>
        <v>0</v>
      </c>
      <c r="AS680" s="41">
        <f t="shared" si="119"/>
        <v>0</v>
      </c>
      <c r="AT680" s="36">
        <f t="shared" si="120"/>
        <v>999</v>
      </c>
      <c r="AU680" s="36">
        <f t="shared" si="121"/>
        <v>999</v>
      </c>
    </row>
    <row r="681" spans="10:47" x14ac:dyDescent="0.25">
      <c r="J681" s="12">
        <v>70000000000</v>
      </c>
      <c r="K681" s="13">
        <v>8.3333333333333304E-10</v>
      </c>
      <c r="L681" s="40">
        <v>3.0000000000000001E-3</v>
      </c>
      <c r="M681" s="40">
        <v>-3.0000000000000001E-3</v>
      </c>
      <c r="O681" s="4">
        <f t="shared" si="111"/>
        <v>0.67700000000000005</v>
      </c>
      <c r="P681" s="33">
        <v>0</v>
      </c>
      <c r="Q681" s="34">
        <v>0</v>
      </c>
      <c r="R681" s="33">
        <v>-0.5</v>
      </c>
      <c r="S681" s="34">
        <v>-0.16149999999999998</v>
      </c>
      <c r="T681" s="38">
        <v>-2.9890119214285703E-4</v>
      </c>
      <c r="U681" s="39">
        <v>6.2537571428571441E-4</v>
      </c>
      <c r="V681" s="41">
        <f t="shared" si="112"/>
        <v>-968999.99999999977</v>
      </c>
      <c r="W681" s="41">
        <f t="shared" si="113"/>
        <v>968999.99999999977</v>
      </c>
      <c r="X681" s="36">
        <f t="shared" si="114"/>
        <v>515.99587203302383</v>
      </c>
      <c r="Y681" s="36">
        <f t="shared" si="116"/>
        <v>515.99587203302383</v>
      </c>
      <c r="Z681" s="2"/>
      <c r="AI681" s="42">
        <f t="shared" si="117"/>
        <v>-0.03</v>
      </c>
      <c r="AJ681" s="4">
        <f t="shared" si="115"/>
        <v>0.67700000000000005</v>
      </c>
      <c r="AK681" s="33">
        <v>0</v>
      </c>
      <c r="AL681" s="34">
        <v>0</v>
      </c>
      <c r="AM681" s="33">
        <v>0</v>
      </c>
      <c r="AN681" s="34">
        <v>0</v>
      </c>
      <c r="AO681" s="38">
        <v>0</v>
      </c>
      <c r="AP681" s="39">
        <v>0</v>
      </c>
      <c r="AQ681" s="43">
        <v>0</v>
      </c>
      <c r="AR681" s="41">
        <f t="shared" si="118"/>
        <v>0</v>
      </c>
      <c r="AS681" s="41">
        <f t="shared" si="119"/>
        <v>0</v>
      </c>
      <c r="AT681" s="36">
        <f t="shared" si="120"/>
        <v>999</v>
      </c>
      <c r="AU681" s="36">
        <f t="shared" si="121"/>
        <v>999</v>
      </c>
    </row>
    <row r="682" spans="10:47" x14ac:dyDescent="0.25">
      <c r="J682" s="12">
        <v>70000000000</v>
      </c>
      <c r="K682" s="13">
        <v>8.3333333333333304E-10</v>
      </c>
      <c r="L682" s="40">
        <v>3.0000000000000001E-3</v>
      </c>
      <c r="M682" s="40">
        <v>-3.0000000000000001E-3</v>
      </c>
      <c r="O682" s="4">
        <f t="shared" si="111"/>
        <v>0.67800000000000005</v>
      </c>
      <c r="P682" s="33">
        <v>0</v>
      </c>
      <c r="Q682" s="34">
        <v>0</v>
      </c>
      <c r="R682" s="33">
        <v>-0.5</v>
      </c>
      <c r="S682" s="34">
        <v>-0.16099999999999998</v>
      </c>
      <c r="T682" s="38">
        <v>-2.9827719857142846E-4</v>
      </c>
      <c r="U682" s="39">
        <v>6.2814000000000012E-4</v>
      </c>
      <c r="V682" s="41">
        <f t="shared" si="112"/>
        <v>-965999.99999999977</v>
      </c>
      <c r="W682" s="41">
        <f t="shared" si="113"/>
        <v>965999.99999999977</v>
      </c>
      <c r="X682" s="36">
        <f t="shared" si="114"/>
        <v>517.59834368530028</v>
      </c>
      <c r="Y682" s="36">
        <f t="shared" si="116"/>
        <v>517.59834368530028</v>
      </c>
      <c r="Z682" s="2"/>
      <c r="AI682" s="42">
        <f t="shared" si="117"/>
        <v>-0.03</v>
      </c>
      <c r="AJ682" s="4">
        <f t="shared" si="115"/>
        <v>0.67800000000000005</v>
      </c>
      <c r="AK682" s="33">
        <v>0</v>
      </c>
      <c r="AL682" s="34">
        <v>0</v>
      </c>
      <c r="AM682" s="33">
        <v>0</v>
      </c>
      <c r="AN682" s="34">
        <v>0</v>
      </c>
      <c r="AO682" s="38">
        <v>0</v>
      </c>
      <c r="AP682" s="39">
        <v>0</v>
      </c>
      <c r="AQ682" s="43">
        <v>0</v>
      </c>
      <c r="AR682" s="41">
        <f t="shared" si="118"/>
        <v>0</v>
      </c>
      <c r="AS682" s="41">
        <f t="shared" si="119"/>
        <v>0</v>
      </c>
      <c r="AT682" s="36">
        <f t="shared" si="120"/>
        <v>999</v>
      </c>
      <c r="AU682" s="36">
        <f t="shared" si="121"/>
        <v>999</v>
      </c>
    </row>
    <row r="683" spans="10:47" x14ac:dyDescent="0.25">
      <c r="J683" s="12">
        <v>70000000000</v>
      </c>
      <c r="K683" s="13">
        <v>8.3333333333333304E-10</v>
      </c>
      <c r="L683" s="40">
        <v>3.0000000000000001E-3</v>
      </c>
      <c r="M683" s="40">
        <v>-3.0000000000000001E-3</v>
      </c>
      <c r="O683" s="4">
        <f t="shared" si="111"/>
        <v>0.67900000000000005</v>
      </c>
      <c r="P683" s="33">
        <v>0</v>
      </c>
      <c r="Q683" s="34">
        <v>0</v>
      </c>
      <c r="R683" s="33">
        <v>-0.5</v>
      </c>
      <c r="S683" s="34">
        <v>-0.16049999999999998</v>
      </c>
      <c r="T683" s="38">
        <v>-2.9765043642857129E-4</v>
      </c>
      <c r="U683" s="39">
        <v>6.3089571428571437E-4</v>
      </c>
      <c r="V683" s="41">
        <f t="shared" si="112"/>
        <v>-962999.99999999977</v>
      </c>
      <c r="W683" s="41">
        <f t="shared" si="113"/>
        <v>962999.99999999977</v>
      </c>
      <c r="X683" s="36">
        <f t="shared" si="114"/>
        <v>519.21079958463145</v>
      </c>
      <c r="Y683" s="36">
        <f t="shared" si="116"/>
        <v>519.21079958463145</v>
      </c>
      <c r="Z683" s="2"/>
      <c r="AI683" s="42">
        <f t="shared" si="117"/>
        <v>-0.03</v>
      </c>
      <c r="AJ683" s="4">
        <f t="shared" si="115"/>
        <v>0.67900000000000005</v>
      </c>
      <c r="AK683" s="33">
        <v>0</v>
      </c>
      <c r="AL683" s="34">
        <v>0</v>
      </c>
      <c r="AM683" s="33">
        <v>0</v>
      </c>
      <c r="AN683" s="34">
        <v>0</v>
      </c>
      <c r="AO683" s="38">
        <v>0</v>
      </c>
      <c r="AP683" s="39">
        <v>0</v>
      </c>
      <c r="AQ683" s="43">
        <v>0</v>
      </c>
      <c r="AR683" s="41">
        <f t="shared" si="118"/>
        <v>0</v>
      </c>
      <c r="AS683" s="41">
        <f t="shared" si="119"/>
        <v>0</v>
      </c>
      <c r="AT683" s="36">
        <f t="shared" si="120"/>
        <v>999</v>
      </c>
      <c r="AU683" s="36">
        <f t="shared" si="121"/>
        <v>999</v>
      </c>
    </row>
    <row r="684" spans="10:47" x14ac:dyDescent="0.25">
      <c r="J684" s="12">
        <v>70000000000</v>
      </c>
      <c r="K684" s="13">
        <v>8.3333333333333304E-10</v>
      </c>
      <c r="L684" s="40">
        <v>3.0000000000000001E-3</v>
      </c>
      <c r="M684" s="40">
        <v>-3.0000000000000001E-3</v>
      </c>
      <c r="O684" s="4">
        <f t="shared" si="111"/>
        <v>0.68</v>
      </c>
      <c r="P684" s="33">
        <v>0</v>
      </c>
      <c r="Q684" s="34">
        <v>0</v>
      </c>
      <c r="R684" s="33">
        <v>-0.5</v>
      </c>
      <c r="S684" s="34">
        <v>-0.15999999999999998</v>
      </c>
      <c r="T684" s="38">
        <v>-2.9702091428571414E-4</v>
      </c>
      <c r="U684" s="39">
        <v>6.3364285714285725E-4</v>
      </c>
      <c r="V684" s="41">
        <f t="shared" si="112"/>
        <v>-959999.99999999977</v>
      </c>
      <c r="W684" s="41">
        <f t="shared" si="113"/>
        <v>959999.99999999977</v>
      </c>
      <c r="X684" s="36">
        <f t="shared" si="114"/>
        <v>520.83333333333348</v>
      </c>
      <c r="Y684" s="36">
        <f t="shared" si="116"/>
        <v>520.83333333333348</v>
      </c>
      <c r="Z684" s="2"/>
      <c r="AI684" s="42">
        <f t="shared" si="117"/>
        <v>-0.03</v>
      </c>
      <c r="AJ684" s="4">
        <f t="shared" si="115"/>
        <v>0.68</v>
      </c>
      <c r="AK684" s="33">
        <v>0</v>
      </c>
      <c r="AL684" s="34">
        <v>0</v>
      </c>
      <c r="AM684" s="33">
        <v>0</v>
      </c>
      <c r="AN684" s="34">
        <v>0</v>
      </c>
      <c r="AO684" s="38">
        <v>0</v>
      </c>
      <c r="AP684" s="39">
        <v>0</v>
      </c>
      <c r="AQ684" s="43">
        <v>0</v>
      </c>
      <c r="AR684" s="41">
        <f t="shared" si="118"/>
        <v>0</v>
      </c>
      <c r="AS684" s="41">
        <f t="shared" si="119"/>
        <v>0</v>
      </c>
      <c r="AT684" s="36">
        <f t="shared" si="120"/>
        <v>999</v>
      </c>
      <c r="AU684" s="36">
        <f t="shared" si="121"/>
        <v>999</v>
      </c>
    </row>
    <row r="685" spans="10:47" x14ac:dyDescent="0.25">
      <c r="J685" s="12">
        <v>70000000000</v>
      </c>
      <c r="K685" s="13">
        <v>8.3333333333333304E-10</v>
      </c>
      <c r="L685" s="40">
        <v>3.0000000000000001E-3</v>
      </c>
      <c r="M685" s="40">
        <v>-3.0000000000000001E-3</v>
      </c>
      <c r="O685" s="4">
        <f t="shared" si="111"/>
        <v>0.68100000000000005</v>
      </c>
      <c r="P685" s="33">
        <v>0</v>
      </c>
      <c r="Q685" s="34">
        <v>0</v>
      </c>
      <c r="R685" s="33">
        <v>-0.5</v>
      </c>
      <c r="S685" s="34">
        <v>-0.15949999999999998</v>
      </c>
      <c r="T685" s="38">
        <v>-2.9638864071428558E-4</v>
      </c>
      <c r="U685" s="39">
        <v>6.3638142857142866E-4</v>
      </c>
      <c r="V685" s="41">
        <f t="shared" si="112"/>
        <v>-956999.99999999977</v>
      </c>
      <c r="W685" s="41">
        <f t="shared" si="113"/>
        <v>956999.99999999977</v>
      </c>
      <c r="X685" s="36">
        <f t="shared" si="114"/>
        <v>522.4660397074191</v>
      </c>
      <c r="Y685" s="36">
        <f t="shared" si="116"/>
        <v>522.4660397074191</v>
      </c>
      <c r="Z685" s="2"/>
      <c r="AI685" s="42">
        <f t="shared" si="117"/>
        <v>-0.03</v>
      </c>
      <c r="AJ685" s="4">
        <f t="shared" si="115"/>
        <v>0.68100000000000005</v>
      </c>
      <c r="AK685" s="33">
        <v>0</v>
      </c>
      <c r="AL685" s="34">
        <v>0</v>
      </c>
      <c r="AM685" s="33">
        <v>0</v>
      </c>
      <c r="AN685" s="34">
        <v>0</v>
      </c>
      <c r="AO685" s="38">
        <v>0</v>
      </c>
      <c r="AP685" s="39">
        <v>0</v>
      </c>
      <c r="AQ685" s="43">
        <v>0</v>
      </c>
      <c r="AR685" s="41">
        <f t="shared" si="118"/>
        <v>0</v>
      </c>
      <c r="AS685" s="41">
        <f t="shared" si="119"/>
        <v>0</v>
      </c>
      <c r="AT685" s="36">
        <f t="shared" si="120"/>
        <v>999</v>
      </c>
      <c r="AU685" s="36">
        <f t="shared" si="121"/>
        <v>999</v>
      </c>
    </row>
    <row r="686" spans="10:47" x14ac:dyDescent="0.25">
      <c r="J686" s="12">
        <v>70000000000</v>
      </c>
      <c r="K686" s="13">
        <v>8.3333333333333304E-10</v>
      </c>
      <c r="L686" s="40">
        <v>3.0000000000000001E-3</v>
      </c>
      <c r="M686" s="40">
        <v>-3.0000000000000001E-3</v>
      </c>
      <c r="O686" s="4">
        <f t="shared" si="111"/>
        <v>0.68200000000000005</v>
      </c>
      <c r="P686" s="33">
        <v>0</v>
      </c>
      <c r="Q686" s="34">
        <v>0</v>
      </c>
      <c r="R686" s="33">
        <v>-0.5</v>
      </c>
      <c r="S686" s="34">
        <v>-0.15899999999999997</v>
      </c>
      <c r="T686" s="38">
        <v>-2.9575362428571416E-4</v>
      </c>
      <c r="U686" s="39">
        <v>6.3911142857142871E-4</v>
      </c>
      <c r="V686" s="41">
        <f t="shared" si="112"/>
        <v>-953999.99999999977</v>
      </c>
      <c r="W686" s="41">
        <f t="shared" si="113"/>
        <v>953999.99999999977</v>
      </c>
      <c r="X686" s="36">
        <f t="shared" si="114"/>
        <v>524.10901467505255</v>
      </c>
      <c r="Y686" s="36">
        <f t="shared" si="116"/>
        <v>524.10901467505255</v>
      </c>
      <c r="Z686" s="2"/>
      <c r="AI686" s="42">
        <f t="shared" si="117"/>
        <v>-0.03</v>
      </c>
      <c r="AJ686" s="4">
        <f t="shared" si="115"/>
        <v>0.68200000000000005</v>
      </c>
      <c r="AK686" s="33">
        <v>0</v>
      </c>
      <c r="AL686" s="34">
        <v>0</v>
      </c>
      <c r="AM686" s="33">
        <v>0</v>
      </c>
      <c r="AN686" s="34">
        <v>0</v>
      </c>
      <c r="AO686" s="38">
        <v>0</v>
      </c>
      <c r="AP686" s="39">
        <v>0</v>
      </c>
      <c r="AQ686" s="43">
        <v>0</v>
      </c>
      <c r="AR686" s="41">
        <f t="shared" si="118"/>
        <v>0</v>
      </c>
      <c r="AS686" s="41">
        <f t="shared" si="119"/>
        <v>0</v>
      </c>
      <c r="AT686" s="36">
        <f t="shared" si="120"/>
        <v>999</v>
      </c>
      <c r="AU686" s="36">
        <f t="shared" si="121"/>
        <v>999</v>
      </c>
    </row>
    <row r="687" spans="10:47" x14ac:dyDescent="0.25">
      <c r="J687" s="12">
        <v>70000000000</v>
      </c>
      <c r="K687" s="13">
        <v>8.3333333333333304E-10</v>
      </c>
      <c r="L687" s="40">
        <v>3.0000000000000001E-3</v>
      </c>
      <c r="M687" s="40">
        <v>-3.0000000000000001E-3</v>
      </c>
      <c r="O687" s="4">
        <f t="shared" si="111"/>
        <v>0.68300000000000005</v>
      </c>
      <c r="P687" s="33">
        <v>0</v>
      </c>
      <c r="Q687" s="34">
        <v>0</v>
      </c>
      <c r="R687" s="33">
        <v>-0.5</v>
      </c>
      <c r="S687" s="34">
        <v>-0.15849999999999997</v>
      </c>
      <c r="T687" s="38">
        <v>-2.9511587357142845E-4</v>
      </c>
      <c r="U687" s="39">
        <v>6.4183285714285729E-4</v>
      </c>
      <c r="V687" s="41">
        <f t="shared" si="112"/>
        <v>-950999.99999999977</v>
      </c>
      <c r="W687" s="41">
        <f t="shared" si="113"/>
        <v>950999.99999999977</v>
      </c>
      <c r="X687" s="36">
        <f t="shared" si="114"/>
        <v>525.76235541535243</v>
      </c>
      <c r="Y687" s="36">
        <f t="shared" si="116"/>
        <v>525.76235541535243</v>
      </c>
      <c r="Z687" s="2"/>
      <c r="AI687" s="42">
        <f t="shared" si="117"/>
        <v>-0.03</v>
      </c>
      <c r="AJ687" s="4">
        <f t="shared" si="115"/>
        <v>0.68300000000000005</v>
      </c>
      <c r="AK687" s="33">
        <v>0</v>
      </c>
      <c r="AL687" s="34">
        <v>0</v>
      </c>
      <c r="AM687" s="33">
        <v>0</v>
      </c>
      <c r="AN687" s="34">
        <v>0</v>
      </c>
      <c r="AO687" s="38">
        <v>0</v>
      </c>
      <c r="AP687" s="39">
        <v>0</v>
      </c>
      <c r="AQ687" s="43">
        <v>0</v>
      </c>
      <c r="AR687" s="41">
        <f t="shared" si="118"/>
        <v>0</v>
      </c>
      <c r="AS687" s="41">
        <f t="shared" si="119"/>
        <v>0</v>
      </c>
      <c r="AT687" s="36">
        <f t="shared" si="120"/>
        <v>999</v>
      </c>
      <c r="AU687" s="36">
        <f t="shared" si="121"/>
        <v>999</v>
      </c>
    </row>
    <row r="688" spans="10:47" x14ac:dyDescent="0.25">
      <c r="J688" s="12">
        <v>70000000000</v>
      </c>
      <c r="K688" s="13">
        <v>8.3333333333333304E-10</v>
      </c>
      <c r="L688" s="40">
        <v>3.0000000000000001E-3</v>
      </c>
      <c r="M688" s="40">
        <v>-3.0000000000000001E-3</v>
      </c>
      <c r="O688" s="4">
        <f t="shared" si="111"/>
        <v>0.68400000000000005</v>
      </c>
      <c r="P688" s="33">
        <v>0</v>
      </c>
      <c r="Q688" s="34">
        <v>0</v>
      </c>
      <c r="R688" s="33">
        <v>-0.5</v>
      </c>
      <c r="S688" s="34">
        <v>-0.15799999999999997</v>
      </c>
      <c r="T688" s="38">
        <v>-2.94475397142857E-4</v>
      </c>
      <c r="U688" s="39">
        <v>6.445457142857144E-4</v>
      </c>
      <c r="V688" s="41">
        <f t="shared" si="112"/>
        <v>-947999.99999999977</v>
      </c>
      <c r="W688" s="41">
        <f t="shared" si="113"/>
        <v>947999.99999999977</v>
      </c>
      <c r="X688" s="36">
        <f t="shared" si="114"/>
        <v>527.42616033755291</v>
      </c>
      <c r="Y688" s="36">
        <f t="shared" si="116"/>
        <v>527.42616033755291</v>
      </c>
      <c r="Z688" s="2"/>
      <c r="AI688" s="42">
        <f t="shared" si="117"/>
        <v>-0.03</v>
      </c>
      <c r="AJ688" s="4">
        <f t="shared" si="115"/>
        <v>0.68400000000000005</v>
      </c>
      <c r="AK688" s="33">
        <v>0</v>
      </c>
      <c r="AL688" s="34">
        <v>0</v>
      </c>
      <c r="AM688" s="33">
        <v>0</v>
      </c>
      <c r="AN688" s="34">
        <v>0</v>
      </c>
      <c r="AO688" s="38">
        <v>0</v>
      </c>
      <c r="AP688" s="39">
        <v>0</v>
      </c>
      <c r="AQ688" s="43">
        <v>0</v>
      </c>
      <c r="AR688" s="41">
        <f t="shared" si="118"/>
        <v>0</v>
      </c>
      <c r="AS688" s="41">
        <f t="shared" si="119"/>
        <v>0</v>
      </c>
      <c r="AT688" s="36">
        <f t="shared" si="120"/>
        <v>999</v>
      </c>
      <c r="AU688" s="36">
        <f t="shared" si="121"/>
        <v>999</v>
      </c>
    </row>
    <row r="689" spans="10:47" x14ac:dyDescent="0.25">
      <c r="J689" s="12">
        <v>70000000000</v>
      </c>
      <c r="K689" s="13">
        <v>8.3333333333333304E-10</v>
      </c>
      <c r="L689" s="40">
        <v>3.0000000000000001E-3</v>
      </c>
      <c r="M689" s="40">
        <v>-3.0000000000000001E-3</v>
      </c>
      <c r="O689" s="4">
        <f t="shared" si="111"/>
        <v>0.68500000000000005</v>
      </c>
      <c r="P689" s="33">
        <v>0</v>
      </c>
      <c r="Q689" s="34">
        <v>0</v>
      </c>
      <c r="R689" s="33">
        <v>-0.5</v>
      </c>
      <c r="S689" s="34">
        <v>-0.15749999999999997</v>
      </c>
      <c r="T689" s="38">
        <v>-2.9383220357142843E-4</v>
      </c>
      <c r="U689" s="39">
        <v>6.4725000000000015E-4</v>
      </c>
      <c r="V689" s="41">
        <f t="shared" si="112"/>
        <v>-944999.99999999977</v>
      </c>
      <c r="W689" s="41">
        <f t="shared" si="113"/>
        <v>944999.99999999977</v>
      </c>
      <c r="X689" s="36">
        <f t="shared" si="114"/>
        <v>529.10052910052923</v>
      </c>
      <c r="Y689" s="36">
        <f t="shared" si="116"/>
        <v>529.10052910052923</v>
      </c>
      <c r="Z689" s="2"/>
      <c r="AI689" s="42">
        <f t="shared" si="117"/>
        <v>-0.03</v>
      </c>
      <c r="AJ689" s="4">
        <f t="shared" si="115"/>
        <v>0.68500000000000005</v>
      </c>
      <c r="AK689" s="33">
        <v>0</v>
      </c>
      <c r="AL689" s="34">
        <v>0</v>
      </c>
      <c r="AM689" s="33">
        <v>0</v>
      </c>
      <c r="AN689" s="34">
        <v>0</v>
      </c>
      <c r="AO689" s="38">
        <v>0</v>
      </c>
      <c r="AP689" s="39">
        <v>0</v>
      </c>
      <c r="AQ689" s="43">
        <v>0</v>
      </c>
      <c r="AR689" s="41">
        <f t="shared" si="118"/>
        <v>0</v>
      </c>
      <c r="AS689" s="41">
        <f t="shared" si="119"/>
        <v>0</v>
      </c>
      <c r="AT689" s="36">
        <f t="shared" si="120"/>
        <v>999</v>
      </c>
      <c r="AU689" s="36">
        <f t="shared" si="121"/>
        <v>999</v>
      </c>
    </row>
    <row r="690" spans="10:47" x14ac:dyDescent="0.25">
      <c r="J690" s="12">
        <v>70000000000</v>
      </c>
      <c r="K690" s="13">
        <v>8.3333333333333304E-10</v>
      </c>
      <c r="L690" s="40">
        <v>3.0000000000000001E-3</v>
      </c>
      <c r="M690" s="40">
        <v>-3.0000000000000001E-3</v>
      </c>
      <c r="O690" s="4">
        <f t="shared" si="111"/>
        <v>0.68600000000000005</v>
      </c>
      <c r="P690" s="33">
        <v>0</v>
      </c>
      <c r="Q690" s="34">
        <v>0</v>
      </c>
      <c r="R690" s="33">
        <v>-0.5</v>
      </c>
      <c r="S690" s="34">
        <v>-0.15699999999999997</v>
      </c>
      <c r="T690" s="38">
        <v>-2.9318630142857125E-4</v>
      </c>
      <c r="U690" s="39">
        <v>6.4994571428571442E-4</v>
      </c>
      <c r="V690" s="41">
        <f t="shared" si="112"/>
        <v>-941999.99999999977</v>
      </c>
      <c r="W690" s="41">
        <f t="shared" si="113"/>
        <v>941999.99999999977</v>
      </c>
      <c r="X690" s="36">
        <f t="shared" si="114"/>
        <v>530.7855626326965</v>
      </c>
      <c r="Y690" s="36">
        <f t="shared" si="116"/>
        <v>530.7855626326965</v>
      </c>
      <c r="Z690" s="2"/>
      <c r="AI690" s="42">
        <f t="shared" si="117"/>
        <v>-0.03</v>
      </c>
      <c r="AJ690" s="4">
        <f t="shared" si="115"/>
        <v>0.68600000000000005</v>
      </c>
      <c r="AK690" s="33">
        <v>0</v>
      </c>
      <c r="AL690" s="34">
        <v>0</v>
      </c>
      <c r="AM690" s="33">
        <v>0</v>
      </c>
      <c r="AN690" s="34">
        <v>0</v>
      </c>
      <c r="AO690" s="38">
        <v>0</v>
      </c>
      <c r="AP690" s="39">
        <v>0</v>
      </c>
      <c r="AQ690" s="43">
        <v>0</v>
      </c>
      <c r="AR690" s="41">
        <f t="shared" si="118"/>
        <v>0</v>
      </c>
      <c r="AS690" s="41">
        <f t="shared" si="119"/>
        <v>0</v>
      </c>
      <c r="AT690" s="36">
        <f t="shared" si="120"/>
        <v>999</v>
      </c>
      <c r="AU690" s="36">
        <f t="shared" si="121"/>
        <v>999</v>
      </c>
    </row>
    <row r="691" spans="10:47" x14ac:dyDescent="0.25">
      <c r="J691" s="12">
        <v>70000000000</v>
      </c>
      <c r="K691" s="13">
        <v>8.3333333333333304E-10</v>
      </c>
      <c r="L691" s="40">
        <v>3.0000000000000001E-3</v>
      </c>
      <c r="M691" s="40">
        <v>-3.0000000000000001E-3</v>
      </c>
      <c r="O691" s="4">
        <f t="shared" si="111"/>
        <v>0.68700000000000006</v>
      </c>
      <c r="P691" s="33">
        <v>0</v>
      </c>
      <c r="Q691" s="34">
        <v>0</v>
      </c>
      <c r="R691" s="33">
        <v>-0.5</v>
      </c>
      <c r="S691" s="34">
        <v>-0.15649999999999997</v>
      </c>
      <c r="T691" s="38">
        <v>-2.9253769928571413E-4</v>
      </c>
      <c r="U691" s="39">
        <v>6.5263285714285723E-4</v>
      </c>
      <c r="V691" s="41">
        <f t="shared" si="112"/>
        <v>-938999.99999999977</v>
      </c>
      <c r="W691" s="41">
        <f t="shared" si="113"/>
        <v>938999.99999999977</v>
      </c>
      <c r="X691" s="36">
        <f t="shared" si="114"/>
        <v>532.48136315228976</v>
      </c>
      <c r="Y691" s="36">
        <f t="shared" si="116"/>
        <v>532.48136315228976</v>
      </c>
      <c r="Z691" s="2"/>
      <c r="AI691" s="42">
        <f t="shared" si="117"/>
        <v>-0.03</v>
      </c>
      <c r="AJ691" s="4">
        <f t="shared" si="115"/>
        <v>0.68700000000000006</v>
      </c>
      <c r="AK691" s="33">
        <v>0</v>
      </c>
      <c r="AL691" s="34">
        <v>0</v>
      </c>
      <c r="AM691" s="33">
        <v>0</v>
      </c>
      <c r="AN691" s="34">
        <v>0</v>
      </c>
      <c r="AO691" s="38">
        <v>0</v>
      </c>
      <c r="AP691" s="39">
        <v>0</v>
      </c>
      <c r="AQ691" s="43">
        <v>0</v>
      </c>
      <c r="AR691" s="41">
        <f t="shared" si="118"/>
        <v>0</v>
      </c>
      <c r="AS691" s="41">
        <f t="shared" si="119"/>
        <v>0</v>
      </c>
      <c r="AT691" s="36">
        <f t="shared" si="120"/>
        <v>999</v>
      </c>
      <c r="AU691" s="36">
        <f t="shared" si="121"/>
        <v>999</v>
      </c>
    </row>
    <row r="692" spans="10:47" x14ac:dyDescent="0.25">
      <c r="J692" s="12">
        <v>70000000000</v>
      </c>
      <c r="K692" s="13">
        <v>8.3333333333333304E-10</v>
      </c>
      <c r="L692" s="40">
        <v>3.0000000000000001E-3</v>
      </c>
      <c r="M692" s="40">
        <v>-3.0000000000000001E-3</v>
      </c>
      <c r="O692" s="4">
        <f t="shared" si="111"/>
        <v>0.68799999999999994</v>
      </c>
      <c r="P692" s="33">
        <v>0</v>
      </c>
      <c r="Q692" s="34">
        <v>0</v>
      </c>
      <c r="R692" s="33">
        <v>-0.5</v>
      </c>
      <c r="S692" s="34">
        <v>-0.15600000000000003</v>
      </c>
      <c r="T692" s="38">
        <v>-2.9188640571428562E-4</v>
      </c>
      <c r="U692" s="39">
        <v>6.5531142857142835E-4</v>
      </c>
      <c r="V692" s="41">
        <f t="shared" si="112"/>
        <v>-936000.00000000012</v>
      </c>
      <c r="W692" s="41">
        <f t="shared" si="113"/>
        <v>936000.00000000012</v>
      </c>
      <c r="X692" s="36">
        <f t="shared" si="114"/>
        <v>534.18803418803407</v>
      </c>
      <c r="Y692" s="36">
        <f t="shared" si="116"/>
        <v>534.18803418803407</v>
      </c>
      <c r="Z692" s="2"/>
      <c r="AI692" s="42">
        <f t="shared" si="117"/>
        <v>-0.03</v>
      </c>
      <c r="AJ692" s="4">
        <f t="shared" si="115"/>
        <v>0.68799999999999994</v>
      </c>
      <c r="AK692" s="33">
        <v>0</v>
      </c>
      <c r="AL692" s="34">
        <v>0</v>
      </c>
      <c r="AM692" s="33">
        <v>0</v>
      </c>
      <c r="AN692" s="34">
        <v>0</v>
      </c>
      <c r="AO692" s="38">
        <v>0</v>
      </c>
      <c r="AP692" s="39">
        <v>0</v>
      </c>
      <c r="AQ692" s="43">
        <v>0</v>
      </c>
      <c r="AR692" s="41">
        <f t="shared" si="118"/>
        <v>0</v>
      </c>
      <c r="AS692" s="41">
        <f t="shared" si="119"/>
        <v>0</v>
      </c>
      <c r="AT692" s="36">
        <f t="shared" si="120"/>
        <v>999</v>
      </c>
      <c r="AU692" s="36">
        <f t="shared" si="121"/>
        <v>999</v>
      </c>
    </row>
    <row r="693" spans="10:47" x14ac:dyDescent="0.25">
      <c r="J693" s="12">
        <v>70000000000</v>
      </c>
      <c r="K693" s="13">
        <v>8.3333333333333304E-10</v>
      </c>
      <c r="L693" s="40">
        <v>3.0000000000000001E-3</v>
      </c>
      <c r="M693" s="40">
        <v>-3.0000000000000001E-3</v>
      </c>
      <c r="O693" s="4">
        <f t="shared" si="111"/>
        <v>0.68899999999999995</v>
      </c>
      <c r="P693" s="33">
        <v>0</v>
      </c>
      <c r="Q693" s="34">
        <v>0</v>
      </c>
      <c r="R693" s="33">
        <v>-0.5</v>
      </c>
      <c r="S693" s="34">
        <v>-0.15550000000000003</v>
      </c>
      <c r="T693" s="38">
        <v>-2.9123242928571417E-4</v>
      </c>
      <c r="U693" s="39">
        <v>6.5798142857142832E-4</v>
      </c>
      <c r="V693" s="41">
        <f t="shared" si="112"/>
        <v>-933000.00000000012</v>
      </c>
      <c r="W693" s="41">
        <f t="shared" si="113"/>
        <v>933000.00000000012</v>
      </c>
      <c r="X693" s="36">
        <f t="shared" si="114"/>
        <v>535.90568060021428</v>
      </c>
      <c r="Y693" s="36">
        <f t="shared" si="116"/>
        <v>535.90568060021428</v>
      </c>
      <c r="Z693" s="2"/>
      <c r="AI693" s="42">
        <f t="shared" si="117"/>
        <v>-0.03</v>
      </c>
      <c r="AJ693" s="4">
        <f t="shared" si="115"/>
        <v>0.68899999999999995</v>
      </c>
      <c r="AK693" s="33">
        <v>0</v>
      </c>
      <c r="AL693" s="34">
        <v>0</v>
      </c>
      <c r="AM693" s="33">
        <v>0</v>
      </c>
      <c r="AN693" s="34">
        <v>0</v>
      </c>
      <c r="AO693" s="38">
        <v>0</v>
      </c>
      <c r="AP693" s="39">
        <v>0</v>
      </c>
      <c r="AQ693" s="43">
        <v>0</v>
      </c>
      <c r="AR693" s="41">
        <f t="shared" si="118"/>
        <v>0</v>
      </c>
      <c r="AS693" s="41">
        <f t="shared" si="119"/>
        <v>0</v>
      </c>
      <c r="AT693" s="36">
        <f t="shared" si="120"/>
        <v>999</v>
      </c>
      <c r="AU693" s="36">
        <f t="shared" si="121"/>
        <v>999</v>
      </c>
    </row>
    <row r="694" spans="10:47" x14ac:dyDescent="0.25">
      <c r="J694" s="12">
        <v>70000000000</v>
      </c>
      <c r="K694" s="13">
        <v>8.3333333333333304E-10</v>
      </c>
      <c r="L694" s="40">
        <v>3.0000000000000001E-3</v>
      </c>
      <c r="M694" s="40">
        <v>-3.0000000000000001E-3</v>
      </c>
      <c r="O694" s="4">
        <f t="shared" si="111"/>
        <v>0.69</v>
      </c>
      <c r="P694" s="33">
        <v>0</v>
      </c>
      <c r="Q694" s="34">
        <v>0</v>
      </c>
      <c r="R694" s="33">
        <v>-0.5</v>
      </c>
      <c r="S694" s="34">
        <v>-0.15500000000000003</v>
      </c>
      <c r="T694" s="38">
        <v>-2.9057577857142847E-4</v>
      </c>
      <c r="U694" s="39">
        <v>6.6064285714285693E-4</v>
      </c>
      <c r="V694" s="41">
        <f t="shared" si="112"/>
        <v>-930000.00000000012</v>
      </c>
      <c r="W694" s="41">
        <f t="shared" si="113"/>
        <v>930000.00000000012</v>
      </c>
      <c r="X694" s="36">
        <f t="shared" si="114"/>
        <v>537.63440860215042</v>
      </c>
      <c r="Y694" s="36">
        <f t="shared" si="116"/>
        <v>537.63440860215042</v>
      </c>
      <c r="Z694" s="2"/>
      <c r="AI694" s="42">
        <f t="shared" si="117"/>
        <v>-0.03</v>
      </c>
      <c r="AJ694" s="4">
        <f t="shared" si="115"/>
        <v>0.69</v>
      </c>
      <c r="AK694" s="33">
        <v>0</v>
      </c>
      <c r="AL694" s="34">
        <v>0</v>
      </c>
      <c r="AM694" s="33">
        <v>0</v>
      </c>
      <c r="AN694" s="34">
        <v>0</v>
      </c>
      <c r="AO694" s="38">
        <v>0</v>
      </c>
      <c r="AP694" s="39">
        <v>0</v>
      </c>
      <c r="AQ694" s="43">
        <v>0</v>
      </c>
      <c r="AR694" s="41">
        <f t="shared" si="118"/>
        <v>0</v>
      </c>
      <c r="AS694" s="41">
        <f t="shared" si="119"/>
        <v>0</v>
      </c>
      <c r="AT694" s="36">
        <f t="shared" si="120"/>
        <v>999</v>
      </c>
      <c r="AU694" s="36">
        <f t="shared" si="121"/>
        <v>999</v>
      </c>
    </row>
    <row r="695" spans="10:47" x14ac:dyDescent="0.25">
      <c r="J695" s="12">
        <v>70000000000</v>
      </c>
      <c r="K695" s="13">
        <v>8.3333333333333304E-10</v>
      </c>
      <c r="L695" s="40">
        <v>3.0000000000000001E-3</v>
      </c>
      <c r="M695" s="40">
        <v>-3.0000000000000001E-3</v>
      </c>
      <c r="O695" s="4">
        <f t="shared" si="111"/>
        <v>0.69099999999999995</v>
      </c>
      <c r="P695" s="33">
        <v>0</v>
      </c>
      <c r="Q695" s="34">
        <v>0</v>
      </c>
      <c r="R695" s="33">
        <v>-0.5</v>
      </c>
      <c r="S695" s="34">
        <v>-0.15450000000000003</v>
      </c>
      <c r="T695" s="38">
        <v>-2.89916462142857E-4</v>
      </c>
      <c r="U695" s="39">
        <v>6.6329571428571407E-4</v>
      </c>
      <c r="V695" s="41">
        <f t="shared" si="112"/>
        <v>-927000.00000000012</v>
      </c>
      <c r="W695" s="41">
        <f t="shared" si="113"/>
        <v>927000.00000000012</v>
      </c>
      <c r="X695" s="36">
        <f t="shared" si="114"/>
        <v>539.37432578209268</v>
      </c>
      <c r="Y695" s="36">
        <f t="shared" si="116"/>
        <v>539.37432578209268</v>
      </c>
      <c r="Z695" s="2"/>
      <c r="AI695" s="42">
        <f t="shared" si="117"/>
        <v>-0.03</v>
      </c>
      <c r="AJ695" s="4">
        <f t="shared" si="115"/>
        <v>0.69099999999999995</v>
      </c>
      <c r="AK695" s="33">
        <v>0</v>
      </c>
      <c r="AL695" s="34">
        <v>0</v>
      </c>
      <c r="AM695" s="33">
        <v>0</v>
      </c>
      <c r="AN695" s="34">
        <v>0</v>
      </c>
      <c r="AO695" s="38">
        <v>0</v>
      </c>
      <c r="AP695" s="39">
        <v>0</v>
      </c>
      <c r="AQ695" s="43">
        <v>0</v>
      </c>
      <c r="AR695" s="41">
        <f t="shared" si="118"/>
        <v>0</v>
      </c>
      <c r="AS695" s="41">
        <f t="shared" si="119"/>
        <v>0</v>
      </c>
      <c r="AT695" s="36">
        <f t="shared" si="120"/>
        <v>999</v>
      </c>
      <c r="AU695" s="36">
        <f t="shared" si="121"/>
        <v>999</v>
      </c>
    </row>
    <row r="696" spans="10:47" x14ac:dyDescent="0.25">
      <c r="J696" s="12">
        <v>70000000000</v>
      </c>
      <c r="K696" s="13">
        <v>8.3333333333333304E-10</v>
      </c>
      <c r="L696" s="40">
        <v>3.0000000000000001E-3</v>
      </c>
      <c r="M696" s="40">
        <v>-3.0000000000000001E-3</v>
      </c>
      <c r="O696" s="4">
        <f t="shared" si="111"/>
        <v>0.69199999999999995</v>
      </c>
      <c r="P696" s="33">
        <v>0</v>
      </c>
      <c r="Q696" s="34">
        <v>0</v>
      </c>
      <c r="R696" s="33">
        <v>-0.5</v>
      </c>
      <c r="S696" s="34">
        <v>-0.15400000000000003</v>
      </c>
      <c r="T696" s="38">
        <v>-2.8925448857142845E-4</v>
      </c>
      <c r="U696" s="39">
        <v>6.6593999999999974E-4</v>
      </c>
      <c r="V696" s="41">
        <f t="shared" si="112"/>
        <v>-924000.00000000012</v>
      </c>
      <c r="W696" s="41">
        <f t="shared" si="113"/>
        <v>924000.00000000012</v>
      </c>
      <c r="X696" s="36">
        <f t="shared" si="114"/>
        <v>541.12554112554108</v>
      </c>
      <c r="Y696" s="36">
        <f t="shared" si="116"/>
        <v>541.12554112554108</v>
      </c>
      <c r="Z696" s="2"/>
      <c r="AI696" s="42">
        <f t="shared" si="117"/>
        <v>-0.03</v>
      </c>
      <c r="AJ696" s="4">
        <f t="shared" si="115"/>
        <v>0.69199999999999995</v>
      </c>
      <c r="AK696" s="33">
        <v>0</v>
      </c>
      <c r="AL696" s="34">
        <v>0</v>
      </c>
      <c r="AM696" s="33">
        <v>0</v>
      </c>
      <c r="AN696" s="34">
        <v>0</v>
      </c>
      <c r="AO696" s="38">
        <v>0</v>
      </c>
      <c r="AP696" s="39">
        <v>0</v>
      </c>
      <c r="AQ696" s="43">
        <v>0</v>
      </c>
      <c r="AR696" s="41">
        <f t="shared" si="118"/>
        <v>0</v>
      </c>
      <c r="AS696" s="41">
        <f t="shared" si="119"/>
        <v>0</v>
      </c>
      <c r="AT696" s="36">
        <f t="shared" si="120"/>
        <v>999</v>
      </c>
      <c r="AU696" s="36">
        <f t="shared" si="121"/>
        <v>999</v>
      </c>
    </row>
    <row r="697" spans="10:47" x14ac:dyDescent="0.25">
      <c r="J697" s="12">
        <v>70000000000</v>
      </c>
      <c r="K697" s="13">
        <v>8.3333333333333304E-10</v>
      </c>
      <c r="L697" s="40">
        <v>3.0000000000000001E-3</v>
      </c>
      <c r="M697" s="40">
        <v>-3.0000000000000001E-3</v>
      </c>
      <c r="O697" s="4">
        <f t="shared" si="111"/>
        <v>0.69299999999999995</v>
      </c>
      <c r="P697" s="33">
        <v>0</v>
      </c>
      <c r="Q697" s="34">
        <v>0</v>
      </c>
      <c r="R697" s="33">
        <v>-0.5</v>
      </c>
      <c r="S697" s="34">
        <v>-0.15350000000000003</v>
      </c>
      <c r="T697" s="38">
        <v>-2.8858986642857132E-4</v>
      </c>
      <c r="U697" s="39">
        <v>6.6857571428571405E-4</v>
      </c>
      <c r="V697" s="41">
        <f t="shared" si="112"/>
        <v>-921000.00000000012</v>
      </c>
      <c r="W697" s="41">
        <f t="shared" si="113"/>
        <v>921000.00000000012</v>
      </c>
      <c r="X697" s="36">
        <f t="shared" si="114"/>
        <v>542.88816503800206</v>
      </c>
      <c r="Y697" s="36">
        <f t="shared" si="116"/>
        <v>542.88816503800206</v>
      </c>
      <c r="Z697" s="2"/>
      <c r="AI697" s="42">
        <f t="shared" si="117"/>
        <v>-0.03</v>
      </c>
      <c r="AJ697" s="4">
        <f t="shared" si="115"/>
        <v>0.69299999999999995</v>
      </c>
      <c r="AK697" s="33">
        <v>0</v>
      </c>
      <c r="AL697" s="34">
        <v>0</v>
      </c>
      <c r="AM697" s="33">
        <v>0</v>
      </c>
      <c r="AN697" s="34">
        <v>0</v>
      </c>
      <c r="AO697" s="38">
        <v>0</v>
      </c>
      <c r="AP697" s="39">
        <v>0</v>
      </c>
      <c r="AQ697" s="43">
        <v>0</v>
      </c>
      <c r="AR697" s="41">
        <f t="shared" si="118"/>
        <v>0</v>
      </c>
      <c r="AS697" s="41">
        <f t="shared" si="119"/>
        <v>0</v>
      </c>
      <c r="AT697" s="36">
        <f t="shared" si="120"/>
        <v>999</v>
      </c>
      <c r="AU697" s="36">
        <f t="shared" si="121"/>
        <v>999</v>
      </c>
    </row>
    <row r="698" spans="10:47" x14ac:dyDescent="0.25">
      <c r="J698" s="12">
        <v>70000000000</v>
      </c>
      <c r="K698" s="13">
        <v>8.3333333333333304E-10</v>
      </c>
      <c r="L698" s="40">
        <v>3.0000000000000001E-3</v>
      </c>
      <c r="M698" s="40">
        <v>-3.0000000000000001E-3</v>
      </c>
      <c r="O698" s="4">
        <f t="shared" si="111"/>
        <v>0.69399999999999995</v>
      </c>
      <c r="P698" s="33">
        <v>0</v>
      </c>
      <c r="Q698" s="34">
        <v>0</v>
      </c>
      <c r="R698" s="33">
        <v>-0.5</v>
      </c>
      <c r="S698" s="34">
        <v>-0.15300000000000002</v>
      </c>
      <c r="T698" s="38">
        <v>-2.8792260428571416E-4</v>
      </c>
      <c r="U698" s="39">
        <v>6.7120285714285688E-4</v>
      </c>
      <c r="V698" s="41">
        <f t="shared" si="112"/>
        <v>-918000.00000000012</v>
      </c>
      <c r="W698" s="41">
        <f t="shared" si="113"/>
        <v>918000.00000000012</v>
      </c>
      <c r="X698" s="36">
        <f t="shared" si="114"/>
        <v>544.6623093681917</v>
      </c>
      <c r="Y698" s="36">
        <f t="shared" si="116"/>
        <v>544.6623093681917</v>
      </c>
      <c r="Z698" s="2"/>
      <c r="AI698" s="42">
        <f t="shared" si="117"/>
        <v>-0.03</v>
      </c>
      <c r="AJ698" s="4">
        <f t="shared" si="115"/>
        <v>0.69399999999999995</v>
      </c>
      <c r="AK698" s="33">
        <v>0</v>
      </c>
      <c r="AL698" s="34">
        <v>0</v>
      </c>
      <c r="AM698" s="33">
        <v>0</v>
      </c>
      <c r="AN698" s="34">
        <v>0</v>
      </c>
      <c r="AO698" s="38">
        <v>0</v>
      </c>
      <c r="AP698" s="39">
        <v>0</v>
      </c>
      <c r="AQ698" s="43">
        <v>0</v>
      </c>
      <c r="AR698" s="41">
        <f t="shared" si="118"/>
        <v>0</v>
      </c>
      <c r="AS698" s="41">
        <f t="shared" si="119"/>
        <v>0</v>
      </c>
      <c r="AT698" s="36">
        <f t="shared" si="120"/>
        <v>999</v>
      </c>
      <c r="AU698" s="36">
        <f t="shared" si="121"/>
        <v>999</v>
      </c>
    </row>
    <row r="699" spans="10:47" x14ac:dyDescent="0.25">
      <c r="J699" s="12">
        <v>70000000000</v>
      </c>
      <c r="K699" s="13">
        <v>8.3333333333333304E-10</v>
      </c>
      <c r="L699" s="40">
        <v>3.0000000000000001E-3</v>
      </c>
      <c r="M699" s="40">
        <v>-3.0000000000000001E-3</v>
      </c>
      <c r="O699" s="4">
        <f t="shared" si="111"/>
        <v>0.69499999999999995</v>
      </c>
      <c r="P699" s="33">
        <v>0</v>
      </c>
      <c r="Q699" s="34">
        <v>0</v>
      </c>
      <c r="R699" s="33">
        <v>-0.5</v>
      </c>
      <c r="S699" s="34">
        <v>-0.15250000000000002</v>
      </c>
      <c r="T699" s="38">
        <v>-2.8725271071428559E-4</v>
      </c>
      <c r="U699" s="39">
        <v>6.7382142857142836E-4</v>
      </c>
      <c r="V699" s="41">
        <f t="shared" si="112"/>
        <v>-915000</v>
      </c>
      <c r="W699" s="41">
        <f t="shared" si="113"/>
        <v>915000</v>
      </c>
      <c r="X699" s="36">
        <f t="shared" si="114"/>
        <v>546.44808743169403</v>
      </c>
      <c r="Y699" s="36">
        <f t="shared" si="116"/>
        <v>546.44808743169403</v>
      </c>
      <c r="Z699" s="2"/>
      <c r="AI699" s="42">
        <f t="shared" si="117"/>
        <v>-0.03</v>
      </c>
      <c r="AJ699" s="4">
        <f t="shared" si="115"/>
        <v>0.69499999999999995</v>
      </c>
      <c r="AK699" s="33">
        <v>0</v>
      </c>
      <c r="AL699" s="34">
        <v>0</v>
      </c>
      <c r="AM699" s="33">
        <v>0</v>
      </c>
      <c r="AN699" s="34">
        <v>0</v>
      </c>
      <c r="AO699" s="38">
        <v>0</v>
      </c>
      <c r="AP699" s="39">
        <v>0</v>
      </c>
      <c r="AQ699" s="43">
        <v>0</v>
      </c>
      <c r="AR699" s="41">
        <f t="shared" si="118"/>
        <v>0</v>
      </c>
      <c r="AS699" s="41">
        <f t="shared" si="119"/>
        <v>0</v>
      </c>
      <c r="AT699" s="36">
        <f t="shared" si="120"/>
        <v>999</v>
      </c>
      <c r="AU699" s="36">
        <f t="shared" si="121"/>
        <v>999</v>
      </c>
    </row>
    <row r="700" spans="10:47" x14ac:dyDescent="0.25">
      <c r="J700" s="12">
        <v>70000000000</v>
      </c>
      <c r="K700" s="13">
        <v>8.3333333333333304E-10</v>
      </c>
      <c r="L700" s="40">
        <v>3.0000000000000001E-3</v>
      </c>
      <c r="M700" s="40">
        <v>-3.0000000000000001E-3</v>
      </c>
      <c r="O700" s="4">
        <f t="shared" si="111"/>
        <v>0.69599999999999995</v>
      </c>
      <c r="P700" s="33">
        <v>0</v>
      </c>
      <c r="Q700" s="34">
        <v>0</v>
      </c>
      <c r="R700" s="33">
        <v>-0.5</v>
      </c>
      <c r="S700" s="34">
        <v>-0.15200000000000002</v>
      </c>
      <c r="T700" s="38">
        <v>-2.8658019428571413E-4</v>
      </c>
      <c r="U700" s="39">
        <v>6.7643142857142836E-4</v>
      </c>
      <c r="V700" s="41">
        <f t="shared" si="112"/>
        <v>-912000</v>
      </c>
      <c r="W700" s="41">
        <f t="shared" si="113"/>
        <v>912000</v>
      </c>
      <c r="X700" s="36">
        <f t="shared" si="114"/>
        <v>548.24561403508767</v>
      </c>
      <c r="Y700" s="36">
        <f t="shared" si="116"/>
        <v>548.24561403508767</v>
      </c>
      <c r="Z700" s="2"/>
      <c r="AI700" s="42">
        <f t="shared" si="117"/>
        <v>-0.03</v>
      </c>
      <c r="AJ700" s="4">
        <f t="shared" si="115"/>
        <v>0.69599999999999995</v>
      </c>
      <c r="AK700" s="33">
        <v>0</v>
      </c>
      <c r="AL700" s="34">
        <v>0</v>
      </c>
      <c r="AM700" s="33">
        <v>0</v>
      </c>
      <c r="AN700" s="34">
        <v>0</v>
      </c>
      <c r="AO700" s="38">
        <v>0</v>
      </c>
      <c r="AP700" s="39">
        <v>0</v>
      </c>
      <c r="AQ700" s="43">
        <v>0</v>
      </c>
      <c r="AR700" s="41">
        <f t="shared" si="118"/>
        <v>0</v>
      </c>
      <c r="AS700" s="41">
        <f t="shared" si="119"/>
        <v>0</v>
      </c>
      <c r="AT700" s="36">
        <f t="shared" si="120"/>
        <v>999</v>
      </c>
      <c r="AU700" s="36">
        <f t="shared" si="121"/>
        <v>999</v>
      </c>
    </row>
    <row r="701" spans="10:47" x14ac:dyDescent="0.25">
      <c r="J701" s="12">
        <v>70000000000</v>
      </c>
      <c r="K701" s="13">
        <v>8.3333333333333304E-10</v>
      </c>
      <c r="L701" s="40">
        <v>3.0000000000000001E-3</v>
      </c>
      <c r="M701" s="40">
        <v>-3.0000000000000001E-3</v>
      </c>
      <c r="O701" s="4">
        <f t="shared" si="111"/>
        <v>0.69699999999999995</v>
      </c>
      <c r="P701" s="33">
        <v>0</v>
      </c>
      <c r="Q701" s="34">
        <v>0</v>
      </c>
      <c r="R701" s="33">
        <v>-0.5</v>
      </c>
      <c r="S701" s="34">
        <v>-0.15150000000000002</v>
      </c>
      <c r="T701" s="38">
        <v>-2.8590506357142843E-4</v>
      </c>
      <c r="U701" s="39">
        <v>6.7903285714285689E-4</v>
      </c>
      <c r="V701" s="41">
        <f t="shared" si="112"/>
        <v>-909000</v>
      </c>
      <c r="W701" s="41">
        <f t="shared" si="113"/>
        <v>909000</v>
      </c>
      <c r="X701" s="36">
        <f t="shared" si="114"/>
        <v>550.05500550055001</v>
      </c>
      <c r="Y701" s="36">
        <f t="shared" si="116"/>
        <v>550.05500550055001</v>
      </c>
      <c r="Z701" s="2"/>
      <c r="AI701" s="42">
        <f t="shared" si="117"/>
        <v>-0.03</v>
      </c>
      <c r="AJ701" s="4">
        <f t="shared" si="115"/>
        <v>0.69699999999999995</v>
      </c>
      <c r="AK701" s="33">
        <v>0</v>
      </c>
      <c r="AL701" s="34">
        <v>0</v>
      </c>
      <c r="AM701" s="33">
        <v>0</v>
      </c>
      <c r="AN701" s="34">
        <v>0</v>
      </c>
      <c r="AO701" s="38">
        <v>0</v>
      </c>
      <c r="AP701" s="39">
        <v>0</v>
      </c>
      <c r="AQ701" s="43">
        <v>0</v>
      </c>
      <c r="AR701" s="41">
        <f t="shared" si="118"/>
        <v>0</v>
      </c>
      <c r="AS701" s="41">
        <f t="shared" si="119"/>
        <v>0</v>
      </c>
      <c r="AT701" s="36">
        <f t="shared" si="120"/>
        <v>999</v>
      </c>
      <c r="AU701" s="36">
        <f t="shared" si="121"/>
        <v>999</v>
      </c>
    </row>
    <row r="702" spans="10:47" x14ac:dyDescent="0.25">
      <c r="J702" s="12">
        <v>70000000000</v>
      </c>
      <c r="K702" s="13">
        <v>8.3333333333333304E-10</v>
      </c>
      <c r="L702" s="40">
        <v>3.0000000000000001E-3</v>
      </c>
      <c r="M702" s="40">
        <v>-3.0000000000000001E-3</v>
      </c>
      <c r="O702" s="4">
        <f t="shared" si="111"/>
        <v>0.69799999999999995</v>
      </c>
      <c r="P702" s="33">
        <v>0</v>
      </c>
      <c r="Q702" s="34">
        <v>0</v>
      </c>
      <c r="R702" s="33">
        <v>-0.5</v>
      </c>
      <c r="S702" s="34">
        <v>-0.15100000000000002</v>
      </c>
      <c r="T702" s="38">
        <v>-2.8522732714285701E-4</v>
      </c>
      <c r="U702" s="39">
        <v>6.8162571428571407E-4</v>
      </c>
      <c r="V702" s="41">
        <f t="shared" si="112"/>
        <v>-906000</v>
      </c>
      <c r="W702" s="41">
        <f t="shared" si="113"/>
        <v>906000</v>
      </c>
      <c r="X702" s="36">
        <f t="shared" si="114"/>
        <v>551.87637969094919</v>
      </c>
      <c r="Y702" s="36">
        <f t="shared" si="116"/>
        <v>551.87637969094919</v>
      </c>
      <c r="Z702" s="2"/>
      <c r="AI702" s="42">
        <f t="shared" si="117"/>
        <v>-0.03</v>
      </c>
      <c r="AJ702" s="4">
        <f t="shared" si="115"/>
        <v>0.69799999999999995</v>
      </c>
      <c r="AK702" s="33">
        <v>0</v>
      </c>
      <c r="AL702" s="34">
        <v>0</v>
      </c>
      <c r="AM702" s="33">
        <v>0</v>
      </c>
      <c r="AN702" s="34">
        <v>0</v>
      </c>
      <c r="AO702" s="38">
        <v>0</v>
      </c>
      <c r="AP702" s="39">
        <v>0</v>
      </c>
      <c r="AQ702" s="43">
        <v>0</v>
      </c>
      <c r="AR702" s="41">
        <f t="shared" si="118"/>
        <v>0</v>
      </c>
      <c r="AS702" s="41">
        <f t="shared" si="119"/>
        <v>0</v>
      </c>
      <c r="AT702" s="36">
        <f t="shared" si="120"/>
        <v>999</v>
      </c>
      <c r="AU702" s="36">
        <f t="shared" si="121"/>
        <v>999</v>
      </c>
    </row>
    <row r="703" spans="10:47" x14ac:dyDescent="0.25">
      <c r="J703" s="12">
        <v>70000000000</v>
      </c>
      <c r="K703" s="13">
        <v>8.3333333333333304E-10</v>
      </c>
      <c r="L703" s="40">
        <v>3.0000000000000001E-3</v>
      </c>
      <c r="M703" s="40">
        <v>-3.0000000000000001E-3</v>
      </c>
      <c r="O703" s="4">
        <f t="shared" si="111"/>
        <v>0.69899999999999995</v>
      </c>
      <c r="P703" s="33">
        <v>0</v>
      </c>
      <c r="Q703" s="34">
        <v>0</v>
      </c>
      <c r="R703" s="33">
        <v>-0.5</v>
      </c>
      <c r="S703" s="34">
        <v>-0.15050000000000002</v>
      </c>
      <c r="T703" s="38">
        <v>-2.8454699357142842E-4</v>
      </c>
      <c r="U703" s="39">
        <v>6.8420999999999977E-4</v>
      </c>
      <c r="V703" s="41">
        <f t="shared" si="112"/>
        <v>-903000</v>
      </c>
      <c r="W703" s="41">
        <f t="shared" si="113"/>
        <v>903000</v>
      </c>
      <c r="X703" s="36">
        <f t="shared" si="114"/>
        <v>553.70985603543738</v>
      </c>
      <c r="Y703" s="36">
        <f t="shared" si="116"/>
        <v>553.70985603543738</v>
      </c>
      <c r="Z703" s="2"/>
      <c r="AI703" s="42">
        <f t="shared" si="117"/>
        <v>-0.03</v>
      </c>
      <c r="AJ703" s="4">
        <f t="shared" si="115"/>
        <v>0.69899999999999995</v>
      </c>
      <c r="AK703" s="33">
        <v>0</v>
      </c>
      <c r="AL703" s="34">
        <v>0</v>
      </c>
      <c r="AM703" s="33">
        <v>0</v>
      </c>
      <c r="AN703" s="34">
        <v>0</v>
      </c>
      <c r="AO703" s="38">
        <v>0</v>
      </c>
      <c r="AP703" s="39">
        <v>0</v>
      </c>
      <c r="AQ703" s="43">
        <v>0</v>
      </c>
      <c r="AR703" s="41">
        <f t="shared" si="118"/>
        <v>0</v>
      </c>
      <c r="AS703" s="41">
        <f t="shared" si="119"/>
        <v>0</v>
      </c>
      <c r="AT703" s="36">
        <f t="shared" si="120"/>
        <v>999</v>
      </c>
      <c r="AU703" s="36">
        <f t="shared" si="121"/>
        <v>999</v>
      </c>
    </row>
    <row r="704" spans="10:47" x14ac:dyDescent="0.25">
      <c r="J704" s="12">
        <v>70000000000</v>
      </c>
      <c r="K704" s="13">
        <v>8.3333333333333304E-10</v>
      </c>
      <c r="L704" s="40">
        <v>3.0000000000000001E-3</v>
      </c>
      <c r="M704" s="40">
        <v>-3.0000000000000001E-3</v>
      </c>
      <c r="O704" s="4">
        <f t="shared" si="111"/>
        <v>0.7</v>
      </c>
      <c r="P704" s="33">
        <v>0</v>
      </c>
      <c r="Q704" s="34">
        <v>0</v>
      </c>
      <c r="R704" s="33">
        <v>-0.5</v>
      </c>
      <c r="S704" s="34">
        <v>-0.15000000000000002</v>
      </c>
      <c r="T704" s="38">
        <v>-2.8386407142857127E-4</v>
      </c>
      <c r="U704" s="39">
        <v>6.867857142857141E-4</v>
      </c>
      <c r="V704" s="41">
        <f t="shared" si="112"/>
        <v>-900000</v>
      </c>
      <c r="W704" s="41">
        <f t="shared" si="113"/>
        <v>900000</v>
      </c>
      <c r="X704" s="36">
        <f t="shared" si="114"/>
        <v>555.55555555555554</v>
      </c>
      <c r="Y704" s="36">
        <f t="shared" si="116"/>
        <v>555.55555555555554</v>
      </c>
      <c r="Z704" s="2"/>
      <c r="AI704" s="42">
        <f t="shared" si="117"/>
        <v>-0.03</v>
      </c>
      <c r="AJ704" s="4">
        <f t="shared" si="115"/>
        <v>0.7</v>
      </c>
      <c r="AK704" s="33">
        <v>0</v>
      </c>
      <c r="AL704" s="34">
        <v>0</v>
      </c>
      <c r="AM704" s="33">
        <v>0</v>
      </c>
      <c r="AN704" s="34">
        <v>0</v>
      </c>
      <c r="AO704" s="38">
        <v>0</v>
      </c>
      <c r="AP704" s="39">
        <v>0</v>
      </c>
      <c r="AQ704" s="43">
        <v>0</v>
      </c>
      <c r="AR704" s="41">
        <f t="shared" si="118"/>
        <v>0</v>
      </c>
      <c r="AS704" s="41">
        <f t="shared" si="119"/>
        <v>0</v>
      </c>
      <c r="AT704" s="36">
        <f t="shared" si="120"/>
        <v>999</v>
      </c>
      <c r="AU704" s="36">
        <f t="shared" si="121"/>
        <v>999</v>
      </c>
    </row>
    <row r="705" spans="10:47" x14ac:dyDescent="0.25">
      <c r="J705" s="12">
        <v>70000000000</v>
      </c>
      <c r="K705" s="13">
        <v>8.3333333333333304E-10</v>
      </c>
      <c r="L705" s="40">
        <v>3.0000000000000001E-3</v>
      </c>
      <c r="M705" s="40">
        <v>-3.0000000000000001E-3</v>
      </c>
      <c r="O705" s="4">
        <f t="shared" si="111"/>
        <v>0.70099999999999996</v>
      </c>
      <c r="P705" s="33">
        <v>0</v>
      </c>
      <c r="Q705" s="34">
        <v>0</v>
      </c>
      <c r="R705" s="33">
        <v>-0.5</v>
      </c>
      <c r="S705" s="34">
        <v>-0.14950000000000002</v>
      </c>
      <c r="T705" s="38">
        <v>-2.8317856928571414E-4</v>
      </c>
      <c r="U705" s="39">
        <v>6.8935285714285697E-4</v>
      </c>
      <c r="V705" s="41">
        <f t="shared" si="112"/>
        <v>-897000</v>
      </c>
      <c r="W705" s="41">
        <f t="shared" si="113"/>
        <v>897000</v>
      </c>
      <c r="X705" s="36">
        <f t="shared" si="114"/>
        <v>557.41360089186173</v>
      </c>
      <c r="Y705" s="36">
        <f t="shared" si="116"/>
        <v>557.41360089186173</v>
      </c>
      <c r="Z705" s="2"/>
      <c r="AI705" s="42">
        <f t="shared" si="117"/>
        <v>-0.03</v>
      </c>
      <c r="AJ705" s="4">
        <f t="shared" si="115"/>
        <v>0.70099999999999996</v>
      </c>
      <c r="AK705" s="33">
        <v>0</v>
      </c>
      <c r="AL705" s="34">
        <v>0</v>
      </c>
      <c r="AM705" s="33">
        <v>0</v>
      </c>
      <c r="AN705" s="34">
        <v>0</v>
      </c>
      <c r="AO705" s="38">
        <v>0</v>
      </c>
      <c r="AP705" s="39">
        <v>0</v>
      </c>
      <c r="AQ705" s="43">
        <v>0</v>
      </c>
      <c r="AR705" s="41">
        <f t="shared" si="118"/>
        <v>0</v>
      </c>
      <c r="AS705" s="41">
        <f t="shared" si="119"/>
        <v>0</v>
      </c>
      <c r="AT705" s="36">
        <f t="shared" si="120"/>
        <v>999</v>
      </c>
      <c r="AU705" s="36">
        <f t="shared" si="121"/>
        <v>999</v>
      </c>
    </row>
    <row r="706" spans="10:47" x14ac:dyDescent="0.25">
      <c r="J706" s="12">
        <v>70000000000</v>
      </c>
      <c r="K706" s="13">
        <v>8.3333333333333304E-10</v>
      </c>
      <c r="L706" s="40">
        <v>3.0000000000000001E-3</v>
      </c>
      <c r="M706" s="40">
        <v>-3.0000000000000001E-3</v>
      </c>
      <c r="O706" s="4">
        <f t="shared" si="111"/>
        <v>0.70199999999999996</v>
      </c>
      <c r="P706" s="33">
        <v>0</v>
      </c>
      <c r="Q706" s="34">
        <v>0</v>
      </c>
      <c r="R706" s="33">
        <v>-0.5</v>
      </c>
      <c r="S706" s="34">
        <v>-0.14900000000000002</v>
      </c>
      <c r="T706" s="38">
        <v>-2.8249049571428558E-4</v>
      </c>
      <c r="U706" s="39">
        <v>6.9191142857142837E-4</v>
      </c>
      <c r="V706" s="41">
        <f t="shared" si="112"/>
        <v>-894000</v>
      </c>
      <c r="W706" s="41">
        <f t="shared" si="113"/>
        <v>894000</v>
      </c>
      <c r="X706" s="36">
        <f t="shared" si="114"/>
        <v>559.28411633109624</v>
      </c>
      <c r="Y706" s="36">
        <f t="shared" si="116"/>
        <v>559.28411633109624</v>
      </c>
      <c r="Z706" s="2"/>
      <c r="AI706" s="42">
        <f t="shared" si="117"/>
        <v>-0.03</v>
      </c>
      <c r="AJ706" s="4">
        <f t="shared" si="115"/>
        <v>0.70199999999999996</v>
      </c>
      <c r="AK706" s="33">
        <v>0</v>
      </c>
      <c r="AL706" s="34">
        <v>0</v>
      </c>
      <c r="AM706" s="33">
        <v>0</v>
      </c>
      <c r="AN706" s="34">
        <v>0</v>
      </c>
      <c r="AO706" s="38">
        <v>0</v>
      </c>
      <c r="AP706" s="39">
        <v>0</v>
      </c>
      <c r="AQ706" s="43">
        <v>0</v>
      </c>
      <c r="AR706" s="41">
        <f t="shared" si="118"/>
        <v>0</v>
      </c>
      <c r="AS706" s="41">
        <f t="shared" si="119"/>
        <v>0</v>
      </c>
      <c r="AT706" s="36">
        <f t="shared" si="120"/>
        <v>999</v>
      </c>
      <c r="AU706" s="36">
        <f t="shared" si="121"/>
        <v>999</v>
      </c>
    </row>
    <row r="707" spans="10:47" x14ac:dyDescent="0.25">
      <c r="J707" s="12">
        <v>70000000000</v>
      </c>
      <c r="K707" s="13">
        <v>8.3333333333333304E-10</v>
      </c>
      <c r="L707" s="40">
        <v>3.0000000000000001E-3</v>
      </c>
      <c r="M707" s="40">
        <v>-3.0000000000000001E-3</v>
      </c>
      <c r="O707" s="4">
        <f t="shared" si="111"/>
        <v>0.70299999999999996</v>
      </c>
      <c r="P707" s="33">
        <v>0</v>
      </c>
      <c r="Q707" s="34">
        <v>0</v>
      </c>
      <c r="R707" s="33">
        <v>-0.5</v>
      </c>
      <c r="S707" s="34">
        <v>-0.14850000000000002</v>
      </c>
      <c r="T707" s="38">
        <v>-2.8179985928571415E-4</v>
      </c>
      <c r="U707" s="39">
        <v>6.944614285714284E-4</v>
      </c>
      <c r="V707" s="41">
        <f t="shared" si="112"/>
        <v>-891000</v>
      </c>
      <c r="W707" s="41">
        <f t="shared" si="113"/>
        <v>891000</v>
      </c>
      <c r="X707" s="36">
        <f t="shared" si="114"/>
        <v>561.16722783389446</v>
      </c>
      <c r="Y707" s="36">
        <f t="shared" si="116"/>
        <v>561.16722783389446</v>
      </c>
      <c r="Z707" s="2"/>
      <c r="AI707" s="42">
        <f t="shared" si="117"/>
        <v>-0.03</v>
      </c>
      <c r="AJ707" s="4">
        <f t="shared" si="115"/>
        <v>0.70299999999999996</v>
      </c>
      <c r="AK707" s="33">
        <v>0</v>
      </c>
      <c r="AL707" s="34">
        <v>0</v>
      </c>
      <c r="AM707" s="33">
        <v>0</v>
      </c>
      <c r="AN707" s="34">
        <v>0</v>
      </c>
      <c r="AO707" s="38">
        <v>0</v>
      </c>
      <c r="AP707" s="39">
        <v>0</v>
      </c>
      <c r="AQ707" s="43">
        <v>0</v>
      </c>
      <c r="AR707" s="41">
        <f t="shared" si="118"/>
        <v>0</v>
      </c>
      <c r="AS707" s="41">
        <f t="shared" si="119"/>
        <v>0</v>
      </c>
      <c r="AT707" s="36">
        <f t="shared" si="120"/>
        <v>999</v>
      </c>
      <c r="AU707" s="36">
        <f t="shared" si="121"/>
        <v>999</v>
      </c>
    </row>
    <row r="708" spans="10:47" x14ac:dyDescent="0.25">
      <c r="J708" s="12">
        <v>70000000000</v>
      </c>
      <c r="K708" s="13">
        <v>8.3333333333333304E-10</v>
      </c>
      <c r="L708" s="40">
        <v>3.0000000000000001E-3</v>
      </c>
      <c r="M708" s="40">
        <v>-3.0000000000000001E-3</v>
      </c>
      <c r="O708" s="4">
        <f t="shared" ref="O708:O771" si="122">((ROW(O707)-ROW($O$3))/ROWS($O$4:$O$1003))*$C$5</f>
        <v>0.70399999999999996</v>
      </c>
      <c r="P708" s="33">
        <v>0</v>
      </c>
      <c r="Q708" s="34">
        <v>0</v>
      </c>
      <c r="R708" s="33">
        <v>-0.5</v>
      </c>
      <c r="S708" s="34">
        <v>-0.14800000000000002</v>
      </c>
      <c r="T708" s="38">
        <v>-2.8110666857142841E-4</v>
      </c>
      <c r="U708" s="39">
        <v>6.9700285714285697E-4</v>
      </c>
      <c r="V708" s="41">
        <f t="shared" ref="V708:V771" si="123">IF($C$15="Constante",S708*$C$9/$C$16,S708*L708/K708)</f>
        <v>-888000</v>
      </c>
      <c r="W708" s="41">
        <f t="shared" ref="W708:W771" si="124">IF($C$15="Constante",S708*$C$10/$C$16,S708*M708/K708)</f>
        <v>888000</v>
      </c>
      <c r="X708" s="36">
        <f t="shared" ref="X708:X771" si="125">IF(V708&lt;&gt;0,$C$18/ABS(V708),999)</f>
        <v>563.06306306306305</v>
      </c>
      <c r="Y708" s="36">
        <f t="shared" si="116"/>
        <v>563.06306306306305</v>
      </c>
      <c r="Z708" s="2"/>
      <c r="AI708" s="42">
        <f t="shared" si="117"/>
        <v>-0.03</v>
      </c>
      <c r="AJ708" s="4">
        <f t="shared" ref="AJ708:AJ771" si="126">((ROW(AJ707)-ROW($AJ$3))/ROWS($O$4:$O$1003))*$C$5</f>
        <v>0.70399999999999996</v>
      </c>
      <c r="AK708" s="33">
        <v>0</v>
      </c>
      <c r="AL708" s="34">
        <v>0</v>
      </c>
      <c r="AM708" s="33">
        <v>0</v>
      </c>
      <c r="AN708" s="34">
        <v>0</v>
      </c>
      <c r="AO708" s="38">
        <v>0</v>
      </c>
      <c r="AP708" s="39">
        <v>0</v>
      </c>
      <c r="AQ708" s="43">
        <v>0</v>
      </c>
      <c r="AR708" s="41">
        <f t="shared" si="118"/>
        <v>0</v>
      </c>
      <c r="AS708" s="41">
        <f t="shared" si="119"/>
        <v>0</v>
      </c>
      <c r="AT708" s="36">
        <f t="shared" si="120"/>
        <v>999</v>
      </c>
      <c r="AU708" s="36">
        <f t="shared" si="121"/>
        <v>999</v>
      </c>
    </row>
    <row r="709" spans="10:47" x14ac:dyDescent="0.25">
      <c r="J709" s="12">
        <v>70000000000</v>
      </c>
      <c r="K709" s="13">
        <v>8.3333333333333304E-10</v>
      </c>
      <c r="L709" s="40">
        <v>3.0000000000000001E-3</v>
      </c>
      <c r="M709" s="40">
        <v>-3.0000000000000001E-3</v>
      </c>
      <c r="O709" s="4">
        <f t="shared" si="122"/>
        <v>0.70499999999999996</v>
      </c>
      <c r="P709" s="33">
        <v>0</v>
      </c>
      <c r="Q709" s="34">
        <v>0</v>
      </c>
      <c r="R709" s="33">
        <v>-0.5</v>
      </c>
      <c r="S709" s="34">
        <v>-0.14750000000000002</v>
      </c>
      <c r="T709" s="38">
        <v>-2.8041093214285697E-4</v>
      </c>
      <c r="U709" s="39">
        <v>6.9953571428571406E-4</v>
      </c>
      <c r="V709" s="41">
        <f t="shared" si="123"/>
        <v>-885000</v>
      </c>
      <c r="W709" s="41">
        <f t="shared" si="124"/>
        <v>885000</v>
      </c>
      <c r="X709" s="36">
        <f t="shared" si="125"/>
        <v>564.9717514124294</v>
      </c>
      <c r="Y709" s="36">
        <f t="shared" ref="Y709:Y772" si="127">IF(W709&lt;&gt;0,$C$18/ABS(W709),999)</f>
        <v>564.9717514124294</v>
      </c>
      <c r="Z709" s="2"/>
      <c r="AI709" s="42">
        <f t="shared" ref="AI709:AI772" si="128">eva($C$25,AJ709)</f>
        <v>-0.03</v>
      </c>
      <c r="AJ709" s="4">
        <f t="shared" si="126"/>
        <v>0.70499999999999996</v>
      </c>
      <c r="AK709" s="33">
        <v>0</v>
      </c>
      <c r="AL709" s="34">
        <v>0</v>
      </c>
      <c r="AM709" s="33">
        <v>0</v>
      </c>
      <c r="AN709" s="34">
        <v>0</v>
      </c>
      <c r="AO709" s="38">
        <v>0</v>
      </c>
      <c r="AP709" s="39">
        <v>0</v>
      </c>
      <c r="AQ709" s="43">
        <v>0</v>
      </c>
      <c r="AR709" s="41">
        <f t="shared" ref="AR709:AR772" si="129">IF($C$15="Constante",AN709*$C$9/$C$16,AN709*L709/K709)</f>
        <v>0</v>
      </c>
      <c r="AS709" s="41">
        <f t="shared" ref="AS709:AS772" si="130">IF($C$15="Constante",AN709*$C$10/$C$16,AN709*M709/K709)</f>
        <v>0</v>
      </c>
      <c r="AT709" s="36">
        <f t="shared" ref="AT709:AT772" si="131">IF(AR709&lt;&gt;0,$C$18/ABS(AR709),999)</f>
        <v>999</v>
      </c>
      <c r="AU709" s="36">
        <f t="shared" ref="AU709:AU772" si="132">IF(AS709&lt;&gt;0,$C$18/ABS(AS709),999)</f>
        <v>999</v>
      </c>
    </row>
    <row r="710" spans="10:47" x14ac:dyDescent="0.25">
      <c r="J710" s="12">
        <v>70000000000</v>
      </c>
      <c r="K710" s="13">
        <v>8.3333333333333304E-10</v>
      </c>
      <c r="L710" s="40">
        <v>3.0000000000000001E-3</v>
      </c>
      <c r="M710" s="40">
        <v>-3.0000000000000001E-3</v>
      </c>
      <c r="O710" s="4">
        <f t="shared" si="122"/>
        <v>0.70599999999999996</v>
      </c>
      <c r="P710" s="33">
        <v>0</v>
      </c>
      <c r="Q710" s="34">
        <v>0</v>
      </c>
      <c r="R710" s="33">
        <v>-0.5</v>
      </c>
      <c r="S710" s="34">
        <v>-0.14700000000000002</v>
      </c>
      <c r="T710" s="38">
        <v>-2.797126585714284E-4</v>
      </c>
      <c r="U710" s="39">
        <v>7.0205999999999979E-4</v>
      </c>
      <c r="V710" s="41">
        <f t="shared" si="123"/>
        <v>-882000</v>
      </c>
      <c r="W710" s="41">
        <f t="shared" si="124"/>
        <v>882000</v>
      </c>
      <c r="X710" s="36">
        <f t="shared" si="125"/>
        <v>566.8934240362812</v>
      </c>
      <c r="Y710" s="36">
        <f t="shared" si="127"/>
        <v>566.8934240362812</v>
      </c>
      <c r="Z710" s="2"/>
      <c r="AI710" s="42">
        <f t="shared" si="128"/>
        <v>-0.03</v>
      </c>
      <c r="AJ710" s="4">
        <f t="shared" si="126"/>
        <v>0.70599999999999996</v>
      </c>
      <c r="AK710" s="33">
        <v>0</v>
      </c>
      <c r="AL710" s="34">
        <v>0</v>
      </c>
      <c r="AM710" s="33">
        <v>0</v>
      </c>
      <c r="AN710" s="34">
        <v>0</v>
      </c>
      <c r="AO710" s="38">
        <v>0</v>
      </c>
      <c r="AP710" s="39">
        <v>0</v>
      </c>
      <c r="AQ710" s="43">
        <v>0</v>
      </c>
      <c r="AR710" s="41">
        <f t="shared" si="129"/>
        <v>0</v>
      </c>
      <c r="AS710" s="41">
        <f t="shared" si="130"/>
        <v>0</v>
      </c>
      <c r="AT710" s="36">
        <f t="shared" si="131"/>
        <v>999</v>
      </c>
      <c r="AU710" s="36">
        <f t="shared" si="132"/>
        <v>999</v>
      </c>
    </row>
    <row r="711" spans="10:47" x14ac:dyDescent="0.25">
      <c r="J711" s="12">
        <v>70000000000</v>
      </c>
      <c r="K711" s="13">
        <v>8.3333333333333304E-10</v>
      </c>
      <c r="L711" s="40">
        <v>3.0000000000000001E-3</v>
      </c>
      <c r="M711" s="40">
        <v>-3.0000000000000001E-3</v>
      </c>
      <c r="O711" s="4">
        <f t="shared" si="122"/>
        <v>0.70699999999999996</v>
      </c>
      <c r="P711" s="33">
        <v>0</v>
      </c>
      <c r="Q711" s="34">
        <v>0</v>
      </c>
      <c r="R711" s="33">
        <v>-0.5</v>
      </c>
      <c r="S711" s="34">
        <v>-0.14650000000000002</v>
      </c>
      <c r="T711" s="38">
        <v>-2.7901185642857125E-4</v>
      </c>
      <c r="U711" s="39">
        <v>7.0457571428571405E-4</v>
      </c>
      <c r="V711" s="41">
        <f t="shared" si="123"/>
        <v>-879000</v>
      </c>
      <c r="W711" s="41">
        <f t="shared" si="124"/>
        <v>879000</v>
      </c>
      <c r="X711" s="36">
        <f t="shared" si="125"/>
        <v>568.82821387940839</v>
      </c>
      <c r="Y711" s="36">
        <f t="shared" si="127"/>
        <v>568.82821387940839</v>
      </c>
      <c r="Z711" s="2"/>
      <c r="AI711" s="42">
        <f t="shared" si="128"/>
        <v>-0.03</v>
      </c>
      <c r="AJ711" s="4">
        <f t="shared" si="126"/>
        <v>0.70699999999999996</v>
      </c>
      <c r="AK711" s="33">
        <v>0</v>
      </c>
      <c r="AL711" s="34">
        <v>0</v>
      </c>
      <c r="AM711" s="33">
        <v>0</v>
      </c>
      <c r="AN711" s="34">
        <v>0</v>
      </c>
      <c r="AO711" s="38">
        <v>0</v>
      </c>
      <c r="AP711" s="39">
        <v>0</v>
      </c>
      <c r="AQ711" s="43">
        <v>0</v>
      </c>
      <c r="AR711" s="41">
        <f t="shared" si="129"/>
        <v>0</v>
      </c>
      <c r="AS711" s="41">
        <f t="shared" si="130"/>
        <v>0</v>
      </c>
      <c r="AT711" s="36">
        <f t="shared" si="131"/>
        <v>999</v>
      </c>
      <c r="AU711" s="36">
        <f t="shared" si="132"/>
        <v>999</v>
      </c>
    </row>
    <row r="712" spans="10:47" x14ac:dyDescent="0.25">
      <c r="J712" s="12">
        <v>70000000000</v>
      </c>
      <c r="K712" s="13">
        <v>8.3333333333333304E-10</v>
      </c>
      <c r="L712" s="40">
        <v>3.0000000000000001E-3</v>
      </c>
      <c r="M712" s="40">
        <v>-3.0000000000000001E-3</v>
      </c>
      <c r="O712" s="4">
        <f t="shared" si="122"/>
        <v>0.70799999999999996</v>
      </c>
      <c r="P712" s="33">
        <v>0</v>
      </c>
      <c r="Q712" s="34">
        <v>0</v>
      </c>
      <c r="R712" s="33">
        <v>-0.5</v>
      </c>
      <c r="S712" s="34">
        <v>-0.14600000000000002</v>
      </c>
      <c r="T712" s="38">
        <v>-2.7830853428571409E-4</v>
      </c>
      <c r="U712" s="39">
        <v>7.0708285714285695E-4</v>
      </c>
      <c r="V712" s="41">
        <f t="shared" si="123"/>
        <v>-876000</v>
      </c>
      <c r="W712" s="41">
        <f t="shared" si="124"/>
        <v>876000</v>
      </c>
      <c r="X712" s="36">
        <f t="shared" si="125"/>
        <v>570.77625570776252</v>
      </c>
      <c r="Y712" s="36">
        <f t="shared" si="127"/>
        <v>570.77625570776252</v>
      </c>
      <c r="Z712" s="2"/>
      <c r="AI712" s="42">
        <f t="shared" si="128"/>
        <v>-0.03</v>
      </c>
      <c r="AJ712" s="4">
        <f t="shared" si="126"/>
        <v>0.70799999999999996</v>
      </c>
      <c r="AK712" s="33">
        <v>0</v>
      </c>
      <c r="AL712" s="34">
        <v>0</v>
      </c>
      <c r="AM712" s="33">
        <v>0</v>
      </c>
      <c r="AN712" s="34">
        <v>0</v>
      </c>
      <c r="AO712" s="38">
        <v>0</v>
      </c>
      <c r="AP712" s="39">
        <v>0</v>
      </c>
      <c r="AQ712" s="43">
        <v>0</v>
      </c>
      <c r="AR712" s="41">
        <f t="shared" si="129"/>
        <v>0</v>
      </c>
      <c r="AS712" s="41">
        <f t="shared" si="130"/>
        <v>0</v>
      </c>
      <c r="AT712" s="36">
        <f t="shared" si="131"/>
        <v>999</v>
      </c>
      <c r="AU712" s="36">
        <f t="shared" si="132"/>
        <v>999</v>
      </c>
    </row>
    <row r="713" spans="10:47" x14ac:dyDescent="0.25">
      <c r="J713" s="12">
        <v>70000000000</v>
      </c>
      <c r="K713" s="13">
        <v>8.3333333333333304E-10</v>
      </c>
      <c r="L713" s="40">
        <v>3.0000000000000001E-3</v>
      </c>
      <c r="M713" s="40">
        <v>-3.0000000000000001E-3</v>
      </c>
      <c r="O713" s="4">
        <f t="shared" si="122"/>
        <v>0.70899999999999996</v>
      </c>
      <c r="P713" s="33">
        <v>0</v>
      </c>
      <c r="Q713" s="34">
        <v>0</v>
      </c>
      <c r="R713" s="33">
        <v>-0.5</v>
      </c>
      <c r="S713" s="34">
        <v>-0.14550000000000002</v>
      </c>
      <c r="T713" s="38">
        <v>-2.7760270071428548E-4</v>
      </c>
      <c r="U713" s="39">
        <v>7.0958142857142838E-4</v>
      </c>
      <c r="V713" s="41">
        <f t="shared" si="123"/>
        <v>-873000</v>
      </c>
      <c r="W713" s="41">
        <f t="shared" si="124"/>
        <v>873000</v>
      </c>
      <c r="X713" s="36">
        <f t="shared" si="125"/>
        <v>572.73768613974801</v>
      </c>
      <c r="Y713" s="36">
        <f t="shared" si="127"/>
        <v>572.73768613974801</v>
      </c>
      <c r="Z713" s="2"/>
      <c r="AI713" s="42">
        <f t="shared" si="128"/>
        <v>-0.03</v>
      </c>
      <c r="AJ713" s="4">
        <f t="shared" si="126"/>
        <v>0.70899999999999996</v>
      </c>
      <c r="AK713" s="33">
        <v>0</v>
      </c>
      <c r="AL713" s="34">
        <v>0</v>
      </c>
      <c r="AM713" s="33">
        <v>0</v>
      </c>
      <c r="AN713" s="34">
        <v>0</v>
      </c>
      <c r="AO713" s="38">
        <v>0</v>
      </c>
      <c r="AP713" s="39">
        <v>0</v>
      </c>
      <c r="AQ713" s="43">
        <v>0</v>
      </c>
      <c r="AR713" s="41">
        <f t="shared" si="129"/>
        <v>0</v>
      </c>
      <c r="AS713" s="41">
        <f t="shared" si="130"/>
        <v>0</v>
      </c>
      <c r="AT713" s="36">
        <f t="shared" si="131"/>
        <v>999</v>
      </c>
      <c r="AU713" s="36">
        <f t="shared" si="132"/>
        <v>999</v>
      </c>
    </row>
    <row r="714" spans="10:47" x14ac:dyDescent="0.25">
      <c r="J714" s="12">
        <v>70000000000</v>
      </c>
      <c r="K714" s="13">
        <v>8.3333333333333304E-10</v>
      </c>
      <c r="L714" s="40">
        <v>3.0000000000000001E-3</v>
      </c>
      <c r="M714" s="40">
        <v>-3.0000000000000001E-3</v>
      </c>
      <c r="O714" s="4">
        <f t="shared" si="122"/>
        <v>0.71</v>
      </c>
      <c r="P714" s="33">
        <v>0</v>
      </c>
      <c r="Q714" s="34">
        <v>0</v>
      </c>
      <c r="R714" s="33">
        <v>-0.5</v>
      </c>
      <c r="S714" s="34">
        <v>-0.14500000000000002</v>
      </c>
      <c r="T714" s="38">
        <v>-2.7689436428571408E-4</v>
      </c>
      <c r="U714" s="39">
        <v>7.1207142857142834E-4</v>
      </c>
      <c r="V714" s="41">
        <f t="shared" si="123"/>
        <v>-870000</v>
      </c>
      <c r="W714" s="41">
        <f t="shared" si="124"/>
        <v>870000</v>
      </c>
      <c r="X714" s="36">
        <f t="shared" si="125"/>
        <v>574.71264367816093</v>
      </c>
      <c r="Y714" s="36">
        <f t="shared" si="127"/>
        <v>574.71264367816093</v>
      </c>
      <c r="Z714" s="2"/>
      <c r="AI714" s="42">
        <f t="shared" si="128"/>
        <v>-0.03</v>
      </c>
      <c r="AJ714" s="4">
        <f t="shared" si="126"/>
        <v>0.71</v>
      </c>
      <c r="AK714" s="33">
        <v>0</v>
      </c>
      <c r="AL714" s="34">
        <v>0</v>
      </c>
      <c r="AM714" s="33">
        <v>0</v>
      </c>
      <c r="AN714" s="34">
        <v>0</v>
      </c>
      <c r="AO714" s="38">
        <v>0</v>
      </c>
      <c r="AP714" s="39">
        <v>0</v>
      </c>
      <c r="AQ714" s="43">
        <v>0</v>
      </c>
      <c r="AR714" s="41">
        <f t="shared" si="129"/>
        <v>0</v>
      </c>
      <c r="AS714" s="41">
        <f t="shared" si="130"/>
        <v>0</v>
      </c>
      <c r="AT714" s="36">
        <f t="shared" si="131"/>
        <v>999</v>
      </c>
      <c r="AU714" s="36">
        <f t="shared" si="132"/>
        <v>999</v>
      </c>
    </row>
    <row r="715" spans="10:47" x14ac:dyDescent="0.25">
      <c r="J715" s="12">
        <v>70000000000</v>
      </c>
      <c r="K715" s="13">
        <v>8.3333333333333304E-10</v>
      </c>
      <c r="L715" s="40">
        <v>3.0000000000000001E-3</v>
      </c>
      <c r="M715" s="40">
        <v>-3.0000000000000001E-3</v>
      </c>
      <c r="O715" s="4">
        <f t="shared" si="122"/>
        <v>0.71099999999999997</v>
      </c>
      <c r="P715" s="33">
        <v>0</v>
      </c>
      <c r="Q715" s="34">
        <v>0</v>
      </c>
      <c r="R715" s="33">
        <v>-0.5</v>
      </c>
      <c r="S715" s="34">
        <v>-0.14450000000000002</v>
      </c>
      <c r="T715" s="38">
        <v>-2.7618353357142835E-4</v>
      </c>
      <c r="U715" s="39">
        <v>7.1455285714285693E-4</v>
      </c>
      <c r="V715" s="41">
        <f t="shared" si="123"/>
        <v>-866999.99999999988</v>
      </c>
      <c r="W715" s="41">
        <f t="shared" si="124"/>
        <v>866999.99999999988</v>
      </c>
      <c r="X715" s="36">
        <f t="shared" si="125"/>
        <v>576.70126874279129</v>
      </c>
      <c r="Y715" s="36">
        <f t="shared" si="127"/>
        <v>576.70126874279129</v>
      </c>
      <c r="Z715" s="2"/>
      <c r="AI715" s="42">
        <f t="shared" si="128"/>
        <v>-0.03</v>
      </c>
      <c r="AJ715" s="4">
        <f t="shared" si="126"/>
        <v>0.71099999999999997</v>
      </c>
      <c r="AK715" s="33">
        <v>0</v>
      </c>
      <c r="AL715" s="34">
        <v>0</v>
      </c>
      <c r="AM715" s="33">
        <v>0</v>
      </c>
      <c r="AN715" s="34">
        <v>0</v>
      </c>
      <c r="AO715" s="38">
        <v>0</v>
      </c>
      <c r="AP715" s="39">
        <v>0</v>
      </c>
      <c r="AQ715" s="43">
        <v>0</v>
      </c>
      <c r="AR715" s="41">
        <f t="shared" si="129"/>
        <v>0</v>
      </c>
      <c r="AS715" s="41">
        <f t="shared" si="130"/>
        <v>0</v>
      </c>
      <c r="AT715" s="36">
        <f t="shared" si="131"/>
        <v>999</v>
      </c>
      <c r="AU715" s="36">
        <f t="shared" si="132"/>
        <v>999</v>
      </c>
    </row>
    <row r="716" spans="10:47" x14ac:dyDescent="0.25">
      <c r="J716" s="12">
        <v>70000000000</v>
      </c>
      <c r="K716" s="13">
        <v>8.3333333333333304E-10</v>
      </c>
      <c r="L716" s="40">
        <v>3.0000000000000001E-3</v>
      </c>
      <c r="M716" s="40">
        <v>-3.0000000000000001E-3</v>
      </c>
      <c r="O716" s="4">
        <f t="shared" si="122"/>
        <v>0.71199999999999997</v>
      </c>
      <c r="P716" s="33">
        <v>0</v>
      </c>
      <c r="Q716" s="34">
        <v>0</v>
      </c>
      <c r="R716" s="33">
        <v>-0.5</v>
      </c>
      <c r="S716" s="34">
        <v>-0.14400000000000002</v>
      </c>
      <c r="T716" s="38">
        <v>-2.7547021714285696E-4</v>
      </c>
      <c r="U716" s="39">
        <v>7.1702571428571406E-4</v>
      </c>
      <c r="V716" s="41">
        <f t="shared" si="123"/>
        <v>-863999.99999999988</v>
      </c>
      <c r="W716" s="41">
        <f t="shared" si="124"/>
        <v>863999.99999999988</v>
      </c>
      <c r="X716" s="36">
        <f t="shared" si="125"/>
        <v>578.70370370370381</v>
      </c>
      <c r="Y716" s="36">
        <f t="shared" si="127"/>
        <v>578.70370370370381</v>
      </c>
      <c r="Z716" s="2"/>
      <c r="AI716" s="42">
        <f t="shared" si="128"/>
        <v>-0.03</v>
      </c>
      <c r="AJ716" s="4">
        <f t="shared" si="126"/>
        <v>0.71199999999999997</v>
      </c>
      <c r="AK716" s="33">
        <v>0</v>
      </c>
      <c r="AL716" s="34">
        <v>0</v>
      </c>
      <c r="AM716" s="33">
        <v>0</v>
      </c>
      <c r="AN716" s="34">
        <v>0</v>
      </c>
      <c r="AO716" s="38">
        <v>0</v>
      </c>
      <c r="AP716" s="39">
        <v>0</v>
      </c>
      <c r="AQ716" s="43">
        <v>0</v>
      </c>
      <c r="AR716" s="41">
        <f t="shared" si="129"/>
        <v>0</v>
      </c>
      <c r="AS716" s="41">
        <f t="shared" si="130"/>
        <v>0</v>
      </c>
      <c r="AT716" s="36">
        <f t="shared" si="131"/>
        <v>999</v>
      </c>
      <c r="AU716" s="36">
        <f t="shared" si="132"/>
        <v>999</v>
      </c>
    </row>
    <row r="717" spans="10:47" x14ac:dyDescent="0.25">
      <c r="J717" s="12">
        <v>70000000000</v>
      </c>
      <c r="K717" s="13">
        <v>8.3333333333333304E-10</v>
      </c>
      <c r="L717" s="40">
        <v>3.0000000000000001E-3</v>
      </c>
      <c r="M717" s="40">
        <v>-3.0000000000000001E-3</v>
      </c>
      <c r="O717" s="4">
        <f t="shared" si="122"/>
        <v>0.71299999999999997</v>
      </c>
      <c r="P717" s="33">
        <v>0</v>
      </c>
      <c r="Q717" s="34">
        <v>0</v>
      </c>
      <c r="R717" s="33">
        <v>-0.5</v>
      </c>
      <c r="S717" s="34">
        <v>-0.14350000000000002</v>
      </c>
      <c r="T717" s="38">
        <v>-2.7475442357142841E-4</v>
      </c>
      <c r="U717" s="39">
        <v>7.1948999999999982E-4</v>
      </c>
      <c r="V717" s="41">
        <f t="shared" si="123"/>
        <v>-861000</v>
      </c>
      <c r="W717" s="41">
        <f t="shared" si="124"/>
        <v>861000</v>
      </c>
      <c r="X717" s="36">
        <f t="shared" si="125"/>
        <v>580.72009291521488</v>
      </c>
      <c r="Y717" s="36">
        <f t="shared" si="127"/>
        <v>580.72009291521488</v>
      </c>
      <c r="Z717" s="2"/>
      <c r="AI717" s="42">
        <f t="shared" si="128"/>
        <v>-0.03</v>
      </c>
      <c r="AJ717" s="4">
        <f t="shared" si="126"/>
        <v>0.71299999999999997</v>
      </c>
      <c r="AK717" s="33">
        <v>0</v>
      </c>
      <c r="AL717" s="34">
        <v>0</v>
      </c>
      <c r="AM717" s="33">
        <v>0</v>
      </c>
      <c r="AN717" s="34">
        <v>0</v>
      </c>
      <c r="AO717" s="38">
        <v>0</v>
      </c>
      <c r="AP717" s="39">
        <v>0</v>
      </c>
      <c r="AQ717" s="43">
        <v>0</v>
      </c>
      <c r="AR717" s="41">
        <f t="shared" si="129"/>
        <v>0</v>
      </c>
      <c r="AS717" s="41">
        <f t="shared" si="130"/>
        <v>0</v>
      </c>
      <c r="AT717" s="36">
        <f t="shared" si="131"/>
        <v>999</v>
      </c>
      <c r="AU717" s="36">
        <f t="shared" si="132"/>
        <v>999</v>
      </c>
    </row>
    <row r="718" spans="10:47" x14ac:dyDescent="0.25">
      <c r="J718" s="12">
        <v>70000000000</v>
      </c>
      <c r="K718" s="13">
        <v>8.3333333333333304E-10</v>
      </c>
      <c r="L718" s="40">
        <v>3.0000000000000001E-3</v>
      </c>
      <c r="M718" s="40">
        <v>-3.0000000000000001E-3</v>
      </c>
      <c r="O718" s="4">
        <f t="shared" si="122"/>
        <v>0.71399999999999997</v>
      </c>
      <c r="P718" s="33">
        <v>0</v>
      </c>
      <c r="Q718" s="34">
        <v>0</v>
      </c>
      <c r="R718" s="33">
        <v>-0.5</v>
      </c>
      <c r="S718" s="34">
        <v>-0.14300000000000002</v>
      </c>
      <c r="T718" s="38">
        <v>-2.7403616142857127E-4</v>
      </c>
      <c r="U718" s="39">
        <v>7.2194571428571411E-4</v>
      </c>
      <c r="V718" s="41">
        <f t="shared" si="123"/>
        <v>-858000</v>
      </c>
      <c r="W718" s="41">
        <f t="shared" si="124"/>
        <v>858000</v>
      </c>
      <c r="X718" s="36">
        <f t="shared" si="125"/>
        <v>582.75058275058279</v>
      </c>
      <c r="Y718" s="36">
        <f t="shared" si="127"/>
        <v>582.75058275058279</v>
      </c>
      <c r="Z718" s="2"/>
      <c r="AI718" s="42">
        <f t="shared" si="128"/>
        <v>-0.03</v>
      </c>
      <c r="AJ718" s="4">
        <f t="shared" si="126"/>
        <v>0.71399999999999997</v>
      </c>
      <c r="AK718" s="33">
        <v>0</v>
      </c>
      <c r="AL718" s="34">
        <v>0</v>
      </c>
      <c r="AM718" s="33">
        <v>0</v>
      </c>
      <c r="AN718" s="34">
        <v>0</v>
      </c>
      <c r="AO718" s="38">
        <v>0</v>
      </c>
      <c r="AP718" s="39">
        <v>0</v>
      </c>
      <c r="AQ718" s="43">
        <v>0</v>
      </c>
      <c r="AR718" s="41">
        <f t="shared" si="129"/>
        <v>0</v>
      </c>
      <c r="AS718" s="41">
        <f t="shared" si="130"/>
        <v>0</v>
      </c>
      <c r="AT718" s="36">
        <f t="shared" si="131"/>
        <v>999</v>
      </c>
      <c r="AU718" s="36">
        <f t="shared" si="132"/>
        <v>999</v>
      </c>
    </row>
    <row r="719" spans="10:47" x14ac:dyDescent="0.25">
      <c r="J719" s="12">
        <v>70000000000</v>
      </c>
      <c r="K719" s="13">
        <v>8.3333333333333304E-10</v>
      </c>
      <c r="L719" s="40">
        <v>3.0000000000000001E-3</v>
      </c>
      <c r="M719" s="40">
        <v>-3.0000000000000001E-3</v>
      </c>
      <c r="O719" s="4">
        <f t="shared" si="122"/>
        <v>0.71499999999999997</v>
      </c>
      <c r="P719" s="33">
        <v>0</v>
      </c>
      <c r="Q719" s="34">
        <v>0</v>
      </c>
      <c r="R719" s="33">
        <v>-0.5</v>
      </c>
      <c r="S719" s="34">
        <v>-0.14250000000000002</v>
      </c>
      <c r="T719" s="38">
        <v>-2.7331543928571414E-4</v>
      </c>
      <c r="U719" s="39">
        <v>7.2439285714285693E-4</v>
      </c>
      <c r="V719" s="41">
        <f t="shared" si="123"/>
        <v>-855000</v>
      </c>
      <c r="W719" s="41">
        <f t="shared" si="124"/>
        <v>855000</v>
      </c>
      <c r="X719" s="36">
        <f t="shared" si="125"/>
        <v>584.79532163742692</v>
      </c>
      <c r="Y719" s="36">
        <f t="shared" si="127"/>
        <v>584.79532163742692</v>
      </c>
      <c r="Z719" s="2"/>
      <c r="AI719" s="42">
        <f t="shared" si="128"/>
        <v>-0.03</v>
      </c>
      <c r="AJ719" s="4">
        <f t="shared" si="126"/>
        <v>0.71499999999999997</v>
      </c>
      <c r="AK719" s="33">
        <v>0</v>
      </c>
      <c r="AL719" s="34">
        <v>0</v>
      </c>
      <c r="AM719" s="33">
        <v>0</v>
      </c>
      <c r="AN719" s="34">
        <v>0</v>
      </c>
      <c r="AO719" s="38">
        <v>0</v>
      </c>
      <c r="AP719" s="39">
        <v>0</v>
      </c>
      <c r="AQ719" s="43">
        <v>0</v>
      </c>
      <c r="AR719" s="41">
        <f t="shared" si="129"/>
        <v>0</v>
      </c>
      <c r="AS719" s="41">
        <f t="shared" si="130"/>
        <v>0</v>
      </c>
      <c r="AT719" s="36">
        <f t="shared" si="131"/>
        <v>999</v>
      </c>
      <c r="AU719" s="36">
        <f t="shared" si="132"/>
        <v>999</v>
      </c>
    </row>
    <row r="720" spans="10:47" x14ac:dyDescent="0.25">
      <c r="J720" s="12">
        <v>70000000000</v>
      </c>
      <c r="K720" s="13">
        <v>8.3333333333333304E-10</v>
      </c>
      <c r="L720" s="40">
        <v>3.0000000000000001E-3</v>
      </c>
      <c r="M720" s="40">
        <v>-3.0000000000000001E-3</v>
      </c>
      <c r="O720" s="4">
        <f t="shared" si="122"/>
        <v>0.71599999999999997</v>
      </c>
      <c r="P720" s="33">
        <v>0</v>
      </c>
      <c r="Q720" s="34">
        <v>0</v>
      </c>
      <c r="R720" s="33">
        <v>-0.5</v>
      </c>
      <c r="S720" s="34">
        <v>-0.14200000000000002</v>
      </c>
      <c r="T720" s="38">
        <v>-2.7259226571428553E-4</v>
      </c>
      <c r="U720" s="39">
        <v>7.2683142857142839E-4</v>
      </c>
      <c r="V720" s="41">
        <f t="shared" si="123"/>
        <v>-852000</v>
      </c>
      <c r="W720" s="41">
        <f t="shared" si="124"/>
        <v>852000</v>
      </c>
      <c r="X720" s="36">
        <f t="shared" si="125"/>
        <v>586.85446009389671</v>
      </c>
      <c r="Y720" s="36">
        <f t="shared" si="127"/>
        <v>586.85446009389671</v>
      </c>
      <c r="Z720" s="2"/>
      <c r="AI720" s="42">
        <f t="shared" si="128"/>
        <v>-0.03</v>
      </c>
      <c r="AJ720" s="4">
        <f t="shared" si="126"/>
        <v>0.71599999999999997</v>
      </c>
      <c r="AK720" s="33">
        <v>0</v>
      </c>
      <c r="AL720" s="34">
        <v>0</v>
      </c>
      <c r="AM720" s="33">
        <v>0</v>
      </c>
      <c r="AN720" s="34">
        <v>0</v>
      </c>
      <c r="AO720" s="38">
        <v>0</v>
      </c>
      <c r="AP720" s="39">
        <v>0</v>
      </c>
      <c r="AQ720" s="43">
        <v>0</v>
      </c>
      <c r="AR720" s="41">
        <f t="shared" si="129"/>
        <v>0</v>
      </c>
      <c r="AS720" s="41">
        <f t="shared" si="130"/>
        <v>0</v>
      </c>
      <c r="AT720" s="36">
        <f t="shared" si="131"/>
        <v>999</v>
      </c>
      <c r="AU720" s="36">
        <f t="shared" si="132"/>
        <v>999</v>
      </c>
    </row>
    <row r="721" spans="10:47" x14ac:dyDescent="0.25">
      <c r="J721" s="12">
        <v>70000000000</v>
      </c>
      <c r="K721" s="13">
        <v>8.3333333333333304E-10</v>
      </c>
      <c r="L721" s="40">
        <v>3.0000000000000001E-3</v>
      </c>
      <c r="M721" s="40">
        <v>-3.0000000000000001E-3</v>
      </c>
      <c r="O721" s="4">
        <f t="shared" si="122"/>
        <v>0.71699999999999997</v>
      </c>
      <c r="P721" s="33">
        <v>0</v>
      </c>
      <c r="Q721" s="34">
        <v>0</v>
      </c>
      <c r="R721" s="33">
        <v>-0.5</v>
      </c>
      <c r="S721" s="34">
        <v>-0.14150000000000001</v>
      </c>
      <c r="T721" s="38">
        <v>-2.7186664928571412E-4</v>
      </c>
      <c r="U721" s="39">
        <v>7.2926142857142838E-4</v>
      </c>
      <c r="V721" s="41">
        <f t="shared" si="123"/>
        <v>-849000</v>
      </c>
      <c r="W721" s="41">
        <f t="shared" si="124"/>
        <v>849000</v>
      </c>
      <c r="X721" s="36">
        <f t="shared" si="125"/>
        <v>588.92815076560657</v>
      </c>
      <c r="Y721" s="36">
        <f t="shared" si="127"/>
        <v>588.92815076560657</v>
      </c>
      <c r="Z721" s="2"/>
      <c r="AI721" s="42">
        <f t="shared" si="128"/>
        <v>-0.03</v>
      </c>
      <c r="AJ721" s="4">
        <f t="shared" si="126"/>
        <v>0.71699999999999997</v>
      </c>
      <c r="AK721" s="33">
        <v>0</v>
      </c>
      <c r="AL721" s="34">
        <v>0</v>
      </c>
      <c r="AM721" s="33">
        <v>0</v>
      </c>
      <c r="AN721" s="34">
        <v>0</v>
      </c>
      <c r="AO721" s="38">
        <v>0</v>
      </c>
      <c r="AP721" s="39">
        <v>0</v>
      </c>
      <c r="AQ721" s="43">
        <v>0</v>
      </c>
      <c r="AR721" s="41">
        <f t="shared" si="129"/>
        <v>0</v>
      </c>
      <c r="AS721" s="41">
        <f t="shared" si="130"/>
        <v>0</v>
      </c>
      <c r="AT721" s="36">
        <f t="shared" si="131"/>
        <v>999</v>
      </c>
      <c r="AU721" s="36">
        <f t="shared" si="132"/>
        <v>999</v>
      </c>
    </row>
    <row r="722" spans="10:47" x14ac:dyDescent="0.25">
      <c r="J722" s="12">
        <v>70000000000</v>
      </c>
      <c r="K722" s="13">
        <v>8.3333333333333304E-10</v>
      </c>
      <c r="L722" s="40">
        <v>3.0000000000000001E-3</v>
      </c>
      <c r="M722" s="40">
        <v>-3.0000000000000001E-3</v>
      </c>
      <c r="O722" s="4">
        <f t="shared" si="122"/>
        <v>0.71799999999999997</v>
      </c>
      <c r="P722" s="33">
        <v>0</v>
      </c>
      <c r="Q722" s="34">
        <v>0</v>
      </c>
      <c r="R722" s="33">
        <v>-0.5</v>
      </c>
      <c r="S722" s="34">
        <v>-0.14100000000000001</v>
      </c>
      <c r="T722" s="38">
        <v>-2.711385985714284E-4</v>
      </c>
      <c r="U722" s="39">
        <v>7.3168285714285701E-4</v>
      </c>
      <c r="V722" s="41">
        <f t="shared" si="123"/>
        <v>-846000</v>
      </c>
      <c r="W722" s="41">
        <f t="shared" si="124"/>
        <v>846000</v>
      </c>
      <c r="X722" s="36">
        <f t="shared" si="125"/>
        <v>591.01654846335703</v>
      </c>
      <c r="Y722" s="36">
        <f t="shared" si="127"/>
        <v>591.01654846335703</v>
      </c>
      <c r="Z722" s="2"/>
      <c r="AI722" s="42">
        <f t="shared" si="128"/>
        <v>-0.03</v>
      </c>
      <c r="AJ722" s="4">
        <f t="shared" si="126"/>
        <v>0.71799999999999997</v>
      </c>
      <c r="AK722" s="33">
        <v>0</v>
      </c>
      <c r="AL722" s="34">
        <v>0</v>
      </c>
      <c r="AM722" s="33">
        <v>0</v>
      </c>
      <c r="AN722" s="34">
        <v>0</v>
      </c>
      <c r="AO722" s="38">
        <v>0</v>
      </c>
      <c r="AP722" s="39">
        <v>0</v>
      </c>
      <c r="AQ722" s="43">
        <v>0</v>
      </c>
      <c r="AR722" s="41">
        <f t="shared" si="129"/>
        <v>0</v>
      </c>
      <c r="AS722" s="41">
        <f t="shared" si="130"/>
        <v>0</v>
      </c>
      <c r="AT722" s="36">
        <f t="shared" si="131"/>
        <v>999</v>
      </c>
      <c r="AU722" s="36">
        <f t="shared" si="132"/>
        <v>999</v>
      </c>
    </row>
    <row r="723" spans="10:47" x14ac:dyDescent="0.25">
      <c r="J723" s="12">
        <v>70000000000</v>
      </c>
      <c r="K723" s="13">
        <v>8.3333333333333304E-10</v>
      </c>
      <c r="L723" s="40">
        <v>3.0000000000000001E-3</v>
      </c>
      <c r="M723" s="40">
        <v>-3.0000000000000001E-3</v>
      </c>
      <c r="O723" s="4">
        <f t="shared" si="122"/>
        <v>0.71899999999999997</v>
      </c>
      <c r="P723" s="33">
        <v>0</v>
      </c>
      <c r="Q723" s="34">
        <v>0</v>
      </c>
      <c r="R723" s="33">
        <v>-0.5</v>
      </c>
      <c r="S723" s="34">
        <v>-0.14050000000000001</v>
      </c>
      <c r="T723" s="38">
        <v>-2.7040812214285695E-4</v>
      </c>
      <c r="U723" s="39">
        <v>7.3409571428571416E-4</v>
      </c>
      <c r="V723" s="41">
        <f t="shared" si="123"/>
        <v>-843000</v>
      </c>
      <c r="W723" s="41">
        <f t="shared" si="124"/>
        <v>843000</v>
      </c>
      <c r="X723" s="36">
        <f t="shared" si="125"/>
        <v>593.1198102016607</v>
      </c>
      <c r="Y723" s="36">
        <f t="shared" si="127"/>
        <v>593.1198102016607</v>
      </c>
      <c r="Z723" s="2"/>
      <c r="AI723" s="42">
        <f t="shared" si="128"/>
        <v>-0.03</v>
      </c>
      <c r="AJ723" s="4">
        <f t="shared" si="126"/>
        <v>0.71899999999999997</v>
      </c>
      <c r="AK723" s="33">
        <v>0</v>
      </c>
      <c r="AL723" s="34">
        <v>0</v>
      </c>
      <c r="AM723" s="33">
        <v>0</v>
      </c>
      <c r="AN723" s="34">
        <v>0</v>
      </c>
      <c r="AO723" s="38">
        <v>0</v>
      </c>
      <c r="AP723" s="39">
        <v>0</v>
      </c>
      <c r="AQ723" s="43">
        <v>0</v>
      </c>
      <c r="AR723" s="41">
        <f t="shared" si="129"/>
        <v>0</v>
      </c>
      <c r="AS723" s="41">
        <f t="shared" si="130"/>
        <v>0</v>
      </c>
      <c r="AT723" s="36">
        <f t="shared" si="131"/>
        <v>999</v>
      </c>
      <c r="AU723" s="36">
        <f t="shared" si="132"/>
        <v>999</v>
      </c>
    </row>
    <row r="724" spans="10:47" x14ac:dyDescent="0.25">
      <c r="J724" s="12">
        <v>70000000000</v>
      </c>
      <c r="K724" s="13">
        <v>8.3333333333333304E-10</v>
      </c>
      <c r="L724" s="40">
        <v>3.0000000000000001E-3</v>
      </c>
      <c r="M724" s="40">
        <v>-3.0000000000000001E-3</v>
      </c>
      <c r="O724" s="4">
        <f t="shared" si="122"/>
        <v>0.72</v>
      </c>
      <c r="P724" s="33">
        <v>0</v>
      </c>
      <c r="Q724" s="34">
        <v>0</v>
      </c>
      <c r="R724" s="33">
        <v>-0.5</v>
      </c>
      <c r="S724" s="34">
        <v>-0.14000000000000001</v>
      </c>
      <c r="T724" s="38">
        <v>-2.6967522857142837E-4</v>
      </c>
      <c r="U724" s="39">
        <v>7.3649999999999985E-4</v>
      </c>
      <c r="V724" s="41">
        <f t="shared" si="123"/>
        <v>-840000</v>
      </c>
      <c r="W724" s="41">
        <f t="shared" si="124"/>
        <v>840000</v>
      </c>
      <c r="X724" s="36">
        <f t="shared" si="125"/>
        <v>595.23809523809518</v>
      </c>
      <c r="Y724" s="36">
        <f t="shared" si="127"/>
        <v>595.23809523809518</v>
      </c>
      <c r="Z724" s="2"/>
      <c r="AI724" s="42">
        <f t="shared" si="128"/>
        <v>-0.03</v>
      </c>
      <c r="AJ724" s="4">
        <f t="shared" si="126"/>
        <v>0.72</v>
      </c>
      <c r="AK724" s="33">
        <v>0</v>
      </c>
      <c r="AL724" s="34">
        <v>0</v>
      </c>
      <c r="AM724" s="33">
        <v>0</v>
      </c>
      <c r="AN724" s="34">
        <v>0</v>
      </c>
      <c r="AO724" s="38">
        <v>0</v>
      </c>
      <c r="AP724" s="39">
        <v>0</v>
      </c>
      <c r="AQ724" s="43">
        <v>0</v>
      </c>
      <c r="AR724" s="41">
        <f t="shared" si="129"/>
        <v>0</v>
      </c>
      <c r="AS724" s="41">
        <f t="shared" si="130"/>
        <v>0</v>
      </c>
      <c r="AT724" s="36">
        <f t="shared" si="131"/>
        <v>999</v>
      </c>
      <c r="AU724" s="36">
        <f t="shared" si="132"/>
        <v>999</v>
      </c>
    </row>
    <row r="725" spans="10:47" x14ac:dyDescent="0.25">
      <c r="J725" s="12">
        <v>70000000000</v>
      </c>
      <c r="K725" s="13">
        <v>8.3333333333333304E-10</v>
      </c>
      <c r="L725" s="40">
        <v>3.0000000000000001E-3</v>
      </c>
      <c r="M725" s="40">
        <v>-3.0000000000000001E-3</v>
      </c>
      <c r="O725" s="4">
        <f t="shared" si="122"/>
        <v>0.72099999999999997</v>
      </c>
      <c r="P725" s="33">
        <v>0</v>
      </c>
      <c r="Q725" s="34">
        <v>0</v>
      </c>
      <c r="R725" s="33">
        <v>-0.5</v>
      </c>
      <c r="S725" s="34">
        <v>-0.13950000000000001</v>
      </c>
      <c r="T725" s="38">
        <v>-2.6893992642857122E-4</v>
      </c>
      <c r="U725" s="39">
        <v>7.3889571428571417E-4</v>
      </c>
      <c r="V725" s="41">
        <f t="shared" si="123"/>
        <v>-837000</v>
      </c>
      <c r="W725" s="41">
        <f t="shared" si="124"/>
        <v>837000</v>
      </c>
      <c r="X725" s="36">
        <f t="shared" si="125"/>
        <v>597.37156511350065</v>
      </c>
      <c r="Y725" s="36">
        <f t="shared" si="127"/>
        <v>597.37156511350065</v>
      </c>
      <c r="Z725" s="2"/>
      <c r="AI725" s="42">
        <f t="shared" si="128"/>
        <v>-0.03</v>
      </c>
      <c r="AJ725" s="4">
        <f t="shared" si="126"/>
        <v>0.72099999999999997</v>
      </c>
      <c r="AK725" s="33">
        <v>0</v>
      </c>
      <c r="AL725" s="34">
        <v>0</v>
      </c>
      <c r="AM725" s="33">
        <v>0</v>
      </c>
      <c r="AN725" s="34">
        <v>0</v>
      </c>
      <c r="AO725" s="38">
        <v>0</v>
      </c>
      <c r="AP725" s="39">
        <v>0</v>
      </c>
      <c r="AQ725" s="43">
        <v>0</v>
      </c>
      <c r="AR725" s="41">
        <f t="shared" si="129"/>
        <v>0</v>
      </c>
      <c r="AS725" s="41">
        <f t="shared" si="130"/>
        <v>0</v>
      </c>
      <c r="AT725" s="36">
        <f t="shared" si="131"/>
        <v>999</v>
      </c>
      <c r="AU725" s="36">
        <f t="shared" si="132"/>
        <v>999</v>
      </c>
    </row>
    <row r="726" spans="10:47" x14ac:dyDescent="0.25">
      <c r="J726" s="12">
        <v>70000000000</v>
      </c>
      <c r="K726" s="13">
        <v>8.3333333333333304E-10</v>
      </c>
      <c r="L726" s="40">
        <v>3.0000000000000001E-3</v>
      </c>
      <c r="M726" s="40">
        <v>-3.0000000000000001E-3</v>
      </c>
      <c r="O726" s="4">
        <f t="shared" si="122"/>
        <v>0.72199999999999998</v>
      </c>
      <c r="P726" s="33">
        <v>0</v>
      </c>
      <c r="Q726" s="34">
        <v>0</v>
      </c>
      <c r="R726" s="33">
        <v>-0.5</v>
      </c>
      <c r="S726" s="34">
        <v>-0.13900000000000001</v>
      </c>
      <c r="T726" s="38">
        <v>-2.6820222428571412E-4</v>
      </c>
      <c r="U726" s="39">
        <v>7.4128285714285703E-4</v>
      </c>
      <c r="V726" s="41">
        <f t="shared" si="123"/>
        <v>-834000</v>
      </c>
      <c r="W726" s="41">
        <f t="shared" si="124"/>
        <v>834000</v>
      </c>
      <c r="X726" s="36">
        <f t="shared" si="125"/>
        <v>599.52038369304557</v>
      </c>
      <c r="Y726" s="36">
        <f t="shared" si="127"/>
        <v>599.52038369304557</v>
      </c>
      <c r="Z726" s="2"/>
      <c r="AI726" s="42">
        <f t="shared" si="128"/>
        <v>-0.03</v>
      </c>
      <c r="AJ726" s="4">
        <f t="shared" si="126"/>
        <v>0.72199999999999998</v>
      </c>
      <c r="AK726" s="33">
        <v>0</v>
      </c>
      <c r="AL726" s="34">
        <v>0</v>
      </c>
      <c r="AM726" s="33">
        <v>0</v>
      </c>
      <c r="AN726" s="34">
        <v>0</v>
      </c>
      <c r="AO726" s="38">
        <v>0</v>
      </c>
      <c r="AP726" s="39">
        <v>0</v>
      </c>
      <c r="AQ726" s="43">
        <v>0</v>
      </c>
      <c r="AR726" s="41">
        <f t="shared" si="129"/>
        <v>0</v>
      </c>
      <c r="AS726" s="41">
        <f t="shared" si="130"/>
        <v>0</v>
      </c>
      <c r="AT726" s="36">
        <f t="shared" si="131"/>
        <v>999</v>
      </c>
      <c r="AU726" s="36">
        <f t="shared" si="132"/>
        <v>999</v>
      </c>
    </row>
    <row r="727" spans="10:47" x14ac:dyDescent="0.25">
      <c r="J727" s="12">
        <v>70000000000</v>
      </c>
      <c r="K727" s="13">
        <v>8.3333333333333304E-10</v>
      </c>
      <c r="L727" s="40">
        <v>3.0000000000000001E-3</v>
      </c>
      <c r="M727" s="40">
        <v>-3.0000000000000001E-3</v>
      </c>
      <c r="O727" s="4">
        <f t="shared" si="122"/>
        <v>0.72299999999999998</v>
      </c>
      <c r="P727" s="33">
        <v>0</v>
      </c>
      <c r="Q727" s="34">
        <v>0</v>
      </c>
      <c r="R727" s="33">
        <v>-0.5</v>
      </c>
      <c r="S727" s="34">
        <v>-0.13850000000000001</v>
      </c>
      <c r="T727" s="38">
        <v>-2.6746213071428558E-4</v>
      </c>
      <c r="U727" s="39">
        <v>7.4366142857142841E-4</v>
      </c>
      <c r="V727" s="41">
        <f t="shared" si="123"/>
        <v>-831000</v>
      </c>
      <c r="W727" s="41">
        <f t="shared" si="124"/>
        <v>831000</v>
      </c>
      <c r="X727" s="36">
        <f t="shared" si="125"/>
        <v>601.68471720818286</v>
      </c>
      <c r="Y727" s="36">
        <f t="shared" si="127"/>
        <v>601.68471720818286</v>
      </c>
      <c r="Z727" s="2"/>
      <c r="AI727" s="42">
        <f t="shared" si="128"/>
        <v>-0.03</v>
      </c>
      <c r="AJ727" s="4">
        <f t="shared" si="126"/>
        <v>0.72299999999999998</v>
      </c>
      <c r="AK727" s="33">
        <v>0</v>
      </c>
      <c r="AL727" s="34">
        <v>0</v>
      </c>
      <c r="AM727" s="33">
        <v>0</v>
      </c>
      <c r="AN727" s="34">
        <v>0</v>
      </c>
      <c r="AO727" s="38">
        <v>0</v>
      </c>
      <c r="AP727" s="39">
        <v>0</v>
      </c>
      <c r="AQ727" s="43">
        <v>0</v>
      </c>
      <c r="AR727" s="41">
        <f t="shared" si="129"/>
        <v>0</v>
      </c>
      <c r="AS727" s="41">
        <f t="shared" si="130"/>
        <v>0</v>
      </c>
      <c r="AT727" s="36">
        <f t="shared" si="131"/>
        <v>999</v>
      </c>
      <c r="AU727" s="36">
        <f t="shared" si="132"/>
        <v>999</v>
      </c>
    </row>
    <row r="728" spans="10:47" x14ac:dyDescent="0.25">
      <c r="J728" s="12">
        <v>70000000000</v>
      </c>
      <c r="K728" s="13">
        <v>8.3333333333333304E-10</v>
      </c>
      <c r="L728" s="40">
        <v>3.0000000000000001E-3</v>
      </c>
      <c r="M728" s="40">
        <v>-3.0000000000000001E-3</v>
      </c>
      <c r="O728" s="4">
        <f t="shared" si="122"/>
        <v>0.72399999999999998</v>
      </c>
      <c r="P728" s="33">
        <v>0</v>
      </c>
      <c r="Q728" s="34">
        <v>0</v>
      </c>
      <c r="R728" s="33">
        <v>-0.5</v>
      </c>
      <c r="S728" s="34">
        <v>-0.13800000000000001</v>
      </c>
      <c r="T728" s="38">
        <v>-2.6671965428571416E-4</v>
      </c>
      <c r="U728" s="39">
        <v>7.4603142857142843E-4</v>
      </c>
      <c r="V728" s="41">
        <f t="shared" si="123"/>
        <v>-828000</v>
      </c>
      <c r="W728" s="41">
        <f t="shared" si="124"/>
        <v>828000</v>
      </c>
      <c r="X728" s="36">
        <f t="shared" si="125"/>
        <v>603.86473429951695</v>
      </c>
      <c r="Y728" s="36">
        <f t="shared" si="127"/>
        <v>603.86473429951695</v>
      </c>
      <c r="Z728" s="2"/>
      <c r="AI728" s="42">
        <f t="shared" si="128"/>
        <v>-0.03</v>
      </c>
      <c r="AJ728" s="4">
        <f t="shared" si="126"/>
        <v>0.72399999999999998</v>
      </c>
      <c r="AK728" s="33">
        <v>0</v>
      </c>
      <c r="AL728" s="34">
        <v>0</v>
      </c>
      <c r="AM728" s="33">
        <v>0</v>
      </c>
      <c r="AN728" s="34">
        <v>0</v>
      </c>
      <c r="AO728" s="38">
        <v>0</v>
      </c>
      <c r="AP728" s="39">
        <v>0</v>
      </c>
      <c r="AQ728" s="43">
        <v>0</v>
      </c>
      <c r="AR728" s="41">
        <f t="shared" si="129"/>
        <v>0</v>
      </c>
      <c r="AS728" s="41">
        <f t="shared" si="130"/>
        <v>0</v>
      </c>
      <c r="AT728" s="36">
        <f t="shared" si="131"/>
        <v>999</v>
      </c>
      <c r="AU728" s="36">
        <f t="shared" si="132"/>
        <v>999</v>
      </c>
    </row>
    <row r="729" spans="10:47" x14ac:dyDescent="0.25">
      <c r="J729" s="12">
        <v>70000000000</v>
      </c>
      <c r="K729" s="13">
        <v>8.3333333333333304E-10</v>
      </c>
      <c r="L729" s="40">
        <v>3.0000000000000001E-3</v>
      </c>
      <c r="M729" s="40">
        <v>-3.0000000000000001E-3</v>
      </c>
      <c r="O729" s="4">
        <f t="shared" si="122"/>
        <v>0.72499999999999998</v>
      </c>
      <c r="P729" s="33">
        <v>0</v>
      </c>
      <c r="Q729" s="34">
        <v>0</v>
      </c>
      <c r="R729" s="33">
        <v>-0.5</v>
      </c>
      <c r="S729" s="34">
        <v>-0.13750000000000001</v>
      </c>
      <c r="T729" s="38">
        <v>-2.6597480357142846E-4</v>
      </c>
      <c r="U729" s="39">
        <v>7.4839285714285698E-4</v>
      </c>
      <c r="V729" s="41">
        <f t="shared" si="123"/>
        <v>-825000</v>
      </c>
      <c r="W729" s="41">
        <f t="shared" si="124"/>
        <v>825000</v>
      </c>
      <c r="X729" s="36">
        <f t="shared" si="125"/>
        <v>606.06060606060601</v>
      </c>
      <c r="Y729" s="36">
        <f t="shared" si="127"/>
        <v>606.06060606060601</v>
      </c>
      <c r="Z729" s="2"/>
      <c r="AI729" s="42">
        <f t="shared" si="128"/>
        <v>-0.03</v>
      </c>
      <c r="AJ729" s="4">
        <f t="shared" si="126"/>
        <v>0.72499999999999998</v>
      </c>
      <c r="AK729" s="33">
        <v>0</v>
      </c>
      <c r="AL729" s="34">
        <v>0</v>
      </c>
      <c r="AM729" s="33">
        <v>0</v>
      </c>
      <c r="AN729" s="34">
        <v>0</v>
      </c>
      <c r="AO729" s="38">
        <v>0</v>
      </c>
      <c r="AP729" s="39">
        <v>0</v>
      </c>
      <c r="AQ729" s="43">
        <v>0</v>
      </c>
      <c r="AR729" s="41">
        <f t="shared" si="129"/>
        <v>0</v>
      </c>
      <c r="AS729" s="41">
        <f t="shared" si="130"/>
        <v>0</v>
      </c>
      <c r="AT729" s="36">
        <f t="shared" si="131"/>
        <v>999</v>
      </c>
      <c r="AU729" s="36">
        <f t="shared" si="132"/>
        <v>999</v>
      </c>
    </row>
    <row r="730" spans="10:47" x14ac:dyDescent="0.25">
      <c r="J730" s="12">
        <v>70000000000</v>
      </c>
      <c r="K730" s="13">
        <v>8.3333333333333304E-10</v>
      </c>
      <c r="L730" s="40">
        <v>3.0000000000000001E-3</v>
      </c>
      <c r="M730" s="40">
        <v>-3.0000000000000001E-3</v>
      </c>
      <c r="O730" s="4">
        <f t="shared" si="122"/>
        <v>0.72599999999999998</v>
      </c>
      <c r="P730" s="33">
        <v>0</v>
      </c>
      <c r="Q730" s="34">
        <v>0</v>
      </c>
      <c r="R730" s="33">
        <v>-0.5</v>
      </c>
      <c r="S730" s="34">
        <v>-0.13700000000000001</v>
      </c>
      <c r="T730" s="38">
        <v>-2.65227587142857E-4</v>
      </c>
      <c r="U730" s="39">
        <v>7.5074571428571416E-4</v>
      </c>
      <c r="V730" s="41">
        <f t="shared" si="123"/>
        <v>-822000</v>
      </c>
      <c r="W730" s="41">
        <f t="shared" si="124"/>
        <v>822000</v>
      </c>
      <c r="X730" s="36">
        <f t="shared" si="125"/>
        <v>608.27250608272504</v>
      </c>
      <c r="Y730" s="36">
        <f t="shared" si="127"/>
        <v>608.27250608272504</v>
      </c>
      <c r="Z730" s="2"/>
      <c r="AI730" s="42">
        <f t="shared" si="128"/>
        <v>-0.03</v>
      </c>
      <c r="AJ730" s="4">
        <f t="shared" si="126"/>
        <v>0.72599999999999998</v>
      </c>
      <c r="AK730" s="33">
        <v>0</v>
      </c>
      <c r="AL730" s="34">
        <v>0</v>
      </c>
      <c r="AM730" s="33">
        <v>0</v>
      </c>
      <c r="AN730" s="34">
        <v>0</v>
      </c>
      <c r="AO730" s="38">
        <v>0</v>
      </c>
      <c r="AP730" s="39">
        <v>0</v>
      </c>
      <c r="AQ730" s="43">
        <v>0</v>
      </c>
      <c r="AR730" s="41">
        <f t="shared" si="129"/>
        <v>0</v>
      </c>
      <c r="AS730" s="41">
        <f t="shared" si="130"/>
        <v>0</v>
      </c>
      <c r="AT730" s="36">
        <f t="shared" si="131"/>
        <v>999</v>
      </c>
      <c r="AU730" s="36">
        <f t="shared" si="132"/>
        <v>999</v>
      </c>
    </row>
    <row r="731" spans="10:47" x14ac:dyDescent="0.25">
      <c r="J731" s="12">
        <v>70000000000</v>
      </c>
      <c r="K731" s="13">
        <v>8.3333333333333304E-10</v>
      </c>
      <c r="L731" s="40">
        <v>3.0000000000000001E-3</v>
      </c>
      <c r="M731" s="40">
        <v>-3.0000000000000001E-3</v>
      </c>
      <c r="O731" s="4">
        <f t="shared" si="122"/>
        <v>0.72699999999999998</v>
      </c>
      <c r="P731" s="33">
        <v>0</v>
      </c>
      <c r="Q731" s="34">
        <v>0</v>
      </c>
      <c r="R731" s="33">
        <v>-0.5</v>
      </c>
      <c r="S731" s="34">
        <v>-0.13650000000000001</v>
      </c>
      <c r="T731" s="38">
        <v>-2.6447801357142844E-4</v>
      </c>
      <c r="U731" s="39">
        <v>7.5308999999999988E-4</v>
      </c>
      <c r="V731" s="41">
        <f t="shared" si="123"/>
        <v>-819000</v>
      </c>
      <c r="W731" s="41">
        <f t="shared" si="124"/>
        <v>819000</v>
      </c>
      <c r="X731" s="36">
        <f t="shared" si="125"/>
        <v>610.50061050061049</v>
      </c>
      <c r="Y731" s="36">
        <f t="shared" si="127"/>
        <v>610.50061050061049</v>
      </c>
      <c r="Z731" s="2"/>
      <c r="AI731" s="42">
        <f t="shared" si="128"/>
        <v>-0.03</v>
      </c>
      <c r="AJ731" s="4">
        <f t="shared" si="126"/>
        <v>0.72699999999999998</v>
      </c>
      <c r="AK731" s="33">
        <v>0</v>
      </c>
      <c r="AL731" s="34">
        <v>0</v>
      </c>
      <c r="AM731" s="33">
        <v>0</v>
      </c>
      <c r="AN731" s="34">
        <v>0</v>
      </c>
      <c r="AO731" s="38">
        <v>0</v>
      </c>
      <c r="AP731" s="39">
        <v>0</v>
      </c>
      <c r="AQ731" s="43">
        <v>0</v>
      </c>
      <c r="AR731" s="41">
        <f t="shared" si="129"/>
        <v>0</v>
      </c>
      <c r="AS731" s="41">
        <f t="shared" si="130"/>
        <v>0</v>
      </c>
      <c r="AT731" s="36">
        <f t="shared" si="131"/>
        <v>999</v>
      </c>
      <c r="AU731" s="36">
        <f t="shared" si="132"/>
        <v>999</v>
      </c>
    </row>
    <row r="732" spans="10:47" x14ac:dyDescent="0.25">
      <c r="J732" s="12">
        <v>70000000000</v>
      </c>
      <c r="K732" s="13">
        <v>8.3333333333333304E-10</v>
      </c>
      <c r="L732" s="40">
        <v>3.0000000000000001E-3</v>
      </c>
      <c r="M732" s="40">
        <v>-3.0000000000000001E-3</v>
      </c>
      <c r="O732" s="4">
        <f t="shared" si="122"/>
        <v>0.72799999999999998</v>
      </c>
      <c r="P732" s="33">
        <v>0</v>
      </c>
      <c r="Q732" s="34">
        <v>0</v>
      </c>
      <c r="R732" s="33">
        <v>-0.5</v>
      </c>
      <c r="S732" s="34">
        <v>-0.13600000000000001</v>
      </c>
      <c r="T732" s="38">
        <v>-2.637260914285713E-4</v>
      </c>
      <c r="U732" s="39">
        <v>7.5542571428571412E-4</v>
      </c>
      <c r="V732" s="41">
        <f t="shared" si="123"/>
        <v>-815999.99999999988</v>
      </c>
      <c r="W732" s="41">
        <f t="shared" si="124"/>
        <v>815999.99999999988</v>
      </c>
      <c r="X732" s="36">
        <f t="shared" si="125"/>
        <v>612.7450980392158</v>
      </c>
      <c r="Y732" s="36">
        <f t="shared" si="127"/>
        <v>612.7450980392158</v>
      </c>
      <c r="Z732" s="2"/>
      <c r="AI732" s="42">
        <f t="shared" si="128"/>
        <v>-0.03</v>
      </c>
      <c r="AJ732" s="4">
        <f t="shared" si="126"/>
        <v>0.72799999999999998</v>
      </c>
      <c r="AK732" s="33">
        <v>0</v>
      </c>
      <c r="AL732" s="34">
        <v>0</v>
      </c>
      <c r="AM732" s="33">
        <v>0</v>
      </c>
      <c r="AN732" s="34">
        <v>0</v>
      </c>
      <c r="AO732" s="38">
        <v>0</v>
      </c>
      <c r="AP732" s="39">
        <v>0</v>
      </c>
      <c r="AQ732" s="43">
        <v>0</v>
      </c>
      <c r="AR732" s="41">
        <f t="shared" si="129"/>
        <v>0</v>
      </c>
      <c r="AS732" s="41">
        <f t="shared" si="130"/>
        <v>0</v>
      </c>
      <c r="AT732" s="36">
        <f t="shared" si="131"/>
        <v>999</v>
      </c>
      <c r="AU732" s="36">
        <f t="shared" si="132"/>
        <v>999</v>
      </c>
    </row>
    <row r="733" spans="10:47" x14ac:dyDescent="0.25">
      <c r="J733" s="12">
        <v>70000000000</v>
      </c>
      <c r="K733" s="13">
        <v>8.3333333333333304E-10</v>
      </c>
      <c r="L733" s="40">
        <v>3.0000000000000001E-3</v>
      </c>
      <c r="M733" s="40">
        <v>-3.0000000000000001E-3</v>
      </c>
      <c r="O733" s="4">
        <f t="shared" si="122"/>
        <v>0.72899999999999998</v>
      </c>
      <c r="P733" s="33">
        <v>0</v>
      </c>
      <c r="Q733" s="34">
        <v>0</v>
      </c>
      <c r="R733" s="33">
        <v>-0.5</v>
      </c>
      <c r="S733" s="34">
        <v>-0.13550000000000001</v>
      </c>
      <c r="T733" s="38">
        <v>-2.6297182928571413E-4</v>
      </c>
      <c r="U733" s="39">
        <v>7.5775285714285701E-4</v>
      </c>
      <c r="V733" s="41">
        <f t="shared" si="123"/>
        <v>-812999.99999999988</v>
      </c>
      <c r="W733" s="41">
        <f t="shared" si="124"/>
        <v>812999.99999999988</v>
      </c>
      <c r="X733" s="36">
        <f t="shared" si="125"/>
        <v>615.00615006150065</v>
      </c>
      <c r="Y733" s="36">
        <f t="shared" si="127"/>
        <v>615.00615006150065</v>
      </c>
      <c r="Z733" s="2"/>
      <c r="AI733" s="42">
        <f t="shared" si="128"/>
        <v>-0.03</v>
      </c>
      <c r="AJ733" s="4">
        <f t="shared" si="126"/>
        <v>0.72899999999999998</v>
      </c>
      <c r="AK733" s="33">
        <v>0</v>
      </c>
      <c r="AL733" s="34">
        <v>0</v>
      </c>
      <c r="AM733" s="33">
        <v>0</v>
      </c>
      <c r="AN733" s="34">
        <v>0</v>
      </c>
      <c r="AO733" s="38">
        <v>0</v>
      </c>
      <c r="AP733" s="39">
        <v>0</v>
      </c>
      <c r="AQ733" s="43">
        <v>0</v>
      </c>
      <c r="AR733" s="41">
        <f t="shared" si="129"/>
        <v>0</v>
      </c>
      <c r="AS733" s="41">
        <f t="shared" si="130"/>
        <v>0</v>
      </c>
      <c r="AT733" s="36">
        <f t="shared" si="131"/>
        <v>999</v>
      </c>
      <c r="AU733" s="36">
        <f t="shared" si="132"/>
        <v>999</v>
      </c>
    </row>
    <row r="734" spans="10:47" x14ac:dyDescent="0.25">
      <c r="J734" s="12">
        <v>70000000000</v>
      </c>
      <c r="K734" s="13">
        <v>8.3333333333333304E-10</v>
      </c>
      <c r="L734" s="40">
        <v>3.0000000000000001E-3</v>
      </c>
      <c r="M734" s="40">
        <v>-3.0000000000000001E-3</v>
      </c>
      <c r="O734" s="4">
        <f t="shared" si="122"/>
        <v>0.73</v>
      </c>
      <c r="P734" s="33">
        <v>0</v>
      </c>
      <c r="Q734" s="34">
        <v>0</v>
      </c>
      <c r="R734" s="33">
        <v>-0.5</v>
      </c>
      <c r="S734" s="34">
        <v>-0.13500000000000001</v>
      </c>
      <c r="T734" s="38">
        <v>-2.622152357142856E-4</v>
      </c>
      <c r="U734" s="39">
        <v>7.6007142857142842E-4</v>
      </c>
      <c r="V734" s="41">
        <f t="shared" si="123"/>
        <v>-809999.99999999988</v>
      </c>
      <c r="W734" s="41">
        <f t="shared" si="124"/>
        <v>809999.99999999988</v>
      </c>
      <c r="X734" s="36">
        <f t="shared" si="125"/>
        <v>617.28395061728406</v>
      </c>
      <c r="Y734" s="36">
        <f t="shared" si="127"/>
        <v>617.28395061728406</v>
      </c>
      <c r="Z734" s="2"/>
      <c r="AI734" s="42">
        <f t="shared" si="128"/>
        <v>-0.03</v>
      </c>
      <c r="AJ734" s="4">
        <f t="shared" si="126"/>
        <v>0.73</v>
      </c>
      <c r="AK734" s="33">
        <v>0</v>
      </c>
      <c r="AL734" s="34">
        <v>0</v>
      </c>
      <c r="AM734" s="33">
        <v>0</v>
      </c>
      <c r="AN734" s="34">
        <v>0</v>
      </c>
      <c r="AO734" s="38">
        <v>0</v>
      </c>
      <c r="AP734" s="39">
        <v>0</v>
      </c>
      <c r="AQ734" s="43">
        <v>0</v>
      </c>
      <c r="AR734" s="41">
        <f t="shared" si="129"/>
        <v>0</v>
      </c>
      <c r="AS734" s="41">
        <f t="shared" si="130"/>
        <v>0</v>
      </c>
      <c r="AT734" s="36">
        <f t="shared" si="131"/>
        <v>999</v>
      </c>
      <c r="AU734" s="36">
        <f t="shared" si="132"/>
        <v>999</v>
      </c>
    </row>
    <row r="735" spans="10:47" x14ac:dyDescent="0.25">
      <c r="J735" s="12">
        <v>70000000000</v>
      </c>
      <c r="K735" s="13">
        <v>8.3333333333333304E-10</v>
      </c>
      <c r="L735" s="40">
        <v>3.0000000000000001E-3</v>
      </c>
      <c r="M735" s="40">
        <v>-3.0000000000000001E-3</v>
      </c>
      <c r="O735" s="4">
        <f t="shared" si="122"/>
        <v>0.73099999999999998</v>
      </c>
      <c r="P735" s="33">
        <v>0</v>
      </c>
      <c r="Q735" s="34">
        <v>0</v>
      </c>
      <c r="R735" s="33">
        <v>-0.5</v>
      </c>
      <c r="S735" s="34">
        <v>-0.13450000000000001</v>
      </c>
      <c r="T735" s="38">
        <v>-2.6145631928571416E-4</v>
      </c>
      <c r="U735" s="39">
        <v>7.6238142857142847E-4</v>
      </c>
      <c r="V735" s="41">
        <f t="shared" si="123"/>
        <v>-806999.99999999988</v>
      </c>
      <c r="W735" s="41">
        <f t="shared" si="124"/>
        <v>806999.99999999988</v>
      </c>
      <c r="X735" s="36">
        <f t="shared" si="125"/>
        <v>619.5786864931847</v>
      </c>
      <c r="Y735" s="36">
        <f t="shared" si="127"/>
        <v>619.5786864931847</v>
      </c>
      <c r="Z735" s="2"/>
      <c r="AI735" s="42">
        <f t="shared" si="128"/>
        <v>-0.03</v>
      </c>
      <c r="AJ735" s="4">
        <f t="shared" si="126"/>
        <v>0.73099999999999998</v>
      </c>
      <c r="AK735" s="33">
        <v>0</v>
      </c>
      <c r="AL735" s="34">
        <v>0</v>
      </c>
      <c r="AM735" s="33">
        <v>0</v>
      </c>
      <c r="AN735" s="34">
        <v>0</v>
      </c>
      <c r="AO735" s="38">
        <v>0</v>
      </c>
      <c r="AP735" s="39">
        <v>0</v>
      </c>
      <c r="AQ735" s="43">
        <v>0</v>
      </c>
      <c r="AR735" s="41">
        <f t="shared" si="129"/>
        <v>0</v>
      </c>
      <c r="AS735" s="41">
        <f t="shared" si="130"/>
        <v>0</v>
      </c>
      <c r="AT735" s="36">
        <f t="shared" si="131"/>
        <v>999</v>
      </c>
      <c r="AU735" s="36">
        <f t="shared" si="132"/>
        <v>999</v>
      </c>
    </row>
    <row r="736" spans="10:47" x14ac:dyDescent="0.25">
      <c r="J736" s="12">
        <v>70000000000</v>
      </c>
      <c r="K736" s="13">
        <v>8.3333333333333304E-10</v>
      </c>
      <c r="L736" s="40">
        <v>3.0000000000000001E-3</v>
      </c>
      <c r="M736" s="40">
        <v>-3.0000000000000001E-3</v>
      </c>
      <c r="O736" s="4">
        <f t="shared" si="122"/>
        <v>0.73199999999999998</v>
      </c>
      <c r="P736" s="33">
        <v>0</v>
      </c>
      <c r="Q736" s="34">
        <v>0</v>
      </c>
      <c r="R736" s="33">
        <v>-0.5</v>
      </c>
      <c r="S736" s="34">
        <v>-0.13400000000000001</v>
      </c>
      <c r="T736" s="38">
        <v>-2.6069508857142848E-4</v>
      </c>
      <c r="U736" s="39">
        <v>7.6468285714285705E-4</v>
      </c>
      <c r="V736" s="41">
        <f t="shared" si="123"/>
        <v>-803999.99999999988</v>
      </c>
      <c r="W736" s="41">
        <f t="shared" si="124"/>
        <v>803999.99999999988</v>
      </c>
      <c r="X736" s="36">
        <f t="shared" si="125"/>
        <v>621.8905472636817</v>
      </c>
      <c r="Y736" s="36">
        <f t="shared" si="127"/>
        <v>621.8905472636817</v>
      </c>
      <c r="Z736" s="2"/>
      <c r="AI736" s="42">
        <f t="shared" si="128"/>
        <v>-0.03</v>
      </c>
      <c r="AJ736" s="4">
        <f t="shared" si="126"/>
        <v>0.73199999999999998</v>
      </c>
      <c r="AK736" s="33">
        <v>0</v>
      </c>
      <c r="AL736" s="34">
        <v>0</v>
      </c>
      <c r="AM736" s="33">
        <v>0</v>
      </c>
      <c r="AN736" s="34">
        <v>0</v>
      </c>
      <c r="AO736" s="38">
        <v>0</v>
      </c>
      <c r="AP736" s="39">
        <v>0</v>
      </c>
      <c r="AQ736" s="43">
        <v>0</v>
      </c>
      <c r="AR736" s="41">
        <f t="shared" si="129"/>
        <v>0</v>
      </c>
      <c r="AS736" s="41">
        <f t="shared" si="130"/>
        <v>0</v>
      </c>
      <c r="AT736" s="36">
        <f t="shared" si="131"/>
        <v>999</v>
      </c>
      <c r="AU736" s="36">
        <f t="shared" si="132"/>
        <v>999</v>
      </c>
    </row>
    <row r="737" spans="10:47" x14ac:dyDescent="0.25">
      <c r="J737" s="12">
        <v>70000000000</v>
      </c>
      <c r="K737" s="13">
        <v>8.3333333333333304E-10</v>
      </c>
      <c r="L737" s="40">
        <v>3.0000000000000001E-3</v>
      </c>
      <c r="M737" s="40">
        <v>-3.0000000000000001E-3</v>
      </c>
      <c r="O737" s="4">
        <f t="shared" si="122"/>
        <v>0.73299999999999998</v>
      </c>
      <c r="P737" s="33">
        <v>0</v>
      </c>
      <c r="Q737" s="34">
        <v>0</v>
      </c>
      <c r="R737" s="33">
        <v>-0.5</v>
      </c>
      <c r="S737" s="34">
        <v>-0.13350000000000001</v>
      </c>
      <c r="T737" s="38">
        <v>-2.5993155214285707E-4</v>
      </c>
      <c r="U737" s="39">
        <v>7.6697571428571416E-4</v>
      </c>
      <c r="V737" s="41">
        <f t="shared" si="123"/>
        <v>-800999.99999999988</v>
      </c>
      <c r="W737" s="41">
        <f t="shared" si="124"/>
        <v>800999.99999999988</v>
      </c>
      <c r="X737" s="36">
        <f t="shared" si="125"/>
        <v>624.21972534332099</v>
      </c>
      <c r="Y737" s="36">
        <f t="shared" si="127"/>
        <v>624.21972534332099</v>
      </c>
      <c r="Z737" s="2"/>
      <c r="AI737" s="42">
        <f t="shared" si="128"/>
        <v>-0.03</v>
      </c>
      <c r="AJ737" s="4">
        <f t="shared" si="126"/>
        <v>0.73299999999999998</v>
      </c>
      <c r="AK737" s="33">
        <v>0</v>
      </c>
      <c r="AL737" s="34">
        <v>0</v>
      </c>
      <c r="AM737" s="33">
        <v>0</v>
      </c>
      <c r="AN737" s="34">
        <v>0</v>
      </c>
      <c r="AO737" s="38">
        <v>0</v>
      </c>
      <c r="AP737" s="39">
        <v>0</v>
      </c>
      <c r="AQ737" s="43">
        <v>0</v>
      </c>
      <c r="AR737" s="41">
        <f t="shared" si="129"/>
        <v>0</v>
      </c>
      <c r="AS737" s="41">
        <f t="shared" si="130"/>
        <v>0</v>
      </c>
      <c r="AT737" s="36">
        <f t="shared" si="131"/>
        <v>999</v>
      </c>
      <c r="AU737" s="36">
        <f t="shared" si="132"/>
        <v>999</v>
      </c>
    </row>
    <row r="738" spans="10:47" x14ac:dyDescent="0.25">
      <c r="J738" s="12">
        <v>70000000000</v>
      </c>
      <c r="K738" s="13">
        <v>8.3333333333333304E-10</v>
      </c>
      <c r="L738" s="40">
        <v>3.0000000000000001E-3</v>
      </c>
      <c r="M738" s="40">
        <v>-3.0000000000000001E-3</v>
      </c>
      <c r="O738" s="4">
        <f t="shared" si="122"/>
        <v>0.73399999999999999</v>
      </c>
      <c r="P738" s="33">
        <v>0</v>
      </c>
      <c r="Q738" s="34">
        <v>0</v>
      </c>
      <c r="R738" s="33">
        <v>-0.5</v>
      </c>
      <c r="S738" s="34">
        <v>-0.13300000000000001</v>
      </c>
      <c r="T738" s="38">
        <v>-2.5916571857142849E-4</v>
      </c>
      <c r="U738" s="39">
        <v>7.6925999999999991E-4</v>
      </c>
      <c r="V738" s="41">
        <f t="shared" si="123"/>
        <v>-797999.99999999988</v>
      </c>
      <c r="W738" s="41">
        <f t="shared" si="124"/>
        <v>797999.99999999988</v>
      </c>
      <c r="X738" s="36">
        <f t="shared" si="125"/>
        <v>626.56641604010031</v>
      </c>
      <c r="Y738" s="36">
        <f t="shared" si="127"/>
        <v>626.56641604010031</v>
      </c>
      <c r="Z738" s="2"/>
      <c r="AI738" s="42">
        <f t="shared" si="128"/>
        <v>-0.03</v>
      </c>
      <c r="AJ738" s="4">
        <f t="shared" si="126"/>
        <v>0.73399999999999999</v>
      </c>
      <c r="AK738" s="33">
        <v>0</v>
      </c>
      <c r="AL738" s="34">
        <v>0</v>
      </c>
      <c r="AM738" s="33">
        <v>0</v>
      </c>
      <c r="AN738" s="34">
        <v>0</v>
      </c>
      <c r="AO738" s="38">
        <v>0</v>
      </c>
      <c r="AP738" s="39">
        <v>0</v>
      </c>
      <c r="AQ738" s="43">
        <v>0</v>
      </c>
      <c r="AR738" s="41">
        <f t="shared" si="129"/>
        <v>0</v>
      </c>
      <c r="AS738" s="41">
        <f t="shared" si="130"/>
        <v>0</v>
      </c>
      <c r="AT738" s="36">
        <f t="shared" si="131"/>
        <v>999</v>
      </c>
      <c r="AU738" s="36">
        <f t="shared" si="132"/>
        <v>999</v>
      </c>
    </row>
    <row r="739" spans="10:47" x14ac:dyDescent="0.25">
      <c r="J739" s="12">
        <v>70000000000</v>
      </c>
      <c r="K739" s="13">
        <v>8.3333333333333304E-10</v>
      </c>
      <c r="L739" s="40">
        <v>3.0000000000000001E-3</v>
      </c>
      <c r="M739" s="40">
        <v>-3.0000000000000001E-3</v>
      </c>
      <c r="O739" s="4">
        <f t="shared" si="122"/>
        <v>0.73499999999999999</v>
      </c>
      <c r="P739" s="33">
        <v>0</v>
      </c>
      <c r="Q739" s="34">
        <v>0</v>
      </c>
      <c r="R739" s="33">
        <v>-0.5</v>
      </c>
      <c r="S739" s="34">
        <v>-0.13250000000000001</v>
      </c>
      <c r="T739" s="38">
        <v>-2.5839759642857135E-4</v>
      </c>
      <c r="U739" s="39">
        <v>7.7153571428571419E-4</v>
      </c>
      <c r="V739" s="41">
        <f t="shared" si="123"/>
        <v>-794999.99999999988</v>
      </c>
      <c r="W739" s="41">
        <f t="shared" si="124"/>
        <v>794999.99999999988</v>
      </c>
      <c r="X739" s="36">
        <f t="shared" si="125"/>
        <v>628.93081761006295</v>
      </c>
      <c r="Y739" s="36">
        <f t="shared" si="127"/>
        <v>628.93081761006295</v>
      </c>
      <c r="Z739" s="2"/>
      <c r="AI739" s="42">
        <f t="shared" si="128"/>
        <v>-0.03</v>
      </c>
      <c r="AJ739" s="4">
        <f t="shared" si="126"/>
        <v>0.73499999999999999</v>
      </c>
      <c r="AK739" s="33">
        <v>0</v>
      </c>
      <c r="AL739" s="34">
        <v>0</v>
      </c>
      <c r="AM739" s="33">
        <v>0</v>
      </c>
      <c r="AN739" s="34">
        <v>0</v>
      </c>
      <c r="AO739" s="38">
        <v>0</v>
      </c>
      <c r="AP739" s="39">
        <v>0</v>
      </c>
      <c r="AQ739" s="43">
        <v>0</v>
      </c>
      <c r="AR739" s="41">
        <f t="shared" si="129"/>
        <v>0</v>
      </c>
      <c r="AS739" s="41">
        <f t="shared" si="130"/>
        <v>0</v>
      </c>
      <c r="AT739" s="36">
        <f t="shared" si="131"/>
        <v>999</v>
      </c>
      <c r="AU739" s="36">
        <f t="shared" si="132"/>
        <v>999</v>
      </c>
    </row>
    <row r="740" spans="10:47" x14ac:dyDescent="0.25">
      <c r="J740" s="12">
        <v>70000000000</v>
      </c>
      <c r="K740" s="13">
        <v>8.3333333333333304E-10</v>
      </c>
      <c r="L740" s="40">
        <v>3.0000000000000001E-3</v>
      </c>
      <c r="M740" s="40">
        <v>-3.0000000000000001E-3</v>
      </c>
      <c r="O740" s="4">
        <f t="shared" si="122"/>
        <v>0.73599999999999999</v>
      </c>
      <c r="P740" s="33">
        <v>0</v>
      </c>
      <c r="Q740" s="34">
        <v>0</v>
      </c>
      <c r="R740" s="33">
        <v>-0.5</v>
      </c>
      <c r="S740" s="34">
        <v>-0.13200000000000001</v>
      </c>
      <c r="T740" s="38">
        <v>-2.5762719428571422E-4</v>
      </c>
      <c r="U740" s="39">
        <v>7.7380285714285699E-4</v>
      </c>
      <c r="V740" s="41">
        <f t="shared" si="123"/>
        <v>-791999.99999999988</v>
      </c>
      <c r="W740" s="41">
        <f t="shared" si="124"/>
        <v>791999.99999999988</v>
      </c>
      <c r="X740" s="36">
        <f t="shared" si="125"/>
        <v>631.31313131313141</v>
      </c>
      <c r="Y740" s="36">
        <f t="shared" si="127"/>
        <v>631.31313131313141</v>
      </c>
      <c r="Z740" s="2"/>
      <c r="AI740" s="42">
        <f t="shared" si="128"/>
        <v>-0.03</v>
      </c>
      <c r="AJ740" s="4">
        <f t="shared" si="126"/>
        <v>0.73599999999999999</v>
      </c>
      <c r="AK740" s="33">
        <v>0</v>
      </c>
      <c r="AL740" s="34">
        <v>0</v>
      </c>
      <c r="AM740" s="33">
        <v>0</v>
      </c>
      <c r="AN740" s="34">
        <v>0</v>
      </c>
      <c r="AO740" s="38">
        <v>0</v>
      </c>
      <c r="AP740" s="39">
        <v>0</v>
      </c>
      <c r="AQ740" s="43">
        <v>0</v>
      </c>
      <c r="AR740" s="41">
        <f t="shared" si="129"/>
        <v>0</v>
      </c>
      <c r="AS740" s="41">
        <f t="shared" si="130"/>
        <v>0</v>
      </c>
      <c r="AT740" s="36">
        <f t="shared" si="131"/>
        <v>999</v>
      </c>
      <c r="AU740" s="36">
        <f t="shared" si="132"/>
        <v>999</v>
      </c>
    </row>
    <row r="741" spans="10:47" x14ac:dyDescent="0.25">
      <c r="J741" s="12">
        <v>70000000000</v>
      </c>
      <c r="K741" s="13">
        <v>8.3333333333333304E-10</v>
      </c>
      <c r="L741" s="40">
        <v>3.0000000000000001E-3</v>
      </c>
      <c r="M741" s="40">
        <v>-3.0000000000000001E-3</v>
      </c>
      <c r="O741" s="4">
        <f t="shared" si="122"/>
        <v>0.73699999999999999</v>
      </c>
      <c r="P741" s="33">
        <v>0</v>
      </c>
      <c r="Q741" s="34">
        <v>0</v>
      </c>
      <c r="R741" s="33">
        <v>-0.5</v>
      </c>
      <c r="S741" s="34">
        <v>-0.13150000000000001</v>
      </c>
      <c r="T741" s="38">
        <v>-2.5685452071428565E-4</v>
      </c>
      <c r="U741" s="39">
        <v>7.7606142857142844E-4</v>
      </c>
      <c r="V741" s="41">
        <f t="shared" si="123"/>
        <v>-788999.99999999988</v>
      </c>
      <c r="W741" s="41">
        <f t="shared" si="124"/>
        <v>788999.99999999988</v>
      </c>
      <c r="X741" s="36">
        <f t="shared" si="125"/>
        <v>633.71356147021561</v>
      </c>
      <c r="Y741" s="36">
        <f t="shared" si="127"/>
        <v>633.71356147021561</v>
      </c>
      <c r="Z741" s="2"/>
      <c r="AI741" s="42">
        <f t="shared" si="128"/>
        <v>-0.03</v>
      </c>
      <c r="AJ741" s="4">
        <f t="shared" si="126"/>
        <v>0.73699999999999999</v>
      </c>
      <c r="AK741" s="33">
        <v>0</v>
      </c>
      <c r="AL741" s="34">
        <v>0</v>
      </c>
      <c r="AM741" s="33">
        <v>0</v>
      </c>
      <c r="AN741" s="34">
        <v>0</v>
      </c>
      <c r="AO741" s="38">
        <v>0</v>
      </c>
      <c r="AP741" s="39">
        <v>0</v>
      </c>
      <c r="AQ741" s="43">
        <v>0</v>
      </c>
      <c r="AR741" s="41">
        <f t="shared" si="129"/>
        <v>0</v>
      </c>
      <c r="AS741" s="41">
        <f t="shared" si="130"/>
        <v>0</v>
      </c>
      <c r="AT741" s="36">
        <f t="shared" si="131"/>
        <v>999</v>
      </c>
      <c r="AU741" s="36">
        <f t="shared" si="132"/>
        <v>999</v>
      </c>
    </row>
    <row r="742" spans="10:47" x14ac:dyDescent="0.25">
      <c r="J742" s="12">
        <v>70000000000</v>
      </c>
      <c r="K742" s="13">
        <v>8.3333333333333304E-10</v>
      </c>
      <c r="L742" s="40">
        <v>3.0000000000000001E-3</v>
      </c>
      <c r="M742" s="40">
        <v>-3.0000000000000001E-3</v>
      </c>
      <c r="O742" s="4">
        <f t="shared" si="122"/>
        <v>0.73799999999999999</v>
      </c>
      <c r="P742" s="33">
        <v>0</v>
      </c>
      <c r="Q742" s="34">
        <v>0</v>
      </c>
      <c r="R742" s="33">
        <v>-0.5</v>
      </c>
      <c r="S742" s="34">
        <v>-0.13100000000000001</v>
      </c>
      <c r="T742" s="38">
        <v>-2.560795842857142E-4</v>
      </c>
      <c r="U742" s="39">
        <v>7.7831142857142841E-4</v>
      </c>
      <c r="V742" s="41">
        <f t="shared" si="123"/>
        <v>-786000</v>
      </c>
      <c r="W742" s="41">
        <f t="shared" si="124"/>
        <v>786000</v>
      </c>
      <c r="X742" s="36">
        <f t="shared" si="125"/>
        <v>636.13231552162847</v>
      </c>
      <c r="Y742" s="36">
        <f t="shared" si="127"/>
        <v>636.13231552162847</v>
      </c>
      <c r="Z742" s="2"/>
      <c r="AI742" s="42">
        <f t="shared" si="128"/>
        <v>-0.03</v>
      </c>
      <c r="AJ742" s="4">
        <f t="shared" si="126"/>
        <v>0.73799999999999999</v>
      </c>
      <c r="AK742" s="33">
        <v>0</v>
      </c>
      <c r="AL742" s="34">
        <v>0</v>
      </c>
      <c r="AM742" s="33">
        <v>0</v>
      </c>
      <c r="AN742" s="34">
        <v>0</v>
      </c>
      <c r="AO742" s="38">
        <v>0</v>
      </c>
      <c r="AP742" s="39">
        <v>0</v>
      </c>
      <c r="AQ742" s="43">
        <v>0</v>
      </c>
      <c r="AR742" s="41">
        <f t="shared" si="129"/>
        <v>0</v>
      </c>
      <c r="AS742" s="41">
        <f t="shared" si="130"/>
        <v>0</v>
      </c>
      <c r="AT742" s="36">
        <f t="shared" si="131"/>
        <v>999</v>
      </c>
      <c r="AU742" s="36">
        <f t="shared" si="132"/>
        <v>999</v>
      </c>
    </row>
    <row r="743" spans="10:47" x14ac:dyDescent="0.25">
      <c r="J743" s="12">
        <v>70000000000</v>
      </c>
      <c r="K743" s="13">
        <v>8.3333333333333304E-10</v>
      </c>
      <c r="L743" s="40">
        <v>3.0000000000000001E-3</v>
      </c>
      <c r="M743" s="40">
        <v>-3.0000000000000001E-3</v>
      </c>
      <c r="O743" s="4">
        <f t="shared" si="122"/>
        <v>0.73899999999999999</v>
      </c>
      <c r="P743" s="33">
        <v>0</v>
      </c>
      <c r="Q743" s="34">
        <v>0</v>
      </c>
      <c r="R743" s="33">
        <v>-0.5</v>
      </c>
      <c r="S743" s="34">
        <v>-0.1305</v>
      </c>
      <c r="T743" s="38">
        <v>-2.5530239357142849E-4</v>
      </c>
      <c r="U743" s="39">
        <v>7.8055285714285702E-4</v>
      </c>
      <c r="V743" s="41">
        <f t="shared" si="123"/>
        <v>-783000</v>
      </c>
      <c r="W743" s="41">
        <f t="shared" si="124"/>
        <v>783000</v>
      </c>
      <c r="X743" s="36">
        <f t="shared" si="125"/>
        <v>638.56960408684552</v>
      </c>
      <c r="Y743" s="36">
        <f t="shared" si="127"/>
        <v>638.56960408684552</v>
      </c>
      <c r="Z743" s="2"/>
      <c r="AI743" s="42">
        <f t="shared" si="128"/>
        <v>-0.03</v>
      </c>
      <c r="AJ743" s="4">
        <f t="shared" si="126"/>
        <v>0.73899999999999999</v>
      </c>
      <c r="AK743" s="33">
        <v>0</v>
      </c>
      <c r="AL743" s="34">
        <v>0</v>
      </c>
      <c r="AM743" s="33">
        <v>0</v>
      </c>
      <c r="AN743" s="34">
        <v>0</v>
      </c>
      <c r="AO743" s="38">
        <v>0</v>
      </c>
      <c r="AP743" s="39">
        <v>0</v>
      </c>
      <c r="AQ743" s="43">
        <v>0</v>
      </c>
      <c r="AR743" s="41">
        <f t="shared" si="129"/>
        <v>0</v>
      </c>
      <c r="AS743" s="41">
        <f t="shared" si="130"/>
        <v>0</v>
      </c>
      <c r="AT743" s="36">
        <f t="shared" si="131"/>
        <v>999</v>
      </c>
      <c r="AU743" s="36">
        <f t="shared" si="132"/>
        <v>999</v>
      </c>
    </row>
    <row r="744" spans="10:47" x14ac:dyDescent="0.25">
      <c r="J744" s="12">
        <v>70000000000</v>
      </c>
      <c r="K744" s="13">
        <v>8.3333333333333304E-10</v>
      </c>
      <c r="L744" s="40">
        <v>3.0000000000000001E-3</v>
      </c>
      <c r="M744" s="40">
        <v>-3.0000000000000001E-3</v>
      </c>
      <c r="O744" s="4">
        <f t="shared" si="122"/>
        <v>0.74</v>
      </c>
      <c r="P744" s="33">
        <v>0</v>
      </c>
      <c r="Q744" s="34">
        <v>0</v>
      </c>
      <c r="R744" s="33">
        <v>-0.5</v>
      </c>
      <c r="S744" s="34">
        <v>-0.13</v>
      </c>
      <c r="T744" s="38">
        <v>-2.5452295714285708E-4</v>
      </c>
      <c r="U744" s="39">
        <v>7.8278571428571416E-4</v>
      </c>
      <c r="V744" s="41">
        <f t="shared" si="123"/>
        <v>-780000</v>
      </c>
      <c r="W744" s="41">
        <f t="shared" si="124"/>
        <v>780000</v>
      </c>
      <c r="X744" s="36">
        <f t="shared" si="125"/>
        <v>641.02564102564099</v>
      </c>
      <c r="Y744" s="36">
        <f t="shared" si="127"/>
        <v>641.02564102564099</v>
      </c>
      <c r="Z744" s="2"/>
      <c r="AI744" s="42">
        <f t="shared" si="128"/>
        <v>-0.03</v>
      </c>
      <c r="AJ744" s="4">
        <f t="shared" si="126"/>
        <v>0.74</v>
      </c>
      <c r="AK744" s="33">
        <v>0</v>
      </c>
      <c r="AL744" s="34">
        <v>0</v>
      </c>
      <c r="AM744" s="33">
        <v>0</v>
      </c>
      <c r="AN744" s="34">
        <v>0</v>
      </c>
      <c r="AO744" s="38">
        <v>0</v>
      </c>
      <c r="AP744" s="39">
        <v>0</v>
      </c>
      <c r="AQ744" s="43">
        <v>0</v>
      </c>
      <c r="AR744" s="41">
        <f t="shared" si="129"/>
        <v>0</v>
      </c>
      <c r="AS744" s="41">
        <f t="shared" si="130"/>
        <v>0</v>
      </c>
      <c r="AT744" s="36">
        <f t="shared" si="131"/>
        <v>999</v>
      </c>
      <c r="AU744" s="36">
        <f t="shared" si="132"/>
        <v>999</v>
      </c>
    </row>
    <row r="745" spans="10:47" x14ac:dyDescent="0.25">
      <c r="J745" s="12">
        <v>70000000000</v>
      </c>
      <c r="K745" s="13">
        <v>8.3333333333333304E-10</v>
      </c>
      <c r="L745" s="40">
        <v>3.0000000000000001E-3</v>
      </c>
      <c r="M745" s="40">
        <v>-3.0000000000000001E-3</v>
      </c>
      <c r="O745" s="4">
        <f t="shared" si="122"/>
        <v>0.74099999999999999</v>
      </c>
      <c r="P745" s="33">
        <v>0</v>
      </c>
      <c r="Q745" s="34">
        <v>0</v>
      </c>
      <c r="R745" s="33">
        <v>-0.5</v>
      </c>
      <c r="S745" s="34">
        <v>-0.1295</v>
      </c>
      <c r="T745" s="38">
        <v>-2.5374128357142847E-4</v>
      </c>
      <c r="U745" s="39">
        <v>7.8500999999999983E-4</v>
      </c>
      <c r="V745" s="41">
        <f t="shared" si="123"/>
        <v>-777000</v>
      </c>
      <c r="W745" s="41">
        <f t="shared" si="124"/>
        <v>777000</v>
      </c>
      <c r="X745" s="36">
        <f t="shared" si="125"/>
        <v>643.50064350064349</v>
      </c>
      <c r="Y745" s="36">
        <f t="shared" si="127"/>
        <v>643.50064350064349</v>
      </c>
      <c r="Z745" s="2"/>
      <c r="AI745" s="42">
        <f t="shared" si="128"/>
        <v>-0.03</v>
      </c>
      <c r="AJ745" s="4">
        <f t="shared" si="126"/>
        <v>0.74099999999999999</v>
      </c>
      <c r="AK745" s="33">
        <v>0</v>
      </c>
      <c r="AL745" s="34">
        <v>0</v>
      </c>
      <c r="AM745" s="33">
        <v>0</v>
      </c>
      <c r="AN745" s="34">
        <v>0</v>
      </c>
      <c r="AO745" s="38">
        <v>0</v>
      </c>
      <c r="AP745" s="39">
        <v>0</v>
      </c>
      <c r="AQ745" s="43">
        <v>0</v>
      </c>
      <c r="AR745" s="41">
        <f t="shared" si="129"/>
        <v>0</v>
      </c>
      <c r="AS745" s="41">
        <f t="shared" si="130"/>
        <v>0</v>
      </c>
      <c r="AT745" s="36">
        <f t="shared" si="131"/>
        <v>999</v>
      </c>
      <c r="AU745" s="36">
        <f t="shared" si="132"/>
        <v>999</v>
      </c>
    </row>
    <row r="746" spans="10:47" x14ac:dyDescent="0.25">
      <c r="J746" s="12">
        <v>70000000000</v>
      </c>
      <c r="K746" s="13">
        <v>8.3333333333333304E-10</v>
      </c>
      <c r="L746" s="40">
        <v>3.0000000000000001E-3</v>
      </c>
      <c r="M746" s="40">
        <v>-3.0000000000000001E-3</v>
      </c>
      <c r="O746" s="4">
        <f t="shared" si="122"/>
        <v>0.74199999999999999</v>
      </c>
      <c r="P746" s="33">
        <v>0</v>
      </c>
      <c r="Q746" s="34">
        <v>0</v>
      </c>
      <c r="R746" s="33">
        <v>-0.5</v>
      </c>
      <c r="S746" s="34">
        <v>-0.129</v>
      </c>
      <c r="T746" s="38">
        <v>-2.5295738142857134E-4</v>
      </c>
      <c r="U746" s="39">
        <v>7.8722571428571414E-4</v>
      </c>
      <c r="V746" s="41">
        <f t="shared" si="123"/>
        <v>-774000</v>
      </c>
      <c r="W746" s="41">
        <f t="shared" si="124"/>
        <v>774000</v>
      </c>
      <c r="X746" s="36">
        <f t="shared" si="125"/>
        <v>645.99483204134367</v>
      </c>
      <c r="Y746" s="36">
        <f t="shared" si="127"/>
        <v>645.99483204134367</v>
      </c>
      <c r="Z746" s="2"/>
      <c r="AI746" s="42">
        <f t="shared" si="128"/>
        <v>-0.03</v>
      </c>
      <c r="AJ746" s="4">
        <f t="shared" si="126"/>
        <v>0.74199999999999999</v>
      </c>
      <c r="AK746" s="33">
        <v>0</v>
      </c>
      <c r="AL746" s="34">
        <v>0</v>
      </c>
      <c r="AM746" s="33">
        <v>0</v>
      </c>
      <c r="AN746" s="34">
        <v>0</v>
      </c>
      <c r="AO746" s="38">
        <v>0</v>
      </c>
      <c r="AP746" s="39">
        <v>0</v>
      </c>
      <c r="AQ746" s="43">
        <v>0</v>
      </c>
      <c r="AR746" s="41">
        <f t="shared" si="129"/>
        <v>0</v>
      </c>
      <c r="AS746" s="41">
        <f t="shared" si="130"/>
        <v>0</v>
      </c>
      <c r="AT746" s="36">
        <f t="shared" si="131"/>
        <v>999</v>
      </c>
      <c r="AU746" s="36">
        <f t="shared" si="132"/>
        <v>999</v>
      </c>
    </row>
    <row r="747" spans="10:47" x14ac:dyDescent="0.25">
      <c r="J747" s="12">
        <v>70000000000</v>
      </c>
      <c r="K747" s="13">
        <v>8.3333333333333304E-10</v>
      </c>
      <c r="L747" s="40">
        <v>3.0000000000000001E-3</v>
      </c>
      <c r="M747" s="40">
        <v>-3.0000000000000001E-3</v>
      </c>
      <c r="O747" s="4">
        <f t="shared" si="122"/>
        <v>0.74299999999999999</v>
      </c>
      <c r="P747" s="33">
        <v>0</v>
      </c>
      <c r="Q747" s="34">
        <v>0</v>
      </c>
      <c r="R747" s="33">
        <v>-0.5</v>
      </c>
      <c r="S747" s="34">
        <v>-0.1285</v>
      </c>
      <c r="T747" s="38">
        <v>-2.5217125928571419E-4</v>
      </c>
      <c r="U747" s="39">
        <v>7.8943285714285698E-4</v>
      </c>
      <c r="V747" s="41">
        <f t="shared" si="123"/>
        <v>-771000</v>
      </c>
      <c r="W747" s="41">
        <f t="shared" si="124"/>
        <v>771000</v>
      </c>
      <c r="X747" s="36">
        <f t="shared" si="125"/>
        <v>648.50843060959789</v>
      </c>
      <c r="Y747" s="36">
        <f t="shared" si="127"/>
        <v>648.50843060959789</v>
      </c>
      <c r="Z747" s="2"/>
      <c r="AI747" s="42">
        <f t="shared" si="128"/>
        <v>-0.03</v>
      </c>
      <c r="AJ747" s="4">
        <f t="shared" si="126"/>
        <v>0.74299999999999999</v>
      </c>
      <c r="AK747" s="33">
        <v>0</v>
      </c>
      <c r="AL747" s="34">
        <v>0</v>
      </c>
      <c r="AM747" s="33">
        <v>0</v>
      </c>
      <c r="AN747" s="34">
        <v>0</v>
      </c>
      <c r="AO747" s="38">
        <v>0</v>
      </c>
      <c r="AP747" s="39">
        <v>0</v>
      </c>
      <c r="AQ747" s="43">
        <v>0</v>
      </c>
      <c r="AR747" s="41">
        <f t="shared" si="129"/>
        <v>0</v>
      </c>
      <c r="AS747" s="41">
        <f t="shared" si="130"/>
        <v>0</v>
      </c>
      <c r="AT747" s="36">
        <f t="shared" si="131"/>
        <v>999</v>
      </c>
      <c r="AU747" s="36">
        <f t="shared" si="132"/>
        <v>999</v>
      </c>
    </row>
    <row r="748" spans="10:47" x14ac:dyDescent="0.25">
      <c r="J748" s="12">
        <v>70000000000</v>
      </c>
      <c r="K748" s="13">
        <v>8.3333333333333304E-10</v>
      </c>
      <c r="L748" s="40">
        <v>3.0000000000000001E-3</v>
      </c>
      <c r="M748" s="40">
        <v>-3.0000000000000001E-3</v>
      </c>
      <c r="O748" s="4">
        <f t="shared" si="122"/>
        <v>0.74399999999999999</v>
      </c>
      <c r="P748" s="33">
        <v>0</v>
      </c>
      <c r="Q748" s="34">
        <v>0</v>
      </c>
      <c r="R748" s="33">
        <v>-0.5</v>
      </c>
      <c r="S748" s="34">
        <v>-0.128</v>
      </c>
      <c r="T748" s="38">
        <v>-2.5138292571428558E-4</v>
      </c>
      <c r="U748" s="39">
        <v>7.9163142857142845E-4</v>
      </c>
      <c r="V748" s="41">
        <f t="shared" si="123"/>
        <v>-768000</v>
      </c>
      <c r="W748" s="41">
        <f t="shared" si="124"/>
        <v>768000</v>
      </c>
      <c r="X748" s="36">
        <f t="shared" si="125"/>
        <v>651.04166666666663</v>
      </c>
      <c r="Y748" s="36">
        <f t="shared" si="127"/>
        <v>651.04166666666663</v>
      </c>
      <c r="Z748" s="2"/>
      <c r="AI748" s="42">
        <f t="shared" si="128"/>
        <v>-0.03</v>
      </c>
      <c r="AJ748" s="4">
        <f t="shared" si="126"/>
        <v>0.74399999999999999</v>
      </c>
      <c r="AK748" s="33">
        <v>0</v>
      </c>
      <c r="AL748" s="34">
        <v>0</v>
      </c>
      <c r="AM748" s="33">
        <v>0</v>
      </c>
      <c r="AN748" s="34">
        <v>0</v>
      </c>
      <c r="AO748" s="38">
        <v>0</v>
      </c>
      <c r="AP748" s="39">
        <v>0</v>
      </c>
      <c r="AQ748" s="43">
        <v>0</v>
      </c>
      <c r="AR748" s="41">
        <f t="shared" si="129"/>
        <v>0</v>
      </c>
      <c r="AS748" s="41">
        <f t="shared" si="130"/>
        <v>0</v>
      </c>
      <c r="AT748" s="36">
        <f t="shared" si="131"/>
        <v>999</v>
      </c>
      <c r="AU748" s="36">
        <f t="shared" si="132"/>
        <v>999</v>
      </c>
    </row>
    <row r="749" spans="10:47" x14ac:dyDescent="0.25">
      <c r="J749" s="12">
        <v>70000000000</v>
      </c>
      <c r="K749" s="13">
        <v>8.3333333333333304E-10</v>
      </c>
      <c r="L749" s="40">
        <v>3.0000000000000001E-3</v>
      </c>
      <c r="M749" s="40">
        <v>-3.0000000000000001E-3</v>
      </c>
      <c r="O749" s="4">
        <f t="shared" si="122"/>
        <v>0.745</v>
      </c>
      <c r="P749" s="33">
        <v>0</v>
      </c>
      <c r="Q749" s="34">
        <v>0</v>
      </c>
      <c r="R749" s="33">
        <v>-0.5</v>
      </c>
      <c r="S749" s="34">
        <v>-0.1275</v>
      </c>
      <c r="T749" s="38">
        <v>-2.5059238928571418E-4</v>
      </c>
      <c r="U749" s="39">
        <v>7.9382142857142846E-4</v>
      </c>
      <c r="V749" s="41">
        <f t="shared" si="123"/>
        <v>-765000</v>
      </c>
      <c r="W749" s="41">
        <f t="shared" si="124"/>
        <v>765000</v>
      </c>
      <c r="X749" s="36">
        <f t="shared" si="125"/>
        <v>653.59477124183002</v>
      </c>
      <c r="Y749" s="36">
        <f t="shared" si="127"/>
        <v>653.59477124183002</v>
      </c>
      <c r="Z749" s="2"/>
      <c r="AI749" s="42">
        <f t="shared" si="128"/>
        <v>-0.03</v>
      </c>
      <c r="AJ749" s="4">
        <f t="shared" si="126"/>
        <v>0.745</v>
      </c>
      <c r="AK749" s="33">
        <v>0</v>
      </c>
      <c r="AL749" s="34">
        <v>0</v>
      </c>
      <c r="AM749" s="33">
        <v>0</v>
      </c>
      <c r="AN749" s="34">
        <v>0</v>
      </c>
      <c r="AO749" s="38">
        <v>0</v>
      </c>
      <c r="AP749" s="39">
        <v>0</v>
      </c>
      <c r="AQ749" s="43">
        <v>0</v>
      </c>
      <c r="AR749" s="41">
        <f t="shared" si="129"/>
        <v>0</v>
      </c>
      <c r="AS749" s="41">
        <f t="shared" si="130"/>
        <v>0</v>
      </c>
      <c r="AT749" s="36">
        <f t="shared" si="131"/>
        <v>999</v>
      </c>
      <c r="AU749" s="36">
        <f t="shared" si="132"/>
        <v>999</v>
      </c>
    </row>
    <row r="750" spans="10:47" x14ac:dyDescent="0.25">
      <c r="J750" s="12">
        <v>70000000000</v>
      </c>
      <c r="K750" s="13">
        <v>8.3333333333333304E-10</v>
      </c>
      <c r="L750" s="40">
        <v>3.0000000000000001E-3</v>
      </c>
      <c r="M750" s="40">
        <v>-3.0000000000000001E-3</v>
      </c>
      <c r="O750" s="4">
        <f t="shared" si="122"/>
        <v>0.746</v>
      </c>
      <c r="P750" s="33">
        <v>0</v>
      </c>
      <c r="Q750" s="34">
        <v>0</v>
      </c>
      <c r="R750" s="33">
        <v>-0.5</v>
      </c>
      <c r="S750" s="34">
        <v>-0.127</v>
      </c>
      <c r="T750" s="38">
        <v>-2.4979965857142844E-4</v>
      </c>
      <c r="U750" s="39">
        <v>7.9600285714285699E-4</v>
      </c>
      <c r="V750" s="41">
        <f t="shared" si="123"/>
        <v>-761999.99999999988</v>
      </c>
      <c r="W750" s="41">
        <f t="shared" si="124"/>
        <v>761999.99999999988</v>
      </c>
      <c r="X750" s="36">
        <f t="shared" si="125"/>
        <v>656.16797900262475</v>
      </c>
      <c r="Y750" s="36">
        <f t="shared" si="127"/>
        <v>656.16797900262475</v>
      </c>
      <c r="Z750" s="2"/>
      <c r="AI750" s="42">
        <f t="shared" si="128"/>
        <v>-0.03</v>
      </c>
      <c r="AJ750" s="4">
        <f t="shared" si="126"/>
        <v>0.746</v>
      </c>
      <c r="AK750" s="33">
        <v>0</v>
      </c>
      <c r="AL750" s="34">
        <v>0</v>
      </c>
      <c r="AM750" s="33">
        <v>0</v>
      </c>
      <c r="AN750" s="34">
        <v>0</v>
      </c>
      <c r="AO750" s="38">
        <v>0</v>
      </c>
      <c r="AP750" s="39">
        <v>0</v>
      </c>
      <c r="AQ750" s="43">
        <v>0</v>
      </c>
      <c r="AR750" s="41">
        <f t="shared" si="129"/>
        <v>0</v>
      </c>
      <c r="AS750" s="41">
        <f t="shared" si="130"/>
        <v>0</v>
      </c>
      <c r="AT750" s="36">
        <f t="shared" si="131"/>
        <v>999</v>
      </c>
      <c r="AU750" s="36">
        <f t="shared" si="132"/>
        <v>999</v>
      </c>
    </row>
    <row r="751" spans="10:47" x14ac:dyDescent="0.25">
      <c r="J751" s="12">
        <v>70000000000</v>
      </c>
      <c r="K751" s="13">
        <v>8.3333333333333304E-10</v>
      </c>
      <c r="L751" s="40">
        <v>3.0000000000000001E-3</v>
      </c>
      <c r="M751" s="40">
        <v>-3.0000000000000001E-3</v>
      </c>
      <c r="O751" s="4">
        <f t="shared" si="122"/>
        <v>0.747</v>
      </c>
      <c r="P751" s="33">
        <v>0</v>
      </c>
      <c r="Q751" s="34">
        <v>0</v>
      </c>
      <c r="R751" s="33">
        <v>-0.5</v>
      </c>
      <c r="S751" s="34">
        <v>-0.1265</v>
      </c>
      <c r="T751" s="38">
        <v>-2.4900474214285703E-4</v>
      </c>
      <c r="U751" s="39">
        <v>7.9817571428571416E-4</v>
      </c>
      <c r="V751" s="41">
        <f t="shared" si="123"/>
        <v>-758999.99999999988</v>
      </c>
      <c r="W751" s="41">
        <f t="shared" si="124"/>
        <v>758999.99999999988</v>
      </c>
      <c r="X751" s="36">
        <f t="shared" si="125"/>
        <v>658.76152832674586</v>
      </c>
      <c r="Y751" s="36">
        <f t="shared" si="127"/>
        <v>658.76152832674586</v>
      </c>
      <c r="Z751" s="2"/>
      <c r="AI751" s="42">
        <f t="shared" si="128"/>
        <v>-0.03</v>
      </c>
      <c r="AJ751" s="4">
        <f t="shared" si="126"/>
        <v>0.747</v>
      </c>
      <c r="AK751" s="33">
        <v>0</v>
      </c>
      <c r="AL751" s="34">
        <v>0</v>
      </c>
      <c r="AM751" s="33">
        <v>0</v>
      </c>
      <c r="AN751" s="34">
        <v>0</v>
      </c>
      <c r="AO751" s="38">
        <v>0</v>
      </c>
      <c r="AP751" s="39">
        <v>0</v>
      </c>
      <c r="AQ751" s="43">
        <v>0</v>
      </c>
      <c r="AR751" s="41">
        <f t="shared" si="129"/>
        <v>0</v>
      </c>
      <c r="AS751" s="41">
        <f t="shared" si="130"/>
        <v>0</v>
      </c>
      <c r="AT751" s="36">
        <f t="shared" si="131"/>
        <v>999</v>
      </c>
      <c r="AU751" s="36">
        <f t="shared" si="132"/>
        <v>999</v>
      </c>
    </row>
    <row r="752" spans="10:47" x14ac:dyDescent="0.25">
      <c r="J752" s="12">
        <v>70000000000</v>
      </c>
      <c r="K752" s="13">
        <v>8.3333333333333304E-10</v>
      </c>
      <c r="L752" s="40">
        <v>3.0000000000000001E-3</v>
      </c>
      <c r="M752" s="40">
        <v>-3.0000000000000001E-3</v>
      </c>
      <c r="O752" s="4">
        <f t="shared" si="122"/>
        <v>0.748</v>
      </c>
      <c r="P752" s="33">
        <v>0</v>
      </c>
      <c r="Q752" s="34">
        <v>0</v>
      </c>
      <c r="R752" s="33">
        <v>-0.5</v>
      </c>
      <c r="S752" s="34">
        <v>-0.126</v>
      </c>
      <c r="T752" s="38">
        <v>-2.4820764857142846E-4</v>
      </c>
      <c r="U752" s="39">
        <v>8.0033999999999986E-4</v>
      </c>
      <c r="V752" s="41">
        <f t="shared" si="123"/>
        <v>-755999.99999999988</v>
      </c>
      <c r="W752" s="41">
        <f t="shared" si="124"/>
        <v>755999.99999999988</v>
      </c>
      <c r="X752" s="36">
        <f t="shared" si="125"/>
        <v>661.37566137566148</v>
      </c>
      <c r="Y752" s="36">
        <f t="shared" si="127"/>
        <v>661.37566137566148</v>
      </c>
      <c r="Z752" s="2"/>
      <c r="AI752" s="42">
        <f t="shared" si="128"/>
        <v>-0.03</v>
      </c>
      <c r="AJ752" s="4">
        <f t="shared" si="126"/>
        <v>0.748</v>
      </c>
      <c r="AK752" s="33">
        <v>0</v>
      </c>
      <c r="AL752" s="34">
        <v>0</v>
      </c>
      <c r="AM752" s="33">
        <v>0</v>
      </c>
      <c r="AN752" s="34">
        <v>0</v>
      </c>
      <c r="AO752" s="38">
        <v>0</v>
      </c>
      <c r="AP752" s="39">
        <v>0</v>
      </c>
      <c r="AQ752" s="43">
        <v>0</v>
      </c>
      <c r="AR752" s="41">
        <f t="shared" si="129"/>
        <v>0</v>
      </c>
      <c r="AS752" s="41">
        <f t="shared" si="130"/>
        <v>0</v>
      </c>
      <c r="AT752" s="36">
        <f t="shared" si="131"/>
        <v>999</v>
      </c>
      <c r="AU752" s="36">
        <f t="shared" si="132"/>
        <v>999</v>
      </c>
    </row>
    <row r="753" spans="10:47" x14ac:dyDescent="0.25">
      <c r="J753" s="12">
        <v>70000000000</v>
      </c>
      <c r="K753" s="13">
        <v>8.3333333333333304E-10</v>
      </c>
      <c r="L753" s="40">
        <v>3.0000000000000001E-3</v>
      </c>
      <c r="M753" s="40">
        <v>-3.0000000000000001E-3</v>
      </c>
      <c r="O753" s="4">
        <f t="shared" si="122"/>
        <v>0.749</v>
      </c>
      <c r="P753" s="33">
        <v>0</v>
      </c>
      <c r="Q753" s="34">
        <v>0</v>
      </c>
      <c r="R753" s="33">
        <v>-0.5</v>
      </c>
      <c r="S753" s="34">
        <v>-0.1255</v>
      </c>
      <c r="T753" s="38">
        <v>-2.4740838642857128E-4</v>
      </c>
      <c r="U753" s="39">
        <v>8.024957142857142E-4</v>
      </c>
      <c r="V753" s="41">
        <f t="shared" si="123"/>
        <v>-752999.99999999988</v>
      </c>
      <c r="W753" s="41">
        <f t="shared" si="124"/>
        <v>752999.99999999988</v>
      </c>
      <c r="X753" s="36">
        <f t="shared" si="125"/>
        <v>664.01062416998684</v>
      </c>
      <c r="Y753" s="36">
        <f t="shared" si="127"/>
        <v>664.01062416998684</v>
      </c>
      <c r="Z753" s="2"/>
      <c r="AI753" s="42">
        <f t="shared" si="128"/>
        <v>-0.03</v>
      </c>
      <c r="AJ753" s="4">
        <f t="shared" si="126"/>
        <v>0.749</v>
      </c>
      <c r="AK753" s="33">
        <v>0</v>
      </c>
      <c r="AL753" s="34">
        <v>0</v>
      </c>
      <c r="AM753" s="33">
        <v>0</v>
      </c>
      <c r="AN753" s="34">
        <v>0</v>
      </c>
      <c r="AO753" s="38">
        <v>0</v>
      </c>
      <c r="AP753" s="39">
        <v>0</v>
      </c>
      <c r="AQ753" s="43">
        <v>0</v>
      </c>
      <c r="AR753" s="41">
        <f t="shared" si="129"/>
        <v>0</v>
      </c>
      <c r="AS753" s="41">
        <f t="shared" si="130"/>
        <v>0</v>
      </c>
      <c r="AT753" s="36">
        <f t="shared" si="131"/>
        <v>999</v>
      </c>
      <c r="AU753" s="36">
        <f t="shared" si="132"/>
        <v>999</v>
      </c>
    </row>
    <row r="754" spans="10:47" x14ac:dyDescent="0.25">
      <c r="J754" s="12">
        <v>70000000000</v>
      </c>
      <c r="K754" s="13">
        <v>8.3333333333333304E-10</v>
      </c>
      <c r="L754" s="40">
        <v>3.0000000000000001E-3</v>
      </c>
      <c r="M754" s="40">
        <v>-3.0000000000000001E-3</v>
      </c>
      <c r="O754" s="4">
        <f t="shared" si="122"/>
        <v>0.75</v>
      </c>
      <c r="P754" s="33">
        <v>0</v>
      </c>
      <c r="Q754" s="34">
        <v>0</v>
      </c>
      <c r="R754" s="33">
        <v>-0.5</v>
      </c>
      <c r="S754" s="34">
        <v>-0.125</v>
      </c>
      <c r="T754" s="38">
        <v>-2.4660696428571417E-4</v>
      </c>
      <c r="U754" s="39">
        <v>8.0464285714285707E-4</v>
      </c>
      <c r="V754" s="41">
        <f t="shared" si="123"/>
        <v>-749999.99999999988</v>
      </c>
      <c r="W754" s="41">
        <f t="shared" si="124"/>
        <v>749999.99999999988</v>
      </c>
      <c r="X754" s="36">
        <f t="shared" si="125"/>
        <v>666.66666666666674</v>
      </c>
      <c r="Y754" s="36">
        <f t="shared" si="127"/>
        <v>666.66666666666674</v>
      </c>
      <c r="Z754" s="2"/>
      <c r="AI754" s="42">
        <f t="shared" si="128"/>
        <v>-0.03</v>
      </c>
      <c r="AJ754" s="4">
        <f t="shared" si="126"/>
        <v>0.75</v>
      </c>
      <c r="AK754" s="33">
        <v>0</v>
      </c>
      <c r="AL754" s="34">
        <v>0</v>
      </c>
      <c r="AM754" s="33">
        <v>0</v>
      </c>
      <c r="AN754" s="34">
        <v>0</v>
      </c>
      <c r="AO754" s="38">
        <v>0</v>
      </c>
      <c r="AP754" s="39">
        <v>0</v>
      </c>
      <c r="AQ754" s="43">
        <v>0</v>
      </c>
      <c r="AR754" s="41">
        <f t="shared" si="129"/>
        <v>0</v>
      </c>
      <c r="AS754" s="41">
        <f t="shared" si="130"/>
        <v>0</v>
      </c>
      <c r="AT754" s="36">
        <f t="shared" si="131"/>
        <v>999</v>
      </c>
      <c r="AU754" s="36">
        <f t="shared" si="132"/>
        <v>999</v>
      </c>
    </row>
    <row r="755" spans="10:47" x14ac:dyDescent="0.25">
      <c r="J755" s="12">
        <v>70000000000</v>
      </c>
      <c r="K755" s="13">
        <v>8.3333333333333304E-10</v>
      </c>
      <c r="L755" s="40">
        <v>3.0000000000000001E-3</v>
      </c>
      <c r="M755" s="40">
        <v>-3.0000000000000001E-3</v>
      </c>
      <c r="O755" s="4">
        <f t="shared" si="122"/>
        <v>0.751</v>
      </c>
      <c r="P755" s="33">
        <v>0</v>
      </c>
      <c r="Q755" s="34">
        <v>0</v>
      </c>
      <c r="R755" s="33">
        <v>-0.5</v>
      </c>
      <c r="S755" s="34">
        <v>-0.1245</v>
      </c>
      <c r="T755" s="38">
        <v>-2.4580339071428558E-4</v>
      </c>
      <c r="U755" s="39">
        <v>8.0678142857142847E-4</v>
      </c>
      <c r="V755" s="41">
        <f t="shared" si="123"/>
        <v>-746999.99999999988</v>
      </c>
      <c r="W755" s="41">
        <f t="shared" si="124"/>
        <v>746999.99999999988</v>
      </c>
      <c r="X755" s="36">
        <f t="shared" si="125"/>
        <v>669.34404283801882</v>
      </c>
      <c r="Y755" s="36">
        <f t="shared" si="127"/>
        <v>669.34404283801882</v>
      </c>
      <c r="Z755" s="2"/>
      <c r="AI755" s="42">
        <f t="shared" si="128"/>
        <v>-0.03</v>
      </c>
      <c r="AJ755" s="4">
        <f t="shared" si="126"/>
        <v>0.751</v>
      </c>
      <c r="AK755" s="33">
        <v>0</v>
      </c>
      <c r="AL755" s="34">
        <v>0</v>
      </c>
      <c r="AM755" s="33">
        <v>0</v>
      </c>
      <c r="AN755" s="34">
        <v>0</v>
      </c>
      <c r="AO755" s="38">
        <v>0</v>
      </c>
      <c r="AP755" s="39">
        <v>0</v>
      </c>
      <c r="AQ755" s="43">
        <v>0</v>
      </c>
      <c r="AR755" s="41">
        <f t="shared" si="129"/>
        <v>0</v>
      </c>
      <c r="AS755" s="41">
        <f t="shared" si="130"/>
        <v>0</v>
      </c>
      <c r="AT755" s="36">
        <f t="shared" si="131"/>
        <v>999</v>
      </c>
      <c r="AU755" s="36">
        <f t="shared" si="132"/>
        <v>999</v>
      </c>
    </row>
    <row r="756" spans="10:47" x14ac:dyDescent="0.25">
      <c r="J756" s="12">
        <v>70000000000</v>
      </c>
      <c r="K756" s="13">
        <v>8.3333333333333304E-10</v>
      </c>
      <c r="L756" s="40">
        <v>3.0000000000000001E-3</v>
      </c>
      <c r="M756" s="40">
        <v>-3.0000000000000001E-3</v>
      </c>
      <c r="O756" s="4">
        <f t="shared" si="122"/>
        <v>0.752</v>
      </c>
      <c r="P756" s="33">
        <v>0</v>
      </c>
      <c r="Q756" s="34">
        <v>0</v>
      </c>
      <c r="R756" s="33">
        <v>-0.5</v>
      </c>
      <c r="S756" s="34">
        <v>-0.124</v>
      </c>
      <c r="T756" s="38">
        <v>-2.4499767428571418E-4</v>
      </c>
      <c r="U756" s="39">
        <v>8.089114285714285E-4</v>
      </c>
      <c r="V756" s="41">
        <f t="shared" si="123"/>
        <v>-743999.99999999988</v>
      </c>
      <c r="W756" s="41">
        <f t="shared" si="124"/>
        <v>743999.99999999988</v>
      </c>
      <c r="X756" s="36">
        <f t="shared" si="125"/>
        <v>672.04301075268825</v>
      </c>
      <c r="Y756" s="36">
        <f t="shared" si="127"/>
        <v>672.04301075268825</v>
      </c>
      <c r="Z756" s="2"/>
      <c r="AI756" s="42">
        <f t="shared" si="128"/>
        <v>-0.03</v>
      </c>
      <c r="AJ756" s="4">
        <f t="shared" si="126"/>
        <v>0.752</v>
      </c>
      <c r="AK756" s="33">
        <v>0</v>
      </c>
      <c r="AL756" s="34">
        <v>0</v>
      </c>
      <c r="AM756" s="33">
        <v>0</v>
      </c>
      <c r="AN756" s="34">
        <v>0</v>
      </c>
      <c r="AO756" s="38">
        <v>0</v>
      </c>
      <c r="AP756" s="39">
        <v>0</v>
      </c>
      <c r="AQ756" s="43">
        <v>0</v>
      </c>
      <c r="AR756" s="41">
        <f t="shared" si="129"/>
        <v>0</v>
      </c>
      <c r="AS756" s="41">
        <f t="shared" si="130"/>
        <v>0</v>
      </c>
      <c r="AT756" s="36">
        <f t="shared" si="131"/>
        <v>999</v>
      </c>
      <c r="AU756" s="36">
        <f t="shared" si="132"/>
        <v>999</v>
      </c>
    </row>
    <row r="757" spans="10:47" x14ac:dyDescent="0.25">
      <c r="J757" s="12">
        <v>70000000000</v>
      </c>
      <c r="K757" s="13">
        <v>8.3333333333333304E-10</v>
      </c>
      <c r="L757" s="40">
        <v>3.0000000000000001E-3</v>
      </c>
      <c r="M757" s="40">
        <v>-3.0000000000000001E-3</v>
      </c>
      <c r="O757" s="4">
        <f t="shared" si="122"/>
        <v>0.753</v>
      </c>
      <c r="P757" s="33">
        <v>0</v>
      </c>
      <c r="Q757" s="34">
        <v>0</v>
      </c>
      <c r="R757" s="33">
        <v>-0.5</v>
      </c>
      <c r="S757" s="34">
        <v>-0.1235</v>
      </c>
      <c r="T757" s="38">
        <v>-2.4418982357142846E-4</v>
      </c>
      <c r="U757" s="39">
        <v>8.1103285714285707E-4</v>
      </c>
      <c r="V757" s="41">
        <f t="shared" si="123"/>
        <v>-740999.99999999988</v>
      </c>
      <c r="W757" s="41">
        <f t="shared" si="124"/>
        <v>740999.99999999988</v>
      </c>
      <c r="X757" s="36">
        <f t="shared" si="125"/>
        <v>674.76383265856964</v>
      </c>
      <c r="Y757" s="36">
        <f t="shared" si="127"/>
        <v>674.76383265856964</v>
      </c>
      <c r="Z757" s="2"/>
      <c r="AI757" s="42">
        <f t="shared" si="128"/>
        <v>-0.03</v>
      </c>
      <c r="AJ757" s="4">
        <f t="shared" si="126"/>
        <v>0.753</v>
      </c>
      <c r="AK757" s="33">
        <v>0</v>
      </c>
      <c r="AL757" s="34">
        <v>0</v>
      </c>
      <c r="AM757" s="33">
        <v>0</v>
      </c>
      <c r="AN757" s="34">
        <v>0</v>
      </c>
      <c r="AO757" s="38">
        <v>0</v>
      </c>
      <c r="AP757" s="39">
        <v>0</v>
      </c>
      <c r="AQ757" s="43">
        <v>0</v>
      </c>
      <c r="AR757" s="41">
        <f t="shared" si="129"/>
        <v>0</v>
      </c>
      <c r="AS757" s="41">
        <f t="shared" si="130"/>
        <v>0</v>
      </c>
      <c r="AT757" s="36">
        <f t="shared" si="131"/>
        <v>999</v>
      </c>
      <c r="AU757" s="36">
        <f t="shared" si="132"/>
        <v>999</v>
      </c>
    </row>
    <row r="758" spans="10:47" x14ac:dyDescent="0.25">
      <c r="J758" s="12">
        <v>70000000000</v>
      </c>
      <c r="K758" s="13">
        <v>8.3333333333333304E-10</v>
      </c>
      <c r="L758" s="40">
        <v>3.0000000000000001E-3</v>
      </c>
      <c r="M758" s="40">
        <v>-3.0000000000000001E-3</v>
      </c>
      <c r="O758" s="4">
        <f t="shared" si="122"/>
        <v>0.754</v>
      </c>
      <c r="P758" s="33">
        <v>0</v>
      </c>
      <c r="Q758" s="34">
        <v>0</v>
      </c>
      <c r="R758" s="33">
        <v>-0.5</v>
      </c>
      <c r="S758" s="34">
        <v>-0.123</v>
      </c>
      <c r="T758" s="38">
        <v>-2.4337984714285706E-4</v>
      </c>
      <c r="U758" s="39">
        <v>8.1314571428571416E-4</v>
      </c>
      <c r="V758" s="41">
        <f t="shared" si="123"/>
        <v>-737999.99999999988</v>
      </c>
      <c r="W758" s="41">
        <f t="shared" si="124"/>
        <v>737999.99999999988</v>
      </c>
      <c r="X758" s="36">
        <f t="shared" si="125"/>
        <v>677.50677506775082</v>
      </c>
      <c r="Y758" s="36">
        <f t="shared" si="127"/>
        <v>677.50677506775082</v>
      </c>
      <c r="Z758" s="2"/>
      <c r="AI758" s="42">
        <f t="shared" si="128"/>
        <v>-0.03</v>
      </c>
      <c r="AJ758" s="4">
        <f t="shared" si="126"/>
        <v>0.754</v>
      </c>
      <c r="AK758" s="33">
        <v>0</v>
      </c>
      <c r="AL758" s="34">
        <v>0</v>
      </c>
      <c r="AM758" s="33">
        <v>0</v>
      </c>
      <c r="AN758" s="34">
        <v>0</v>
      </c>
      <c r="AO758" s="38">
        <v>0</v>
      </c>
      <c r="AP758" s="39">
        <v>0</v>
      </c>
      <c r="AQ758" s="43">
        <v>0</v>
      </c>
      <c r="AR758" s="41">
        <f t="shared" si="129"/>
        <v>0</v>
      </c>
      <c r="AS758" s="41">
        <f t="shared" si="130"/>
        <v>0</v>
      </c>
      <c r="AT758" s="36">
        <f t="shared" si="131"/>
        <v>999</v>
      </c>
      <c r="AU758" s="36">
        <f t="shared" si="132"/>
        <v>999</v>
      </c>
    </row>
    <row r="759" spans="10:47" x14ac:dyDescent="0.25">
      <c r="J759" s="12">
        <v>70000000000</v>
      </c>
      <c r="K759" s="13">
        <v>8.3333333333333304E-10</v>
      </c>
      <c r="L759" s="40">
        <v>3.0000000000000001E-3</v>
      </c>
      <c r="M759" s="40">
        <v>-3.0000000000000001E-3</v>
      </c>
      <c r="O759" s="4">
        <f t="shared" si="122"/>
        <v>0.755</v>
      </c>
      <c r="P759" s="33">
        <v>0</v>
      </c>
      <c r="Q759" s="34">
        <v>0</v>
      </c>
      <c r="R759" s="33">
        <v>-0.5</v>
      </c>
      <c r="S759" s="34">
        <v>-0.1225</v>
      </c>
      <c r="T759" s="38">
        <v>-2.4256775357142847E-4</v>
      </c>
      <c r="U759" s="39">
        <v>8.1524999999999989E-4</v>
      </c>
      <c r="V759" s="41">
        <f t="shared" si="123"/>
        <v>-734999.99999999988</v>
      </c>
      <c r="W759" s="41">
        <f t="shared" si="124"/>
        <v>734999.99999999988</v>
      </c>
      <c r="X759" s="36">
        <f t="shared" si="125"/>
        <v>680.27210884353747</v>
      </c>
      <c r="Y759" s="36">
        <f t="shared" si="127"/>
        <v>680.27210884353747</v>
      </c>
      <c r="Z759" s="2"/>
      <c r="AI759" s="42">
        <f t="shared" si="128"/>
        <v>-0.03</v>
      </c>
      <c r="AJ759" s="4">
        <f t="shared" si="126"/>
        <v>0.755</v>
      </c>
      <c r="AK759" s="33">
        <v>0</v>
      </c>
      <c r="AL759" s="34">
        <v>0</v>
      </c>
      <c r="AM759" s="33">
        <v>0</v>
      </c>
      <c r="AN759" s="34">
        <v>0</v>
      </c>
      <c r="AO759" s="38">
        <v>0</v>
      </c>
      <c r="AP759" s="39">
        <v>0</v>
      </c>
      <c r="AQ759" s="43">
        <v>0</v>
      </c>
      <c r="AR759" s="41">
        <f t="shared" si="129"/>
        <v>0</v>
      </c>
      <c r="AS759" s="41">
        <f t="shared" si="130"/>
        <v>0</v>
      </c>
      <c r="AT759" s="36">
        <f t="shared" si="131"/>
        <v>999</v>
      </c>
      <c r="AU759" s="36">
        <f t="shared" si="132"/>
        <v>999</v>
      </c>
    </row>
    <row r="760" spans="10:47" x14ac:dyDescent="0.25">
      <c r="J760" s="12">
        <v>70000000000</v>
      </c>
      <c r="K760" s="13">
        <v>8.3333333333333304E-10</v>
      </c>
      <c r="L760" s="40">
        <v>3.0000000000000001E-3</v>
      </c>
      <c r="M760" s="40">
        <v>-3.0000000000000001E-3</v>
      </c>
      <c r="O760" s="4">
        <f t="shared" si="122"/>
        <v>0.75600000000000001</v>
      </c>
      <c r="P760" s="33">
        <v>0</v>
      </c>
      <c r="Q760" s="34">
        <v>0</v>
      </c>
      <c r="R760" s="33">
        <v>-0.5</v>
      </c>
      <c r="S760" s="34">
        <v>-0.122</v>
      </c>
      <c r="T760" s="38">
        <v>-2.4175355142857133E-4</v>
      </c>
      <c r="U760" s="39">
        <v>8.1734571428571416E-4</v>
      </c>
      <c r="V760" s="41">
        <f t="shared" si="123"/>
        <v>-731999.99999999988</v>
      </c>
      <c r="W760" s="41">
        <f t="shared" si="124"/>
        <v>731999.99999999988</v>
      </c>
      <c r="X760" s="36">
        <f t="shared" si="125"/>
        <v>683.06010928961757</v>
      </c>
      <c r="Y760" s="36">
        <f t="shared" si="127"/>
        <v>683.06010928961757</v>
      </c>
      <c r="Z760" s="2"/>
      <c r="AI760" s="42">
        <f t="shared" si="128"/>
        <v>-0.03</v>
      </c>
      <c r="AJ760" s="4">
        <f t="shared" si="126"/>
        <v>0.75600000000000001</v>
      </c>
      <c r="AK760" s="33">
        <v>0</v>
      </c>
      <c r="AL760" s="34">
        <v>0</v>
      </c>
      <c r="AM760" s="33">
        <v>0</v>
      </c>
      <c r="AN760" s="34">
        <v>0</v>
      </c>
      <c r="AO760" s="38">
        <v>0</v>
      </c>
      <c r="AP760" s="39">
        <v>0</v>
      </c>
      <c r="AQ760" s="43">
        <v>0</v>
      </c>
      <c r="AR760" s="41">
        <f t="shared" si="129"/>
        <v>0</v>
      </c>
      <c r="AS760" s="41">
        <f t="shared" si="130"/>
        <v>0</v>
      </c>
      <c r="AT760" s="36">
        <f t="shared" si="131"/>
        <v>999</v>
      </c>
      <c r="AU760" s="36">
        <f t="shared" si="132"/>
        <v>999</v>
      </c>
    </row>
    <row r="761" spans="10:47" x14ac:dyDescent="0.25">
      <c r="J761" s="12">
        <v>70000000000</v>
      </c>
      <c r="K761" s="13">
        <v>8.3333333333333304E-10</v>
      </c>
      <c r="L761" s="40">
        <v>3.0000000000000001E-3</v>
      </c>
      <c r="M761" s="40">
        <v>-3.0000000000000001E-3</v>
      </c>
      <c r="O761" s="4">
        <f t="shared" si="122"/>
        <v>0.75700000000000001</v>
      </c>
      <c r="P761" s="33">
        <v>0</v>
      </c>
      <c r="Q761" s="34">
        <v>0</v>
      </c>
      <c r="R761" s="33">
        <v>-0.5</v>
      </c>
      <c r="S761" s="34">
        <v>-0.1215</v>
      </c>
      <c r="T761" s="38">
        <v>-2.4093724928571418E-4</v>
      </c>
      <c r="U761" s="39">
        <v>8.1943285714285705E-4</v>
      </c>
      <c r="V761" s="41">
        <f t="shared" si="123"/>
        <v>-728999.99999999988</v>
      </c>
      <c r="W761" s="41">
        <f t="shared" si="124"/>
        <v>728999.99999999988</v>
      </c>
      <c r="X761" s="36">
        <f t="shared" si="125"/>
        <v>685.87105624142669</v>
      </c>
      <c r="Y761" s="36">
        <f t="shared" si="127"/>
        <v>685.87105624142669</v>
      </c>
      <c r="Z761" s="2"/>
      <c r="AI761" s="42">
        <f t="shared" si="128"/>
        <v>-0.03</v>
      </c>
      <c r="AJ761" s="4">
        <f t="shared" si="126"/>
        <v>0.75700000000000001</v>
      </c>
      <c r="AK761" s="33">
        <v>0</v>
      </c>
      <c r="AL761" s="34">
        <v>0</v>
      </c>
      <c r="AM761" s="33">
        <v>0</v>
      </c>
      <c r="AN761" s="34">
        <v>0</v>
      </c>
      <c r="AO761" s="38">
        <v>0</v>
      </c>
      <c r="AP761" s="39">
        <v>0</v>
      </c>
      <c r="AQ761" s="43">
        <v>0</v>
      </c>
      <c r="AR761" s="41">
        <f t="shared" si="129"/>
        <v>0</v>
      </c>
      <c r="AS761" s="41">
        <f t="shared" si="130"/>
        <v>0</v>
      </c>
      <c r="AT761" s="36">
        <f t="shared" si="131"/>
        <v>999</v>
      </c>
      <c r="AU761" s="36">
        <f t="shared" si="132"/>
        <v>999</v>
      </c>
    </row>
    <row r="762" spans="10:47" x14ac:dyDescent="0.25">
      <c r="J762" s="12">
        <v>70000000000</v>
      </c>
      <c r="K762" s="13">
        <v>8.3333333333333304E-10</v>
      </c>
      <c r="L762" s="40">
        <v>3.0000000000000001E-3</v>
      </c>
      <c r="M762" s="40">
        <v>-3.0000000000000001E-3</v>
      </c>
      <c r="O762" s="4">
        <f t="shared" si="122"/>
        <v>0.75800000000000001</v>
      </c>
      <c r="P762" s="33">
        <v>0</v>
      </c>
      <c r="Q762" s="34">
        <v>0</v>
      </c>
      <c r="R762" s="33">
        <v>-0.5</v>
      </c>
      <c r="S762" s="34">
        <v>-0.121</v>
      </c>
      <c r="T762" s="38">
        <v>-2.4011885571428561E-4</v>
      </c>
      <c r="U762" s="39">
        <v>8.2151142857142848E-4</v>
      </c>
      <c r="V762" s="41">
        <f t="shared" si="123"/>
        <v>-725999.99999999988</v>
      </c>
      <c r="W762" s="41">
        <f t="shared" si="124"/>
        <v>725999.99999999988</v>
      </c>
      <c r="X762" s="36">
        <f t="shared" si="125"/>
        <v>688.70523415977971</v>
      </c>
      <c r="Y762" s="36">
        <f t="shared" si="127"/>
        <v>688.70523415977971</v>
      </c>
      <c r="Z762" s="2"/>
      <c r="AI762" s="42">
        <f t="shared" si="128"/>
        <v>-0.03</v>
      </c>
      <c r="AJ762" s="4">
        <f t="shared" si="126"/>
        <v>0.75800000000000001</v>
      </c>
      <c r="AK762" s="33">
        <v>0</v>
      </c>
      <c r="AL762" s="34">
        <v>0</v>
      </c>
      <c r="AM762" s="33">
        <v>0</v>
      </c>
      <c r="AN762" s="34">
        <v>0</v>
      </c>
      <c r="AO762" s="38">
        <v>0</v>
      </c>
      <c r="AP762" s="39">
        <v>0</v>
      </c>
      <c r="AQ762" s="43">
        <v>0</v>
      </c>
      <c r="AR762" s="41">
        <f t="shared" si="129"/>
        <v>0</v>
      </c>
      <c r="AS762" s="41">
        <f t="shared" si="130"/>
        <v>0</v>
      </c>
      <c r="AT762" s="36">
        <f t="shared" si="131"/>
        <v>999</v>
      </c>
      <c r="AU762" s="36">
        <f t="shared" si="132"/>
        <v>999</v>
      </c>
    </row>
    <row r="763" spans="10:47" x14ac:dyDescent="0.25">
      <c r="J763" s="12">
        <v>70000000000</v>
      </c>
      <c r="K763" s="13">
        <v>8.3333333333333304E-10</v>
      </c>
      <c r="L763" s="40">
        <v>3.0000000000000001E-3</v>
      </c>
      <c r="M763" s="40">
        <v>-3.0000000000000001E-3</v>
      </c>
      <c r="O763" s="4">
        <f t="shared" si="122"/>
        <v>0.75900000000000001</v>
      </c>
      <c r="P763" s="33">
        <v>0</v>
      </c>
      <c r="Q763" s="34">
        <v>0</v>
      </c>
      <c r="R763" s="33">
        <v>-0.5</v>
      </c>
      <c r="S763" s="34">
        <v>-0.1205</v>
      </c>
      <c r="T763" s="38">
        <v>-2.392983792857142E-4</v>
      </c>
      <c r="U763" s="39">
        <v>8.2358142857142844E-4</v>
      </c>
      <c r="V763" s="41">
        <f t="shared" si="123"/>
        <v>-722999.99999999988</v>
      </c>
      <c r="W763" s="41">
        <f t="shared" si="124"/>
        <v>722999.99999999988</v>
      </c>
      <c r="X763" s="36">
        <f t="shared" si="125"/>
        <v>691.5629322268328</v>
      </c>
      <c r="Y763" s="36">
        <f t="shared" si="127"/>
        <v>691.5629322268328</v>
      </c>
      <c r="Z763" s="2"/>
      <c r="AI763" s="42">
        <f t="shared" si="128"/>
        <v>-0.03</v>
      </c>
      <c r="AJ763" s="4">
        <f t="shared" si="126"/>
        <v>0.75900000000000001</v>
      </c>
      <c r="AK763" s="33">
        <v>0</v>
      </c>
      <c r="AL763" s="34">
        <v>0</v>
      </c>
      <c r="AM763" s="33">
        <v>0</v>
      </c>
      <c r="AN763" s="34">
        <v>0</v>
      </c>
      <c r="AO763" s="38">
        <v>0</v>
      </c>
      <c r="AP763" s="39">
        <v>0</v>
      </c>
      <c r="AQ763" s="43">
        <v>0</v>
      </c>
      <c r="AR763" s="41">
        <f t="shared" si="129"/>
        <v>0</v>
      </c>
      <c r="AS763" s="41">
        <f t="shared" si="130"/>
        <v>0</v>
      </c>
      <c r="AT763" s="36">
        <f t="shared" si="131"/>
        <v>999</v>
      </c>
      <c r="AU763" s="36">
        <f t="shared" si="132"/>
        <v>999</v>
      </c>
    </row>
    <row r="764" spans="10:47" x14ac:dyDescent="0.25">
      <c r="J764" s="12">
        <v>70000000000</v>
      </c>
      <c r="K764" s="13">
        <v>8.3333333333333304E-10</v>
      </c>
      <c r="L764" s="40">
        <v>3.0000000000000001E-3</v>
      </c>
      <c r="M764" s="40">
        <v>-3.0000000000000001E-3</v>
      </c>
      <c r="O764" s="4">
        <f t="shared" si="122"/>
        <v>0.76</v>
      </c>
      <c r="P764" s="33">
        <v>0</v>
      </c>
      <c r="Q764" s="34">
        <v>0</v>
      </c>
      <c r="R764" s="33">
        <v>-0.5</v>
      </c>
      <c r="S764" s="34">
        <v>-0.12</v>
      </c>
      <c r="T764" s="38">
        <v>-2.3847582857142846E-4</v>
      </c>
      <c r="U764" s="39">
        <v>8.2564285714285704E-4</v>
      </c>
      <c r="V764" s="41">
        <f t="shared" si="123"/>
        <v>-719999.99999999988</v>
      </c>
      <c r="W764" s="41">
        <f t="shared" si="124"/>
        <v>719999.99999999988</v>
      </c>
      <c r="X764" s="36">
        <f t="shared" si="125"/>
        <v>694.44444444444457</v>
      </c>
      <c r="Y764" s="36">
        <f t="shared" si="127"/>
        <v>694.44444444444457</v>
      </c>
      <c r="Z764" s="2"/>
      <c r="AI764" s="42">
        <f t="shared" si="128"/>
        <v>-0.03</v>
      </c>
      <c r="AJ764" s="4">
        <f t="shared" si="126"/>
        <v>0.76</v>
      </c>
      <c r="AK764" s="33">
        <v>0</v>
      </c>
      <c r="AL764" s="34">
        <v>0</v>
      </c>
      <c r="AM764" s="33">
        <v>0</v>
      </c>
      <c r="AN764" s="34">
        <v>0</v>
      </c>
      <c r="AO764" s="38">
        <v>0</v>
      </c>
      <c r="AP764" s="39">
        <v>0</v>
      </c>
      <c r="AQ764" s="43">
        <v>0</v>
      </c>
      <c r="AR764" s="41">
        <f t="shared" si="129"/>
        <v>0</v>
      </c>
      <c r="AS764" s="41">
        <f t="shared" si="130"/>
        <v>0</v>
      </c>
      <c r="AT764" s="36">
        <f t="shared" si="131"/>
        <v>999</v>
      </c>
      <c r="AU764" s="36">
        <f t="shared" si="132"/>
        <v>999</v>
      </c>
    </row>
    <row r="765" spans="10:47" x14ac:dyDescent="0.25">
      <c r="J765" s="12">
        <v>70000000000</v>
      </c>
      <c r="K765" s="13">
        <v>8.3333333333333304E-10</v>
      </c>
      <c r="L765" s="40">
        <v>3.0000000000000001E-3</v>
      </c>
      <c r="M765" s="40">
        <v>-3.0000000000000001E-3</v>
      </c>
      <c r="O765" s="4">
        <f t="shared" si="122"/>
        <v>0.76100000000000001</v>
      </c>
      <c r="P765" s="33">
        <v>0</v>
      </c>
      <c r="Q765" s="34">
        <v>0</v>
      </c>
      <c r="R765" s="33">
        <v>-0.5</v>
      </c>
      <c r="S765" s="34">
        <v>-0.1195</v>
      </c>
      <c r="T765" s="38">
        <v>-2.3765121214285704E-4</v>
      </c>
      <c r="U765" s="39">
        <v>8.2769571428571416E-4</v>
      </c>
      <c r="V765" s="41">
        <f t="shared" si="123"/>
        <v>-716999.99999999977</v>
      </c>
      <c r="W765" s="41">
        <f t="shared" si="124"/>
        <v>716999.99999999977</v>
      </c>
      <c r="X765" s="36">
        <f t="shared" si="125"/>
        <v>697.3500697350072</v>
      </c>
      <c r="Y765" s="36">
        <f t="shared" si="127"/>
        <v>697.3500697350072</v>
      </c>
      <c r="Z765" s="2"/>
      <c r="AI765" s="42">
        <f t="shared" si="128"/>
        <v>-0.03</v>
      </c>
      <c r="AJ765" s="4">
        <f t="shared" si="126"/>
        <v>0.76100000000000001</v>
      </c>
      <c r="AK765" s="33">
        <v>0</v>
      </c>
      <c r="AL765" s="34">
        <v>0</v>
      </c>
      <c r="AM765" s="33">
        <v>0</v>
      </c>
      <c r="AN765" s="34">
        <v>0</v>
      </c>
      <c r="AO765" s="38">
        <v>0</v>
      </c>
      <c r="AP765" s="39">
        <v>0</v>
      </c>
      <c r="AQ765" s="43">
        <v>0</v>
      </c>
      <c r="AR765" s="41">
        <f t="shared" si="129"/>
        <v>0</v>
      </c>
      <c r="AS765" s="41">
        <f t="shared" si="130"/>
        <v>0</v>
      </c>
      <c r="AT765" s="36">
        <f t="shared" si="131"/>
        <v>999</v>
      </c>
      <c r="AU765" s="36">
        <f t="shared" si="132"/>
        <v>999</v>
      </c>
    </row>
    <row r="766" spans="10:47" x14ac:dyDescent="0.25">
      <c r="J766" s="12">
        <v>70000000000</v>
      </c>
      <c r="K766" s="13">
        <v>8.3333333333333304E-10</v>
      </c>
      <c r="L766" s="40">
        <v>3.0000000000000001E-3</v>
      </c>
      <c r="M766" s="40">
        <v>-3.0000000000000001E-3</v>
      </c>
      <c r="O766" s="4">
        <f t="shared" si="122"/>
        <v>0.76200000000000001</v>
      </c>
      <c r="P766" s="33">
        <v>0</v>
      </c>
      <c r="Q766" s="34">
        <v>0</v>
      </c>
      <c r="R766" s="33">
        <v>-0.5</v>
      </c>
      <c r="S766" s="34">
        <v>-0.11899999999999999</v>
      </c>
      <c r="T766" s="38">
        <v>-2.3682453857142846E-4</v>
      </c>
      <c r="U766" s="39">
        <v>8.2973999999999993E-4</v>
      </c>
      <c r="V766" s="41">
        <f t="shared" si="123"/>
        <v>-713999.99999999977</v>
      </c>
      <c r="W766" s="41">
        <f t="shared" si="124"/>
        <v>713999.99999999977</v>
      </c>
      <c r="X766" s="36">
        <f t="shared" si="125"/>
        <v>700.28011204481811</v>
      </c>
      <c r="Y766" s="36">
        <f t="shared" si="127"/>
        <v>700.28011204481811</v>
      </c>
      <c r="Z766" s="2"/>
      <c r="AI766" s="42">
        <f t="shared" si="128"/>
        <v>-0.03</v>
      </c>
      <c r="AJ766" s="4">
        <f t="shared" si="126"/>
        <v>0.76200000000000001</v>
      </c>
      <c r="AK766" s="33">
        <v>0</v>
      </c>
      <c r="AL766" s="34">
        <v>0</v>
      </c>
      <c r="AM766" s="33">
        <v>0</v>
      </c>
      <c r="AN766" s="34">
        <v>0</v>
      </c>
      <c r="AO766" s="38">
        <v>0</v>
      </c>
      <c r="AP766" s="39">
        <v>0</v>
      </c>
      <c r="AQ766" s="43">
        <v>0</v>
      </c>
      <c r="AR766" s="41">
        <f t="shared" si="129"/>
        <v>0</v>
      </c>
      <c r="AS766" s="41">
        <f t="shared" si="130"/>
        <v>0</v>
      </c>
      <c r="AT766" s="36">
        <f t="shared" si="131"/>
        <v>999</v>
      </c>
      <c r="AU766" s="36">
        <f t="shared" si="132"/>
        <v>999</v>
      </c>
    </row>
    <row r="767" spans="10:47" x14ac:dyDescent="0.25">
      <c r="J767" s="12">
        <v>70000000000</v>
      </c>
      <c r="K767" s="13">
        <v>8.3333333333333304E-10</v>
      </c>
      <c r="L767" s="40">
        <v>3.0000000000000001E-3</v>
      </c>
      <c r="M767" s="40">
        <v>-3.0000000000000001E-3</v>
      </c>
      <c r="O767" s="4">
        <f t="shared" si="122"/>
        <v>0.76300000000000001</v>
      </c>
      <c r="P767" s="33">
        <v>0</v>
      </c>
      <c r="Q767" s="34">
        <v>0</v>
      </c>
      <c r="R767" s="33">
        <v>-0.5</v>
      </c>
      <c r="S767" s="34">
        <v>-0.11849999999999999</v>
      </c>
      <c r="T767" s="38">
        <v>-2.3599581642857131E-4</v>
      </c>
      <c r="U767" s="39">
        <v>8.3177571428571422E-4</v>
      </c>
      <c r="V767" s="41">
        <f t="shared" si="123"/>
        <v>-710999.99999999988</v>
      </c>
      <c r="W767" s="41">
        <f t="shared" si="124"/>
        <v>710999.99999999988</v>
      </c>
      <c r="X767" s="36">
        <f t="shared" si="125"/>
        <v>703.23488045007048</v>
      </c>
      <c r="Y767" s="36">
        <f t="shared" si="127"/>
        <v>703.23488045007048</v>
      </c>
      <c r="Z767" s="2"/>
      <c r="AI767" s="42">
        <f t="shared" si="128"/>
        <v>-0.03</v>
      </c>
      <c r="AJ767" s="4">
        <f t="shared" si="126"/>
        <v>0.76300000000000001</v>
      </c>
      <c r="AK767" s="33">
        <v>0</v>
      </c>
      <c r="AL767" s="34">
        <v>0</v>
      </c>
      <c r="AM767" s="33">
        <v>0</v>
      </c>
      <c r="AN767" s="34">
        <v>0</v>
      </c>
      <c r="AO767" s="38">
        <v>0</v>
      </c>
      <c r="AP767" s="39">
        <v>0</v>
      </c>
      <c r="AQ767" s="43">
        <v>0</v>
      </c>
      <c r="AR767" s="41">
        <f t="shared" si="129"/>
        <v>0</v>
      </c>
      <c r="AS767" s="41">
        <f t="shared" si="130"/>
        <v>0</v>
      </c>
      <c r="AT767" s="36">
        <f t="shared" si="131"/>
        <v>999</v>
      </c>
      <c r="AU767" s="36">
        <f t="shared" si="132"/>
        <v>999</v>
      </c>
    </row>
    <row r="768" spans="10:47" x14ac:dyDescent="0.25">
      <c r="J768" s="12">
        <v>70000000000</v>
      </c>
      <c r="K768" s="13">
        <v>8.3333333333333304E-10</v>
      </c>
      <c r="L768" s="40">
        <v>3.0000000000000001E-3</v>
      </c>
      <c r="M768" s="40">
        <v>-3.0000000000000001E-3</v>
      </c>
      <c r="O768" s="4">
        <f t="shared" si="122"/>
        <v>0.76400000000000001</v>
      </c>
      <c r="P768" s="33">
        <v>0</v>
      </c>
      <c r="Q768" s="34">
        <v>0</v>
      </c>
      <c r="R768" s="33">
        <v>-0.5</v>
      </c>
      <c r="S768" s="34">
        <v>-0.11799999999999999</v>
      </c>
      <c r="T768" s="38">
        <v>-2.3516505428571418E-4</v>
      </c>
      <c r="U768" s="39">
        <v>8.3380285714285704E-4</v>
      </c>
      <c r="V768" s="41">
        <f t="shared" si="123"/>
        <v>-707999.99999999988</v>
      </c>
      <c r="W768" s="41">
        <f t="shared" si="124"/>
        <v>707999.99999999988</v>
      </c>
      <c r="X768" s="36">
        <f t="shared" si="125"/>
        <v>706.21468926553689</v>
      </c>
      <c r="Y768" s="36">
        <f t="shared" si="127"/>
        <v>706.21468926553689</v>
      </c>
      <c r="Z768" s="2"/>
      <c r="AI768" s="42">
        <f t="shared" si="128"/>
        <v>-0.03</v>
      </c>
      <c r="AJ768" s="4">
        <f t="shared" si="126"/>
        <v>0.76400000000000001</v>
      </c>
      <c r="AK768" s="33">
        <v>0</v>
      </c>
      <c r="AL768" s="34">
        <v>0</v>
      </c>
      <c r="AM768" s="33">
        <v>0</v>
      </c>
      <c r="AN768" s="34">
        <v>0</v>
      </c>
      <c r="AO768" s="38">
        <v>0</v>
      </c>
      <c r="AP768" s="39">
        <v>0</v>
      </c>
      <c r="AQ768" s="43">
        <v>0</v>
      </c>
      <c r="AR768" s="41">
        <f t="shared" si="129"/>
        <v>0</v>
      </c>
      <c r="AS768" s="41">
        <f t="shared" si="130"/>
        <v>0</v>
      </c>
      <c r="AT768" s="36">
        <f t="shared" si="131"/>
        <v>999</v>
      </c>
      <c r="AU768" s="36">
        <f t="shared" si="132"/>
        <v>999</v>
      </c>
    </row>
    <row r="769" spans="10:47" x14ac:dyDescent="0.25">
      <c r="J769" s="12">
        <v>70000000000</v>
      </c>
      <c r="K769" s="13">
        <v>8.3333333333333304E-10</v>
      </c>
      <c r="L769" s="40">
        <v>3.0000000000000001E-3</v>
      </c>
      <c r="M769" s="40">
        <v>-3.0000000000000001E-3</v>
      </c>
      <c r="O769" s="4">
        <f t="shared" si="122"/>
        <v>0.76500000000000001</v>
      </c>
      <c r="P769" s="33">
        <v>0</v>
      </c>
      <c r="Q769" s="34">
        <v>0</v>
      </c>
      <c r="R769" s="33">
        <v>-0.5</v>
      </c>
      <c r="S769" s="34">
        <v>-0.11749999999999999</v>
      </c>
      <c r="T769" s="38">
        <v>-2.343322607142856E-4</v>
      </c>
      <c r="U769" s="39">
        <v>8.358214285714285E-4</v>
      </c>
      <c r="V769" s="41">
        <f t="shared" si="123"/>
        <v>-704999.99999999988</v>
      </c>
      <c r="W769" s="41">
        <f t="shared" si="124"/>
        <v>704999.99999999988</v>
      </c>
      <c r="X769" s="36">
        <f t="shared" si="125"/>
        <v>709.21985815602852</v>
      </c>
      <c r="Y769" s="36">
        <f t="shared" si="127"/>
        <v>709.21985815602852</v>
      </c>
      <c r="Z769" s="2"/>
      <c r="AI769" s="42">
        <f t="shared" si="128"/>
        <v>-0.03</v>
      </c>
      <c r="AJ769" s="4">
        <f t="shared" si="126"/>
        <v>0.76500000000000001</v>
      </c>
      <c r="AK769" s="33">
        <v>0</v>
      </c>
      <c r="AL769" s="34">
        <v>0</v>
      </c>
      <c r="AM769" s="33">
        <v>0</v>
      </c>
      <c r="AN769" s="34">
        <v>0</v>
      </c>
      <c r="AO769" s="38">
        <v>0</v>
      </c>
      <c r="AP769" s="39">
        <v>0</v>
      </c>
      <c r="AQ769" s="43">
        <v>0</v>
      </c>
      <c r="AR769" s="41">
        <f t="shared" si="129"/>
        <v>0</v>
      </c>
      <c r="AS769" s="41">
        <f t="shared" si="130"/>
        <v>0</v>
      </c>
      <c r="AT769" s="36">
        <f t="shared" si="131"/>
        <v>999</v>
      </c>
      <c r="AU769" s="36">
        <f t="shared" si="132"/>
        <v>999</v>
      </c>
    </row>
    <row r="770" spans="10:47" x14ac:dyDescent="0.25">
      <c r="J770" s="12">
        <v>70000000000</v>
      </c>
      <c r="K770" s="13">
        <v>8.3333333333333304E-10</v>
      </c>
      <c r="L770" s="40">
        <v>3.0000000000000001E-3</v>
      </c>
      <c r="M770" s="40">
        <v>-3.0000000000000001E-3</v>
      </c>
      <c r="O770" s="4">
        <f t="shared" si="122"/>
        <v>0.76600000000000001</v>
      </c>
      <c r="P770" s="33">
        <v>0</v>
      </c>
      <c r="Q770" s="34">
        <v>0</v>
      </c>
      <c r="R770" s="33">
        <v>-0.5</v>
      </c>
      <c r="S770" s="34">
        <v>-0.11699999999999999</v>
      </c>
      <c r="T770" s="38">
        <v>-2.3349744428571417E-4</v>
      </c>
      <c r="U770" s="39">
        <v>8.3783142857142849E-4</v>
      </c>
      <c r="V770" s="41">
        <f t="shared" si="123"/>
        <v>-701999.99999999988</v>
      </c>
      <c r="W770" s="41">
        <f t="shared" si="124"/>
        <v>701999.99999999988</v>
      </c>
      <c r="X770" s="36">
        <f t="shared" si="125"/>
        <v>712.25071225071235</v>
      </c>
      <c r="Y770" s="36">
        <f t="shared" si="127"/>
        <v>712.25071225071235</v>
      </c>
      <c r="Z770" s="2"/>
      <c r="AI770" s="42">
        <f t="shared" si="128"/>
        <v>-0.03</v>
      </c>
      <c r="AJ770" s="4">
        <f t="shared" si="126"/>
        <v>0.76600000000000001</v>
      </c>
      <c r="AK770" s="33">
        <v>0</v>
      </c>
      <c r="AL770" s="34">
        <v>0</v>
      </c>
      <c r="AM770" s="33">
        <v>0</v>
      </c>
      <c r="AN770" s="34">
        <v>0</v>
      </c>
      <c r="AO770" s="38">
        <v>0</v>
      </c>
      <c r="AP770" s="39">
        <v>0</v>
      </c>
      <c r="AQ770" s="43">
        <v>0</v>
      </c>
      <c r="AR770" s="41">
        <f t="shared" si="129"/>
        <v>0</v>
      </c>
      <c r="AS770" s="41">
        <f t="shared" si="130"/>
        <v>0</v>
      </c>
      <c r="AT770" s="36">
        <f t="shared" si="131"/>
        <v>999</v>
      </c>
      <c r="AU770" s="36">
        <f t="shared" si="132"/>
        <v>999</v>
      </c>
    </row>
    <row r="771" spans="10:47" x14ac:dyDescent="0.25">
      <c r="J771" s="12">
        <v>70000000000</v>
      </c>
      <c r="K771" s="13">
        <v>8.3333333333333304E-10</v>
      </c>
      <c r="L771" s="40">
        <v>3.0000000000000001E-3</v>
      </c>
      <c r="M771" s="40">
        <v>-3.0000000000000001E-3</v>
      </c>
      <c r="O771" s="4">
        <f t="shared" si="122"/>
        <v>0.76700000000000002</v>
      </c>
      <c r="P771" s="33">
        <v>0</v>
      </c>
      <c r="Q771" s="34">
        <v>0</v>
      </c>
      <c r="R771" s="33">
        <v>-0.5</v>
      </c>
      <c r="S771" s="34">
        <v>-0.11649999999999999</v>
      </c>
      <c r="T771" s="38">
        <v>-2.3266061357142846E-4</v>
      </c>
      <c r="U771" s="39">
        <v>8.3983285714285712E-4</v>
      </c>
      <c r="V771" s="41">
        <f t="shared" si="123"/>
        <v>-698999.99999999988</v>
      </c>
      <c r="W771" s="41">
        <f t="shared" si="124"/>
        <v>698999.99999999988</v>
      </c>
      <c r="X771" s="36">
        <f t="shared" si="125"/>
        <v>715.3075822603721</v>
      </c>
      <c r="Y771" s="36">
        <f t="shared" si="127"/>
        <v>715.3075822603721</v>
      </c>
      <c r="Z771" s="2"/>
      <c r="AI771" s="42">
        <f t="shared" si="128"/>
        <v>-0.03</v>
      </c>
      <c r="AJ771" s="4">
        <f t="shared" si="126"/>
        <v>0.76700000000000002</v>
      </c>
      <c r="AK771" s="33">
        <v>0</v>
      </c>
      <c r="AL771" s="34">
        <v>0</v>
      </c>
      <c r="AM771" s="33">
        <v>0</v>
      </c>
      <c r="AN771" s="34">
        <v>0</v>
      </c>
      <c r="AO771" s="38">
        <v>0</v>
      </c>
      <c r="AP771" s="39">
        <v>0</v>
      </c>
      <c r="AQ771" s="43">
        <v>0</v>
      </c>
      <c r="AR771" s="41">
        <f t="shared" si="129"/>
        <v>0</v>
      </c>
      <c r="AS771" s="41">
        <f t="shared" si="130"/>
        <v>0</v>
      </c>
      <c r="AT771" s="36">
        <f t="shared" si="131"/>
        <v>999</v>
      </c>
      <c r="AU771" s="36">
        <f t="shared" si="132"/>
        <v>999</v>
      </c>
    </row>
    <row r="772" spans="10:47" x14ac:dyDescent="0.25">
      <c r="J772" s="12">
        <v>70000000000</v>
      </c>
      <c r="K772" s="13">
        <v>8.3333333333333304E-10</v>
      </c>
      <c r="L772" s="40">
        <v>3.0000000000000001E-3</v>
      </c>
      <c r="M772" s="40">
        <v>-3.0000000000000001E-3</v>
      </c>
      <c r="O772" s="4">
        <f t="shared" ref="O772:O835" si="133">((ROW(O771)-ROW($O$3))/ROWS($O$4:$O$1003))*$C$5</f>
        <v>0.76800000000000002</v>
      </c>
      <c r="P772" s="33">
        <v>0</v>
      </c>
      <c r="Q772" s="34">
        <v>0</v>
      </c>
      <c r="R772" s="33">
        <v>-0.5</v>
      </c>
      <c r="S772" s="34">
        <v>-0.11599999999999999</v>
      </c>
      <c r="T772" s="38">
        <v>-2.3182177714285704E-4</v>
      </c>
      <c r="U772" s="39">
        <v>8.4182571428571427E-4</v>
      </c>
      <c r="V772" s="41">
        <f t="shared" ref="V772:V835" si="134">IF($C$15="Constante",S772*$C$9/$C$16,S772*L772/K772)</f>
        <v>-695999.99999999988</v>
      </c>
      <c r="W772" s="41">
        <f t="shared" ref="W772:W835" si="135">IF($C$15="Constante",S772*$C$10/$C$16,S772*M772/K772)</f>
        <v>695999.99999999988</v>
      </c>
      <c r="X772" s="36">
        <f t="shared" ref="X772:X835" si="136">IF(V772&lt;&gt;0,$C$18/ABS(V772),999)</f>
        <v>718.39080459770128</v>
      </c>
      <c r="Y772" s="36">
        <f t="shared" si="127"/>
        <v>718.39080459770128</v>
      </c>
      <c r="Z772" s="2"/>
      <c r="AI772" s="42">
        <f t="shared" si="128"/>
        <v>-0.03</v>
      </c>
      <c r="AJ772" s="4">
        <f t="shared" ref="AJ772:AJ835" si="137">((ROW(AJ771)-ROW($AJ$3))/ROWS($O$4:$O$1003))*$C$5</f>
        <v>0.76800000000000002</v>
      </c>
      <c r="AK772" s="33">
        <v>0</v>
      </c>
      <c r="AL772" s="34">
        <v>0</v>
      </c>
      <c r="AM772" s="33">
        <v>0</v>
      </c>
      <c r="AN772" s="34">
        <v>0</v>
      </c>
      <c r="AO772" s="38">
        <v>0</v>
      </c>
      <c r="AP772" s="39">
        <v>0</v>
      </c>
      <c r="AQ772" s="43">
        <v>0</v>
      </c>
      <c r="AR772" s="41">
        <f t="shared" si="129"/>
        <v>0</v>
      </c>
      <c r="AS772" s="41">
        <f t="shared" si="130"/>
        <v>0</v>
      </c>
      <c r="AT772" s="36">
        <f t="shared" si="131"/>
        <v>999</v>
      </c>
      <c r="AU772" s="36">
        <f t="shared" si="132"/>
        <v>999</v>
      </c>
    </row>
    <row r="773" spans="10:47" x14ac:dyDescent="0.25">
      <c r="J773" s="12">
        <v>70000000000</v>
      </c>
      <c r="K773" s="13">
        <v>8.3333333333333304E-10</v>
      </c>
      <c r="L773" s="40">
        <v>3.0000000000000001E-3</v>
      </c>
      <c r="M773" s="40">
        <v>-3.0000000000000001E-3</v>
      </c>
      <c r="O773" s="4">
        <f t="shared" si="133"/>
        <v>0.76900000000000002</v>
      </c>
      <c r="P773" s="33">
        <v>0</v>
      </c>
      <c r="Q773" s="34">
        <v>0</v>
      </c>
      <c r="R773" s="33">
        <v>-0.5</v>
      </c>
      <c r="S773" s="34">
        <v>-0.11549999999999999</v>
      </c>
      <c r="T773" s="38">
        <v>-2.3098094357142847E-4</v>
      </c>
      <c r="U773" s="39">
        <v>8.4380999999999996E-4</v>
      </c>
      <c r="V773" s="41">
        <f t="shared" si="134"/>
        <v>-692999.99999999988</v>
      </c>
      <c r="W773" s="41">
        <f t="shared" si="135"/>
        <v>692999.99999999988</v>
      </c>
      <c r="X773" s="36">
        <f t="shared" si="136"/>
        <v>721.50072150072162</v>
      </c>
      <c r="Y773" s="36">
        <f t="shared" ref="Y773:Y836" si="138">IF(W773&lt;&gt;0,$C$18/ABS(W773),999)</f>
        <v>721.50072150072162</v>
      </c>
      <c r="Z773" s="2"/>
      <c r="AI773" s="42">
        <f t="shared" ref="AI773:AI836" si="139">eva($C$25,AJ773)</f>
        <v>-0.03</v>
      </c>
      <c r="AJ773" s="4">
        <f t="shared" si="137"/>
        <v>0.76900000000000002</v>
      </c>
      <c r="AK773" s="33">
        <v>0</v>
      </c>
      <c r="AL773" s="34">
        <v>0</v>
      </c>
      <c r="AM773" s="33">
        <v>0</v>
      </c>
      <c r="AN773" s="34">
        <v>0</v>
      </c>
      <c r="AO773" s="38">
        <v>0</v>
      </c>
      <c r="AP773" s="39">
        <v>0</v>
      </c>
      <c r="AQ773" s="43">
        <v>0</v>
      </c>
      <c r="AR773" s="41">
        <f t="shared" ref="AR773:AR836" si="140">IF($C$15="Constante",AN773*$C$9/$C$16,AN773*L773/K773)</f>
        <v>0</v>
      </c>
      <c r="AS773" s="41">
        <f t="shared" ref="AS773:AS836" si="141">IF($C$15="Constante",AN773*$C$10/$C$16,AN773*M773/K773)</f>
        <v>0</v>
      </c>
      <c r="AT773" s="36">
        <f t="shared" ref="AT773:AT836" si="142">IF(AR773&lt;&gt;0,$C$18/ABS(AR773),999)</f>
        <v>999</v>
      </c>
      <c r="AU773" s="36">
        <f t="shared" ref="AU773:AU836" si="143">IF(AS773&lt;&gt;0,$C$18/ABS(AS773),999)</f>
        <v>999</v>
      </c>
    </row>
    <row r="774" spans="10:47" x14ac:dyDescent="0.25">
      <c r="J774" s="12">
        <v>70000000000</v>
      </c>
      <c r="K774" s="13">
        <v>8.3333333333333304E-10</v>
      </c>
      <c r="L774" s="40">
        <v>3.0000000000000001E-3</v>
      </c>
      <c r="M774" s="40">
        <v>-3.0000000000000001E-3</v>
      </c>
      <c r="O774" s="4">
        <f t="shared" si="133"/>
        <v>0.77</v>
      </c>
      <c r="P774" s="33">
        <v>0</v>
      </c>
      <c r="Q774" s="34">
        <v>0</v>
      </c>
      <c r="R774" s="33">
        <v>-0.5</v>
      </c>
      <c r="S774" s="34">
        <v>-0.11499999999999999</v>
      </c>
      <c r="T774" s="38">
        <v>-2.3013812142857131E-4</v>
      </c>
      <c r="U774" s="39">
        <v>8.4578571428571428E-4</v>
      </c>
      <c r="V774" s="41">
        <f t="shared" si="134"/>
        <v>-689999.99999999988</v>
      </c>
      <c r="W774" s="41">
        <f t="shared" si="135"/>
        <v>689999.99999999988</v>
      </c>
      <c r="X774" s="36">
        <f t="shared" si="136"/>
        <v>724.63768115942037</v>
      </c>
      <c r="Y774" s="36">
        <f t="shared" si="138"/>
        <v>724.63768115942037</v>
      </c>
      <c r="Z774" s="2"/>
      <c r="AI774" s="42">
        <f t="shared" si="139"/>
        <v>-0.03</v>
      </c>
      <c r="AJ774" s="4">
        <f t="shared" si="137"/>
        <v>0.77</v>
      </c>
      <c r="AK774" s="33">
        <v>0</v>
      </c>
      <c r="AL774" s="34">
        <v>0</v>
      </c>
      <c r="AM774" s="33">
        <v>0</v>
      </c>
      <c r="AN774" s="34">
        <v>0</v>
      </c>
      <c r="AO774" s="38">
        <v>0</v>
      </c>
      <c r="AP774" s="39">
        <v>0</v>
      </c>
      <c r="AQ774" s="43">
        <v>0</v>
      </c>
      <c r="AR774" s="41">
        <f t="shared" si="140"/>
        <v>0</v>
      </c>
      <c r="AS774" s="41">
        <f t="shared" si="141"/>
        <v>0</v>
      </c>
      <c r="AT774" s="36">
        <f t="shared" si="142"/>
        <v>999</v>
      </c>
      <c r="AU774" s="36">
        <f t="shared" si="143"/>
        <v>999</v>
      </c>
    </row>
    <row r="775" spans="10:47" x14ac:dyDescent="0.25">
      <c r="J775" s="12">
        <v>70000000000</v>
      </c>
      <c r="K775" s="13">
        <v>8.3333333333333304E-10</v>
      </c>
      <c r="L775" s="40">
        <v>3.0000000000000001E-3</v>
      </c>
      <c r="M775" s="40">
        <v>-3.0000000000000001E-3</v>
      </c>
      <c r="O775" s="4">
        <f t="shared" si="133"/>
        <v>0.77100000000000002</v>
      </c>
      <c r="P775" s="33">
        <v>0</v>
      </c>
      <c r="Q775" s="34">
        <v>0</v>
      </c>
      <c r="R775" s="33">
        <v>-0.5</v>
      </c>
      <c r="S775" s="34">
        <v>-0.11449999999999999</v>
      </c>
      <c r="T775" s="38">
        <v>-2.2929331928571418E-4</v>
      </c>
      <c r="U775" s="39">
        <v>8.4775285714285714E-4</v>
      </c>
      <c r="V775" s="41">
        <f t="shared" si="134"/>
        <v>-686999.99999999988</v>
      </c>
      <c r="W775" s="41">
        <f t="shared" si="135"/>
        <v>686999.99999999988</v>
      </c>
      <c r="X775" s="36">
        <f t="shared" si="136"/>
        <v>727.80203784570608</v>
      </c>
      <c r="Y775" s="36">
        <f t="shared" si="138"/>
        <v>727.80203784570608</v>
      </c>
      <c r="Z775" s="2"/>
      <c r="AI775" s="42">
        <f t="shared" si="139"/>
        <v>-0.03</v>
      </c>
      <c r="AJ775" s="4">
        <f t="shared" si="137"/>
        <v>0.77100000000000002</v>
      </c>
      <c r="AK775" s="33">
        <v>0</v>
      </c>
      <c r="AL775" s="34">
        <v>0</v>
      </c>
      <c r="AM775" s="33">
        <v>0</v>
      </c>
      <c r="AN775" s="34">
        <v>0</v>
      </c>
      <c r="AO775" s="38">
        <v>0</v>
      </c>
      <c r="AP775" s="39">
        <v>0</v>
      </c>
      <c r="AQ775" s="43">
        <v>0</v>
      </c>
      <c r="AR775" s="41">
        <f t="shared" si="140"/>
        <v>0</v>
      </c>
      <c r="AS775" s="41">
        <f t="shared" si="141"/>
        <v>0</v>
      </c>
      <c r="AT775" s="36">
        <f t="shared" si="142"/>
        <v>999</v>
      </c>
      <c r="AU775" s="36">
        <f t="shared" si="143"/>
        <v>999</v>
      </c>
    </row>
    <row r="776" spans="10:47" x14ac:dyDescent="0.25">
      <c r="J776" s="12">
        <v>70000000000</v>
      </c>
      <c r="K776" s="13">
        <v>8.3333333333333304E-10</v>
      </c>
      <c r="L776" s="40">
        <v>3.0000000000000001E-3</v>
      </c>
      <c r="M776" s="40">
        <v>-3.0000000000000001E-3</v>
      </c>
      <c r="O776" s="4">
        <f t="shared" si="133"/>
        <v>0.77200000000000002</v>
      </c>
      <c r="P776" s="33">
        <v>0</v>
      </c>
      <c r="Q776" s="34">
        <v>0</v>
      </c>
      <c r="R776" s="33">
        <v>-0.5</v>
      </c>
      <c r="S776" s="34">
        <v>-0.11399999999999999</v>
      </c>
      <c r="T776" s="38">
        <v>-2.284465457142856E-4</v>
      </c>
      <c r="U776" s="39">
        <v>8.4971142857142852E-4</v>
      </c>
      <c r="V776" s="41">
        <f t="shared" si="134"/>
        <v>-683999.99999999988</v>
      </c>
      <c r="W776" s="41">
        <f t="shared" si="135"/>
        <v>683999.99999999988</v>
      </c>
      <c r="X776" s="36">
        <f t="shared" si="136"/>
        <v>730.99415204678371</v>
      </c>
      <c r="Y776" s="36">
        <f t="shared" si="138"/>
        <v>730.99415204678371</v>
      </c>
      <c r="Z776" s="2"/>
      <c r="AI776" s="42">
        <f t="shared" si="139"/>
        <v>-0.03</v>
      </c>
      <c r="AJ776" s="4">
        <f t="shared" si="137"/>
        <v>0.77200000000000002</v>
      </c>
      <c r="AK776" s="33">
        <v>0</v>
      </c>
      <c r="AL776" s="34">
        <v>0</v>
      </c>
      <c r="AM776" s="33">
        <v>0</v>
      </c>
      <c r="AN776" s="34">
        <v>0</v>
      </c>
      <c r="AO776" s="38">
        <v>0</v>
      </c>
      <c r="AP776" s="39">
        <v>0</v>
      </c>
      <c r="AQ776" s="43">
        <v>0</v>
      </c>
      <c r="AR776" s="41">
        <f t="shared" si="140"/>
        <v>0</v>
      </c>
      <c r="AS776" s="41">
        <f t="shared" si="141"/>
        <v>0</v>
      </c>
      <c r="AT776" s="36">
        <f t="shared" si="142"/>
        <v>999</v>
      </c>
      <c r="AU776" s="36">
        <f t="shared" si="143"/>
        <v>999</v>
      </c>
    </row>
    <row r="777" spans="10:47" x14ac:dyDescent="0.25">
      <c r="J777" s="12">
        <v>70000000000</v>
      </c>
      <c r="K777" s="13">
        <v>8.3333333333333304E-10</v>
      </c>
      <c r="L777" s="40">
        <v>3.0000000000000001E-3</v>
      </c>
      <c r="M777" s="40">
        <v>-3.0000000000000001E-3</v>
      </c>
      <c r="O777" s="4">
        <f t="shared" si="133"/>
        <v>0.77300000000000002</v>
      </c>
      <c r="P777" s="33">
        <v>0</v>
      </c>
      <c r="Q777" s="34">
        <v>0</v>
      </c>
      <c r="R777" s="33">
        <v>-0.5</v>
      </c>
      <c r="S777" s="34">
        <v>-0.11349999999999999</v>
      </c>
      <c r="T777" s="38">
        <v>-2.2759780928571416E-4</v>
      </c>
      <c r="U777" s="39">
        <v>8.5166142857142854E-4</v>
      </c>
      <c r="V777" s="41">
        <f t="shared" si="134"/>
        <v>-680999.99999999988</v>
      </c>
      <c r="W777" s="41">
        <f t="shared" si="135"/>
        <v>680999.99999999988</v>
      </c>
      <c r="X777" s="36">
        <f t="shared" si="136"/>
        <v>734.21439060205591</v>
      </c>
      <c r="Y777" s="36">
        <f t="shared" si="138"/>
        <v>734.21439060205591</v>
      </c>
      <c r="Z777" s="2"/>
      <c r="AI777" s="42">
        <f t="shared" si="139"/>
        <v>-0.03</v>
      </c>
      <c r="AJ777" s="4">
        <f t="shared" si="137"/>
        <v>0.77300000000000002</v>
      </c>
      <c r="AK777" s="33">
        <v>0</v>
      </c>
      <c r="AL777" s="34">
        <v>0</v>
      </c>
      <c r="AM777" s="33">
        <v>0</v>
      </c>
      <c r="AN777" s="34">
        <v>0</v>
      </c>
      <c r="AO777" s="38">
        <v>0</v>
      </c>
      <c r="AP777" s="39">
        <v>0</v>
      </c>
      <c r="AQ777" s="43">
        <v>0</v>
      </c>
      <c r="AR777" s="41">
        <f t="shared" si="140"/>
        <v>0</v>
      </c>
      <c r="AS777" s="41">
        <f t="shared" si="141"/>
        <v>0</v>
      </c>
      <c r="AT777" s="36">
        <f t="shared" si="142"/>
        <v>999</v>
      </c>
      <c r="AU777" s="36">
        <f t="shared" si="143"/>
        <v>999</v>
      </c>
    </row>
    <row r="778" spans="10:47" x14ac:dyDescent="0.25">
      <c r="J778" s="12">
        <v>70000000000</v>
      </c>
      <c r="K778" s="13">
        <v>8.3333333333333304E-10</v>
      </c>
      <c r="L778" s="40">
        <v>3.0000000000000001E-3</v>
      </c>
      <c r="M778" s="40">
        <v>-3.0000000000000001E-3</v>
      </c>
      <c r="O778" s="4">
        <f t="shared" si="133"/>
        <v>0.77400000000000002</v>
      </c>
      <c r="P778" s="33">
        <v>0</v>
      </c>
      <c r="Q778" s="34">
        <v>0</v>
      </c>
      <c r="R778" s="33">
        <v>-0.5</v>
      </c>
      <c r="S778" s="34">
        <v>-0.11299999999999999</v>
      </c>
      <c r="T778" s="38">
        <v>-2.2674711857142846E-4</v>
      </c>
      <c r="U778" s="39">
        <v>8.5360285714285709E-4</v>
      </c>
      <c r="V778" s="41">
        <f t="shared" si="134"/>
        <v>-677999.99999999988</v>
      </c>
      <c r="W778" s="41">
        <f t="shared" si="135"/>
        <v>677999.99999999988</v>
      </c>
      <c r="X778" s="36">
        <f t="shared" si="136"/>
        <v>737.46312684365796</v>
      </c>
      <c r="Y778" s="36">
        <f t="shared" si="138"/>
        <v>737.46312684365796</v>
      </c>
      <c r="Z778" s="2"/>
      <c r="AI778" s="42">
        <f t="shared" si="139"/>
        <v>-0.03</v>
      </c>
      <c r="AJ778" s="4">
        <f t="shared" si="137"/>
        <v>0.77400000000000002</v>
      </c>
      <c r="AK778" s="33">
        <v>0</v>
      </c>
      <c r="AL778" s="34">
        <v>0</v>
      </c>
      <c r="AM778" s="33">
        <v>0</v>
      </c>
      <c r="AN778" s="34">
        <v>0</v>
      </c>
      <c r="AO778" s="38">
        <v>0</v>
      </c>
      <c r="AP778" s="39">
        <v>0</v>
      </c>
      <c r="AQ778" s="43">
        <v>0</v>
      </c>
      <c r="AR778" s="41">
        <f t="shared" si="140"/>
        <v>0</v>
      </c>
      <c r="AS778" s="41">
        <f t="shared" si="141"/>
        <v>0</v>
      </c>
      <c r="AT778" s="36">
        <f t="shared" si="142"/>
        <v>999</v>
      </c>
      <c r="AU778" s="36">
        <f t="shared" si="143"/>
        <v>999</v>
      </c>
    </row>
    <row r="779" spans="10:47" x14ac:dyDescent="0.25">
      <c r="J779" s="12">
        <v>70000000000</v>
      </c>
      <c r="K779" s="13">
        <v>8.3333333333333304E-10</v>
      </c>
      <c r="L779" s="40">
        <v>3.0000000000000001E-3</v>
      </c>
      <c r="M779" s="40">
        <v>-3.0000000000000001E-3</v>
      </c>
      <c r="O779" s="4">
        <f t="shared" si="133"/>
        <v>0.77500000000000002</v>
      </c>
      <c r="P779" s="33">
        <v>0</v>
      </c>
      <c r="Q779" s="34">
        <v>0</v>
      </c>
      <c r="R779" s="33">
        <v>-0.5</v>
      </c>
      <c r="S779" s="34">
        <v>-0.11249999999999999</v>
      </c>
      <c r="T779" s="38">
        <v>-2.2589448214285703E-4</v>
      </c>
      <c r="U779" s="39">
        <v>8.5553571428571428E-4</v>
      </c>
      <c r="V779" s="41">
        <f t="shared" si="134"/>
        <v>-674999.99999999988</v>
      </c>
      <c r="W779" s="41">
        <f t="shared" si="135"/>
        <v>674999.99999999988</v>
      </c>
      <c r="X779" s="36">
        <f t="shared" si="136"/>
        <v>740.74074074074088</v>
      </c>
      <c r="Y779" s="36">
        <f t="shared" si="138"/>
        <v>740.74074074074088</v>
      </c>
      <c r="Z779" s="2"/>
      <c r="AI779" s="42">
        <f t="shared" si="139"/>
        <v>-0.03</v>
      </c>
      <c r="AJ779" s="4">
        <f t="shared" si="137"/>
        <v>0.77500000000000002</v>
      </c>
      <c r="AK779" s="33">
        <v>0</v>
      </c>
      <c r="AL779" s="34">
        <v>0</v>
      </c>
      <c r="AM779" s="33">
        <v>0</v>
      </c>
      <c r="AN779" s="34">
        <v>0</v>
      </c>
      <c r="AO779" s="38">
        <v>0</v>
      </c>
      <c r="AP779" s="39">
        <v>0</v>
      </c>
      <c r="AQ779" s="43">
        <v>0</v>
      </c>
      <c r="AR779" s="41">
        <f t="shared" si="140"/>
        <v>0</v>
      </c>
      <c r="AS779" s="41">
        <f t="shared" si="141"/>
        <v>0</v>
      </c>
      <c r="AT779" s="36">
        <f t="shared" si="142"/>
        <v>999</v>
      </c>
      <c r="AU779" s="36">
        <f t="shared" si="143"/>
        <v>999</v>
      </c>
    </row>
    <row r="780" spans="10:47" x14ac:dyDescent="0.25">
      <c r="J780" s="12">
        <v>70000000000</v>
      </c>
      <c r="K780" s="13">
        <v>8.3333333333333304E-10</v>
      </c>
      <c r="L780" s="40">
        <v>3.0000000000000001E-3</v>
      </c>
      <c r="M780" s="40">
        <v>-3.0000000000000001E-3</v>
      </c>
      <c r="O780" s="4">
        <f t="shared" si="133"/>
        <v>0.77600000000000002</v>
      </c>
      <c r="P780" s="33">
        <v>0</v>
      </c>
      <c r="Q780" s="34">
        <v>0</v>
      </c>
      <c r="R780" s="33">
        <v>-0.5</v>
      </c>
      <c r="S780" s="34">
        <v>-0.11199999999999999</v>
      </c>
      <c r="T780" s="38">
        <v>-2.2503990857142845E-4</v>
      </c>
      <c r="U780" s="39">
        <v>8.5745999999999999E-4</v>
      </c>
      <c r="V780" s="41">
        <f t="shared" si="134"/>
        <v>-671999.99999999988</v>
      </c>
      <c r="W780" s="41">
        <f t="shared" si="135"/>
        <v>671999.99999999988</v>
      </c>
      <c r="X780" s="36">
        <f t="shared" si="136"/>
        <v>744.04761904761915</v>
      </c>
      <c r="Y780" s="36">
        <f t="shared" si="138"/>
        <v>744.04761904761915</v>
      </c>
      <c r="Z780" s="2"/>
      <c r="AI780" s="42">
        <f t="shared" si="139"/>
        <v>-0.03</v>
      </c>
      <c r="AJ780" s="4">
        <f t="shared" si="137"/>
        <v>0.77600000000000002</v>
      </c>
      <c r="AK780" s="33">
        <v>0</v>
      </c>
      <c r="AL780" s="34">
        <v>0</v>
      </c>
      <c r="AM780" s="33">
        <v>0</v>
      </c>
      <c r="AN780" s="34">
        <v>0</v>
      </c>
      <c r="AO780" s="38">
        <v>0</v>
      </c>
      <c r="AP780" s="39">
        <v>0</v>
      </c>
      <c r="AQ780" s="43">
        <v>0</v>
      </c>
      <c r="AR780" s="41">
        <f t="shared" si="140"/>
        <v>0</v>
      </c>
      <c r="AS780" s="41">
        <f t="shared" si="141"/>
        <v>0</v>
      </c>
      <c r="AT780" s="36">
        <f t="shared" si="142"/>
        <v>999</v>
      </c>
      <c r="AU780" s="36">
        <f t="shared" si="143"/>
        <v>999</v>
      </c>
    </row>
    <row r="781" spans="10:47" x14ac:dyDescent="0.25">
      <c r="J781" s="12">
        <v>70000000000</v>
      </c>
      <c r="K781" s="13">
        <v>8.3333333333333304E-10</v>
      </c>
      <c r="L781" s="40">
        <v>3.0000000000000001E-3</v>
      </c>
      <c r="M781" s="40">
        <v>-3.0000000000000001E-3</v>
      </c>
      <c r="O781" s="4">
        <f t="shared" si="133"/>
        <v>0.77700000000000002</v>
      </c>
      <c r="P781" s="33">
        <v>0</v>
      </c>
      <c r="Q781" s="34">
        <v>0</v>
      </c>
      <c r="R781" s="33">
        <v>-0.5</v>
      </c>
      <c r="S781" s="34">
        <v>-0.11149999999999999</v>
      </c>
      <c r="T781" s="38">
        <v>-2.241834064285713E-4</v>
      </c>
      <c r="U781" s="39">
        <v>8.5937571428571424E-4</v>
      </c>
      <c r="V781" s="41">
        <f t="shared" si="134"/>
        <v>-668999.99999999988</v>
      </c>
      <c r="W781" s="41">
        <f t="shared" si="135"/>
        <v>668999.99999999988</v>
      </c>
      <c r="X781" s="36">
        <f t="shared" si="136"/>
        <v>747.38415545590442</v>
      </c>
      <c r="Y781" s="36">
        <f t="shared" si="138"/>
        <v>747.38415545590442</v>
      </c>
      <c r="Z781" s="2"/>
      <c r="AI781" s="42">
        <f t="shared" si="139"/>
        <v>-0.03</v>
      </c>
      <c r="AJ781" s="4">
        <f t="shared" si="137"/>
        <v>0.77700000000000002</v>
      </c>
      <c r="AK781" s="33">
        <v>0</v>
      </c>
      <c r="AL781" s="34">
        <v>0</v>
      </c>
      <c r="AM781" s="33">
        <v>0</v>
      </c>
      <c r="AN781" s="34">
        <v>0</v>
      </c>
      <c r="AO781" s="38">
        <v>0</v>
      </c>
      <c r="AP781" s="39">
        <v>0</v>
      </c>
      <c r="AQ781" s="43">
        <v>0</v>
      </c>
      <c r="AR781" s="41">
        <f t="shared" si="140"/>
        <v>0</v>
      </c>
      <c r="AS781" s="41">
        <f t="shared" si="141"/>
        <v>0</v>
      </c>
      <c r="AT781" s="36">
        <f t="shared" si="142"/>
        <v>999</v>
      </c>
      <c r="AU781" s="36">
        <f t="shared" si="143"/>
        <v>999</v>
      </c>
    </row>
    <row r="782" spans="10:47" x14ac:dyDescent="0.25">
      <c r="J782" s="12">
        <v>70000000000</v>
      </c>
      <c r="K782" s="13">
        <v>8.3333333333333304E-10</v>
      </c>
      <c r="L782" s="40">
        <v>3.0000000000000001E-3</v>
      </c>
      <c r="M782" s="40">
        <v>-3.0000000000000001E-3</v>
      </c>
      <c r="O782" s="4">
        <f t="shared" si="133"/>
        <v>0.77800000000000002</v>
      </c>
      <c r="P782" s="33">
        <v>0</v>
      </c>
      <c r="Q782" s="34">
        <v>0</v>
      </c>
      <c r="R782" s="33">
        <v>-0.5</v>
      </c>
      <c r="S782" s="34">
        <v>-0.11099999999999999</v>
      </c>
      <c r="T782" s="38">
        <v>-2.2332498428571416E-4</v>
      </c>
      <c r="U782" s="39">
        <v>8.6128285714285712E-4</v>
      </c>
      <c r="V782" s="41">
        <f t="shared" si="134"/>
        <v>-665999.99999999988</v>
      </c>
      <c r="W782" s="41">
        <f t="shared" si="135"/>
        <v>665999.99999999988</v>
      </c>
      <c r="X782" s="36">
        <f t="shared" si="136"/>
        <v>750.75075075075085</v>
      </c>
      <c r="Y782" s="36">
        <f t="shared" si="138"/>
        <v>750.75075075075085</v>
      </c>
      <c r="Z782" s="2"/>
      <c r="AI782" s="42">
        <f t="shared" si="139"/>
        <v>-0.03</v>
      </c>
      <c r="AJ782" s="4">
        <f t="shared" si="137"/>
        <v>0.77800000000000002</v>
      </c>
      <c r="AK782" s="33">
        <v>0</v>
      </c>
      <c r="AL782" s="34">
        <v>0</v>
      </c>
      <c r="AM782" s="33">
        <v>0</v>
      </c>
      <c r="AN782" s="34">
        <v>0</v>
      </c>
      <c r="AO782" s="38">
        <v>0</v>
      </c>
      <c r="AP782" s="39">
        <v>0</v>
      </c>
      <c r="AQ782" s="43">
        <v>0</v>
      </c>
      <c r="AR782" s="41">
        <f t="shared" si="140"/>
        <v>0</v>
      </c>
      <c r="AS782" s="41">
        <f t="shared" si="141"/>
        <v>0</v>
      </c>
      <c r="AT782" s="36">
        <f t="shared" si="142"/>
        <v>999</v>
      </c>
      <c r="AU782" s="36">
        <f t="shared" si="143"/>
        <v>999</v>
      </c>
    </row>
    <row r="783" spans="10:47" x14ac:dyDescent="0.25">
      <c r="J783" s="12">
        <v>70000000000</v>
      </c>
      <c r="K783" s="13">
        <v>8.3333333333333304E-10</v>
      </c>
      <c r="L783" s="40">
        <v>3.0000000000000001E-3</v>
      </c>
      <c r="M783" s="40">
        <v>-3.0000000000000001E-3</v>
      </c>
      <c r="O783" s="4">
        <f t="shared" si="133"/>
        <v>0.77900000000000003</v>
      </c>
      <c r="P783" s="33">
        <v>0</v>
      </c>
      <c r="Q783" s="34">
        <v>0</v>
      </c>
      <c r="R783" s="33">
        <v>-0.5</v>
      </c>
      <c r="S783" s="34">
        <v>-0.11049999999999999</v>
      </c>
      <c r="T783" s="38">
        <v>-2.2246465071428561E-4</v>
      </c>
      <c r="U783" s="39">
        <v>8.6318142857142854E-4</v>
      </c>
      <c r="V783" s="41">
        <f t="shared" si="134"/>
        <v>-662999.99999999977</v>
      </c>
      <c r="W783" s="41">
        <f t="shared" si="135"/>
        <v>662999.99999999977</v>
      </c>
      <c r="X783" s="36">
        <f t="shared" si="136"/>
        <v>754.14781297134266</v>
      </c>
      <c r="Y783" s="36">
        <f t="shared" si="138"/>
        <v>754.14781297134266</v>
      </c>
      <c r="Z783" s="2"/>
      <c r="AI783" s="42">
        <f t="shared" si="139"/>
        <v>-0.03</v>
      </c>
      <c r="AJ783" s="4">
        <f t="shared" si="137"/>
        <v>0.77900000000000003</v>
      </c>
      <c r="AK783" s="33">
        <v>0</v>
      </c>
      <c r="AL783" s="34">
        <v>0</v>
      </c>
      <c r="AM783" s="33">
        <v>0</v>
      </c>
      <c r="AN783" s="34">
        <v>0</v>
      </c>
      <c r="AO783" s="38">
        <v>0</v>
      </c>
      <c r="AP783" s="39">
        <v>0</v>
      </c>
      <c r="AQ783" s="43">
        <v>0</v>
      </c>
      <c r="AR783" s="41">
        <f t="shared" si="140"/>
        <v>0</v>
      </c>
      <c r="AS783" s="41">
        <f t="shared" si="141"/>
        <v>0</v>
      </c>
      <c r="AT783" s="36">
        <f t="shared" si="142"/>
        <v>999</v>
      </c>
      <c r="AU783" s="36">
        <f t="shared" si="143"/>
        <v>999</v>
      </c>
    </row>
    <row r="784" spans="10:47" x14ac:dyDescent="0.25">
      <c r="J784" s="12">
        <v>70000000000</v>
      </c>
      <c r="K784" s="13">
        <v>8.3333333333333304E-10</v>
      </c>
      <c r="L784" s="40">
        <v>3.0000000000000001E-3</v>
      </c>
      <c r="M784" s="40">
        <v>-3.0000000000000001E-3</v>
      </c>
      <c r="O784" s="4">
        <f t="shared" si="133"/>
        <v>0.78</v>
      </c>
      <c r="P784" s="33">
        <v>0</v>
      </c>
      <c r="Q784" s="34">
        <v>0</v>
      </c>
      <c r="R784" s="33">
        <v>-0.5</v>
      </c>
      <c r="S784" s="34">
        <v>-0.10999999999999999</v>
      </c>
      <c r="T784" s="38">
        <v>-2.2160241428571418E-4</v>
      </c>
      <c r="U784" s="39">
        <v>8.6507142857142859E-4</v>
      </c>
      <c r="V784" s="41">
        <f t="shared" si="134"/>
        <v>-659999.99999999977</v>
      </c>
      <c r="W784" s="41">
        <f t="shared" si="135"/>
        <v>659999.99999999977</v>
      </c>
      <c r="X784" s="36">
        <f t="shared" si="136"/>
        <v>757.57575757575785</v>
      </c>
      <c r="Y784" s="36">
        <f t="shared" si="138"/>
        <v>757.57575757575785</v>
      </c>
      <c r="Z784" s="2"/>
      <c r="AI784" s="42">
        <f t="shared" si="139"/>
        <v>-0.03</v>
      </c>
      <c r="AJ784" s="4">
        <f t="shared" si="137"/>
        <v>0.78</v>
      </c>
      <c r="AK784" s="33">
        <v>0</v>
      </c>
      <c r="AL784" s="34">
        <v>0</v>
      </c>
      <c r="AM784" s="33">
        <v>0</v>
      </c>
      <c r="AN784" s="34">
        <v>0</v>
      </c>
      <c r="AO784" s="38">
        <v>0</v>
      </c>
      <c r="AP784" s="39">
        <v>0</v>
      </c>
      <c r="AQ784" s="43">
        <v>0</v>
      </c>
      <c r="AR784" s="41">
        <f t="shared" si="140"/>
        <v>0</v>
      </c>
      <c r="AS784" s="41">
        <f t="shared" si="141"/>
        <v>0</v>
      </c>
      <c r="AT784" s="36">
        <f t="shared" si="142"/>
        <v>999</v>
      </c>
      <c r="AU784" s="36">
        <f t="shared" si="143"/>
        <v>999</v>
      </c>
    </row>
    <row r="785" spans="10:47" x14ac:dyDescent="0.25">
      <c r="J785" s="12">
        <v>70000000000</v>
      </c>
      <c r="K785" s="13">
        <v>8.3333333333333304E-10</v>
      </c>
      <c r="L785" s="40">
        <v>3.0000000000000001E-3</v>
      </c>
      <c r="M785" s="40">
        <v>-3.0000000000000001E-3</v>
      </c>
      <c r="O785" s="4">
        <f t="shared" si="133"/>
        <v>0.78100000000000003</v>
      </c>
      <c r="P785" s="33">
        <v>0</v>
      </c>
      <c r="Q785" s="34">
        <v>0</v>
      </c>
      <c r="R785" s="33">
        <v>-0.5</v>
      </c>
      <c r="S785" s="34">
        <v>-0.10949999999999999</v>
      </c>
      <c r="T785" s="38">
        <v>-2.2073828357142846E-4</v>
      </c>
      <c r="U785" s="39">
        <v>8.6695285714285717E-4</v>
      </c>
      <c r="V785" s="41">
        <f t="shared" si="134"/>
        <v>-656999.99999999977</v>
      </c>
      <c r="W785" s="41">
        <f t="shared" si="135"/>
        <v>656999.99999999977</v>
      </c>
      <c r="X785" s="36">
        <f t="shared" si="136"/>
        <v>761.03500761035036</v>
      </c>
      <c r="Y785" s="36">
        <f t="shared" si="138"/>
        <v>761.03500761035036</v>
      </c>
      <c r="Z785" s="2"/>
      <c r="AI785" s="42">
        <f t="shared" si="139"/>
        <v>-0.03</v>
      </c>
      <c r="AJ785" s="4">
        <f t="shared" si="137"/>
        <v>0.78100000000000003</v>
      </c>
      <c r="AK785" s="33">
        <v>0</v>
      </c>
      <c r="AL785" s="34">
        <v>0</v>
      </c>
      <c r="AM785" s="33">
        <v>0</v>
      </c>
      <c r="AN785" s="34">
        <v>0</v>
      </c>
      <c r="AO785" s="38">
        <v>0</v>
      </c>
      <c r="AP785" s="39">
        <v>0</v>
      </c>
      <c r="AQ785" s="43">
        <v>0</v>
      </c>
      <c r="AR785" s="41">
        <f t="shared" si="140"/>
        <v>0</v>
      </c>
      <c r="AS785" s="41">
        <f t="shared" si="141"/>
        <v>0</v>
      </c>
      <c r="AT785" s="36">
        <f t="shared" si="142"/>
        <v>999</v>
      </c>
      <c r="AU785" s="36">
        <f t="shared" si="143"/>
        <v>999</v>
      </c>
    </row>
    <row r="786" spans="10:47" x14ac:dyDescent="0.25">
      <c r="J786" s="12">
        <v>70000000000</v>
      </c>
      <c r="K786" s="13">
        <v>8.3333333333333304E-10</v>
      </c>
      <c r="L786" s="40">
        <v>3.0000000000000001E-3</v>
      </c>
      <c r="M786" s="40">
        <v>-3.0000000000000001E-3</v>
      </c>
      <c r="O786" s="4">
        <f t="shared" si="133"/>
        <v>0.78200000000000003</v>
      </c>
      <c r="P786" s="33">
        <v>0</v>
      </c>
      <c r="Q786" s="34">
        <v>0</v>
      </c>
      <c r="R786" s="33">
        <v>-0.5</v>
      </c>
      <c r="S786" s="34">
        <v>-0.10899999999999999</v>
      </c>
      <c r="T786" s="38">
        <v>-2.1987226714285704E-4</v>
      </c>
      <c r="U786" s="39">
        <v>8.6882571428571428E-4</v>
      </c>
      <c r="V786" s="41">
        <f t="shared" si="134"/>
        <v>-653999.99999999977</v>
      </c>
      <c r="W786" s="41">
        <f t="shared" si="135"/>
        <v>653999.99999999977</v>
      </c>
      <c r="X786" s="36">
        <f t="shared" si="136"/>
        <v>764.52599388379235</v>
      </c>
      <c r="Y786" s="36">
        <f t="shared" si="138"/>
        <v>764.52599388379235</v>
      </c>
      <c r="Z786" s="2"/>
      <c r="AI786" s="42">
        <f t="shared" si="139"/>
        <v>-0.03</v>
      </c>
      <c r="AJ786" s="4">
        <f t="shared" si="137"/>
        <v>0.78200000000000003</v>
      </c>
      <c r="AK786" s="33">
        <v>0</v>
      </c>
      <c r="AL786" s="34">
        <v>0</v>
      </c>
      <c r="AM786" s="33">
        <v>0</v>
      </c>
      <c r="AN786" s="34">
        <v>0</v>
      </c>
      <c r="AO786" s="38">
        <v>0</v>
      </c>
      <c r="AP786" s="39">
        <v>0</v>
      </c>
      <c r="AQ786" s="43">
        <v>0</v>
      </c>
      <c r="AR786" s="41">
        <f t="shared" si="140"/>
        <v>0</v>
      </c>
      <c r="AS786" s="41">
        <f t="shared" si="141"/>
        <v>0</v>
      </c>
      <c r="AT786" s="36">
        <f t="shared" si="142"/>
        <v>999</v>
      </c>
      <c r="AU786" s="36">
        <f t="shared" si="143"/>
        <v>999</v>
      </c>
    </row>
    <row r="787" spans="10:47" x14ac:dyDescent="0.25">
      <c r="J787" s="12">
        <v>70000000000</v>
      </c>
      <c r="K787" s="13">
        <v>8.3333333333333304E-10</v>
      </c>
      <c r="L787" s="40">
        <v>3.0000000000000001E-3</v>
      </c>
      <c r="M787" s="40">
        <v>-3.0000000000000001E-3</v>
      </c>
      <c r="O787" s="4">
        <f t="shared" si="133"/>
        <v>0.78300000000000003</v>
      </c>
      <c r="P787" s="33">
        <v>0</v>
      </c>
      <c r="Q787" s="34">
        <v>0</v>
      </c>
      <c r="R787" s="33">
        <v>-0.5</v>
      </c>
      <c r="S787" s="34">
        <v>-0.10849999999999999</v>
      </c>
      <c r="T787" s="38">
        <v>-2.1900437357142848E-4</v>
      </c>
      <c r="U787" s="39">
        <v>8.7069000000000003E-4</v>
      </c>
      <c r="V787" s="41">
        <f t="shared" si="134"/>
        <v>-650999.99999999977</v>
      </c>
      <c r="W787" s="41">
        <f t="shared" si="135"/>
        <v>650999.99999999977</v>
      </c>
      <c r="X787" s="36">
        <f t="shared" si="136"/>
        <v>768.0491551459296</v>
      </c>
      <c r="Y787" s="36">
        <f t="shared" si="138"/>
        <v>768.0491551459296</v>
      </c>
      <c r="Z787" s="2"/>
      <c r="AI787" s="42">
        <f t="shared" si="139"/>
        <v>-0.03</v>
      </c>
      <c r="AJ787" s="4">
        <f t="shared" si="137"/>
        <v>0.78300000000000003</v>
      </c>
      <c r="AK787" s="33">
        <v>0</v>
      </c>
      <c r="AL787" s="34">
        <v>0</v>
      </c>
      <c r="AM787" s="33">
        <v>0</v>
      </c>
      <c r="AN787" s="34">
        <v>0</v>
      </c>
      <c r="AO787" s="38">
        <v>0</v>
      </c>
      <c r="AP787" s="39">
        <v>0</v>
      </c>
      <c r="AQ787" s="43">
        <v>0</v>
      </c>
      <c r="AR787" s="41">
        <f t="shared" si="140"/>
        <v>0</v>
      </c>
      <c r="AS787" s="41">
        <f t="shared" si="141"/>
        <v>0</v>
      </c>
      <c r="AT787" s="36">
        <f t="shared" si="142"/>
        <v>999</v>
      </c>
      <c r="AU787" s="36">
        <f t="shared" si="143"/>
        <v>999</v>
      </c>
    </row>
    <row r="788" spans="10:47" x14ac:dyDescent="0.25">
      <c r="J788" s="12">
        <v>70000000000</v>
      </c>
      <c r="K788" s="13">
        <v>8.3333333333333304E-10</v>
      </c>
      <c r="L788" s="40">
        <v>3.0000000000000001E-3</v>
      </c>
      <c r="M788" s="40">
        <v>-3.0000000000000001E-3</v>
      </c>
      <c r="O788" s="4">
        <f t="shared" si="133"/>
        <v>0.78400000000000003</v>
      </c>
      <c r="P788" s="33">
        <v>0</v>
      </c>
      <c r="Q788" s="34">
        <v>0</v>
      </c>
      <c r="R788" s="33">
        <v>-0.5</v>
      </c>
      <c r="S788" s="34">
        <v>-0.10799999999999998</v>
      </c>
      <c r="T788" s="38">
        <v>-2.1813461142857133E-4</v>
      </c>
      <c r="U788" s="39">
        <v>8.725457142857143E-4</v>
      </c>
      <c r="V788" s="41">
        <f t="shared" si="134"/>
        <v>-647999.99999999977</v>
      </c>
      <c r="W788" s="41">
        <f t="shared" si="135"/>
        <v>647999.99999999977</v>
      </c>
      <c r="X788" s="36">
        <f t="shared" si="136"/>
        <v>771.60493827160519</v>
      </c>
      <c r="Y788" s="36">
        <f t="shared" si="138"/>
        <v>771.60493827160519</v>
      </c>
      <c r="Z788" s="2"/>
      <c r="AI788" s="42">
        <f t="shared" si="139"/>
        <v>-0.03</v>
      </c>
      <c r="AJ788" s="4">
        <f t="shared" si="137"/>
        <v>0.78400000000000003</v>
      </c>
      <c r="AK788" s="33">
        <v>0</v>
      </c>
      <c r="AL788" s="34">
        <v>0</v>
      </c>
      <c r="AM788" s="33">
        <v>0</v>
      </c>
      <c r="AN788" s="34">
        <v>0</v>
      </c>
      <c r="AO788" s="38">
        <v>0</v>
      </c>
      <c r="AP788" s="39">
        <v>0</v>
      </c>
      <c r="AQ788" s="43">
        <v>0</v>
      </c>
      <c r="AR788" s="41">
        <f t="shared" si="140"/>
        <v>0</v>
      </c>
      <c r="AS788" s="41">
        <f t="shared" si="141"/>
        <v>0</v>
      </c>
      <c r="AT788" s="36">
        <f t="shared" si="142"/>
        <v>999</v>
      </c>
      <c r="AU788" s="36">
        <f t="shared" si="143"/>
        <v>999</v>
      </c>
    </row>
    <row r="789" spans="10:47" x14ac:dyDescent="0.25">
      <c r="J789" s="12">
        <v>70000000000</v>
      </c>
      <c r="K789" s="13">
        <v>8.3333333333333304E-10</v>
      </c>
      <c r="L789" s="40">
        <v>3.0000000000000001E-3</v>
      </c>
      <c r="M789" s="40">
        <v>-3.0000000000000001E-3</v>
      </c>
      <c r="O789" s="4">
        <f t="shared" si="133"/>
        <v>0.78500000000000003</v>
      </c>
      <c r="P789" s="33">
        <v>0</v>
      </c>
      <c r="Q789" s="34">
        <v>0</v>
      </c>
      <c r="R789" s="33">
        <v>-0.5</v>
      </c>
      <c r="S789" s="34">
        <v>-0.10749999999999998</v>
      </c>
      <c r="T789" s="38">
        <v>-2.1726298928571419E-4</v>
      </c>
      <c r="U789" s="39">
        <v>8.7439285714285711E-4</v>
      </c>
      <c r="V789" s="41">
        <f t="shared" si="134"/>
        <v>-644999.99999999977</v>
      </c>
      <c r="W789" s="41">
        <f t="shared" si="135"/>
        <v>644999.99999999977</v>
      </c>
      <c r="X789" s="36">
        <f t="shared" si="136"/>
        <v>775.1937984496127</v>
      </c>
      <c r="Y789" s="36">
        <f t="shared" si="138"/>
        <v>775.1937984496127</v>
      </c>
      <c r="Z789" s="2"/>
      <c r="AI789" s="42">
        <f t="shared" si="139"/>
        <v>-0.03</v>
      </c>
      <c r="AJ789" s="4">
        <f t="shared" si="137"/>
        <v>0.78500000000000003</v>
      </c>
      <c r="AK789" s="33">
        <v>0</v>
      </c>
      <c r="AL789" s="34">
        <v>0</v>
      </c>
      <c r="AM789" s="33">
        <v>0</v>
      </c>
      <c r="AN789" s="34">
        <v>0</v>
      </c>
      <c r="AO789" s="38">
        <v>0</v>
      </c>
      <c r="AP789" s="39">
        <v>0</v>
      </c>
      <c r="AQ789" s="43">
        <v>0</v>
      </c>
      <c r="AR789" s="41">
        <f t="shared" si="140"/>
        <v>0</v>
      </c>
      <c r="AS789" s="41">
        <f t="shared" si="141"/>
        <v>0</v>
      </c>
      <c r="AT789" s="36">
        <f t="shared" si="142"/>
        <v>999</v>
      </c>
      <c r="AU789" s="36">
        <f t="shared" si="143"/>
        <v>999</v>
      </c>
    </row>
    <row r="790" spans="10:47" x14ac:dyDescent="0.25">
      <c r="J790" s="12">
        <v>70000000000</v>
      </c>
      <c r="K790" s="13">
        <v>8.3333333333333304E-10</v>
      </c>
      <c r="L790" s="40">
        <v>3.0000000000000001E-3</v>
      </c>
      <c r="M790" s="40">
        <v>-3.0000000000000001E-3</v>
      </c>
      <c r="O790" s="4">
        <f t="shared" si="133"/>
        <v>0.78600000000000003</v>
      </c>
      <c r="P790" s="33">
        <v>0</v>
      </c>
      <c r="Q790" s="34">
        <v>0</v>
      </c>
      <c r="R790" s="33">
        <v>-0.5</v>
      </c>
      <c r="S790" s="34">
        <v>-0.10699999999999998</v>
      </c>
      <c r="T790" s="38">
        <v>-2.1638951571428561E-4</v>
      </c>
      <c r="U790" s="39">
        <v>8.7623142857142856E-4</v>
      </c>
      <c r="V790" s="41">
        <f t="shared" si="134"/>
        <v>-641999.99999999977</v>
      </c>
      <c r="W790" s="41">
        <f t="shared" si="135"/>
        <v>641999.99999999977</v>
      </c>
      <c r="X790" s="36">
        <f t="shared" si="136"/>
        <v>778.81619937694734</v>
      </c>
      <c r="Y790" s="36">
        <f t="shared" si="138"/>
        <v>778.81619937694734</v>
      </c>
      <c r="Z790" s="2"/>
      <c r="AI790" s="42">
        <f t="shared" si="139"/>
        <v>-0.03</v>
      </c>
      <c r="AJ790" s="4">
        <f t="shared" si="137"/>
        <v>0.78600000000000003</v>
      </c>
      <c r="AK790" s="33">
        <v>0</v>
      </c>
      <c r="AL790" s="34">
        <v>0</v>
      </c>
      <c r="AM790" s="33">
        <v>0</v>
      </c>
      <c r="AN790" s="34">
        <v>0</v>
      </c>
      <c r="AO790" s="38">
        <v>0</v>
      </c>
      <c r="AP790" s="39">
        <v>0</v>
      </c>
      <c r="AQ790" s="43">
        <v>0</v>
      </c>
      <c r="AR790" s="41">
        <f t="shared" si="140"/>
        <v>0</v>
      </c>
      <c r="AS790" s="41">
        <f t="shared" si="141"/>
        <v>0</v>
      </c>
      <c r="AT790" s="36">
        <f t="shared" si="142"/>
        <v>999</v>
      </c>
      <c r="AU790" s="36">
        <f t="shared" si="143"/>
        <v>999</v>
      </c>
    </row>
    <row r="791" spans="10:47" x14ac:dyDescent="0.25">
      <c r="J791" s="12">
        <v>70000000000</v>
      </c>
      <c r="K791" s="13">
        <v>8.3333333333333304E-10</v>
      </c>
      <c r="L791" s="40">
        <v>3.0000000000000001E-3</v>
      </c>
      <c r="M791" s="40">
        <v>-3.0000000000000001E-3</v>
      </c>
      <c r="O791" s="4">
        <f t="shared" si="133"/>
        <v>0.78700000000000003</v>
      </c>
      <c r="P791" s="33">
        <v>0</v>
      </c>
      <c r="Q791" s="34">
        <v>0</v>
      </c>
      <c r="R791" s="33">
        <v>-0.5</v>
      </c>
      <c r="S791" s="34">
        <v>-0.10649999999999998</v>
      </c>
      <c r="T791" s="38">
        <v>-2.1551419928571419E-4</v>
      </c>
      <c r="U791" s="39">
        <v>8.7806142857142853E-4</v>
      </c>
      <c r="V791" s="41">
        <f t="shared" si="134"/>
        <v>-638999.99999999977</v>
      </c>
      <c r="W791" s="41">
        <f t="shared" si="135"/>
        <v>638999.99999999977</v>
      </c>
      <c r="X791" s="36">
        <f t="shared" si="136"/>
        <v>782.47261345852928</v>
      </c>
      <c r="Y791" s="36">
        <f t="shared" si="138"/>
        <v>782.47261345852928</v>
      </c>
      <c r="Z791" s="2"/>
      <c r="AI791" s="42">
        <f t="shared" si="139"/>
        <v>-0.03</v>
      </c>
      <c r="AJ791" s="4">
        <f t="shared" si="137"/>
        <v>0.78700000000000003</v>
      </c>
      <c r="AK791" s="33">
        <v>0</v>
      </c>
      <c r="AL791" s="34">
        <v>0</v>
      </c>
      <c r="AM791" s="33">
        <v>0</v>
      </c>
      <c r="AN791" s="34">
        <v>0</v>
      </c>
      <c r="AO791" s="38">
        <v>0</v>
      </c>
      <c r="AP791" s="39">
        <v>0</v>
      </c>
      <c r="AQ791" s="43">
        <v>0</v>
      </c>
      <c r="AR791" s="41">
        <f t="shared" si="140"/>
        <v>0</v>
      </c>
      <c r="AS791" s="41">
        <f t="shared" si="141"/>
        <v>0</v>
      </c>
      <c r="AT791" s="36">
        <f t="shared" si="142"/>
        <v>999</v>
      </c>
      <c r="AU791" s="36">
        <f t="shared" si="143"/>
        <v>999</v>
      </c>
    </row>
    <row r="792" spans="10:47" x14ac:dyDescent="0.25">
      <c r="J792" s="12">
        <v>70000000000</v>
      </c>
      <c r="K792" s="13">
        <v>8.3333333333333304E-10</v>
      </c>
      <c r="L792" s="40">
        <v>3.0000000000000001E-3</v>
      </c>
      <c r="M792" s="40">
        <v>-3.0000000000000001E-3</v>
      </c>
      <c r="O792" s="4">
        <f t="shared" si="133"/>
        <v>0.78800000000000003</v>
      </c>
      <c r="P792" s="33">
        <v>0</v>
      </c>
      <c r="Q792" s="34">
        <v>0</v>
      </c>
      <c r="R792" s="33">
        <v>-0.5</v>
      </c>
      <c r="S792" s="34">
        <v>-0.10599999999999998</v>
      </c>
      <c r="T792" s="38">
        <v>-2.1463704857142848E-4</v>
      </c>
      <c r="U792" s="39">
        <v>8.7988285714285714E-4</v>
      </c>
      <c r="V792" s="41">
        <f t="shared" si="134"/>
        <v>-635999.99999999988</v>
      </c>
      <c r="W792" s="41">
        <f t="shared" si="135"/>
        <v>635999.99999999988</v>
      </c>
      <c r="X792" s="36">
        <f t="shared" si="136"/>
        <v>786.16352201257871</v>
      </c>
      <c r="Y792" s="36">
        <f t="shared" si="138"/>
        <v>786.16352201257871</v>
      </c>
      <c r="Z792" s="2"/>
      <c r="AI792" s="42">
        <f t="shared" si="139"/>
        <v>-0.03</v>
      </c>
      <c r="AJ792" s="4">
        <f t="shared" si="137"/>
        <v>0.78800000000000003</v>
      </c>
      <c r="AK792" s="33">
        <v>0</v>
      </c>
      <c r="AL792" s="34">
        <v>0</v>
      </c>
      <c r="AM792" s="33">
        <v>0</v>
      </c>
      <c r="AN792" s="34">
        <v>0</v>
      </c>
      <c r="AO792" s="38">
        <v>0</v>
      </c>
      <c r="AP792" s="39">
        <v>0</v>
      </c>
      <c r="AQ792" s="43">
        <v>0</v>
      </c>
      <c r="AR792" s="41">
        <f t="shared" si="140"/>
        <v>0</v>
      </c>
      <c r="AS792" s="41">
        <f t="shared" si="141"/>
        <v>0</v>
      </c>
      <c r="AT792" s="36">
        <f t="shared" si="142"/>
        <v>999</v>
      </c>
      <c r="AU792" s="36">
        <f t="shared" si="143"/>
        <v>999</v>
      </c>
    </row>
    <row r="793" spans="10:47" x14ac:dyDescent="0.25">
      <c r="J793" s="12">
        <v>70000000000</v>
      </c>
      <c r="K793" s="13">
        <v>8.3333333333333304E-10</v>
      </c>
      <c r="L793" s="40">
        <v>3.0000000000000001E-3</v>
      </c>
      <c r="M793" s="40">
        <v>-3.0000000000000001E-3</v>
      </c>
      <c r="O793" s="4">
        <f t="shared" si="133"/>
        <v>0.78900000000000003</v>
      </c>
      <c r="P793" s="33">
        <v>0</v>
      </c>
      <c r="Q793" s="34">
        <v>0</v>
      </c>
      <c r="R793" s="33">
        <v>-0.5</v>
      </c>
      <c r="S793" s="34">
        <v>-0.10549999999999998</v>
      </c>
      <c r="T793" s="38">
        <v>-2.1375807214285705E-4</v>
      </c>
      <c r="U793" s="39">
        <v>8.8169571428571428E-4</v>
      </c>
      <c r="V793" s="41">
        <f t="shared" si="134"/>
        <v>-632999.99999999988</v>
      </c>
      <c r="W793" s="41">
        <f t="shared" si="135"/>
        <v>632999.99999999988</v>
      </c>
      <c r="X793" s="36">
        <f t="shared" si="136"/>
        <v>789.88941548183266</v>
      </c>
      <c r="Y793" s="36">
        <f t="shared" si="138"/>
        <v>789.88941548183266</v>
      </c>
      <c r="Z793" s="2"/>
      <c r="AI793" s="42">
        <f t="shared" si="139"/>
        <v>-0.03</v>
      </c>
      <c r="AJ793" s="4">
        <f t="shared" si="137"/>
        <v>0.78900000000000003</v>
      </c>
      <c r="AK793" s="33">
        <v>0</v>
      </c>
      <c r="AL793" s="34">
        <v>0</v>
      </c>
      <c r="AM793" s="33">
        <v>0</v>
      </c>
      <c r="AN793" s="34">
        <v>0</v>
      </c>
      <c r="AO793" s="38">
        <v>0</v>
      </c>
      <c r="AP793" s="39">
        <v>0</v>
      </c>
      <c r="AQ793" s="43">
        <v>0</v>
      </c>
      <c r="AR793" s="41">
        <f t="shared" si="140"/>
        <v>0</v>
      </c>
      <c r="AS793" s="41">
        <f t="shared" si="141"/>
        <v>0</v>
      </c>
      <c r="AT793" s="36">
        <f t="shared" si="142"/>
        <v>999</v>
      </c>
      <c r="AU793" s="36">
        <f t="shared" si="143"/>
        <v>999</v>
      </c>
    </row>
    <row r="794" spans="10:47" x14ac:dyDescent="0.25">
      <c r="J794" s="12">
        <v>70000000000</v>
      </c>
      <c r="K794" s="13">
        <v>8.3333333333333304E-10</v>
      </c>
      <c r="L794" s="40">
        <v>3.0000000000000001E-3</v>
      </c>
      <c r="M794" s="40">
        <v>-3.0000000000000001E-3</v>
      </c>
      <c r="O794" s="4">
        <f t="shared" si="133"/>
        <v>0.79</v>
      </c>
      <c r="P794" s="33">
        <v>0</v>
      </c>
      <c r="Q794" s="34">
        <v>0</v>
      </c>
      <c r="R794" s="33">
        <v>-0.5</v>
      </c>
      <c r="S794" s="34">
        <v>-0.10499999999999998</v>
      </c>
      <c r="T794" s="38">
        <v>-2.1287727857142847E-4</v>
      </c>
      <c r="U794" s="39">
        <v>8.8349999999999995E-4</v>
      </c>
      <c r="V794" s="41">
        <f t="shared" si="134"/>
        <v>-629999.99999999988</v>
      </c>
      <c r="W794" s="41">
        <f t="shared" si="135"/>
        <v>629999.99999999988</v>
      </c>
      <c r="X794" s="36">
        <f t="shared" si="136"/>
        <v>793.65079365079384</v>
      </c>
      <c r="Y794" s="36">
        <f t="shared" si="138"/>
        <v>793.65079365079384</v>
      </c>
      <c r="Z794" s="2"/>
      <c r="AI794" s="42">
        <f t="shared" si="139"/>
        <v>-0.03</v>
      </c>
      <c r="AJ794" s="4">
        <f t="shared" si="137"/>
        <v>0.79</v>
      </c>
      <c r="AK794" s="33">
        <v>0</v>
      </c>
      <c r="AL794" s="34">
        <v>0</v>
      </c>
      <c r="AM794" s="33">
        <v>0</v>
      </c>
      <c r="AN794" s="34">
        <v>0</v>
      </c>
      <c r="AO794" s="38">
        <v>0</v>
      </c>
      <c r="AP794" s="39">
        <v>0</v>
      </c>
      <c r="AQ794" s="43">
        <v>0</v>
      </c>
      <c r="AR794" s="41">
        <f t="shared" si="140"/>
        <v>0</v>
      </c>
      <c r="AS794" s="41">
        <f t="shared" si="141"/>
        <v>0</v>
      </c>
      <c r="AT794" s="36">
        <f t="shared" si="142"/>
        <v>999</v>
      </c>
      <c r="AU794" s="36">
        <f t="shared" si="143"/>
        <v>999</v>
      </c>
    </row>
    <row r="795" spans="10:47" x14ac:dyDescent="0.25">
      <c r="J795" s="12">
        <v>70000000000</v>
      </c>
      <c r="K795" s="13">
        <v>8.3333333333333304E-10</v>
      </c>
      <c r="L795" s="40">
        <v>3.0000000000000001E-3</v>
      </c>
      <c r="M795" s="40">
        <v>-3.0000000000000001E-3</v>
      </c>
      <c r="O795" s="4">
        <f t="shared" si="133"/>
        <v>0.79100000000000004</v>
      </c>
      <c r="P795" s="33">
        <v>0</v>
      </c>
      <c r="Q795" s="34">
        <v>0</v>
      </c>
      <c r="R795" s="33">
        <v>-0.5</v>
      </c>
      <c r="S795" s="34">
        <v>-0.10449999999999998</v>
      </c>
      <c r="T795" s="38">
        <v>-2.1199467642857132E-4</v>
      </c>
      <c r="U795" s="39">
        <v>8.8529571428571426E-4</v>
      </c>
      <c r="V795" s="41">
        <f t="shared" si="134"/>
        <v>-626999.99999999988</v>
      </c>
      <c r="W795" s="41">
        <f t="shared" si="135"/>
        <v>626999.99999999988</v>
      </c>
      <c r="X795" s="36">
        <f t="shared" si="136"/>
        <v>797.44816586921866</v>
      </c>
      <c r="Y795" s="36">
        <f t="shared" si="138"/>
        <v>797.44816586921866</v>
      </c>
      <c r="Z795" s="2"/>
      <c r="AI795" s="42">
        <f t="shared" si="139"/>
        <v>-0.03</v>
      </c>
      <c r="AJ795" s="4">
        <f t="shared" si="137"/>
        <v>0.79100000000000004</v>
      </c>
      <c r="AK795" s="33">
        <v>0</v>
      </c>
      <c r="AL795" s="34">
        <v>0</v>
      </c>
      <c r="AM795" s="33">
        <v>0</v>
      </c>
      <c r="AN795" s="34">
        <v>0</v>
      </c>
      <c r="AO795" s="38">
        <v>0</v>
      </c>
      <c r="AP795" s="39">
        <v>0</v>
      </c>
      <c r="AQ795" s="43">
        <v>0</v>
      </c>
      <c r="AR795" s="41">
        <f t="shared" si="140"/>
        <v>0</v>
      </c>
      <c r="AS795" s="41">
        <f t="shared" si="141"/>
        <v>0</v>
      </c>
      <c r="AT795" s="36">
        <f t="shared" si="142"/>
        <v>999</v>
      </c>
      <c r="AU795" s="36">
        <f t="shared" si="143"/>
        <v>999</v>
      </c>
    </row>
    <row r="796" spans="10:47" x14ac:dyDescent="0.25">
      <c r="J796" s="12">
        <v>70000000000</v>
      </c>
      <c r="K796" s="13">
        <v>8.3333333333333304E-10</v>
      </c>
      <c r="L796" s="40">
        <v>3.0000000000000001E-3</v>
      </c>
      <c r="M796" s="40">
        <v>-3.0000000000000001E-3</v>
      </c>
      <c r="O796" s="4">
        <f t="shared" si="133"/>
        <v>0.79200000000000004</v>
      </c>
      <c r="P796" s="33">
        <v>0</v>
      </c>
      <c r="Q796" s="34">
        <v>0</v>
      </c>
      <c r="R796" s="33">
        <v>-0.5</v>
      </c>
      <c r="S796" s="34">
        <v>-0.10399999999999998</v>
      </c>
      <c r="T796" s="38">
        <v>-2.1111027428571418E-4</v>
      </c>
      <c r="U796" s="39">
        <v>8.870828571428571E-4</v>
      </c>
      <c r="V796" s="41">
        <f t="shared" si="134"/>
        <v>-623999.99999999988</v>
      </c>
      <c r="W796" s="41">
        <f t="shared" si="135"/>
        <v>623999.99999999988</v>
      </c>
      <c r="X796" s="36">
        <f t="shared" si="136"/>
        <v>801.28205128205138</v>
      </c>
      <c r="Y796" s="36">
        <f t="shared" si="138"/>
        <v>801.28205128205138</v>
      </c>
      <c r="Z796" s="2"/>
      <c r="AI796" s="42">
        <f t="shared" si="139"/>
        <v>-0.03</v>
      </c>
      <c r="AJ796" s="4">
        <f t="shared" si="137"/>
        <v>0.79200000000000004</v>
      </c>
      <c r="AK796" s="33">
        <v>0</v>
      </c>
      <c r="AL796" s="34">
        <v>0</v>
      </c>
      <c r="AM796" s="33">
        <v>0</v>
      </c>
      <c r="AN796" s="34">
        <v>0</v>
      </c>
      <c r="AO796" s="38">
        <v>0</v>
      </c>
      <c r="AP796" s="39">
        <v>0</v>
      </c>
      <c r="AQ796" s="43">
        <v>0</v>
      </c>
      <c r="AR796" s="41">
        <f t="shared" si="140"/>
        <v>0</v>
      </c>
      <c r="AS796" s="41">
        <f t="shared" si="141"/>
        <v>0</v>
      </c>
      <c r="AT796" s="36">
        <f t="shared" si="142"/>
        <v>999</v>
      </c>
      <c r="AU796" s="36">
        <f t="shared" si="143"/>
        <v>999</v>
      </c>
    </row>
    <row r="797" spans="10:47" x14ac:dyDescent="0.25">
      <c r="J797" s="12">
        <v>70000000000</v>
      </c>
      <c r="K797" s="13">
        <v>8.3333333333333304E-10</v>
      </c>
      <c r="L797" s="40">
        <v>3.0000000000000001E-3</v>
      </c>
      <c r="M797" s="40">
        <v>-3.0000000000000001E-3</v>
      </c>
      <c r="O797" s="4">
        <f t="shared" si="133"/>
        <v>0.79300000000000004</v>
      </c>
      <c r="P797" s="33">
        <v>0</v>
      </c>
      <c r="Q797" s="34">
        <v>0</v>
      </c>
      <c r="R797" s="33">
        <v>-0.5</v>
      </c>
      <c r="S797" s="34">
        <v>-0.10349999999999998</v>
      </c>
      <c r="T797" s="38">
        <v>-2.1022408071428561E-4</v>
      </c>
      <c r="U797" s="39">
        <v>8.8886142857142858E-4</v>
      </c>
      <c r="V797" s="41">
        <f t="shared" si="134"/>
        <v>-620999.99999999988</v>
      </c>
      <c r="W797" s="41">
        <f t="shared" si="135"/>
        <v>620999.99999999988</v>
      </c>
      <c r="X797" s="36">
        <f t="shared" si="136"/>
        <v>805.15297906602268</v>
      </c>
      <c r="Y797" s="36">
        <f t="shared" si="138"/>
        <v>805.15297906602268</v>
      </c>
      <c r="Z797" s="2"/>
      <c r="AI797" s="42">
        <f t="shared" si="139"/>
        <v>-0.03</v>
      </c>
      <c r="AJ797" s="4">
        <f t="shared" si="137"/>
        <v>0.79300000000000004</v>
      </c>
      <c r="AK797" s="33">
        <v>0</v>
      </c>
      <c r="AL797" s="34">
        <v>0</v>
      </c>
      <c r="AM797" s="33">
        <v>0</v>
      </c>
      <c r="AN797" s="34">
        <v>0</v>
      </c>
      <c r="AO797" s="38">
        <v>0</v>
      </c>
      <c r="AP797" s="39">
        <v>0</v>
      </c>
      <c r="AQ797" s="43">
        <v>0</v>
      </c>
      <c r="AR797" s="41">
        <f t="shared" si="140"/>
        <v>0</v>
      </c>
      <c r="AS797" s="41">
        <f t="shared" si="141"/>
        <v>0</v>
      </c>
      <c r="AT797" s="36">
        <f t="shared" si="142"/>
        <v>999</v>
      </c>
      <c r="AU797" s="36">
        <f t="shared" si="143"/>
        <v>999</v>
      </c>
    </row>
    <row r="798" spans="10:47" x14ac:dyDescent="0.25">
      <c r="J798" s="12">
        <v>70000000000</v>
      </c>
      <c r="K798" s="13">
        <v>8.3333333333333304E-10</v>
      </c>
      <c r="L798" s="40">
        <v>3.0000000000000001E-3</v>
      </c>
      <c r="M798" s="40">
        <v>-3.0000000000000001E-3</v>
      </c>
      <c r="O798" s="4">
        <f t="shared" si="133"/>
        <v>0.79400000000000004</v>
      </c>
      <c r="P798" s="33">
        <v>0</v>
      </c>
      <c r="Q798" s="34">
        <v>0</v>
      </c>
      <c r="R798" s="33">
        <v>-0.5</v>
      </c>
      <c r="S798" s="34">
        <v>-0.10299999999999998</v>
      </c>
      <c r="T798" s="38">
        <v>-2.0933610428571417E-4</v>
      </c>
      <c r="U798" s="39">
        <v>8.9063142857142858E-4</v>
      </c>
      <c r="V798" s="41">
        <f t="shared" si="134"/>
        <v>-617999.99999999988</v>
      </c>
      <c r="W798" s="41">
        <f t="shared" si="135"/>
        <v>617999.99999999988</v>
      </c>
      <c r="X798" s="36">
        <f t="shared" si="136"/>
        <v>809.06148867313937</v>
      </c>
      <c r="Y798" s="36">
        <f t="shared" si="138"/>
        <v>809.06148867313937</v>
      </c>
      <c r="Z798" s="2"/>
      <c r="AI798" s="42">
        <f t="shared" si="139"/>
        <v>-0.03</v>
      </c>
      <c r="AJ798" s="4">
        <f t="shared" si="137"/>
        <v>0.79400000000000004</v>
      </c>
      <c r="AK798" s="33">
        <v>0</v>
      </c>
      <c r="AL798" s="34">
        <v>0</v>
      </c>
      <c r="AM798" s="33">
        <v>0</v>
      </c>
      <c r="AN798" s="34">
        <v>0</v>
      </c>
      <c r="AO798" s="38">
        <v>0</v>
      </c>
      <c r="AP798" s="39">
        <v>0</v>
      </c>
      <c r="AQ798" s="43">
        <v>0</v>
      </c>
      <c r="AR798" s="41">
        <f t="shared" si="140"/>
        <v>0</v>
      </c>
      <c r="AS798" s="41">
        <f t="shared" si="141"/>
        <v>0</v>
      </c>
      <c r="AT798" s="36">
        <f t="shared" si="142"/>
        <v>999</v>
      </c>
      <c r="AU798" s="36">
        <f t="shared" si="143"/>
        <v>999</v>
      </c>
    </row>
    <row r="799" spans="10:47" x14ac:dyDescent="0.25">
      <c r="J799" s="12">
        <v>70000000000</v>
      </c>
      <c r="K799" s="13">
        <v>8.3333333333333304E-10</v>
      </c>
      <c r="L799" s="40">
        <v>3.0000000000000001E-3</v>
      </c>
      <c r="M799" s="40">
        <v>-3.0000000000000001E-3</v>
      </c>
      <c r="O799" s="4">
        <f t="shared" si="133"/>
        <v>0.79500000000000004</v>
      </c>
      <c r="P799" s="33">
        <v>0</v>
      </c>
      <c r="Q799" s="34">
        <v>0</v>
      </c>
      <c r="R799" s="33">
        <v>-0.5</v>
      </c>
      <c r="S799" s="34">
        <v>-0.10249999999999998</v>
      </c>
      <c r="T799" s="38">
        <v>-2.0844635357142845E-4</v>
      </c>
      <c r="U799" s="39">
        <v>8.9239285714285712E-4</v>
      </c>
      <c r="V799" s="41">
        <f t="shared" si="134"/>
        <v>-614999.99999999988</v>
      </c>
      <c r="W799" s="41">
        <f t="shared" si="135"/>
        <v>614999.99999999988</v>
      </c>
      <c r="X799" s="36">
        <f t="shared" si="136"/>
        <v>813.00813008130092</v>
      </c>
      <c r="Y799" s="36">
        <f t="shared" si="138"/>
        <v>813.00813008130092</v>
      </c>
      <c r="Z799" s="2"/>
      <c r="AI799" s="42">
        <f t="shared" si="139"/>
        <v>-0.03</v>
      </c>
      <c r="AJ799" s="4">
        <f t="shared" si="137"/>
        <v>0.79500000000000004</v>
      </c>
      <c r="AK799" s="33">
        <v>0</v>
      </c>
      <c r="AL799" s="34">
        <v>0</v>
      </c>
      <c r="AM799" s="33">
        <v>0</v>
      </c>
      <c r="AN799" s="34">
        <v>0</v>
      </c>
      <c r="AO799" s="38">
        <v>0</v>
      </c>
      <c r="AP799" s="39">
        <v>0</v>
      </c>
      <c r="AQ799" s="43">
        <v>0</v>
      </c>
      <c r="AR799" s="41">
        <f t="shared" si="140"/>
        <v>0</v>
      </c>
      <c r="AS799" s="41">
        <f t="shared" si="141"/>
        <v>0</v>
      </c>
      <c r="AT799" s="36">
        <f t="shared" si="142"/>
        <v>999</v>
      </c>
      <c r="AU799" s="36">
        <f t="shared" si="143"/>
        <v>999</v>
      </c>
    </row>
    <row r="800" spans="10:47" x14ac:dyDescent="0.25">
      <c r="J800" s="12">
        <v>70000000000</v>
      </c>
      <c r="K800" s="13">
        <v>8.3333333333333304E-10</v>
      </c>
      <c r="L800" s="40">
        <v>3.0000000000000001E-3</v>
      </c>
      <c r="M800" s="40">
        <v>-3.0000000000000001E-3</v>
      </c>
      <c r="O800" s="4">
        <f t="shared" si="133"/>
        <v>0.79600000000000004</v>
      </c>
      <c r="P800" s="33">
        <v>0</v>
      </c>
      <c r="Q800" s="34">
        <v>0</v>
      </c>
      <c r="R800" s="33">
        <v>-0.5</v>
      </c>
      <c r="S800" s="34">
        <v>-0.10199999999999998</v>
      </c>
      <c r="T800" s="38">
        <v>-2.0755483714285703E-4</v>
      </c>
      <c r="U800" s="39">
        <v>8.9414571428571429E-4</v>
      </c>
      <c r="V800" s="41">
        <f t="shared" si="134"/>
        <v>-611999.99999999977</v>
      </c>
      <c r="W800" s="41">
        <f t="shared" si="135"/>
        <v>611999.99999999977</v>
      </c>
      <c r="X800" s="36">
        <f t="shared" si="136"/>
        <v>816.99346405228789</v>
      </c>
      <c r="Y800" s="36">
        <f t="shared" si="138"/>
        <v>816.99346405228789</v>
      </c>
      <c r="Z800" s="2"/>
      <c r="AI800" s="42">
        <f t="shared" si="139"/>
        <v>-0.03</v>
      </c>
      <c r="AJ800" s="4">
        <f t="shared" si="137"/>
        <v>0.79600000000000004</v>
      </c>
      <c r="AK800" s="33">
        <v>0</v>
      </c>
      <c r="AL800" s="34">
        <v>0</v>
      </c>
      <c r="AM800" s="33">
        <v>0</v>
      </c>
      <c r="AN800" s="34">
        <v>0</v>
      </c>
      <c r="AO800" s="38">
        <v>0</v>
      </c>
      <c r="AP800" s="39">
        <v>0</v>
      </c>
      <c r="AQ800" s="43">
        <v>0</v>
      </c>
      <c r="AR800" s="41">
        <f t="shared" si="140"/>
        <v>0</v>
      </c>
      <c r="AS800" s="41">
        <f t="shared" si="141"/>
        <v>0</v>
      </c>
      <c r="AT800" s="36">
        <f t="shared" si="142"/>
        <v>999</v>
      </c>
      <c r="AU800" s="36">
        <f t="shared" si="143"/>
        <v>999</v>
      </c>
    </row>
    <row r="801" spans="10:47" x14ac:dyDescent="0.25">
      <c r="J801" s="12">
        <v>70000000000</v>
      </c>
      <c r="K801" s="13">
        <v>8.3333333333333304E-10</v>
      </c>
      <c r="L801" s="40">
        <v>3.0000000000000001E-3</v>
      </c>
      <c r="M801" s="40">
        <v>-3.0000000000000001E-3</v>
      </c>
      <c r="O801" s="4">
        <f t="shared" si="133"/>
        <v>0.79700000000000004</v>
      </c>
      <c r="P801" s="33">
        <v>0</v>
      </c>
      <c r="Q801" s="34">
        <v>0</v>
      </c>
      <c r="R801" s="33">
        <v>-0.5</v>
      </c>
      <c r="S801" s="34">
        <v>-0.10149999999999998</v>
      </c>
      <c r="T801" s="38">
        <v>-2.0666156357142845E-4</v>
      </c>
      <c r="U801" s="39">
        <v>8.9588999999999999E-4</v>
      </c>
      <c r="V801" s="41">
        <f t="shared" si="134"/>
        <v>-608999.99999999977</v>
      </c>
      <c r="W801" s="41">
        <f t="shared" si="135"/>
        <v>608999.99999999977</v>
      </c>
      <c r="X801" s="36">
        <f t="shared" si="136"/>
        <v>821.018062397373</v>
      </c>
      <c r="Y801" s="36">
        <f t="shared" si="138"/>
        <v>821.018062397373</v>
      </c>
      <c r="Z801" s="2"/>
      <c r="AI801" s="42">
        <f t="shared" si="139"/>
        <v>-0.03</v>
      </c>
      <c r="AJ801" s="4">
        <f t="shared" si="137"/>
        <v>0.79700000000000004</v>
      </c>
      <c r="AK801" s="33">
        <v>0</v>
      </c>
      <c r="AL801" s="34">
        <v>0</v>
      </c>
      <c r="AM801" s="33">
        <v>0</v>
      </c>
      <c r="AN801" s="34">
        <v>0</v>
      </c>
      <c r="AO801" s="38">
        <v>0</v>
      </c>
      <c r="AP801" s="39">
        <v>0</v>
      </c>
      <c r="AQ801" s="43">
        <v>0</v>
      </c>
      <c r="AR801" s="41">
        <f t="shared" si="140"/>
        <v>0</v>
      </c>
      <c r="AS801" s="41">
        <f t="shared" si="141"/>
        <v>0</v>
      </c>
      <c r="AT801" s="36">
        <f t="shared" si="142"/>
        <v>999</v>
      </c>
      <c r="AU801" s="36">
        <f t="shared" si="143"/>
        <v>999</v>
      </c>
    </row>
    <row r="802" spans="10:47" x14ac:dyDescent="0.25">
      <c r="J802" s="12">
        <v>70000000000</v>
      </c>
      <c r="K802" s="13">
        <v>8.3333333333333304E-10</v>
      </c>
      <c r="L802" s="40">
        <v>3.0000000000000001E-3</v>
      </c>
      <c r="M802" s="40">
        <v>-3.0000000000000001E-3</v>
      </c>
      <c r="O802" s="4">
        <f t="shared" si="133"/>
        <v>0.79800000000000004</v>
      </c>
      <c r="P802" s="33">
        <v>0</v>
      </c>
      <c r="Q802" s="34">
        <v>0</v>
      </c>
      <c r="R802" s="33">
        <v>-0.5</v>
      </c>
      <c r="S802" s="34">
        <v>-0.10099999999999998</v>
      </c>
      <c r="T802" s="38">
        <v>-2.0576654142857132E-4</v>
      </c>
      <c r="U802" s="39">
        <v>8.9762571428571433E-4</v>
      </c>
      <c r="V802" s="41">
        <f t="shared" si="134"/>
        <v>-605999.99999999977</v>
      </c>
      <c r="W802" s="41">
        <f t="shared" si="135"/>
        <v>605999.99999999977</v>
      </c>
      <c r="X802" s="36">
        <f t="shared" si="136"/>
        <v>825.08250825082541</v>
      </c>
      <c r="Y802" s="36">
        <f t="shared" si="138"/>
        <v>825.08250825082541</v>
      </c>
      <c r="Z802" s="2"/>
      <c r="AI802" s="42">
        <f t="shared" si="139"/>
        <v>-0.03</v>
      </c>
      <c r="AJ802" s="4">
        <f t="shared" si="137"/>
        <v>0.79800000000000004</v>
      </c>
      <c r="AK802" s="33">
        <v>0</v>
      </c>
      <c r="AL802" s="34">
        <v>0</v>
      </c>
      <c r="AM802" s="33">
        <v>0</v>
      </c>
      <c r="AN802" s="34">
        <v>0</v>
      </c>
      <c r="AO802" s="38">
        <v>0</v>
      </c>
      <c r="AP802" s="39">
        <v>0</v>
      </c>
      <c r="AQ802" s="43">
        <v>0</v>
      </c>
      <c r="AR802" s="41">
        <f t="shared" si="140"/>
        <v>0</v>
      </c>
      <c r="AS802" s="41">
        <f t="shared" si="141"/>
        <v>0</v>
      </c>
      <c r="AT802" s="36">
        <f t="shared" si="142"/>
        <v>999</v>
      </c>
      <c r="AU802" s="36">
        <f t="shared" si="143"/>
        <v>999</v>
      </c>
    </row>
    <row r="803" spans="10:47" x14ac:dyDescent="0.25">
      <c r="J803" s="12">
        <v>70000000000</v>
      </c>
      <c r="K803" s="13">
        <v>8.3333333333333304E-10</v>
      </c>
      <c r="L803" s="40">
        <v>3.0000000000000001E-3</v>
      </c>
      <c r="M803" s="40">
        <v>-3.0000000000000001E-3</v>
      </c>
      <c r="O803" s="4">
        <f t="shared" si="133"/>
        <v>0.79900000000000004</v>
      </c>
      <c r="P803" s="33">
        <v>0</v>
      </c>
      <c r="Q803" s="34">
        <v>0</v>
      </c>
      <c r="R803" s="33">
        <v>-0.5</v>
      </c>
      <c r="S803" s="34">
        <v>-0.10049999999999998</v>
      </c>
      <c r="T803" s="38">
        <v>-2.0486977928571416E-4</v>
      </c>
      <c r="U803" s="39">
        <v>8.993528571428572E-4</v>
      </c>
      <c r="V803" s="41">
        <f t="shared" si="134"/>
        <v>-602999.99999999977</v>
      </c>
      <c r="W803" s="41">
        <f t="shared" si="135"/>
        <v>602999.99999999977</v>
      </c>
      <c r="X803" s="36">
        <f t="shared" si="136"/>
        <v>829.18739635157579</v>
      </c>
      <c r="Y803" s="36">
        <f t="shared" si="138"/>
        <v>829.18739635157579</v>
      </c>
      <c r="Z803" s="2"/>
      <c r="AI803" s="42">
        <f t="shared" si="139"/>
        <v>-0.03</v>
      </c>
      <c r="AJ803" s="4">
        <f t="shared" si="137"/>
        <v>0.79900000000000004</v>
      </c>
      <c r="AK803" s="33">
        <v>0</v>
      </c>
      <c r="AL803" s="34">
        <v>0</v>
      </c>
      <c r="AM803" s="33">
        <v>0</v>
      </c>
      <c r="AN803" s="34">
        <v>0</v>
      </c>
      <c r="AO803" s="38">
        <v>0</v>
      </c>
      <c r="AP803" s="39">
        <v>0</v>
      </c>
      <c r="AQ803" s="43">
        <v>0</v>
      </c>
      <c r="AR803" s="41">
        <f t="shared" si="140"/>
        <v>0</v>
      </c>
      <c r="AS803" s="41">
        <f t="shared" si="141"/>
        <v>0</v>
      </c>
      <c r="AT803" s="36">
        <f t="shared" si="142"/>
        <v>999</v>
      </c>
      <c r="AU803" s="36">
        <f t="shared" si="143"/>
        <v>999</v>
      </c>
    </row>
    <row r="804" spans="10:47" x14ac:dyDescent="0.25">
      <c r="J804" s="12">
        <v>70000000000</v>
      </c>
      <c r="K804" s="13">
        <v>8.3333333333333304E-10</v>
      </c>
      <c r="L804" s="40">
        <v>3.0000000000000001E-3</v>
      </c>
      <c r="M804" s="40">
        <v>-3.0000000000000001E-3</v>
      </c>
      <c r="O804" s="4">
        <f t="shared" si="133"/>
        <v>0.8</v>
      </c>
      <c r="P804" s="33">
        <v>0</v>
      </c>
      <c r="Q804" s="34">
        <v>0</v>
      </c>
      <c r="R804" s="33">
        <v>-0.5</v>
      </c>
      <c r="S804" s="34">
        <v>-9.9999999999999978E-2</v>
      </c>
      <c r="T804" s="38">
        <v>-2.0397128571428557E-4</v>
      </c>
      <c r="U804" s="39">
        <v>9.010714285714286E-4</v>
      </c>
      <c r="V804" s="41">
        <f t="shared" si="134"/>
        <v>-599999.99999999977</v>
      </c>
      <c r="W804" s="41">
        <f t="shared" si="135"/>
        <v>599999.99999999977</v>
      </c>
      <c r="X804" s="36">
        <f t="shared" si="136"/>
        <v>833.33333333333371</v>
      </c>
      <c r="Y804" s="36">
        <f t="shared" si="138"/>
        <v>833.33333333333371</v>
      </c>
      <c r="Z804" s="2"/>
      <c r="AI804" s="42">
        <f t="shared" si="139"/>
        <v>-0.03</v>
      </c>
      <c r="AJ804" s="4">
        <f t="shared" si="137"/>
        <v>0.8</v>
      </c>
      <c r="AK804" s="33">
        <v>0</v>
      </c>
      <c r="AL804" s="34">
        <v>0</v>
      </c>
      <c r="AM804" s="33">
        <v>0</v>
      </c>
      <c r="AN804" s="34">
        <v>0</v>
      </c>
      <c r="AO804" s="38">
        <v>0</v>
      </c>
      <c r="AP804" s="39">
        <v>0</v>
      </c>
      <c r="AQ804" s="43">
        <v>0</v>
      </c>
      <c r="AR804" s="41">
        <f t="shared" si="140"/>
        <v>0</v>
      </c>
      <c r="AS804" s="41">
        <f t="shared" si="141"/>
        <v>0</v>
      </c>
      <c r="AT804" s="36">
        <f t="shared" si="142"/>
        <v>999</v>
      </c>
      <c r="AU804" s="36">
        <f t="shared" si="143"/>
        <v>999</v>
      </c>
    </row>
    <row r="805" spans="10:47" x14ac:dyDescent="0.25">
      <c r="J805" s="12">
        <v>70000000000</v>
      </c>
      <c r="K805" s="13">
        <v>8.3333333333333304E-10</v>
      </c>
      <c r="L805" s="40">
        <v>3.0000000000000001E-3</v>
      </c>
      <c r="M805" s="40">
        <v>-3.0000000000000001E-3</v>
      </c>
      <c r="O805" s="4">
        <f t="shared" si="133"/>
        <v>0.80100000000000005</v>
      </c>
      <c r="P805" s="33">
        <v>0</v>
      </c>
      <c r="Q805" s="34">
        <v>0</v>
      </c>
      <c r="R805" s="33">
        <v>-0.5</v>
      </c>
      <c r="S805" s="34">
        <v>-9.9499999999999977E-2</v>
      </c>
      <c r="T805" s="38">
        <v>-2.0307106928571414E-4</v>
      </c>
      <c r="U805" s="39">
        <v>9.0278142857142863E-4</v>
      </c>
      <c r="V805" s="41">
        <f t="shared" si="134"/>
        <v>-596999.99999999977</v>
      </c>
      <c r="W805" s="41">
        <f t="shared" si="135"/>
        <v>596999.99999999977</v>
      </c>
      <c r="X805" s="36">
        <f t="shared" si="136"/>
        <v>837.52093802345087</v>
      </c>
      <c r="Y805" s="36">
        <f t="shared" si="138"/>
        <v>837.52093802345087</v>
      </c>
      <c r="Z805" s="2"/>
      <c r="AI805" s="42">
        <f t="shared" si="139"/>
        <v>-0.03</v>
      </c>
      <c r="AJ805" s="4">
        <f t="shared" si="137"/>
        <v>0.80100000000000005</v>
      </c>
      <c r="AK805" s="33">
        <v>0</v>
      </c>
      <c r="AL805" s="34">
        <v>0</v>
      </c>
      <c r="AM805" s="33">
        <v>0</v>
      </c>
      <c r="AN805" s="34">
        <v>0</v>
      </c>
      <c r="AO805" s="38">
        <v>0</v>
      </c>
      <c r="AP805" s="39">
        <v>0</v>
      </c>
      <c r="AQ805" s="43">
        <v>0</v>
      </c>
      <c r="AR805" s="41">
        <f t="shared" si="140"/>
        <v>0</v>
      </c>
      <c r="AS805" s="41">
        <f t="shared" si="141"/>
        <v>0</v>
      </c>
      <c r="AT805" s="36">
        <f t="shared" si="142"/>
        <v>999</v>
      </c>
      <c r="AU805" s="36">
        <f t="shared" si="143"/>
        <v>999</v>
      </c>
    </row>
    <row r="806" spans="10:47" x14ac:dyDescent="0.25">
      <c r="J806" s="12">
        <v>70000000000</v>
      </c>
      <c r="K806" s="13">
        <v>8.3333333333333304E-10</v>
      </c>
      <c r="L806" s="40">
        <v>3.0000000000000001E-3</v>
      </c>
      <c r="M806" s="40">
        <v>-3.0000000000000001E-3</v>
      </c>
      <c r="O806" s="4">
        <f t="shared" si="133"/>
        <v>0.80200000000000005</v>
      </c>
      <c r="P806" s="33">
        <v>0</v>
      </c>
      <c r="Q806" s="34">
        <v>0</v>
      </c>
      <c r="R806" s="33">
        <v>-0.5</v>
      </c>
      <c r="S806" s="34">
        <v>-9.8999999999999977E-2</v>
      </c>
      <c r="T806" s="38">
        <v>-2.0216913857142843E-4</v>
      </c>
      <c r="U806" s="39">
        <v>9.044828571428572E-4</v>
      </c>
      <c r="V806" s="41">
        <f t="shared" si="134"/>
        <v>-593999.99999999977</v>
      </c>
      <c r="W806" s="41">
        <f t="shared" si="135"/>
        <v>593999.99999999977</v>
      </c>
      <c r="X806" s="36">
        <f t="shared" si="136"/>
        <v>841.75084175084203</v>
      </c>
      <c r="Y806" s="36">
        <f t="shared" si="138"/>
        <v>841.75084175084203</v>
      </c>
      <c r="Z806" s="2"/>
      <c r="AI806" s="42">
        <f t="shared" si="139"/>
        <v>-0.03</v>
      </c>
      <c r="AJ806" s="4">
        <f t="shared" si="137"/>
        <v>0.80200000000000005</v>
      </c>
      <c r="AK806" s="33">
        <v>0</v>
      </c>
      <c r="AL806" s="34">
        <v>0</v>
      </c>
      <c r="AM806" s="33">
        <v>0</v>
      </c>
      <c r="AN806" s="34">
        <v>0</v>
      </c>
      <c r="AO806" s="38">
        <v>0</v>
      </c>
      <c r="AP806" s="39">
        <v>0</v>
      </c>
      <c r="AQ806" s="43">
        <v>0</v>
      </c>
      <c r="AR806" s="41">
        <f t="shared" si="140"/>
        <v>0</v>
      </c>
      <c r="AS806" s="41">
        <f t="shared" si="141"/>
        <v>0</v>
      </c>
      <c r="AT806" s="36">
        <f t="shared" si="142"/>
        <v>999</v>
      </c>
      <c r="AU806" s="36">
        <f t="shared" si="143"/>
        <v>999</v>
      </c>
    </row>
    <row r="807" spans="10:47" x14ac:dyDescent="0.25">
      <c r="J807" s="12">
        <v>70000000000</v>
      </c>
      <c r="K807" s="13">
        <v>8.3333333333333304E-10</v>
      </c>
      <c r="L807" s="40">
        <v>3.0000000000000001E-3</v>
      </c>
      <c r="M807" s="40">
        <v>-3.0000000000000001E-3</v>
      </c>
      <c r="O807" s="4">
        <f t="shared" si="133"/>
        <v>0.80300000000000005</v>
      </c>
      <c r="P807" s="33">
        <v>0</v>
      </c>
      <c r="Q807" s="34">
        <v>0</v>
      </c>
      <c r="R807" s="33">
        <v>-0.5</v>
      </c>
      <c r="S807" s="34">
        <v>-9.8499999999999976E-2</v>
      </c>
      <c r="T807" s="38">
        <v>-2.01265502142857E-4</v>
      </c>
      <c r="U807" s="39">
        <v>9.0617571428571429E-4</v>
      </c>
      <c r="V807" s="41">
        <f t="shared" si="134"/>
        <v>-590999.99999999977</v>
      </c>
      <c r="W807" s="41">
        <f t="shared" si="135"/>
        <v>590999.99999999977</v>
      </c>
      <c r="X807" s="36">
        <f t="shared" si="136"/>
        <v>846.02368866328288</v>
      </c>
      <c r="Y807" s="36">
        <f t="shared" si="138"/>
        <v>846.02368866328288</v>
      </c>
      <c r="Z807" s="2"/>
      <c r="AI807" s="42">
        <f t="shared" si="139"/>
        <v>-0.03</v>
      </c>
      <c r="AJ807" s="4">
        <f t="shared" si="137"/>
        <v>0.80300000000000005</v>
      </c>
      <c r="AK807" s="33">
        <v>0</v>
      </c>
      <c r="AL807" s="34">
        <v>0</v>
      </c>
      <c r="AM807" s="33">
        <v>0</v>
      </c>
      <c r="AN807" s="34">
        <v>0</v>
      </c>
      <c r="AO807" s="38">
        <v>0</v>
      </c>
      <c r="AP807" s="39">
        <v>0</v>
      </c>
      <c r="AQ807" s="43">
        <v>0</v>
      </c>
      <c r="AR807" s="41">
        <f t="shared" si="140"/>
        <v>0</v>
      </c>
      <c r="AS807" s="41">
        <f t="shared" si="141"/>
        <v>0</v>
      </c>
      <c r="AT807" s="36">
        <f t="shared" si="142"/>
        <v>999</v>
      </c>
      <c r="AU807" s="36">
        <f t="shared" si="143"/>
        <v>999</v>
      </c>
    </row>
    <row r="808" spans="10:47" x14ac:dyDescent="0.25">
      <c r="J808" s="12">
        <v>70000000000</v>
      </c>
      <c r="K808" s="13">
        <v>8.3333333333333304E-10</v>
      </c>
      <c r="L808" s="40">
        <v>3.0000000000000001E-3</v>
      </c>
      <c r="M808" s="40">
        <v>-3.0000000000000001E-3</v>
      </c>
      <c r="O808" s="4">
        <f t="shared" si="133"/>
        <v>0.80400000000000005</v>
      </c>
      <c r="P808" s="33">
        <v>0</v>
      </c>
      <c r="Q808" s="34">
        <v>0</v>
      </c>
      <c r="R808" s="33">
        <v>-0.5</v>
      </c>
      <c r="S808" s="34">
        <v>-9.7999999999999976E-2</v>
      </c>
      <c r="T808" s="38">
        <v>-2.0036016857142842E-4</v>
      </c>
      <c r="U808" s="39">
        <v>9.0786000000000003E-4</v>
      </c>
      <c r="V808" s="41">
        <f t="shared" si="134"/>
        <v>-587999.99999999977</v>
      </c>
      <c r="W808" s="41">
        <f t="shared" si="135"/>
        <v>587999.99999999977</v>
      </c>
      <c r="X808" s="36">
        <f t="shared" si="136"/>
        <v>850.34013605442215</v>
      </c>
      <c r="Y808" s="36">
        <f t="shared" si="138"/>
        <v>850.34013605442215</v>
      </c>
      <c r="Z808" s="2"/>
      <c r="AI808" s="42">
        <f t="shared" si="139"/>
        <v>-0.03</v>
      </c>
      <c r="AJ808" s="4">
        <f t="shared" si="137"/>
        <v>0.80400000000000005</v>
      </c>
      <c r="AK808" s="33">
        <v>0</v>
      </c>
      <c r="AL808" s="34">
        <v>0</v>
      </c>
      <c r="AM808" s="33">
        <v>0</v>
      </c>
      <c r="AN808" s="34">
        <v>0</v>
      </c>
      <c r="AO808" s="38">
        <v>0</v>
      </c>
      <c r="AP808" s="39">
        <v>0</v>
      </c>
      <c r="AQ808" s="43">
        <v>0</v>
      </c>
      <c r="AR808" s="41">
        <f t="shared" si="140"/>
        <v>0</v>
      </c>
      <c r="AS808" s="41">
        <f t="shared" si="141"/>
        <v>0</v>
      </c>
      <c r="AT808" s="36">
        <f t="shared" si="142"/>
        <v>999</v>
      </c>
      <c r="AU808" s="36">
        <f t="shared" si="143"/>
        <v>999</v>
      </c>
    </row>
    <row r="809" spans="10:47" x14ac:dyDescent="0.25">
      <c r="J809" s="12">
        <v>70000000000</v>
      </c>
      <c r="K809" s="13">
        <v>8.3333333333333304E-10</v>
      </c>
      <c r="L809" s="40">
        <v>3.0000000000000001E-3</v>
      </c>
      <c r="M809" s="40">
        <v>-3.0000000000000001E-3</v>
      </c>
      <c r="O809" s="4">
        <f t="shared" si="133"/>
        <v>0.80500000000000005</v>
      </c>
      <c r="P809" s="33">
        <v>0</v>
      </c>
      <c r="Q809" s="34">
        <v>0</v>
      </c>
      <c r="R809" s="33">
        <v>-0.5</v>
      </c>
      <c r="S809" s="34">
        <v>-9.7499999999999976E-2</v>
      </c>
      <c r="T809" s="38">
        <v>-1.9945314642857127E-4</v>
      </c>
      <c r="U809" s="39">
        <v>9.0953571428571429E-4</v>
      </c>
      <c r="V809" s="41">
        <f t="shared" si="134"/>
        <v>-584999.99999999977</v>
      </c>
      <c r="W809" s="41">
        <f t="shared" si="135"/>
        <v>584999.99999999977</v>
      </c>
      <c r="X809" s="36">
        <f t="shared" si="136"/>
        <v>854.70085470085507</v>
      </c>
      <c r="Y809" s="36">
        <f t="shared" si="138"/>
        <v>854.70085470085507</v>
      </c>
      <c r="Z809" s="2"/>
      <c r="AI809" s="42">
        <f t="shared" si="139"/>
        <v>-0.03</v>
      </c>
      <c r="AJ809" s="4">
        <f t="shared" si="137"/>
        <v>0.80500000000000005</v>
      </c>
      <c r="AK809" s="33">
        <v>0</v>
      </c>
      <c r="AL809" s="34">
        <v>0</v>
      </c>
      <c r="AM809" s="33">
        <v>0</v>
      </c>
      <c r="AN809" s="34">
        <v>0</v>
      </c>
      <c r="AO809" s="38">
        <v>0</v>
      </c>
      <c r="AP809" s="39">
        <v>0</v>
      </c>
      <c r="AQ809" s="43">
        <v>0</v>
      </c>
      <c r="AR809" s="41">
        <f t="shared" si="140"/>
        <v>0</v>
      </c>
      <c r="AS809" s="41">
        <f t="shared" si="141"/>
        <v>0</v>
      </c>
      <c r="AT809" s="36">
        <f t="shared" si="142"/>
        <v>999</v>
      </c>
      <c r="AU809" s="36">
        <f t="shared" si="143"/>
        <v>999</v>
      </c>
    </row>
    <row r="810" spans="10:47" x14ac:dyDescent="0.25">
      <c r="J810" s="12">
        <v>70000000000</v>
      </c>
      <c r="K810" s="13">
        <v>8.3333333333333304E-10</v>
      </c>
      <c r="L810" s="40">
        <v>3.0000000000000001E-3</v>
      </c>
      <c r="M810" s="40">
        <v>-3.0000000000000001E-3</v>
      </c>
      <c r="O810" s="4">
        <f t="shared" si="133"/>
        <v>0.80600000000000005</v>
      </c>
      <c r="P810" s="33">
        <v>0</v>
      </c>
      <c r="Q810" s="34">
        <v>0</v>
      </c>
      <c r="R810" s="33">
        <v>-0.5</v>
      </c>
      <c r="S810" s="34">
        <v>-9.6999999999999975E-2</v>
      </c>
      <c r="T810" s="38">
        <v>-1.9854444428571414E-4</v>
      </c>
      <c r="U810" s="39">
        <v>9.1120285714285719E-4</v>
      </c>
      <c r="V810" s="41">
        <f t="shared" si="134"/>
        <v>-581999.99999999977</v>
      </c>
      <c r="W810" s="41">
        <f t="shared" si="135"/>
        <v>581999.99999999977</v>
      </c>
      <c r="X810" s="36">
        <f t="shared" si="136"/>
        <v>859.10652920962229</v>
      </c>
      <c r="Y810" s="36">
        <f t="shared" si="138"/>
        <v>859.10652920962229</v>
      </c>
      <c r="Z810" s="2"/>
      <c r="AI810" s="42">
        <f t="shared" si="139"/>
        <v>-0.03</v>
      </c>
      <c r="AJ810" s="4">
        <f t="shared" si="137"/>
        <v>0.80600000000000005</v>
      </c>
      <c r="AK810" s="33">
        <v>0</v>
      </c>
      <c r="AL810" s="34">
        <v>0</v>
      </c>
      <c r="AM810" s="33">
        <v>0</v>
      </c>
      <c r="AN810" s="34">
        <v>0</v>
      </c>
      <c r="AO810" s="38">
        <v>0</v>
      </c>
      <c r="AP810" s="39">
        <v>0</v>
      </c>
      <c r="AQ810" s="43">
        <v>0</v>
      </c>
      <c r="AR810" s="41">
        <f t="shared" si="140"/>
        <v>0</v>
      </c>
      <c r="AS810" s="41">
        <f t="shared" si="141"/>
        <v>0</v>
      </c>
      <c r="AT810" s="36">
        <f t="shared" si="142"/>
        <v>999</v>
      </c>
      <c r="AU810" s="36">
        <f t="shared" si="143"/>
        <v>999</v>
      </c>
    </row>
    <row r="811" spans="10:47" x14ac:dyDescent="0.25">
      <c r="J811" s="12">
        <v>70000000000</v>
      </c>
      <c r="K811" s="13">
        <v>8.3333333333333304E-10</v>
      </c>
      <c r="L811" s="40">
        <v>3.0000000000000001E-3</v>
      </c>
      <c r="M811" s="40">
        <v>-3.0000000000000001E-3</v>
      </c>
      <c r="O811" s="4">
        <f t="shared" si="133"/>
        <v>0.80700000000000005</v>
      </c>
      <c r="P811" s="33">
        <v>0</v>
      </c>
      <c r="Q811" s="34">
        <v>0</v>
      </c>
      <c r="R811" s="33">
        <v>-0.5</v>
      </c>
      <c r="S811" s="34">
        <v>-9.6499999999999975E-2</v>
      </c>
      <c r="T811" s="38">
        <v>-1.9763407071428558E-4</v>
      </c>
      <c r="U811" s="39">
        <v>9.1286142857142862E-4</v>
      </c>
      <c r="V811" s="41">
        <f t="shared" si="134"/>
        <v>-578999.99999999977</v>
      </c>
      <c r="W811" s="41">
        <f t="shared" si="135"/>
        <v>578999.99999999977</v>
      </c>
      <c r="X811" s="36">
        <f t="shared" si="136"/>
        <v>863.5578583765116</v>
      </c>
      <c r="Y811" s="36">
        <f t="shared" si="138"/>
        <v>863.5578583765116</v>
      </c>
      <c r="Z811" s="2"/>
      <c r="AI811" s="42">
        <f t="shared" si="139"/>
        <v>-0.03</v>
      </c>
      <c r="AJ811" s="4">
        <f t="shared" si="137"/>
        <v>0.80700000000000005</v>
      </c>
      <c r="AK811" s="33">
        <v>0</v>
      </c>
      <c r="AL811" s="34">
        <v>0</v>
      </c>
      <c r="AM811" s="33">
        <v>0</v>
      </c>
      <c r="AN811" s="34">
        <v>0</v>
      </c>
      <c r="AO811" s="38">
        <v>0</v>
      </c>
      <c r="AP811" s="39">
        <v>0</v>
      </c>
      <c r="AQ811" s="43">
        <v>0</v>
      </c>
      <c r="AR811" s="41">
        <f t="shared" si="140"/>
        <v>0</v>
      </c>
      <c r="AS811" s="41">
        <f t="shared" si="141"/>
        <v>0</v>
      </c>
      <c r="AT811" s="36">
        <f t="shared" si="142"/>
        <v>999</v>
      </c>
      <c r="AU811" s="36">
        <f t="shared" si="143"/>
        <v>999</v>
      </c>
    </row>
    <row r="812" spans="10:47" x14ac:dyDescent="0.25">
      <c r="J812" s="12">
        <v>70000000000</v>
      </c>
      <c r="K812" s="13">
        <v>8.3333333333333304E-10</v>
      </c>
      <c r="L812" s="40">
        <v>3.0000000000000001E-3</v>
      </c>
      <c r="M812" s="40">
        <v>-3.0000000000000001E-3</v>
      </c>
      <c r="O812" s="4">
        <f t="shared" si="133"/>
        <v>0.80800000000000005</v>
      </c>
      <c r="P812" s="33">
        <v>0</v>
      </c>
      <c r="Q812" s="34">
        <v>0</v>
      </c>
      <c r="R812" s="33">
        <v>-0.5</v>
      </c>
      <c r="S812" s="34">
        <v>-9.5999999999999974E-2</v>
      </c>
      <c r="T812" s="38">
        <v>-1.9672203428571417E-4</v>
      </c>
      <c r="U812" s="39">
        <v>9.1451142857142858E-4</v>
      </c>
      <c r="V812" s="41">
        <f t="shared" si="134"/>
        <v>-575999.99999999977</v>
      </c>
      <c r="W812" s="41">
        <f t="shared" si="135"/>
        <v>575999.99999999977</v>
      </c>
      <c r="X812" s="36">
        <f t="shared" si="136"/>
        <v>868.05555555555588</v>
      </c>
      <c r="Y812" s="36">
        <f t="shared" si="138"/>
        <v>868.05555555555588</v>
      </c>
      <c r="Z812" s="2"/>
      <c r="AI812" s="42">
        <f t="shared" si="139"/>
        <v>-0.03</v>
      </c>
      <c r="AJ812" s="4">
        <f t="shared" si="137"/>
        <v>0.80800000000000005</v>
      </c>
      <c r="AK812" s="33">
        <v>0</v>
      </c>
      <c r="AL812" s="34">
        <v>0</v>
      </c>
      <c r="AM812" s="33">
        <v>0</v>
      </c>
      <c r="AN812" s="34">
        <v>0</v>
      </c>
      <c r="AO812" s="38">
        <v>0</v>
      </c>
      <c r="AP812" s="39">
        <v>0</v>
      </c>
      <c r="AQ812" s="43">
        <v>0</v>
      </c>
      <c r="AR812" s="41">
        <f t="shared" si="140"/>
        <v>0</v>
      </c>
      <c r="AS812" s="41">
        <f t="shared" si="141"/>
        <v>0</v>
      </c>
      <c r="AT812" s="36">
        <f t="shared" si="142"/>
        <v>999</v>
      </c>
      <c r="AU812" s="36">
        <f t="shared" si="143"/>
        <v>999</v>
      </c>
    </row>
    <row r="813" spans="10:47" x14ac:dyDescent="0.25">
      <c r="J813" s="12">
        <v>70000000000</v>
      </c>
      <c r="K813" s="13">
        <v>8.3333333333333304E-10</v>
      </c>
      <c r="L813" s="40">
        <v>3.0000000000000001E-3</v>
      </c>
      <c r="M813" s="40">
        <v>-3.0000000000000001E-3</v>
      </c>
      <c r="O813" s="4">
        <f t="shared" si="133"/>
        <v>0.80900000000000005</v>
      </c>
      <c r="P813" s="33">
        <v>0</v>
      </c>
      <c r="Q813" s="34">
        <v>0</v>
      </c>
      <c r="R813" s="33">
        <v>-0.5</v>
      </c>
      <c r="S813" s="34">
        <v>-9.5499999999999974E-2</v>
      </c>
      <c r="T813" s="38">
        <v>-1.9580834357142845E-4</v>
      </c>
      <c r="U813" s="39">
        <v>9.1615285714285717E-4</v>
      </c>
      <c r="V813" s="41">
        <f t="shared" si="134"/>
        <v>-572999.99999999977</v>
      </c>
      <c r="W813" s="41">
        <f t="shared" si="135"/>
        <v>572999.99999999977</v>
      </c>
      <c r="X813" s="36">
        <f t="shared" si="136"/>
        <v>872.60034904013992</v>
      </c>
      <c r="Y813" s="36">
        <f t="shared" si="138"/>
        <v>872.60034904013992</v>
      </c>
      <c r="Z813" s="2"/>
      <c r="AI813" s="42">
        <f t="shared" si="139"/>
        <v>-0.03</v>
      </c>
      <c r="AJ813" s="4">
        <f t="shared" si="137"/>
        <v>0.80900000000000005</v>
      </c>
      <c r="AK813" s="33">
        <v>0</v>
      </c>
      <c r="AL813" s="34">
        <v>0</v>
      </c>
      <c r="AM813" s="33">
        <v>0</v>
      </c>
      <c r="AN813" s="34">
        <v>0</v>
      </c>
      <c r="AO813" s="38">
        <v>0</v>
      </c>
      <c r="AP813" s="39">
        <v>0</v>
      </c>
      <c r="AQ813" s="43">
        <v>0</v>
      </c>
      <c r="AR813" s="41">
        <f t="shared" si="140"/>
        <v>0</v>
      </c>
      <c r="AS813" s="41">
        <f t="shared" si="141"/>
        <v>0</v>
      </c>
      <c r="AT813" s="36">
        <f t="shared" si="142"/>
        <v>999</v>
      </c>
      <c r="AU813" s="36">
        <f t="shared" si="143"/>
        <v>999</v>
      </c>
    </row>
    <row r="814" spans="10:47" x14ac:dyDescent="0.25">
      <c r="J814" s="12">
        <v>70000000000</v>
      </c>
      <c r="K814" s="13">
        <v>8.3333333333333304E-10</v>
      </c>
      <c r="L814" s="40">
        <v>3.0000000000000001E-3</v>
      </c>
      <c r="M814" s="40">
        <v>-3.0000000000000001E-3</v>
      </c>
      <c r="O814" s="4">
        <f t="shared" si="133"/>
        <v>0.81</v>
      </c>
      <c r="P814" s="33">
        <v>0</v>
      </c>
      <c r="Q814" s="34">
        <v>0</v>
      </c>
      <c r="R814" s="33">
        <v>-0.5</v>
      </c>
      <c r="S814" s="34">
        <v>-9.4999999999999973E-2</v>
      </c>
      <c r="T814" s="38">
        <v>-1.9489300714285702E-4</v>
      </c>
      <c r="U814" s="39">
        <v>9.177857142857143E-4</v>
      </c>
      <c r="V814" s="41">
        <f t="shared" si="134"/>
        <v>-569999.99999999977</v>
      </c>
      <c r="W814" s="41">
        <f t="shared" si="135"/>
        <v>569999.99999999977</v>
      </c>
      <c r="X814" s="36">
        <f t="shared" si="136"/>
        <v>877.19298245614073</v>
      </c>
      <c r="Y814" s="36">
        <f t="shared" si="138"/>
        <v>877.19298245614073</v>
      </c>
      <c r="Z814" s="2"/>
      <c r="AI814" s="42">
        <f t="shared" si="139"/>
        <v>-0.03</v>
      </c>
      <c r="AJ814" s="4">
        <f t="shared" si="137"/>
        <v>0.81</v>
      </c>
      <c r="AK814" s="33">
        <v>0</v>
      </c>
      <c r="AL814" s="34">
        <v>0</v>
      </c>
      <c r="AM814" s="33">
        <v>0</v>
      </c>
      <c r="AN814" s="34">
        <v>0</v>
      </c>
      <c r="AO814" s="38">
        <v>0</v>
      </c>
      <c r="AP814" s="39">
        <v>0</v>
      </c>
      <c r="AQ814" s="43">
        <v>0</v>
      </c>
      <c r="AR814" s="41">
        <f t="shared" si="140"/>
        <v>0</v>
      </c>
      <c r="AS814" s="41">
        <f t="shared" si="141"/>
        <v>0</v>
      </c>
      <c r="AT814" s="36">
        <f t="shared" si="142"/>
        <v>999</v>
      </c>
      <c r="AU814" s="36">
        <f t="shared" si="143"/>
        <v>999</v>
      </c>
    </row>
    <row r="815" spans="10:47" x14ac:dyDescent="0.25">
      <c r="J815" s="12">
        <v>70000000000</v>
      </c>
      <c r="K815" s="13">
        <v>8.3333333333333304E-10</v>
      </c>
      <c r="L815" s="40">
        <v>3.0000000000000001E-3</v>
      </c>
      <c r="M815" s="40">
        <v>-3.0000000000000001E-3</v>
      </c>
      <c r="O815" s="4">
        <f t="shared" si="133"/>
        <v>0.81100000000000005</v>
      </c>
      <c r="P815" s="33">
        <v>0</v>
      </c>
      <c r="Q815" s="34">
        <v>0</v>
      </c>
      <c r="R815" s="33">
        <v>-0.5</v>
      </c>
      <c r="S815" s="34">
        <v>-9.4499999999999973E-2</v>
      </c>
      <c r="T815" s="38">
        <v>-1.9397603357142843E-4</v>
      </c>
      <c r="U815" s="39">
        <v>9.1941000000000006E-4</v>
      </c>
      <c r="V815" s="41">
        <f t="shared" si="134"/>
        <v>-566999.99999999977</v>
      </c>
      <c r="W815" s="41">
        <f t="shared" si="135"/>
        <v>566999.99999999977</v>
      </c>
      <c r="X815" s="36">
        <f t="shared" si="136"/>
        <v>881.8342151675489</v>
      </c>
      <c r="Y815" s="36">
        <f t="shared" si="138"/>
        <v>881.8342151675489</v>
      </c>
      <c r="Z815" s="2"/>
      <c r="AI815" s="42">
        <f t="shared" si="139"/>
        <v>-0.03</v>
      </c>
      <c r="AJ815" s="4">
        <f t="shared" si="137"/>
        <v>0.81100000000000005</v>
      </c>
      <c r="AK815" s="33">
        <v>0</v>
      </c>
      <c r="AL815" s="34">
        <v>0</v>
      </c>
      <c r="AM815" s="33">
        <v>0</v>
      </c>
      <c r="AN815" s="34">
        <v>0</v>
      </c>
      <c r="AO815" s="38">
        <v>0</v>
      </c>
      <c r="AP815" s="39">
        <v>0</v>
      </c>
      <c r="AQ815" s="43">
        <v>0</v>
      </c>
      <c r="AR815" s="41">
        <f t="shared" si="140"/>
        <v>0</v>
      </c>
      <c r="AS815" s="41">
        <f t="shared" si="141"/>
        <v>0</v>
      </c>
      <c r="AT815" s="36">
        <f t="shared" si="142"/>
        <v>999</v>
      </c>
      <c r="AU815" s="36">
        <f t="shared" si="143"/>
        <v>999</v>
      </c>
    </row>
    <row r="816" spans="10:47" x14ac:dyDescent="0.25">
      <c r="J816" s="12">
        <v>70000000000</v>
      </c>
      <c r="K816" s="13">
        <v>8.3333333333333304E-10</v>
      </c>
      <c r="L816" s="40">
        <v>3.0000000000000001E-3</v>
      </c>
      <c r="M816" s="40">
        <v>-3.0000000000000001E-3</v>
      </c>
      <c r="O816" s="4">
        <f t="shared" si="133"/>
        <v>0.81200000000000006</v>
      </c>
      <c r="P816" s="33">
        <v>0</v>
      </c>
      <c r="Q816" s="34">
        <v>0</v>
      </c>
      <c r="R816" s="33">
        <v>-0.5</v>
      </c>
      <c r="S816" s="34">
        <v>-9.3999999999999972E-2</v>
      </c>
      <c r="T816" s="38">
        <v>-1.9305743142857129E-4</v>
      </c>
      <c r="U816" s="39">
        <v>9.2102571428571436E-4</v>
      </c>
      <c r="V816" s="41">
        <f t="shared" si="134"/>
        <v>-563999.99999999977</v>
      </c>
      <c r="W816" s="41">
        <f t="shared" si="135"/>
        <v>563999.99999999977</v>
      </c>
      <c r="X816" s="36">
        <f t="shared" si="136"/>
        <v>886.52482269503582</v>
      </c>
      <c r="Y816" s="36">
        <f t="shared" si="138"/>
        <v>886.52482269503582</v>
      </c>
      <c r="Z816" s="2"/>
      <c r="AI816" s="42">
        <f t="shared" si="139"/>
        <v>-0.03</v>
      </c>
      <c r="AJ816" s="4">
        <f t="shared" si="137"/>
        <v>0.81200000000000006</v>
      </c>
      <c r="AK816" s="33">
        <v>0</v>
      </c>
      <c r="AL816" s="34">
        <v>0</v>
      </c>
      <c r="AM816" s="33">
        <v>0</v>
      </c>
      <c r="AN816" s="34">
        <v>0</v>
      </c>
      <c r="AO816" s="38">
        <v>0</v>
      </c>
      <c r="AP816" s="39">
        <v>0</v>
      </c>
      <c r="AQ816" s="43">
        <v>0</v>
      </c>
      <c r="AR816" s="41">
        <f t="shared" si="140"/>
        <v>0</v>
      </c>
      <c r="AS816" s="41">
        <f t="shared" si="141"/>
        <v>0</v>
      </c>
      <c r="AT816" s="36">
        <f t="shared" si="142"/>
        <v>999</v>
      </c>
      <c r="AU816" s="36">
        <f t="shared" si="143"/>
        <v>999</v>
      </c>
    </row>
    <row r="817" spans="10:47" x14ac:dyDescent="0.25">
      <c r="J817" s="12">
        <v>70000000000</v>
      </c>
      <c r="K817" s="13">
        <v>8.3333333333333304E-10</v>
      </c>
      <c r="L817" s="40">
        <v>3.0000000000000001E-3</v>
      </c>
      <c r="M817" s="40">
        <v>-3.0000000000000001E-3</v>
      </c>
      <c r="O817" s="4">
        <f t="shared" si="133"/>
        <v>0.81299999999999994</v>
      </c>
      <c r="P817" s="33">
        <v>0</v>
      </c>
      <c r="Q817" s="34">
        <v>0</v>
      </c>
      <c r="R817" s="33">
        <v>-0.5</v>
      </c>
      <c r="S817" s="34">
        <v>-9.3500000000000028E-2</v>
      </c>
      <c r="T817" s="38">
        <v>-1.9213720928571427E-4</v>
      </c>
      <c r="U817" s="39">
        <v>9.2263285714285707E-4</v>
      </c>
      <c r="V817" s="41">
        <f t="shared" si="134"/>
        <v>-561000.00000000012</v>
      </c>
      <c r="W817" s="41">
        <f t="shared" si="135"/>
        <v>561000.00000000012</v>
      </c>
      <c r="X817" s="36">
        <f t="shared" si="136"/>
        <v>891.26559714794985</v>
      </c>
      <c r="Y817" s="36">
        <f t="shared" si="138"/>
        <v>891.26559714794985</v>
      </c>
      <c r="Z817" s="2"/>
      <c r="AI817" s="42">
        <f t="shared" si="139"/>
        <v>-0.03</v>
      </c>
      <c r="AJ817" s="4">
        <f t="shared" si="137"/>
        <v>0.81299999999999994</v>
      </c>
      <c r="AK817" s="33">
        <v>0</v>
      </c>
      <c r="AL817" s="34">
        <v>0</v>
      </c>
      <c r="AM817" s="33">
        <v>0</v>
      </c>
      <c r="AN817" s="34">
        <v>0</v>
      </c>
      <c r="AO817" s="38">
        <v>0</v>
      </c>
      <c r="AP817" s="39">
        <v>0</v>
      </c>
      <c r="AQ817" s="43">
        <v>0</v>
      </c>
      <c r="AR817" s="41">
        <f t="shared" si="140"/>
        <v>0</v>
      </c>
      <c r="AS817" s="41">
        <f t="shared" si="141"/>
        <v>0</v>
      </c>
      <c r="AT817" s="36">
        <f t="shared" si="142"/>
        <v>999</v>
      </c>
      <c r="AU817" s="36">
        <f t="shared" si="143"/>
        <v>999</v>
      </c>
    </row>
    <row r="818" spans="10:47" x14ac:dyDescent="0.25">
      <c r="J818" s="12">
        <v>70000000000</v>
      </c>
      <c r="K818" s="13">
        <v>8.3333333333333304E-10</v>
      </c>
      <c r="L818" s="40">
        <v>3.0000000000000001E-3</v>
      </c>
      <c r="M818" s="40">
        <v>-3.0000000000000001E-3</v>
      </c>
      <c r="O818" s="4">
        <f t="shared" si="133"/>
        <v>0.81399999999999995</v>
      </c>
      <c r="P818" s="33">
        <v>0</v>
      </c>
      <c r="Q818" s="34">
        <v>0</v>
      </c>
      <c r="R818" s="33">
        <v>-0.5</v>
      </c>
      <c r="S818" s="34">
        <v>-9.3000000000000027E-2</v>
      </c>
      <c r="T818" s="38">
        <v>-1.912153757142857E-4</v>
      </c>
      <c r="U818" s="39">
        <v>9.2423142857142853E-4</v>
      </c>
      <c r="V818" s="41">
        <f t="shared" si="134"/>
        <v>-558000.00000000012</v>
      </c>
      <c r="W818" s="41">
        <f t="shared" si="135"/>
        <v>558000.00000000012</v>
      </c>
      <c r="X818" s="36">
        <f t="shared" si="136"/>
        <v>896.05734767025069</v>
      </c>
      <c r="Y818" s="36">
        <f t="shared" si="138"/>
        <v>896.05734767025069</v>
      </c>
      <c r="Z818" s="2"/>
      <c r="AI818" s="42">
        <f t="shared" si="139"/>
        <v>-0.03</v>
      </c>
      <c r="AJ818" s="4">
        <f t="shared" si="137"/>
        <v>0.81399999999999995</v>
      </c>
      <c r="AK818" s="33">
        <v>0</v>
      </c>
      <c r="AL818" s="34">
        <v>0</v>
      </c>
      <c r="AM818" s="33">
        <v>0</v>
      </c>
      <c r="AN818" s="34">
        <v>0</v>
      </c>
      <c r="AO818" s="38">
        <v>0</v>
      </c>
      <c r="AP818" s="39">
        <v>0</v>
      </c>
      <c r="AQ818" s="43">
        <v>0</v>
      </c>
      <c r="AR818" s="41">
        <f t="shared" si="140"/>
        <v>0</v>
      </c>
      <c r="AS818" s="41">
        <f t="shared" si="141"/>
        <v>0</v>
      </c>
      <c r="AT818" s="36">
        <f t="shared" si="142"/>
        <v>999</v>
      </c>
      <c r="AU818" s="36">
        <f t="shared" si="143"/>
        <v>999</v>
      </c>
    </row>
    <row r="819" spans="10:47" x14ac:dyDescent="0.25">
      <c r="J819" s="12">
        <v>70000000000</v>
      </c>
      <c r="K819" s="13">
        <v>8.3333333333333304E-10</v>
      </c>
      <c r="L819" s="40">
        <v>3.0000000000000001E-3</v>
      </c>
      <c r="M819" s="40">
        <v>-3.0000000000000001E-3</v>
      </c>
      <c r="O819" s="4">
        <f t="shared" si="133"/>
        <v>0.81499999999999995</v>
      </c>
      <c r="P819" s="33">
        <v>0</v>
      </c>
      <c r="Q819" s="34">
        <v>0</v>
      </c>
      <c r="R819" s="33">
        <v>-0.5</v>
      </c>
      <c r="S819" s="34">
        <v>-9.2500000000000027E-2</v>
      </c>
      <c r="T819" s="38">
        <v>-1.9029193928571427E-4</v>
      </c>
      <c r="U819" s="39">
        <v>9.2582142857142852E-4</v>
      </c>
      <c r="V819" s="41">
        <f t="shared" si="134"/>
        <v>-555000.00000000012</v>
      </c>
      <c r="W819" s="41">
        <f t="shared" si="135"/>
        <v>555000.00000000012</v>
      </c>
      <c r="X819" s="36">
        <f t="shared" si="136"/>
        <v>900.90090090090075</v>
      </c>
      <c r="Y819" s="36">
        <f t="shared" si="138"/>
        <v>900.90090090090075</v>
      </c>
      <c r="Z819" s="2"/>
      <c r="AI819" s="42">
        <f t="shared" si="139"/>
        <v>-0.03</v>
      </c>
      <c r="AJ819" s="4">
        <f t="shared" si="137"/>
        <v>0.81499999999999995</v>
      </c>
      <c r="AK819" s="33">
        <v>0</v>
      </c>
      <c r="AL819" s="34">
        <v>0</v>
      </c>
      <c r="AM819" s="33">
        <v>0</v>
      </c>
      <c r="AN819" s="34">
        <v>0</v>
      </c>
      <c r="AO819" s="38">
        <v>0</v>
      </c>
      <c r="AP819" s="39">
        <v>0</v>
      </c>
      <c r="AQ819" s="43">
        <v>0</v>
      </c>
      <c r="AR819" s="41">
        <f t="shared" si="140"/>
        <v>0</v>
      </c>
      <c r="AS819" s="41">
        <f t="shared" si="141"/>
        <v>0</v>
      </c>
      <c r="AT819" s="36">
        <f t="shared" si="142"/>
        <v>999</v>
      </c>
      <c r="AU819" s="36">
        <f t="shared" si="143"/>
        <v>999</v>
      </c>
    </row>
    <row r="820" spans="10:47" x14ac:dyDescent="0.25">
      <c r="J820" s="12">
        <v>70000000000</v>
      </c>
      <c r="K820" s="13">
        <v>8.3333333333333304E-10</v>
      </c>
      <c r="L820" s="40">
        <v>3.0000000000000001E-3</v>
      </c>
      <c r="M820" s="40">
        <v>-3.0000000000000001E-3</v>
      </c>
      <c r="O820" s="4">
        <f t="shared" si="133"/>
        <v>0.81599999999999995</v>
      </c>
      <c r="P820" s="33">
        <v>0</v>
      </c>
      <c r="Q820" s="34">
        <v>0</v>
      </c>
      <c r="R820" s="33">
        <v>-0.5</v>
      </c>
      <c r="S820" s="34">
        <v>-9.2000000000000026E-2</v>
      </c>
      <c r="T820" s="38">
        <v>-1.8936690857142854E-4</v>
      </c>
      <c r="U820" s="39">
        <v>9.2740285714285704E-4</v>
      </c>
      <c r="V820" s="41">
        <f t="shared" si="134"/>
        <v>-552000.00000000012</v>
      </c>
      <c r="W820" s="41">
        <f t="shared" si="135"/>
        <v>552000.00000000012</v>
      </c>
      <c r="X820" s="36">
        <f t="shared" si="136"/>
        <v>905.79710144927515</v>
      </c>
      <c r="Y820" s="36">
        <f t="shared" si="138"/>
        <v>905.79710144927515</v>
      </c>
      <c r="Z820" s="2"/>
      <c r="AI820" s="42">
        <f t="shared" si="139"/>
        <v>-0.03</v>
      </c>
      <c r="AJ820" s="4">
        <f t="shared" si="137"/>
        <v>0.81599999999999995</v>
      </c>
      <c r="AK820" s="33">
        <v>0</v>
      </c>
      <c r="AL820" s="34">
        <v>0</v>
      </c>
      <c r="AM820" s="33">
        <v>0</v>
      </c>
      <c r="AN820" s="34">
        <v>0</v>
      </c>
      <c r="AO820" s="38">
        <v>0</v>
      </c>
      <c r="AP820" s="39">
        <v>0</v>
      </c>
      <c r="AQ820" s="43">
        <v>0</v>
      </c>
      <c r="AR820" s="41">
        <f t="shared" si="140"/>
        <v>0</v>
      </c>
      <c r="AS820" s="41">
        <f t="shared" si="141"/>
        <v>0</v>
      </c>
      <c r="AT820" s="36">
        <f t="shared" si="142"/>
        <v>999</v>
      </c>
      <c r="AU820" s="36">
        <f t="shared" si="143"/>
        <v>999</v>
      </c>
    </row>
    <row r="821" spans="10:47" x14ac:dyDescent="0.25">
      <c r="J821" s="12">
        <v>70000000000</v>
      </c>
      <c r="K821" s="13">
        <v>8.3333333333333304E-10</v>
      </c>
      <c r="L821" s="40">
        <v>3.0000000000000001E-3</v>
      </c>
      <c r="M821" s="40">
        <v>-3.0000000000000001E-3</v>
      </c>
      <c r="O821" s="4">
        <f t="shared" si="133"/>
        <v>0.81699999999999995</v>
      </c>
      <c r="P821" s="33">
        <v>0</v>
      </c>
      <c r="Q821" s="34">
        <v>0</v>
      </c>
      <c r="R821" s="33">
        <v>-0.5</v>
      </c>
      <c r="S821" s="34">
        <v>-9.1500000000000026E-2</v>
      </c>
      <c r="T821" s="38">
        <v>-1.8844029214285711E-4</v>
      </c>
      <c r="U821" s="39">
        <v>9.289757142857142E-4</v>
      </c>
      <c r="V821" s="41">
        <f t="shared" si="134"/>
        <v>-549000.00000000012</v>
      </c>
      <c r="W821" s="41">
        <f t="shared" si="135"/>
        <v>549000.00000000012</v>
      </c>
      <c r="X821" s="36">
        <f t="shared" si="136"/>
        <v>910.74681238615642</v>
      </c>
      <c r="Y821" s="36">
        <f t="shared" si="138"/>
        <v>910.74681238615642</v>
      </c>
      <c r="Z821" s="2"/>
      <c r="AI821" s="42">
        <f t="shared" si="139"/>
        <v>-0.03</v>
      </c>
      <c r="AJ821" s="4">
        <f t="shared" si="137"/>
        <v>0.81699999999999995</v>
      </c>
      <c r="AK821" s="33">
        <v>0</v>
      </c>
      <c r="AL821" s="34">
        <v>0</v>
      </c>
      <c r="AM821" s="33">
        <v>0</v>
      </c>
      <c r="AN821" s="34">
        <v>0</v>
      </c>
      <c r="AO821" s="38">
        <v>0</v>
      </c>
      <c r="AP821" s="39">
        <v>0</v>
      </c>
      <c r="AQ821" s="43">
        <v>0</v>
      </c>
      <c r="AR821" s="41">
        <f t="shared" si="140"/>
        <v>0</v>
      </c>
      <c r="AS821" s="41">
        <f t="shared" si="141"/>
        <v>0</v>
      </c>
      <c r="AT821" s="36">
        <f t="shared" si="142"/>
        <v>999</v>
      </c>
      <c r="AU821" s="36">
        <f t="shared" si="143"/>
        <v>999</v>
      </c>
    </row>
    <row r="822" spans="10:47" x14ac:dyDescent="0.25">
      <c r="J822" s="12">
        <v>70000000000</v>
      </c>
      <c r="K822" s="13">
        <v>8.3333333333333304E-10</v>
      </c>
      <c r="L822" s="40">
        <v>3.0000000000000001E-3</v>
      </c>
      <c r="M822" s="40">
        <v>-3.0000000000000001E-3</v>
      </c>
      <c r="O822" s="4">
        <f t="shared" si="133"/>
        <v>0.81799999999999995</v>
      </c>
      <c r="P822" s="33">
        <v>0</v>
      </c>
      <c r="Q822" s="34">
        <v>0</v>
      </c>
      <c r="R822" s="33">
        <v>-0.5</v>
      </c>
      <c r="S822" s="34">
        <v>-9.1000000000000025E-2</v>
      </c>
      <c r="T822" s="38">
        <v>-1.8751209857142856E-4</v>
      </c>
      <c r="U822" s="39">
        <v>9.3053999999999988E-4</v>
      </c>
      <c r="V822" s="41">
        <f t="shared" si="134"/>
        <v>-546000</v>
      </c>
      <c r="W822" s="41">
        <f t="shared" si="135"/>
        <v>546000</v>
      </c>
      <c r="X822" s="36">
        <f t="shared" si="136"/>
        <v>915.75091575091574</v>
      </c>
      <c r="Y822" s="36">
        <f t="shared" si="138"/>
        <v>915.75091575091574</v>
      </c>
      <c r="Z822" s="2"/>
      <c r="AI822" s="42">
        <f t="shared" si="139"/>
        <v>-0.03</v>
      </c>
      <c r="AJ822" s="4">
        <f t="shared" si="137"/>
        <v>0.81799999999999995</v>
      </c>
      <c r="AK822" s="33">
        <v>0</v>
      </c>
      <c r="AL822" s="34">
        <v>0</v>
      </c>
      <c r="AM822" s="33">
        <v>0</v>
      </c>
      <c r="AN822" s="34">
        <v>0</v>
      </c>
      <c r="AO822" s="38">
        <v>0</v>
      </c>
      <c r="AP822" s="39">
        <v>0</v>
      </c>
      <c r="AQ822" s="43">
        <v>0</v>
      </c>
      <c r="AR822" s="41">
        <f t="shared" si="140"/>
        <v>0</v>
      </c>
      <c r="AS822" s="41">
        <f t="shared" si="141"/>
        <v>0</v>
      </c>
      <c r="AT822" s="36">
        <f t="shared" si="142"/>
        <v>999</v>
      </c>
      <c r="AU822" s="36">
        <f t="shared" si="143"/>
        <v>999</v>
      </c>
    </row>
    <row r="823" spans="10:47" x14ac:dyDescent="0.25">
      <c r="J823" s="12">
        <v>70000000000</v>
      </c>
      <c r="K823" s="13">
        <v>8.3333333333333304E-10</v>
      </c>
      <c r="L823" s="40">
        <v>3.0000000000000001E-3</v>
      </c>
      <c r="M823" s="40">
        <v>-3.0000000000000001E-3</v>
      </c>
      <c r="O823" s="4">
        <f t="shared" si="133"/>
        <v>0.81899999999999995</v>
      </c>
      <c r="P823" s="33">
        <v>0</v>
      </c>
      <c r="Q823" s="34">
        <v>0</v>
      </c>
      <c r="R823" s="33">
        <v>-0.5</v>
      </c>
      <c r="S823" s="34">
        <v>-9.0500000000000025E-2</v>
      </c>
      <c r="T823" s="38">
        <v>-1.8658233642857141E-4</v>
      </c>
      <c r="U823" s="39">
        <v>9.3209571428571421E-4</v>
      </c>
      <c r="V823" s="41">
        <f t="shared" si="134"/>
        <v>-543000.00000000012</v>
      </c>
      <c r="W823" s="41">
        <f t="shared" si="135"/>
        <v>543000.00000000012</v>
      </c>
      <c r="X823" s="36">
        <f t="shared" si="136"/>
        <v>920.8103130755062</v>
      </c>
      <c r="Y823" s="36">
        <f t="shared" si="138"/>
        <v>920.8103130755062</v>
      </c>
      <c r="Z823" s="2"/>
      <c r="AI823" s="42">
        <f t="shared" si="139"/>
        <v>-0.03</v>
      </c>
      <c r="AJ823" s="4">
        <f t="shared" si="137"/>
        <v>0.81899999999999995</v>
      </c>
      <c r="AK823" s="33">
        <v>0</v>
      </c>
      <c r="AL823" s="34">
        <v>0</v>
      </c>
      <c r="AM823" s="33">
        <v>0</v>
      </c>
      <c r="AN823" s="34">
        <v>0</v>
      </c>
      <c r="AO823" s="38">
        <v>0</v>
      </c>
      <c r="AP823" s="39">
        <v>0</v>
      </c>
      <c r="AQ823" s="43">
        <v>0</v>
      </c>
      <c r="AR823" s="41">
        <f t="shared" si="140"/>
        <v>0</v>
      </c>
      <c r="AS823" s="41">
        <f t="shared" si="141"/>
        <v>0</v>
      </c>
      <c r="AT823" s="36">
        <f t="shared" si="142"/>
        <v>999</v>
      </c>
      <c r="AU823" s="36">
        <f t="shared" si="143"/>
        <v>999</v>
      </c>
    </row>
    <row r="824" spans="10:47" x14ac:dyDescent="0.25">
      <c r="J824" s="12">
        <v>70000000000</v>
      </c>
      <c r="K824" s="13">
        <v>8.3333333333333304E-10</v>
      </c>
      <c r="L824" s="40">
        <v>3.0000000000000001E-3</v>
      </c>
      <c r="M824" s="40">
        <v>-3.0000000000000001E-3</v>
      </c>
      <c r="O824" s="4">
        <f t="shared" si="133"/>
        <v>0.82</v>
      </c>
      <c r="P824" s="33">
        <v>0</v>
      </c>
      <c r="Q824" s="34">
        <v>0</v>
      </c>
      <c r="R824" s="33">
        <v>-0.5</v>
      </c>
      <c r="S824" s="34">
        <v>-9.0000000000000024E-2</v>
      </c>
      <c r="T824" s="38">
        <v>-1.8565101428571427E-4</v>
      </c>
      <c r="U824" s="39">
        <v>9.3364285714285706E-4</v>
      </c>
      <c r="V824" s="41">
        <f t="shared" si="134"/>
        <v>-540000.00000000012</v>
      </c>
      <c r="W824" s="41">
        <f t="shared" si="135"/>
        <v>540000.00000000012</v>
      </c>
      <c r="X824" s="36">
        <f t="shared" si="136"/>
        <v>925.92592592592575</v>
      </c>
      <c r="Y824" s="36">
        <f t="shared" si="138"/>
        <v>925.92592592592575</v>
      </c>
      <c r="Z824" s="2"/>
      <c r="AI824" s="42">
        <f t="shared" si="139"/>
        <v>-0.03</v>
      </c>
      <c r="AJ824" s="4">
        <f t="shared" si="137"/>
        <v>0.82</v>
      </c>
      <c r="AK824" s="33">
        <v>0</v>
      </c>
      <c r="AL824" s="34">
        <v>0</v>
      </c>
      <c r="AM824" s="33">
        <v>0</v>
      </c>
      <c r="AN824" s="34">
        <v>0</v>
      </c>
      <c r="AO824" s="38">
        <v>0</v>
      </c>
      <c r="AP824" s="39">
        <v>0</v>
      </c>
      <c r="AQ824" s="43">
        <v>0</v>
      </c>
      <c r="AR824" s="41">
        <f t="shared" si="140"/>
        <v>0</v>
      </c>
      <c r="AS824" s="41">
        <f t="shared" si="141"/>
        <v>0</v>
      </c>
      <c r="AT824" s="36">
        <f t="shared" si="142"/>
        <v>999</v>
      </c>
      <c r="AU824" s="36">
        <f t="shared" si="143"/>
        <v>999</v>
      </c>
    </row>
    <row r="825" spans="10:47" x14ac:dyDescent="0.25">
      <c r="J825" s="12">
        <v>70000000000</v>
      </c>
      <c r="K825" s="13">
        <v>8.3333333333333304E-10</v>
      </c>
      <c r="L825" s="40">
        <v>3.0000000000000001E-3</v>
      </c>
      <c r="M825" s="40">
        <v>-3.0000000000000001E-3</v>
      </c>
      <c r="O825" s="4">
        <f t="shared" si="133"/>
        <v>0.82099999999999995</v>
      </c>
      <c r="P825" s="33">
        <v>0</v>
      </c>
      <c r="Q825" s="34">
        <v>0</v>
      </c>
      <c r="R825" s="33">
        <v>-0.5</v>
      </c>
      <c r="S825" s="34">
        <v>-8.9500000000000024E-2</v>
      </c>
      <c r="T825" s="38">
        <v>-1.8471814071428568E-4</v>
      </c>
      <c r="U825" s="39">
        <v>9.3518142857142844E-4</v>
      </c>
      <c r="V825" s="41">
        <f t="shared" si="134"/>
        <v>-537000.00000000012</v>
      </c>
      <c r="W825" s="41">
        <f t="shared" si="135"/>
        <v>537000.00000000012</v>
      </c>
      <c r="X825" s="36">
        <f t="shared" si="136"/>
        <v>931.09869646182472</v>
      </c>
      <c r="Y825" s="36">
        <f t="shared" si="138"/>
        <v>931.09869646182472</v>
      </c>
      <c r="Z825" s="2"/>
      <c r="AI825" s="42">
        <f t="shared" si="139"/>
        <v>-0.03</v>
      </c>
      <c r="AJ825" s="4">
        <f t="shared" si="137"/>
        <v>0.82099999999999995</v>
      </c>
      <c r="AK825" s="33">
        <v>0</v>
      </c>
      <c r="AL825" s="34">
        <v>0</v>
      </c>
      <c r="AM825" s="33">
        <v>0</v>
      </c>
      <c r="AN825" s="34">
        <v>0</v>
      </c>
      <c r="AO825" s="38">
        <v>0</v>
      </c>
      <c r="AP825" s="39">
        <v>0</v>
      </c>
      <c r="AQ825" s="43">
        <v>0</v>
      </c>
      <c r="AR825" s="41">
        <f t="shared" si="140"/>
        <v>0</v>
      </c>
      <c r="AS825" s="41">
        <f t="shared" si="141"/>
        <v>0</v>
      </c>
      <c r="AT825" s="36">
        <f t="shared" si="142"/>
        <v>999</v>
      </c>
      <c r="AU825" s="36">
        <f t="shared" si="143"/>
        <v>999</v>
      </c>
    </row>
    <row r="826" spans="10:47" x14ac:dyDescent="0.25">
      <c r="J826" s="12">
        <v>70000000000</v>
      </c>
      <c r="K826" s="13">
        <v>8.3333333333333304E-10</v>
      </c>
      <c r="L826" s="40">
        <v>3.0000000000000001E-3</v>
      </c>
      <c r="M826" s="40">
        <v>-3.0000000000000001E-3</v>
      </c>
      <c r="O826" s="4">
        <f t="shared" si="133"/>
        <v>0.82199999999999995</v>
      </c>
      <c r="P826" s="33">
        <v>0</v>
      </c>
      <c r="Q826" s="34">
        <v>0</v>
      </c>
      <c r="R826" s="33">
        <v>-0.5</v>
      </c>
      <c r="S826" s="34">
        <v>-8.9000000000000024E-2</v>
      </c>
      <c r="T826" s="38">
        <v>-1.8378372428571428E-4</v>
      </c>
      <c r="U826" s="39">
        <v>9.3671142857142846E-4</v>
      </c>
      <c r="V826" s="41">
        <f t="shared" si="134"/>
        <v>-534000.00000000012</v>
      </c>
      <c r="W826" s="41">
        <f t="shared" si="135"/>
        <v>534000.00000000012</v>
      </c>
      <c r="X826" s="36">
        <f t="shared" si="136"/>
        <v>936.32958801498103</v>
      </c>
      <c r="Y826" s="36">
        <f t="shared" si="138"/>
        <v>936.32958801498103</v>
      </c>
      <c r="Z826" s="2"/>
      <c r="AI826" s="42">
        <f t="shared" si="139"/>
        <v>-0.03</v>
      </c>
      <c r="AJ826" s="4">
        <f t="shared" si="137"/>
        <v>0.82199999999999995</v>
      </c>
      <c r="AK826" s="33">
        <v>0</v>
      </c>
      <c r="AL826" s="34">
        <v>0</v>
      </c>
      <c r="AM826" s="33">
        <v>0</v>
      </c>
      <c r="AN826" s="34">
        <v>0</v>
      </c>
      <c r="AO826" s="38">
        <v>0</v>
      </c>
      <c r="AP826" s="39">
        <v>0</v>
      </c>
      <c r="AQ826" s="43">
        <v>0</v>
      </c>
      <c r="AR826" s="41">
        <f t="shared" si="140"/>
        <v>0</v>
      </c>
      <c r="AS826" s="41">
        <f t="shared" si="141"/>
        <v>0</v>
      </c>
      <c r="AT826" s="36">
        <f t="shared" si="142"/>
        <v>999</v>
      </c>
      <c r="AU826" s="36">
        <f t="shared" si="143"/>
        <v>999</v>
      </c>
    </row>
    <row r="827" spans="10:47" x14ac:dyDescent="0.25">
      <c r="J827" s="12">
        <v>70000000000</v>
      </c>
      <c r="K827" s="13">
        <v>8.3333333333333304E-10</v>
      </c>
      <c r="L827" s="40">
        <v>3.0000000000000001E-3</v>
      </c>
      <c r="M827" s="40">
        <v>-3.0000000000000001E-3</v>
      </c>
      <c r="O827" s="4">
        <f t="shared" si="133"/>
        <v>0.82299999999999995</v>
      </c>
      <c r="P827" s="33">
        <v>0</v>
      </c>
      <c r="Q827" s="34">
        <v>0</v>
      </c>
      <c r="R827" s="33">
        <v>-0.5</v>
      </c>
      <c r="S827" s="34">
        <v>-8.8500000000000023E-2</v>
      </c>
      <c r="T827" s="38">
        <v>-1.8284777357142857E-4</v>
      </c>
      <c r="U827" s="39">
        <v>9.3823285714285702E-4</v>
      </c>
      <c r="V827" s="41">
        <f t="shared" si="134"/>
        <v>-531000.00000000012</v>
      </c>
      <c r="W827" s="41">
        <f t="shared" si="135"/>
        <v>531000.00000000012</v>
      </c>
      <c r="X827" s="36">
        <f t="shared" si="136"/>
        <v>941.61958568738214</v>
      </c>
      <c r="Y827" s="36">
        <f t="shared" si="138"/>
        <v>941.61958568738214</v>
      </c>
      <c r="Z827" s="2"/>
      <c r="AI827" s="42">
        <f t="shared" si="139"/>
        <v>-0.03</v>
      </c>
      <c r="AJ827" s="4">
        <f t="shared" si="137"/>
        <v>0.82299999999999995</v>
      </c>
      <c r="AK827" s="33">
        <v>0</v>
      </c>
      <c r="AL827" s="34">
        <v>0</v>
      </c>
      <c r="AM827" s="33">
        <v>0</v>
      </c>
      <c r="AN827" s="34">
        <v>0</v>
      </c>
      <c r="AO827" s="38">
        <v>0</v>
      </c>
      <c r="AP827" s="39">
        <v>0</v>
      </c>
      <c r="AQ827" s="43">
        <v>0</v>
      </c>
      <c r="AR827" s="41">
        <f t="shared" si="140"/>
        <v>0</v>
      </c>
      <c r="AS827" s="41">
        <f t="shared" si="141"/>
        <v>0</v>
      </c>
      <c r="AT827" s="36">
        <f t="shared" si="142"/>
        <v>999</v>
      </c>
      <c r="AU827" s="36">
        <f t="shared" si="143"/>
        <v>999</v>
      </c>
    </row>
    <row r="828" spans="10:47" x14ac:dyDescent="0.25">
      <c r="J828" s="12">
        <v>70000000000</v>
      </c>
      <c r="K828" s="13">
        <v>8.3333333333333304E-10</v>
      </c>
      <c r="L828" s="40">
        <v>3.0000000000000001E-3</v>
      </c>
      <c r="M828" s="40">
        <v>-3.0000000000000001E-3</v>
      </c>
      <c r="O828" s="4">
        <f t="shared" si="133"/>
        <v>0.82399999999999995</v>
      </c>
      <c r="P828" s="33">
        <v>0</v>
      </c>
      <c r="Q828" s="34">
        <v>0</v>
      </c>
      <c r="R828" s="33">
        <v>-0.5</v>
      </c>
      <c r="S828" s="34">
        <v>-8.8000000000000023E-2</v>
      </c>
      <c r="T828" s="38">
        <v>-1.8191029714285714E-4</v>
      </c>
      <c r="U828" s="39">
        <v>9.397457142857142E-4</v>
      </c>
      <c r="V828" s="41">
        <f t="shared" si="134"/>
        <v>-528000.00000000012</v>
      </c>
      <c r="W828" s="41">
        <f t="shared" si="135"/>
        <v>528000.00000000012</v>
      </c>
      <c r="X828" s="36">
        <f t="shared" si="136"/>
        <v>946.96969696969677</v>
      </c>
      <c r="Y828" s="36">
        <f t="shared" si="138"/>
        <v>946.96969696969677</v>
      </c>
      <c r="Z828" s="2"/>
      <c r="AI828" s="42">
        <f t="shared" si="139"/>
        <v>-0.03</v>
      </c>
      <c r="AJ828" s="4">
        <f t="shared" si="137"/>
        <v>0.82399999999999995</v>
      </c>
      <c r="AK828" s="33">
        <v>0</v>
      </c>
      <c r="AL828" s="34">
        <v>0</v>
      </c>
      <c r="AM828" s="33">
        <v>0</v>
      </c>
      <c r="AN828" s="34">
        <v>0</v>
      </c>
      <c r="AO828" s="38">
        <v>0</v>
      </c>
      <c r="AP828" s="39">
        <v>0</v>
      </c>
      <c r="AQ828" s="43">
        <v>0</v>
      </c>
      <c r="AR828" s="41">
        <f t="shared" si="140"/>
        <v>0</v>
      </c>
      <c r="AS828" s="41">
        <f t="shared" si="141"/>
        <v>0</v>
      </c>
      <c r="AT828" s="36">
        <f t="shared" si="142"/>
        <v>999</v>
      </c>
      <c r="AU828" s="36">
        <f t="shared" si="143"/>
        <v>999</v>
      </c>
    </row>
    <row r="829" spans="10:47" x14ac:dyDescent="0.25">
      <c r="J829" s="12">
        <v>70000000000</v>
      </c>
      <c r="K829" s="13">
        <v>8.3333333333333304E-10</v>
      </c>
      <c r="L829" s="40">
        <v>3.0000000000000001E-3</v>
      </c>
      <c r="M829" s="40">
        <v>-3.0000000000000001E-3</v>
      </c>
      <c r="O829" s="4">
        <f t="shared" si="133"/>
        <v>0.82499999999999996</v>
      </c>
      <c r="P829" s="33">
        <v>0</v>
      </c>
      <c r="Q829" s="34">
        <v>0</v>
      </c>
      <c r="R829" s="33">
        <v>-0.5</v>
      </c>
      <c r="S829" s="34">
        <v>-8.7500000000000022E-2</v>
      </c>
      <c r="T829" s="38">
        <v>-1.8097130357142856E-4</v>
      </c>
      <c r="U829" s="39">
        <v>9.4124999999999992E-4</v>
      </c>
      <c r="V829" s="41">
        <f t="shared" si="134"/>
        <v>-525000.00000000012</v>
      </c>
      <c r="W829" s="41">
        <f t="shared" si="135"/>
        <v>525000.00000000012</v>
      </c>
      <c r="X829" s="36">
        <f t="shared" si="136"/>
        <v>952.38095238095218</v>
      </c>
      <c r="Y829" s="36">
        <f t="shared" si="138"/>
        <v>952.38095238095218</v>
      </c>
      <c r="Z829" s="2"/>
      <c r="AI829" s="42">
        <f t="shared" si="139"/>
        <v>-0.03</v>
      </c>
      <c r="AJ829" s="4">
        <f t="shared" si="137"/>
        <v>0.82499999999999996</v>
      </c>
      <c r="AK829" s="33">
        <v>0</v>
      </c>
      <c r="AL829" s="34">
        <v>0</v>
      </c>
      <c r="AM829" s="33">
        <v>0</v>
      </c>
      <c r="AN829" s="34">
        <v>0</v>
      </c>
      <c r="AO829" s="38">
        <v>0</v>
      </c>
      <c r="AP829" s="39">
        <v>0</v>
      </c>
      <c r="AQ829" s="43">
        <v>0</v>
      </c>
      <c r="AR829" s="41">
        <f t="shared" si="140"/>
        <v>0</v>
      </c>
      <c r="AS829" s="41">
        <f t="shared" si="141"/>
        <v>0</v>
      </c>
      <c r="AT829" s="36">
        <f t="shared" si="142"/>
        <v>999</v>
      </c>
      <c r="AU829" s="36">
        <f t="shared" si="143"/>
        <v>999</v>
      </c>
    </row>
    <row r="830" spans="10:47" x14ac:dyDescent="0.25">
      <c r="J830" s="12">
        <v>70000000000</v>
      </c>
      <c r="K830" s="13">
        <v>8.3333333333333304E-10</v>
      </c>
      <c r="L830" s="40">
        <v>3.0000000000000001E-3</v>
      </c>
      <c r="M830" s="40">
        <v>-3.0000000000000001E-3</v>
      </c>
      <c r="O830" s="4">
        <f t="shared" si="133"/>
        <v>0.82599999999999996</v>
      </c>
      <c r="P830" s="33">
        <v>0</v>
      </c>
      <c r="Q830" s="34">
        <v>0</v>
      </c>
      <c r="R830" s="33">
        <v>-0.5</v>
      </c>
      <c r="S830" s="34">
        <v>-8.7000000000000022E-2</v>
      </c>
      <c r="T830" s="38">
        <v>-1.8003080142857142E-4</v>
      </c>
      <c r="U830" s="39">
        <v>9.4274571428571417E-4</v>
      </c>
      <c r="V830" s="41">
        <f t="shared" si="134"/>
        <v>-522000.00000000006</v>
      </c>
      <c r="W830" s="41">
        <f t="shared" si="135"/>
        <v>522000.00000000006</v>
      </c>
      <c r="X830" s="36">
        <f t="shared" si="136"/>
        <v>957.8544061302681</v>
      </c>
      <c r="Y830" s="36">
        <f t="shared" si="138"/>
        <v>957.8544061302681</v>
      </c>
      <c r="Z830" s="2"/>
      <c r="AI830" s="42">
        <f t="shared" si="139"/>
        <v>-0.03</v>
      </c>
      <c r="AJ830" s="4">
        <f t="shared" si="137"/>
        <v>0.82599999999999996</v>
      </c>
      <c r="AK830" s="33">
        <v>0</v>
      </c>
      <c r="AL830" s="34">
        <v>0</v>
      </c>
      <c r="AM830" s="33">
        <v>0</v>
      </c>
      <c r="AN830" s="34">
        <v>0</v>
      </c>
      <c r="AO830" s="38">
        <v>0</v>
      </c>
      <c r="AP830" s="39">
        <v>0</v>
      </c>
      <c r="AQ830" s="43">
        <v>0</v>
      </c>
      <c r="AR830" s="41">
        <f t="shared" si="140"/>
        <v>0</v>
      </c>
      <c r="AS830" s="41">
        <f t="shared" si="141"/>
        <v>0</v>
      </c>
      <c r="AT830" s="36">
        <f t="shared" si="142"/>
        <v>999</v>
      </c>
      <c r="AU830" s="36">
        <f t="shared" si="143"/>
        <v>999</v>
      </c>
    </row>
    <row r="831" spans="10:47" x14ac:dyDescent="0.25">
      <c r="J831" s="12">
        <v>70000000000</v>
      </c>
      <c r="K831" s="13">
        <v>8.3333333333333304E-10</v>
      </c>
      <c r="L831" s="40">
        <v>3.0000000000000001E-3</v>
      </c>
      <c r="M831" s="40">
        <v>-3.0000000000000001E-3</v>
      </c>
      <c r="O831" s="4">
        <f t="shared" si="133"/>
        <v>0.82699999999999996</v>
      </c>
      <c r="P831" s="33">
        <v>0</v>
      </c>
      <c r="Q831" s="34">
        <v>0</v>
      </c>
      <c r="R831" s="33">
        <v>-0.5</v>
      </c>
      <c r="S831" s="34">
        <v>-8.6500000000000021E-2</v>
      </c>
      <c r="T831" s="38">
        <v>-1.7908879928571429E-4</v>
      </c>
      <c r="U831" s="39">
        <v>9.4423285714285705E-4</v>
      </c>
      <c r="V831" s="41">
        <f t="shared" si="134"/>
        <v>-519000.00000000006</v>
      </c>
      <c r="W831" s="41">
        <f t="shared" si="135"/>
        <v>519000.00000000006</v>
      </c>
      <c r="X831" s="36">
        <f t="shared" si="136"/>
        <v>963.39113680154128</v>
      </c>
      <c r="Y831" s="36">
        <f t="shared" si="138"/>
        <v>963.39113680154128</v>
      </c>
      <c r="Z831" s="2"/>
      <c r="AI831" s="42">
        <f t="shared" si="139"/>
        <v>-0.03</v>
      </c>
      <c r="AJ831" s="4">
        <f t="shared" si="137"/>
        <v>0.82699999999999996</v>
      </c>
      <c r="AK831" s="33">
        <v>0</v>
      </c>
      <c r="AL831" s="34">
        <v>0</v>
      </c>
      <c r="AM831" s="33">
        <v>0</v>
      </c>
      <c r="AN831" s="34">
        <v>0</v>
      </c>
      <c r="AO831" s="38">
        <v>0</v>
      </c>
      <c r="AP831" s="39">
        <v>0</v>
      </c>
      <c r="AQ831" s="43">
        <v>0</v>
      </c>
      <c r="AR831" s="41">
        <f t="shared" si="140"/>
        <v>0</v>
      </c>
      <c r="AS831" s="41">
        <f t="shared" si="141"/>
        <v>0</v>
      </c>
      <c r="AT831" s="36">
        <f t="shared" si="142"/>
        <v>999</v>
      </c>
      <c r="AU831" s="36">
        <f t="shared" si="143"/>
        <v>999</v>
      </c>
    </row>
    <row r="832" spans="10:47" x14ac:dyDescent="0.25">
      <c r="J832" s="12">
        <v>70000000000</v>
      </c>
      <c r="K832" s="13">
        <v>8.3333333333333304E-10</v>
      </c>
      <c r="L832" s="40">
        <v>3.0000000000000001E-3</v>
      </c>
      <c r="M832" s="40">
        <v>-3.0000000000000001E-3</v>
      </c>
      <c r="O832" s="4">
        <f t="shared" si="133"/>
        <v>0.82799999999999996</v>
      </c>
      <c r="P832" s="33">
        <v>0</v>
      </c>
      <c r="Q832" s="34">
        <v>0</v>
      </c>
      <c r="R832" s="33">
        <v>-0.5</v>
      </c>
      <c r="S832" s="34">
        <v>-8.6000000000000021E-2</v>
      </c>
      <c r="T832" s="38">
        <v>-1.7814530571428572E-4</v>
      </c>
      <c r="U832" s="39">
        <v>9.4571142857142847E-4</v>
      </c>
      <c r="V832" s="41">
        <f t="shared" si="134"/>
        <v>-516000.00000000006</v>
      </c>
      <c r="W832" s="41">
        <f t="shared" si="135"/>
        <v>516000.00000000006</v>
      </c>
      <c r="X832" s="36">
        <f t="shared" si="136"/>
        <v>968.99224806201539</v>
      </c>
      <c r="Y832" s="36">
        <f t="shared" si="138"/>
        <v>968.99224806201539</v>
      </c>
      <c r="Z832" s="2"/>
      <c r="AI832" s="42">
        <f t="shared" si="139"/>
        <v>-0.03</v>
      </c>
      <c r="AJ832" s="4">
        <f t="shared" si="137"/>
        <v>0.82799999999999996</v>
      </c>
      <c r="AK832" s="33">
        <v>0</v>
      </c>
      <c r="AL832" s="34">
        <v>0</v>
      </c>
      <c r="AM832" s="33">
        <v>0</v>
      </c>
      <c r="AN832" s="34">
        <v>0</v>
      </c>
      <c r="AO832" s="38">
        <v>0</v>
      </c>
      <c r="AP832" s="39">
        <v>0</v>
      </c>
      <c r="AQ832" s="43">
        <v>0</v>
      </c>
      <c r="AR832" s="41">
        <f t="shared" si="140"/>
        <v>0</v>
      </c>
      <c r="AS832" s="41">
        <f t="shared" si="141"/>
        <v>0</v>
      </c>
      <c r="AT832" s="36">
        <f t="shared" si="142"/>
        <v>999</v>
      </c>
      <c r="AU832" s="36">
        <f t="shared" si="143"/>
        <v>999</v>
      </c>
    </row>
    <row r="833" spans="10:47" x14ac:dyDescent="0.25">
      <c r="J833" s="12">
        <v>70000000000</v>
      </c>
      <c r="K833" s="13">
        <v>8.3333333333333304E-10</v>
      </c>
      <c r="L833" s="40">
        <v>3.0000000000000001E-3</v>
      </c>
      <c r="M833" s="40">
        <v>-3.0000000000000001E-3</v>
      </c>
      <c r="O833" s="4">
        <f t="shared" si="133"/>
        <v>0.82899999999999996</v>
      </c>
      <c r="P833" s="33">
        <v>0</v>
      </c>
      <c r="Q833" s="34">
        <v>0</v>
      </c>
      <c r="R833" s="33">
        <v>-0.5</v>
      </c>
      <c r="S833" s="34">
        <v>-8.550000000000002E-2</v>
      </c>
      <c r="T833" s="38">
        <v>-1.7720032928571428E-4</v>
      </c>
      <c r="U833" s="39">
        <v>9.4718142857142852E-4</v>
      </c>
      <c r="V833" s="41">
        <f t="shared" si="134"/>
        <v>-513000.00000000006</v>
      </c>
      <c r="W833" s="41">
        <f t="shared" si="135"/>
        <v>513000.00000000006</v>
      </c>
      <c r="X833" s="36">
        <f t="shared" si="136"/>
        <v>974.65886939571135</v>
      </c>
      <c r="Y833" s="36">
        <f t="shared" si="138"/>
        <v>974.65886939571135</v>
      </c>
      <c r="Z833" s="2"/>
      <c r="AI833" s="42">
        <f t="shared" si="139"/>
        <v>-0.03</v>
      </c>
      <c r="AJ833" s="4">
        <f t="shared" si="137"/>
        <v>0.82899999999999996</v>
      </c>
      <c r="AK833" s="33">
        <v>0</v>
      </c>
      <c r="AL833" s="34">
        <v>0</v>
      </c>
      <c r="AM833" s="33">
        <v>0</v>
      </c>
      <c r="AN833" s="34">
        <v>0</v>
      </c>
      <c r="AO833" s="38">
        <v>0</v>
      </c>
      <c r="AP833" s="39">
        <v>0</v>
      </c>
      <c r="AQ833" s="43">
        <v>0</v>
      </c>
      <c r="AR833" s="41">
        <f t="shared" si="140"/>
        <v>0</v>
      </c>
      <c r="AS833" s="41">
        <f t="shared" si="141"/>
        <v>0</v>
      </c>
      <c r="AT833" s="36">
        <f t="shared" si="142"/>
        <v>999</v>
      </c>
      <c r="AU833" s="36">
        <f t="shared" si="143"/>
        <v>999</v>
      </c>
    </row>
    <row r="834" spans="10:47" x14ac:dyDescent="0.25">
      <c r="J834" s="12">
        <v>70000000000</v>
      </c>
      <c r="K834" s="13">
        <v>8.3333333333333304E-10</v>
      </c>
      <c r="L834" s="40">
        <v>3.0000000000000001E-3</v>
      </c>
      <c r="M834" s="40">
        <v>-3.0000000000000001E-3</v>
      </c>
      <c r="O834" s="4">
        <f t="shared" si="133"/>
        <v>0.83</v>
      </c>
      <c r="P834" s="33">
        <v>0</v>
      </c>
      <c r="Q834" s="34">
        <v>0</v>
      </c>
      <c r="R834" s="33">
        <v>-0.5</v>
      </c>
      <c r="S834" s="34">
        <v>-8.500000000000002E-2</v>
      </c>
      <c r="T834" s="38">
        <v>-1.7625387857142855E-4</v>
      </c>
      <c r="U834" s="39">
        <v>9.486428571428571E-4</v>
      </c>
      <c r="V834" s="41">
        <f t="shared" si="134"/>
        <v>-510000</v>
      </c>
      <c r="W834" s="41">
        <f t="shared" si="135"/>
        <v>510000</v>
      </c>
      <c r="X834" s="36">
        <f t="shared" si="136"/>
        <v>980.39215686274508</v>
      </c>
      <c r="Y834" s="36">
        <f t="shared" si="138"/>
        <v>980.39215686274508</v>
      </c>
      <c r="Z834" s="2"/>
      <c r="AI834" s="42">
        <f t="shared" si="139"/>
        <v>-0.03</v>
      </c>
      <c r="AJ834" s="4">
        <f t="shared" si="137"/>
        <v>0.83</v>
      </c>
      <c r="AK834" s="33">
        <v>0</v>
      </c>
      <c r="AL834" s="34">
        <v>0</v>
      </c>
      <c r="AM834" s="33">
        <v>0</v>
      </c>
      <c r="AN834" s="34">
        <v>0</v>
      </c>
      <c r="AO834" s="38">
        <v>0</v>
      </c>
      <c r="AP834" s="39">
        <v>0</v>
      </c>
      <c r="AQ834" s="43">
        <v>0</v>
      </c>
      <c r="AR834" s="41">
        <f t="shared" si="140"/>
        <v>0</v>
      </c>
      <c r="AS834" s="41">
        <f t="shared" si="141"/>
        <v>0</v>
      </c>
      <c r="AT834" s="36">
        <f t="shared" si="142"/>
        <v>999</v>
      </c>
      <c r="AU834" s="36">
        <f t="shared" si="143"/>
        <v>999</v>
      </c>
    </row>
    <row r="835" spans="10:47" x14ac:dyDescent="0.25">
      <c r="J835" s="12">
        <v>70000000000</v>
      </c>
      <c r="K835" s="13">
        <v>8.3333333333333304E-10</v>
      </c>
      <c r="L835" s="40">
        <v>3.0000000000000001E-3</v>
      </c>
      <c r="M835" s="40">
        <v>-3.0000000000000001E-3</v>
      </c>
      <c r="O835" s="4">
        <f t="shared" si="133"/>
        <v>0.83099999999999996</v>
      </c>
      <c r="P835" s="33">
        <v>0</v>
      </c>
      <c r="Q835" s="34">
        <v>0</v>
      </c>
      <c r="R835" s="33">
        <v>-0.5</v>
      </c>
      <c r="S835" s="34">
        <v>-8.450000000000002E-2</v>
      </c>
      <c r="T835" s="38">
        <v>-1.7530596214285712E-4</v>
      </c>
      <c r="U835" s="39">
        <v>9.5009571428571421E-4</v>
      </c>
      <c r="V835" s="41">
        <f t="shared" si="134"/>
        <v>-507000.00000000006</v>
      </c>
      <c r="W835" s="41">
        <f t="shared" si="135"/>
        <v>507000.00000000006</v>
      </c>
      <c r="X835" s="36">
        <f t="shared" si="136"/>
        <v>986.19329388560152</v>
      </c>
      <c r="Y835" s="36">
        <f t="shared" si="138"/>
        <v>986.19329388560152</v>
      </c>
      <c r="Z835" s="2"/>
      <c r="AI835" s="42">
        <f t="shared" si="139"/>
        <v>-0.03</v>
      </c>
      <c r="AJ835" s="4">
        <f t="shared" si="137"/>
        <v>0.83099999999999996</v>
      </c>
      <c r="AK835" s="33">
        <v>0</v>
      </c>
      <c r="AL835" s="34">
        <v>0</v>
      </c>
      <c r="AM835" s="33">
        <v>0</v>
      </c>
      <c r="AN835" s="34">
        <v>0</v>
      </c>
      <c r="AO835" s="38">
        <v>0</v>
      </c>
      <c r="AP835" s="39">
        <v>0</v>
      </c>
      <c r="AQ835" s="43">
        <v>0</v>
      </c>
      <c r="AR835" s="41">
        <f t="shared" si="140"/>
        <v>0</v>
      </c>
      <c r="AS835" s="41">
        <f t="shared" si="141"/>
        <v>0</v>
      </c>
      <c r="AT835" s="36">
        <f t="shared" si="142"/>
        <v>999</v>
      </c>
      <c r="AU835" s="36">
        <f t="shared" si="143"/>
        <v>999</v>
      </c>
    </row>
    <row r="836" spans="10:47" x14ac:dyDescent="0.25">
      <c r="J836" s="12">
        <v>70000000000</v>
      </c>
      <c r="K836" s="13">
        <v>8.3333333333333304E-10</v>
      </c>
      <c r="L836" s="40">
        <v>3.0000000000000001E-3</v>
      </c>
      <c r="M836" s="40">
        <v>-3.0000000000000001E-3</v>
      </c>
      <c r="O836" s="4">
        <f t="shared" ref="O836:O899" si="144">((ROW(O835)-ROW($O$3))/ROWS($O$4:$O$1003))*$C$5</f>
        <v>0.83199999999999996</v>
      </c>
      <c r="P836" s="33">
        <v>0</v>
      </c>
      <c r="Q836" s="34">
        <v>0</v>
      </c>
      <c r="R836" s="33">
        <v>-0.5</v>
      </c>
      <c r="S836" s="34">
        <v>-8.4000000000000019E-2</v>
      </c>
      <c r="T836" s="38">
        <v>-1.7435658857142854E-4</v>
      </c>
      <c r="U836" s="39">
        <v>9.5153999999999996E-4</v>
      </c>
      <c r="V836" s="41">
        <f t="shared" ref="V836:V899" si="145">IF($C$15="Constante",S836*$C$9/$C$16,S836*L836/K836)</f>
        <v>-504000.00000000006</v>
      </c>
      <c r="W836" s="41">
        <f t="shared" ref="W836:W899" si="146">IF($C$15="Constante",S836*$C$10/$C$16,S836*M836/K836)</f>
        <v>504000.00000000006</v>
      </c>
      <c r="X836" s="36">
        <f t="shared" ref="X836:X899" si="147">IF(V836&lt;&gt;0,$C$18/ABS(V836),999)</f>
        <v>992.06349206349194</v>
      </c>
      <c r="Y836" s="36">
        <f t="shared" si="138"/>
        <v>992.06349206349194</v>
      </c>
      <c r="Z836" s="2"/>
      <c r="AI836" s="42">
        <f t="shared" si="139"/>
        <v>-0.03</v>
      </c>
      <c r="AJ836" s="4">
        <f t="shared" ref="AJ836:AJ899" si="148">((ROW(AJ835)-ROW($AJ$3))/ROWS($O$4:$O$1003))*$C$5</f>
        <v>0.83199999999999996</v>
      </c>
      <c r="AK836" s="33">
        <v>0</v>
      </c>
      <c r="AL836" s="34">
        <v>0</v>
      </c>
      <c r="AM836" s="33">
        <v>0</v>
      </c>
      <c r="AN836" s="34">
        <v>0</v>
      </c>
      <c r="AO836" s="38">
        <v>0</v>
      </c>
      <c r="AP836" s="39">
        <v>0</v>
      </c>
      <c r="AQ836" s="43">
        <v>0</v>
      </c>
      <c r="AR836" s="41">
        <f t="shared" si="140"/>
        <v>0</v>
      </c>
      <c r="AS836" s="41">
        <f t="shared" si="141"/>
        <v>0</v>
      </c>
      <c r="AT836" s="36">
        <f t="shared" si="142"/>
        <v>999</v>
      </c>
      <c r="AU836" s="36">
        <f t="shared" si="143"/>
        <v>999</v>
      </c>
    </row>
    <row r="837" spans="10:47" x14ac:dyDescent="0.25">
      <c r="J837" s="12">
        <v>70000000000</v>
      </c>
      <c r="K837" s="13">
        <v>8.3333333333333304E-10</v>
      </c>
      <c r="L837" s="40">
        <v>3.0000000000000001E-3</v>
      </c>
      <c r="M837" s="40">
        <v>-3.0000000000000001E-3</v>
      </c>
      <c r="O837" s="4">
        <f t="shared" si="144"/>
        <v>0.83299999999999996</v>
      </c>
      <c r="P837" s="33">
        <v>0</v>
      </c>
      <c r="Q837" s="34">
        <v>0</v>
      </c>
      <c r="R837" s="33">
        <v>-0.5</v>
      </c>
      <c r="S837" s="34">
        <v>-8.3500000000000019E-2</v>
      </c>
      <c r="T837" s="38">
        <v>-1.7340576642857142E-4</v>
      </c>
      <c r="U837" s="39">
        <v>9.5297571428571424E-4</v>
      </c>
      <c r="V837" s="41">
        <f t="shared" si="145"/>
        <v>-501000.00000000006</v>
      </c>
      <c r="W837" s="41">
        <f t="shared" si="146"/>
        <v>501000.00000000006</v>
      </c>
      <c r="X837" s="36">
        <f t="shared" si="147"/>
        <v>998.00399201596792</v>
      </c>
      <c r="Y837" s="36">
        <f t="shared" ref="Y837:Y900" si="149">IF(W837&lt;&gt;0,$C$18/ABS(W837),999)</f>
        <v>998.00399201596792</v>
      </c>
      <c r="Z837" s="2"/>
      <c r="AI837" s="42">
        <f t="shared" ref="AI837:AI900" si="150">eva($C$25,AJ837)</f>
        <v>-0.03</v>
      </c>
      <c r="AJ837" s="4">
        <f t="shared" si="148"/>
        <v>0.83299999999999996</v>
      </c>
      <c r="AK837" s="33">
        <v>0</v>
      </c>
      <c r="AL837" s="34">
        <v>0</v>
      </c>
      <c r="AM837" s="33">
        <v>0</v>
      </c>
      <c r="AN837" s="34">
        <v>0</v>
      </c>
      <c r="AO837" s="38">
        <v>0</v>
      </c>
      <c r="AP837" s="39">
        <v>0</v>
      </c>
      <c r="AQ837" s="43">
        <v>0</v>
      </c>
      <c r="AR837" s="41">
        <f t="shared" ref="AR837:AR900" si="151">IF($C$15="Constante",AN837*$C$9/$C$16,AN837*L837/K837)</f>
        <v>0</v>
      </c>
      <c r="AS837" s="41">
        <f t="shared" ref="AS837:AS900" si="152">IF($C$15="Constante",AN837*$C$10/$C$16,AN837*M837/K837)</f>
        <v>0</v>
      </c>
      <c r="AT837" s="36">
        <f t="shared" ref="AT837:AT900" si="153">IF(AR837&lt;&gt;0,$C$18/ABS(AR837),999)</f>
        <v>999</v>
      </c>
      <c r="AU837" s="36">
        <f t="shared" ref="AU837:AU900" si="154">IF(AS837&lt;&gt;0,$C$18/ABS(AS837),999)</f>
        <v>999</v>
      </c>
    </row>
    <row r="838" spans="10:47" x14ac:dyDescent="0.25">
      <c r="J838" s="12">
        <v>70000000000</v>
      </c>
      <c r="K838" s="13">
        <v>8.3333333333333304E-10</v>
      </c>
      <c r="L838" s="40">
        <v>3.0000000000000001E-3</v>
      </c>
      <c r="M838" s="40">
        <v>-3.0000000000000001E-3</v>
      </c>
      <c r="O838" s="4">
        <f t="shared" si="144"/>
        <v>0.83399999999999996</v>
      </c>
      <c r="P838" s="33">
        <v>0</v>
      </c>
      <c r="Q838" s="34">
        <v>0</v>
      </c>
      <c r="R838" s="33">
        <v>-0.5</v>
      </c>
      <c r="S838" s="34">
        <v>-8.3000000000000018E-2</v>
      </c>
      <c r="T838" s="38">
        <v>-1.7245350428571427E-4</v>
      </c>
      <c r="U838" s="39">
        <v>9.5440285714285705E-4</v>
      </c>
      <c r="V838" s="41">
        <f t="shared" si="145"/>
        <v>-498000.00000000006</v>
      </c>
      <c r="W838" s="41">
        <f t="shared" si="146"/>
        <v>498000.00000000006</v>
      </c>
      <c r="X838" s="36">
        <f t="shared" si="147"/>
        <v>1004.016064257028</v>
      </c>
      <c r="Y838" s="36">
        <f t="shared" si="149"/>
        <v>1004.016064257028</v>
      </c>
      <c r="Z838" s="2"/>
      <c r="AI838" s="42">
        <f t="shared" si="150"/>
        <v>-0.03</v>
      </c>
      <c r="AJ838" s="4">
        <f t="shared" si="148"/>
        <v>0.83399999999999996</v>
      </c>
      <c r="AK838" s="33">
        <v>0</v>
      </c>
      <c r="AL838" s="34">
        <v>0</v>
      </c>
      <c r="AM838" s="33">
        <v>0</v>
      </c>
      <c r="AN838" s="34">
        <v>0</v>
      </c>
      <c r="AO838" s="38">
        <v>0</v>
      </c>
      <c r="AP838" s="39">
        <v>0</v>
      </c>
      <c r="AQ838" s="43">
        <v>0</v>
      </c>
      <c r="AR838" s="41">
        <f t="shared" si="151"/>
        <v>0</v>
      </c>
      <c r="AS838" s="41">
        <f t="shared" si="152"/>
        <v>0</v>
      </c>
      <c r="AT838" s="36">
        <f t="shared" si="153"/>
        <v>999</v>
      </c>
      <c r="AU838" s="36">
        <f t="shared" si="154"/>
        <v>999</v>
      </c>
    </row>
    <row r="839" spans="10:47" x14ac:dyDescent="0.25">
      <c r="J839" s="12">
        <v>70000000000</v>
      </c>
      <c r="K839" s="13">
        <v>8.3333333333333304E-10</v>
      </c>
      <c r="L839" s="40">
        <v>3.0000000000000001E-3</v>
      </c>
      <c r="M839" s="40">
        <v>-3.0000000000000001E-3</v>
      </c>
      <c r="O839" s="4">
        <f t="shared" si="144"/>
        <v>0.83499999999999996</v>
      </c>
      <c r="P839" s="33">
        <v>0</v>
      </c>
      <c r="Q839" s="34">
        <v>0</v>
      </c>
      <c r="R839" s="33">
        <v>-0.5</v>
      </c>
      <c r="S839" s="34">
        <v>-8.2500000000000018E-2</v>
      </c>
      <c r="T839" s="38">
        <v>-1.7149981071428569E-4</v>
      </c>
      <c r="U839" s="39">
        <v>9.5582142857142849E-4</v>
      </c>
      <c r="V839" s="41">
        <f t="shared" si="145"/>
        <v>-495000.00000000006</v>
      </c>
      <c r="W839" s="41">
        <f t="shared" si="146"/>
        <v>495000.00000000006</v>
      </c>
      <c r="X839" s="36">
        <f t="shared" si="147"/>
        <v>1010.1010101010099</v>
      </c>
      <c r="Y839" s="36">
        <f t="shared" si="149"/>
        <v>1010.1010101010099</v>
      </c>
      <c r="Z839" s="2"/>
      <c r="AI839" s="42">
        <f t="shared" si="150"/>
        <v>-0.03</v>
      </c>
      <c r="AJ839" s="4">
        <f t="shared" si="148"/>
        <v>0.83499999999999996</v>
      </c>
      <c r="AK839" s="33">
        <v>0</v>
      </c>
      <c r="AL839" s="34">
        <v>0</v>
      </c>
      <c r="AM839" s="33">
        <v>0</v>
      </c>
      <c r="AN839" s="34">
        <v>0</v>
      </c>
      <c r="AO839" s="38">
        <v>0</v>
      </c>
      <c r="AP839" s="39">
        <v>0</v>
      </c>
      <c r="AQ839" s="43">
        <v>0</v>
      </c>
      <c r="AR839" s="41">
        <f t="shared" si="151"/>
        <v>0</v>
      </c>
      <c r="AS839" s="41">
        <f t="shared" si="152"/>
        <v>0</v>
      </c>
      <c r="AT839" s="36">
        <f t="shared" si="153"/>
        <v>999</v>
      </c>
      <c r="AU839" s="36">
        <f t="shared" si="154"/>
        <v>999</v>
      </c>
    </row>
    <row r="840" spans="10:47" x14ac:dyDescent="0.25">
      <c r="J840" s="12">
        <v>70000000000</v>
      </c>
      <c r="K840" s="13">
        <v>8.3333333333333304E-10</v>
      </c>
      <c r="L840" s="40">
        <v>3.0000000000000001E-3</v>
      </c>
      <c r="M840" s="40">
        <v>-3.0000000000000001E-3</v>
      </c>
      <c r="O840" s="4">
        <f t="shared" si="144"/>
        <v>0.83599999999999997</v>
      </c>
      <c r="P840" s="33">
        <v>0</v>
      </c>
      <c r="Q840" s="34">
        <v>0</v>
      </c>
      <c r="R840" s="33">
        <v>-0.5</v>
      </c>
      <c r="S840" s="34">
        <v>-8.2000000000000017E-2</v>
      </c>
      <c r="T840" s="38">
        <v>-1.7054469428571427E-4</v>
      </c>
      <c r="U840" s="39">
        <v>9.5723142857142846E-4</v>
      </c>
      <c r="V840" s="41">
        <f t="shared" si="145"/>
        <v>-492000.00000000006</v>
      </c>
      <c r="W840" s="41">
        <f t="shared" si="146"/>
        <v>492000.00000000006</v>
      </c>
      <c r="X840" s="36">
        <f t="shared" si="147"/>
        <v>1016.2601626016259</v>
      </c>
      <c r="Y840" s="36">
        <f t="shared" si="149"/>
        <v>1016.2601626016259</v>
      </c>
      <c r="Z840" s="2"/>
      <c r="AI840" s="42">
        <f t="shared" si="150"/>
        <v>-0.03</v>
      </c>
      <c r="AJ840" s="4">
        <f t="shared" si="148"/>
        <v>0.83599999999999997</v>
      </c>
      <c r="AK840" s="33">
        <v>0</v>
      </c>
      <c r="AL840" s="34">
        <v>0</v>
      </c>
      <c r="AM840" s="33">
        <v>0</v>
      </c>
      <c r="AN840" s="34">
        <v>0</v>
      </c>
      <c r="AO840" s="38">
        <v>0</v>
      </c>
      <c r="AP840" s="39">
        <v>0</v>
      </c>
      <c r="AQ840" s="43">
        <v>0</v>
      </c>
      <c r="AR840" s="41">
        <f t="shared" si="151"/>
        <v>0</v>
      </c>
      <c r="AS840" s="41">
        <f t="shared" si="152"/>
        <v>0</v>
      </c>
      <c r="AT840" s="36">
        <f t="shared" si="153"/>
        <v>999</v>
      </c>
      <c r="AU840" s="36">
        <f t="shared" si="154"/>
        <v>999</v>
      </c>
    </row>
    <row r="841" spans="10:47" x14ac:dyDescent="0.25">
      <c r="J841" s="12">
        <v>70000000000</v>
      </c>
      <c r="K841" s="13">
        <v>8.3333333333333304E-10</v>
      </c>
      <c r="L841" s="40">
        <v>3.0000000000000001E-3</v>
      </c>
      <c r="M841" s="40">
        <v>-3.0000000000000001E-3</v>
      </c>
      <c r="O841" s="4">
        <f t="shared" si="144"/>
        <v>0.83699999999999997</v>
      </c>
      <c r="P841" s="33">
        <v>0</v>
      </c>
      <c r="Q841" s="34">
        <v>0</v>
      </c>
      <c r="R841" s="33">
        <v>-0.5</v>
      </c>
      <c r="S841" s="34">
        <v>-8.1500000000000017E-2</v>
      </c>
      <c r="T841" s="38">
        <v>-1.6958816357142857E-4</v>
      </c>
      <c r="U841" s="39">
        <v>9.5863285714285708E-4</v>
      </c>
      <c r="V841" s="41">
        <f t="shared" si="145"/>
        <v>-489000.00000000006</v>
      </c>
      <c r="W841" s="41">
        <f t="shared" si="146"/>
        <v>489000.00000000006</v>
      </c>
      <c r="X841" s="36">
        <f t="shared" si="147"/>
        <v>1022.4948875255623</v>
      </c>
      <c r="Y841" s="36">
        <f t="shared" si="149"/>
        <v>1022.4948875255623</v>
      </c>
      <c r="Z841" s="2"/>
      <c r="AI841" s="42">
        <f t="shared" si="150"/>
        <v>-0.03</v>
      </c>
      <c r="AJ841" s="4">
        <f t="shared" si="148"/>
        <v>0.83699999999999997</v>
      </c>
      <c r="AK841" s="33">
        <v>0</v>
      </c>
      <c r="AL841" s="34">
        <v>0</v>
      </c>
      <c r="AM841" s="33">
        <v>0</v>
      </c>
      <c r="AN841" s="34">
        <v>0</v>
      </c>
      <c r="AO841" s="38">
        <v>0</v>
      </c>
      <c r="AP841" s="39">
        <v>0</v>
      </c>
      <c r="AQ841" s="43">
        <v>0</v>
      </c>
      <c r="AR841" s="41">
        <f t="shared" si="151"/>
        <v>0</v>
      </c>
      <c r="AS841" s="41">
        <f t="shared" si="152"/>
        <v>0</v>
      </c>
      <c r="AT841" s="36">
        <f t="shared" si="153"/>
        <v>999</v>
      </c>
      <c r="AU841" s="36">
        <f t="shared" si="154"/>
        <v>999</v>
      </c>
    </row>
    <row r="842" spans="10:47" x14ac:dyDescent="0.25">
      <c r="J842" s="12">
        <v>70000000000</v>
      </c>
      <c r="K842" s="13">
        <v>8.3333333333333304E-10</v>
      </c>
      <c r="L842" s="40">
        <v>3.0000000000000001E-3</v>
      </c>
      <c r="M842" s="40">
        <v>-3.0000000000000001E-3</v>
      </c>
      <c r="O842" s="4">
        <f t="shared" si="144"/>
        <v>0.83799999999999997</v>
      </c>
      <c r="P842" s="33">
        <v>0</v>
      </c>
      <c r="Q842" s="34">
        <v>0</v>
      </c>
      <c r="R842" s="33">
        <v>-0.5</v>
      </c>
      <c r="S842" s="34">
        <v>-8.1000000000000016E-2</v>
      </c>
      <c r="T842" s="38">
        <v>-1.6863022714285714E-4</v>
      </c>
      <c r="U842" s="39">
        <v>9.6002571428571422E-4</v>
      </c>
      <c r="V842" s="41">
        <f t="shared" si="145"/>
        <v>-486000.00000000006</v>
      </c>
      <c r="W842" s="41">
        <f t="shared" si="146"/>
        <v>486000.00000000006</v>
      </c>
      <c r="X842" s="36">
        <f t="shared" si="147"/>
        <v>1028.8065843621398</v>
      </c>
      <c r="Y842" s="36">
        <f t="shared" si="149"/>
        <v>1028.8065843621398</v>
      </c>
      <c r="Z842" s="2"/>
      <c r="AI842" s="42">
        <f t="shared" si="150"/>
        <v>-0.03</v>
      </c>
      <c r="AJ842" s="4">
        <f t="shared" si="148"/>
        <v>0.83799999999999997</v>
      </c>
      <c r="AK842" s="33">
        <v>0</v>
      </c>
      <c r="AL842" s="34">
        <v>0</v>
      </c>
      <c r="AM842" s="33">
        <v>0</v>
      </c>
      <c r="AN842" s="34">
        <v>0</v>
      </c>
      <c r="AO842" s="38">
        <v>0</v>
      </c>
      <c r="AP842" s="39">
        <v>0</v>
      </c>
      <c r="AQ842" s="43">
        <v>0</v>
      </c>
      <c r="AR842" s="41">
        <f t="shared" si="151"/>
        <v>0</v>
      </c>
      <c r="AS842" s="41">
        <f t="shared" si="152"/>
        <v>0</v>
      </c>
      <c r="AT842" s="36">
        <f t="shared" si="153"/>
        <v>999</v>
      </c>
      <c r="AU842" s="36">
        <f t="shared" si="154"/>
        <v>999</v>
      </c>
    </row>
    <row r="843" spans="10:47" x14ac:dyDescent="0.25">
      <c r="J843" s="12">
        <v>70000000000</v>
      </c>
      <c r="K843" s="13">
        <v>8.3333333333333304E-10</v>
      </c>
      <c r="L843" s="40">
        <v>3.0000000000000001E-3</v>
      </c>
      <c r="M843" s="40">
        <v>-3.0000000000000001E-3</v>
      </c>
      <c r="O843" s="4">
        <f t="shared" si="144"/>
        <v>0.83899999999999997</v>
      </c>
      <c r="P843" s="33">
        <v>0</v>
      </c>
      <c r="Q843" s="34">
        <v>0</v>
      </c>
      <c r="R843" s="33">
        <v>-0.5</v>
      </c>
      <c r="S843" s="34">
        <v>-8.0500000000000016E-2</v>
      </c>
      <c r="T843" s="38">
        <v>-1.6767089357142855E-4</v>
      </c>
      <c r="U843" s="39">
        <v>9.6140999999999989E-4</v>
      </c>
      <c r="V843" s="41">
        <f t="shared" si="145"/>
        <v>-483000</v>
      </c>
      <c r="W843" s="41">
        <f t="shared" si="146"/>
        <v>483000</v>
      </c>
      <c r="X843" s="36">
        <f t="shared" si="147"/>
        <v>1035.1966873706003</v>
      </c>
      <c r="Y843" s="36">
        <f t="shared" si="149"/>
        <v>1035.1966873706003</v>
      </c>
      <c r="Z843" s="2"/>
      <c r="AI843" s="42">
        <f t="shared" si="150"/>
        <v>-0.03</v>
      </c>
      <c r="AJ843" s="4">
        <f t="shared" si="148"/>
        <v>0.83899999999999997</v>
      </c>
      <c r="AK843" s="33">
        <v>0</v>
      </c>
      <c r="AL843" s="34">
        <v>0</v>
      </c>
      <c r="AM843" s="33">
        <v>0</v>
      </c>
      <c r="AN843" s="34">
        <v>0</v>
      </c>
      <c r="AO843" s="38">
        <v>0</v>
      </c>
      <c r="AP843" s="39">
        <v>0</v>
      </c>
      <c r="AQ843" s="43">
        <v>0</v>
      </c>
      <c r="AR843" s="41">
        <f t="shared" si="151"/>
        <v>0</v>
      </c>
      <c r="AS843" s="41">
        <f t="shared" si="152"/>
        <v>0</v>
      </c>
      <c r="AT843" s="36">
        <f t="shared" si="153"/>
        <v>999</v>
      </c>
      <c r="AU843" s="36">
        <f t="shared" si="154"/>
        <v>999</v>
      </c>
    </row>
    <row r="844" spans="10:47" x14ac:dyDescent="0.25">
      <c r="J844" s="12">
        <v>70000000000</v>
      </c>
      <c r="K844" s="13">
        <v>8.3333333333333304E-10</v>
      </c>
      <c r="L844" s="40">
        <v>3.0000000000000001E-3</v>
      </c>
      <c r="M844" s="40">
        <v>-3.0000000000000001E-3</v>
      </c>
      <c r="O844" s="4">
        <f t="shared" si="144"/>
        <v>0.84</v>
      </c>
      <c r="P844" s="33">
        <v>0</v>
      </c>
      <c r="Q844" s="34">
        <v>0</v>
      </c>
      <c r="R844" s="33">
        <v>-0.5</v>
      </c>
      <c r="S844" s="34">
        <v>-8.0000000000000016E-2</v>
      </c>
      <c r="T844" s="38">
        <v>-1.6671017142857141E-4</v>
      </c>
      <c r="U844" s="39">
        <v>9.627857142857142E-4</v>
      </c>
      <c r="V844" s="41">
        <f t="shared" si="145"/>
        <v>-480000</v>
      </c>
      <c r="W844" s="41">
        <f t="shared" si="146"/>
        <v>480000</v>
      </c>
      <c r="X844" s="36">
        <f t="shared" si="147"/>
        <v>1041.6666666666667</v>
      </c>
      <c r="Y844" s="36">
        <f t="shared" si="149"/>
        <v>1041.6666666666667</v>
      </c>
      <c r="Z844" s="2"/>
      <c r="AI844" s="42">
        <f t="shared" si="150"/>
        <v>-0.03</v>
      </c>
      <c r="AJ844" s="4">
        <f t="shared" si="148"/>
        <v>0.84</v>
      </c>
      <c r="AK844" s="33">
        <v>0</v>
      </c>
      <c r="AL844" s="34">
        <v>0</v>
      </c>
      <c r="AM844" s="33">
        <v>0</v>
      </c>
      <c r="AN844" s="34">
        <v>0</v>
      </c>
      <c r="AO844" s="38">
        <v>0</v>
      </c>
      <c r="AP844" s="39">
        <v>0</v>
      </c>
      <c r="AQ844" s="43">
        <v>0</v>
      </c>
      <c r="AR844" s="41">
        <f t="shared" si="151"/>
        <v>0</v>
      </c>
      <c r="AS844" s="41">
        <f t="shared" si="152"/>
        <v>0</v>
      </c>
      <c r="AT844" s="36">
        <f t="shared" si="153"/>
        <v>999</v>
      </c>
      <c r="AU844" s="36">
        <f t="shared" si="154"/>
        <v>999</v>
      </c>
    </row>
    <row r="845" spans="10:47" x14ac:dyDescent="0.25">
      <c r="J845" s="12">
        <v>70000000000</v>
      </c>
      <c r="K845" s="13">
        <v>8.3333333333333304E-10</v>
      </c>
      <c r="L845" s="40">
        <v>3.0000000000000001E-3</v>
      </c>
      <c r="M845" s="40">
        <v>-3.0000000000000001E-3</v>
      </c>
      <c r="O845" s="4">
        <f t="shared" si="144"/>
        <v>0.84099999999999997</v>
      </c>
      <c r="P845" s="33">
        <v>0</v>
      </c>
      <c r="Q845" s="34">
        <v>0</v>
      </c>
      <c r="R845" s="33">
        <v>-0.5</v>
      </c>
      <c r="S845" s="34">
        <v>-7.9500000000000015E-2</v>
      </c>
      <c r="T845" s="38">
        <v>-1.6574806928571428E-4</v>
      </c>
      <c r="U845" s="39">
        <v>9.6415285714285704E-4</v>
      </c>
      <c r="V845" s="41">
        <f t="shared" si="145"/>
        <v>-477000</v>
      </c>
      <c r="W845" s="41">
        <f t="shared" si="146"/>
        <v>477000</v>
      </c>
      <c r="X845" s="36">
        <f t="shared" si="147"/>
        <v>1048.2180293501049</v>
      </c>
      <c r="Y845" s="36">
        <f t="shared" si="149"/>
        <v>1048.2180293501049</v>
      </c>
      <c r="Z845" s="2"/>
      <c r="AI845" s="42">
        <f t="shared" si="150"/>
        <v>-0.03</v>
      </c>
      <c r="AJ845" s="4">
        <f t="shared" si="148"/>
        <v>0.84099999999999997</v>
      </c>
      <c r="AK845" s="33">
        <v>0</v>
      </c>
      <c r="AL845" s="34">
        <v>0</v>
      </c>
      <c r="AM845" s="33">
        <v>0</v>
      </c>
      <c r="AN845" s="34">
        <v>0</v>
      </c>
      <c r="AO845" s="38">
        <v>0</v>
      </c>
      <c r="AP845" s="39">
        <v>0</v>
      </c>
      <c r="AQ845" s="43">
        <v>0</v>
      </c>
      <c r="AR845" s="41">
        <f t="shared" si="151"/>
        <v>0</v>
      </c>
      <c r="AS845" s="41">
        <f t="shared" si="152"/>
        <v>0</v>
      </c>
      <c r="AT845" s="36">
        <f t="shared" si="153"/>
        <v>999</v>
      </c>
      <c r="AU845" s="36">
        <f t="shared" si="154"/>
        <v>999</v>
      </c>
    </row>
    <row r="846" spans="10:47" x14ac:dyDescent="0.25">
      <c r="J846" s="12">
        <v>70000000000</v>
      </c>
      <c r="K846" s="13">
        <v>8.3333333333333304E-10</v>
      </c>
      <c r="L846" s="40">
        <v>3.0000000000000001E-3</v>
      </c>
      <c r="M846" s="40">
        <v>-3.0000000000000001E-3</v>
      </c>
      <c r="O846" s="4">
        <f t="shared" si="144"/>
        <v>0.84199999999999997</v>
      </c>
      <c r="P846" s="33">
        <v>0</v>
      </c>
      <c r="Q846" s="34">
        <v>0</v>
      </c>
      <c r="R846" s="33">
        <v>-0.5</v>
      </c>
      <c r="S846" s="34">
        <v>-7.9000000000000015E-2</v>
      </c>
      <c r="T846" s="38">
        <v>-1.6478459571428572E-4</v>
      </c>
      <c r="U846" s="39">
        <v>9.6551142857142851E-4</v>
      </c>
      <c r="V846" s="41">
        <f t="shared" si="145"/>
        <v>-474000</v>
      </c>
      <c r="W846" s="41">
        <f t="shared" si="146"/>
        <v>474000</v>
      </c>
      <c r="X846" s="36">
        <f t="shared" si="147"/>
        <v>1054.8523206751054</v>
      </c>
      <c r="Y846" s="36">
        <f t="shared" si="149"/>
        <v>1054.8523206751054</v>
      </c>
      <c r="Z846" s="2"/>
      <c r="AI846" s="42">
        <f t="shared" si="150"/>
        <v>-0.03</v>
      </c>
      <c r="AJ846" s="4">
        <f t="shared" si="148"/>
        <v>0.84199999999999997</v>
      </c>
      <c r="AK846" s="33">
        <v>0</v>
      </c>
      <c r="AL846" s="34">
        <v>0</v>
      </c>
      <c r="AM846" s="33">
        <v>0</v>
      </c>
      <c r="AN846" s="34">
        <v>0</v>
      </c>
      <c r="AO846" s="38">
        <v>0</v>
      </c>
      <c r="AP846" s="39">
        <v>0</v>
      </c>
      <c r="AQ846" s="43">
        <v>0</v>
      </c>
      <c r="AR846" s="41">
        <f t="shared" si="151"/>
        <v>0</v>
      </c>
      <c r="AS846" s="41">
        <f t="shared" si="152"/>
        <v>0</v>
      </c>
      <c r="AT846" s="36">
        <f t="shared" si="153"/>
        <v>999</v>
      </c>
      <c r="AU846" s="36">
        <f t="shared" si="154"/>
        <v>999</v>
      </c>
    </row>
    <row r="847" spans="10:47" x14ac:dyDescent="0.25">
      <c r="J847" s="12">
        <v>70000000000</v>
      </c>
      <c r="K847" s="13">
        <v>8.3333333333333304E-10</v>
      </c>
      <c r="L847" s="40">
        <v>3.0000000000000001E-3</v>
      </c>
      <c r="M847" s="40">
        <v>-3.0000000000000001E-3</v>
      </c>
      <c r="O847" s="4">
        <f t="shared" si="144"/>
        <v>0.84299999999999997</v>
      </c>
      <c r="P847" s="33">
        <v>0</v>
      </c>
      <c r="Q847" s="34">
        <v>0</v>
      </c>
      <c r="R847" s="33">
        <v>-0.5</v>
      </c>
      <c r="S847" s="34">
        <v>-7.8500000000000014E-2</v>
      </c>
      <c r="T847" s="38">
        <v>-1.638197592857143E-4</v>
      </c>
      <c r="U847" s="39">
        <v>9.6686142857142852E-4</v>
      </c>
      <c r="V847" s="41">
        <f t="shared" si="145"/>
        <v>-471000</v>
      </c>
      <c r="W847" s="41">
        <f t="shared" si="146"/>
        <v>471000</v>
      </c>
      <c r="X847" s="36">
        <f t="shared" si="147"/>
        <v>1061.5711252653928</v>
      </c>
      <c r="Y847" s="36">
        <f t="shared" si="149"/>
        <v>1061.5711252653928</v>
      </c>
      <c r="Z847" s="2"/>
      <c r="AI847" s="42">
        <f t="shared" si="150"/>
        <v>-0.03</v>
      </c>
      <c r="AJ847" s="4">
        <f t="shared" si="148"/>
        <v>0.84299999999999997</v>
      </c>
      <c r="AK847" s="33">
        <v>0</v>
      </c>
      <c r="AL847" s="34">
        <v>0</v>
      </c>
      <c r="AM847" s="33">
        <v>0</v>
      </c>
      <c r="AN847" s="34">
        <v>0</v>
      </c>
      <c r="AO847" s="38">
        <v>0</v>
      </c>
      <c r="AP847" s="39">
        <v>0</v>
      </c>
      <c r="AQ847" s="43">
        <v>0</v>
      </c>
      <c r="AR847" s="41">
        <f t="shared" si="151"/>
        <v>0</v>
      </c>
      <c r="AS847" s="41">
        <f t="shared" si="152"/>
        <v>0</v>
      </c>
      <c r="AT847" s="36">
        <f t="shared" si="153"/>
        <v>999</v>
      </c>
      <c r="AU847" s="36">
        <f t="shared" si="154"/>
        <v>999</v>
      </c>
    </row>
    <row r="848" spans="10:47" x14ac:dyDescent="0.25">
      <c r="J848" s="12">
        <v>70000000000</v>
      </c>
      <c r="K848" s="13">
        <v>8.3333333333333304E-10</v>
      </c>
      <c r="L848" s="40">
        <v>3.0000000000000001E-3</v>
      </c>
      <c r="M848" s="40">
        <v>-3.0000000000000001E-3</v>
      </c>
      <c r="O848" s="4">
        <f t="shared" si="144"/>
        <v>0.84399999999999997</v>
      </c>
      <c r="P848" s="33">
        <v>0</v>
      </c>
      <c r="Q848" s="34">
        <v>0</v>
      </c>
      <c r="R848" s="33">
        <v>-0.5</v>
      </c>
      <c r="S848" s="34">
        <v>-7.8000000000000014E-2</v>
      </c>
      <c r="T848" s="38">
        <v>-1.6285356857142857E-4</v>
      </c>
      <c r="U848" s="39">
        <v>9.6820285714285706E-4</v>
      </c>
      <c r="V848" s="41">
        <f t="shared" si="145"/>
        <v>-468000.00000000006</v>
      </c>
      <c r="W848" s="41">
        <f t="shared" si="146"/>
        <v>468000.00000000006</v>
      </c>
      <c r="X848" s="36">
        <f t="shared" si="147"/>
        <v>1068.3760683760681</v>
      </c>
      <c r="Y848" s="36">
        <f t="shared" si="149"/>
        <v>1068.3760683760681</v>
      </c>
      <c r="Z848" s="2"/>
      <c r="AI848" s="42">
        <f t="shared" si="150"/>
        <v>-0.03</v>
      </c>
      <c r="AJ848" s="4">
        <f t="shared" si="148"/>
        <v>0.84399999999999997</v>
      </c>
      <c r="AK848" s="33">
        <v>0</v>
      </c>
      <c r="AL848" s="34">
        <v>0</v>
      </c>
      <c r="AM848" s="33">
        <v>0</v>
      </c>
      <c r="AN848" s="34">
        <v>0</v>
      </c>
      <c r="AO848" s="38">
        <v>0</v>
      </c>
      <c r="AP848" s="39">
        <v>0</v>
      </c>
      <c r="AQ848" s="43">
        <v>0</v>
      </c>
      <c r="AR848" s="41">
        <f t="shared" si="151"/>
        <v>0</v>
      </c>
      <c r="AS848" s="41">
        <f t="shared" si="152"/>
        <v>0</v>
      </c>
      <c r="AT848" s="36">
        <f t="shared" si="153"/>
        <v>999</v>
      </c>
      <c r="AU848" s="36">
        <f t="shared" si="154"/>
        <v>999</v>
      </c>
    </row>
    <row r="849" spans="10:47" x14ac:dyDescent="0.25">
      <c r="J849" s="12">
        <v>70000000000</v>
      </c>
      <c r="K849" s="13">
        <v>8.3333333333333304E-10</v>
      </c>
      <c r="L849" s="40">
        <v>3.0000000000000001E-3</v>
      </c>
      <c r="M849" s="40">
        <v>-3.0000000000000001E-3</v>
      </c>
      <c r="O849" s="4">
        <f t="shared" si="144"/>
        <v>0.84499999999999997</v>
      </c>
      <c r="P849" s="33">
        <v>0</v>
      </c>
      <c r="Q849" s="34">
        <v>0</v>
      </c>
      <c r="R849" s="33">
        <v>-0.5</v>
      </c>
      <c r="S849" s="34">
        <v>-7.7500000000000013E-2</v>
      </c>
      <c r="T849" s="38">
        <v>-1.6188603214285714E-4</v>
      </c>
      <c r="U849" s="39">
        <v>9.6953571428571423E-4</v>
      </c>
      <c r="V849" s="41">
        <f t="shared" si="145"/>
        <v>-465000.00000000006</v>
      </c>
      <c r="W849" s="41">
        <f t="shared" si="146"/>
        <v>465000.00000000006</v>
      </c>
      <c r="X849" s="36">
        <f t="shared" si="147"/>
        <v>1075.2688172043008</v>
      </c>
      <c r="Y849" s="36">
        <f t="shared" si="149"/>
        <v>1075.2688172043008</v>
      </c>
      <c r="Z849" s="2"/>
      <c r="AI849" s="42">
        <f t="shared" si="150"/>
        <v>-0.03</v>
      </c>
      <c r="AJ849" s="4">
        <f t="shared" si="148"/>
        <v>0.84499999999999997</v>
      </c>
      <c r="AK849" s="33">
        <v>0</v>
      </c>
      <c r="AL849" s="34">
        <v>0</v>
      </c>
      <c r="AM849" s="33">
        <v>0</v>
      </c>
      <c r="AN849" s="34">
        <v>0</v>
      </c>
      <c r="AO849" s="38">
        <v>0</v>
      </c>
      <c r="AP849" s="39">
        <v>0</v>
      </c>
      <c r="AQ849" s="43">
        <v>0</v>
      </c>
      <c r="AR849" s="41">
        <f t="shared" si="151"/>
        <v>0</v>
      </c>
      <c r="AS849" s="41">
        <f t="shared" si="152"/>
        <v>0</v>
      </c>
      <c r="AT849" s="36">
        <f t="shared" si="153"/>
        <v>999</v>
      </c>
      <c r="AU849" s="36">
        <f t="shared" si="154"/>
        <v>999</v>
      </c>
    </row>
    <row r="850" spans="10:47" x14ac:dyDescent="0.25">
      <c r="J850" s="12">
        <v>70000000000</v>
      </c>
      <c r="K850" s="13">
        <v>8.3333333333333304E-10</v>
      </c>
      <c r="L850" s="40">
        <v>3.0000000000000001E-3</v>
      </c>
      <c r="M850" s="40">
        <v>-3.0000000000000001E-3</v>
      </c>
      <c r="O850" s="4">
        <f t="shared" si="144"/>
        <v>0.84599999999999997</v>
      </c>
      <c r="P850" s="33">
        <v>0</v>
      </c>
      <c r="Q850" s="34">
        <v>0</v>
      </c>
      <c r="R850" s="33">
        <v>-0.5</v>
      </c>
      <c r="S850" s="34">
        <v>-7.7000000000000013E-2</v>
      </c>
      <c r="T850" s="38">
        <v>-1.6091715857142856E-4</v>
      </c>
      <c r="U850" s="39">
        <v>9.7085999999999993E-4</v>
      </c>
      <c r="V850" s="41">
        <f t="shared" si="145"/>
        <v>-462000.00000000006</v>
      </c>
      <c r="W850" s="41">
        <f t="shared" si="146"/>
        <v>462000.00000000006</v>
      </c>
      <c r="X850" s="36">
        <f t="shared" si="147"/>
        <v>1082.2510822510822</v>
      </c>
      <c r="Y850" s="36">
        <f t="shared" si="149"/>
        <v>1082.2510822510822</v>
      </c>
      <c r="Z850" s="2"/>
      <c r="AI850" s="42">
        <f t="shared" si="150"/>
        <v>-0.03</v>
      </c>
      <c r="AJ850" s="4">
        <f t="shared" si="148"/>
        <v>0.84599999999999997</v>
      </c>
      <c r="AK850" s="33">
        <v>0</v>
      </c>
      <c r="AL850" s="34">
        <v>0</v>
      </c>
      <c r="AM850" s="33">
        <v>0</v>
      </c>
      <c r="AN850" s="34">
        <v>0</v>
      </c>
      <c r="AO850" s="38">
        <v>0</v>
      </c>
      <c r="AP850" s="39">
        <v>0</v>
      </c>
      <c r="AQ850" s="43">
        <v>0</v>
      </c>
      <c r="AR850" s="41">
        <f t="shared" si="151"/>
        <v>0</v>
      </c>
      <c r="AS850" s="41">
        <f t="shared" si="152"/>
        <v>0</v>
      </c>
      <c r="AT850" s="36">
        <f t="shared" si="153"/>
        <v>999</v>
      </c>
      <c r="AU850" s="36">
        <f t="shared" si="154"/>
        <v>999</v>
      </c>
    </row>
    <row r="851" spans="10:47" x14ac:dyDescent="0.25">
      <c r="J851" s="12">
        <v>70000000000</v>
      </c>
      <c r="K851" s="13">
        <v>8.3333333333333304E-10</v>
      </c>
      <c r="L851" s="40">
        <v>3.0000000000000001E-3</v>
      </c>
      <c r="M851" s="40">
        <v>-3.0000000000000001E-3</v>
      </c>
      <c r="O851" s="4">
        <f t="shared" si="144"/>
        <v>0.84699999999999998</v>
      </c>
      <c r="P851" s="33">
        <v>0</v>
      </c>
      <c r="Q851" s="34">
        <v>0</v>
      </c>
      <c r="R851" s="33">
        <v>-0.5</v>
      </c>
      <c r="S851" s="34">
        <v>-7.6500000000000012E-2</v>
      </c>
      <c r="T851" s="38">
        <v>-1.5994695642857144E-4</v>
      </c>
      <c r="U851" s="39">
        <v>9.7217571428571427E-4</v>
      </c>
      <c r="V851" s="41">
        <f t="shared" si="145"/>
        <v>-459000.00000000006</v>
      </c>
      <c r="W851" s="41">
        <f t="shared" si="146"/>
        <v>459000.00000000006</v>
      </c>
      <c r="X851" s="36">
        <f t="shared" si="147"/>
        <v>1089.3246187363834</v>
      </c>
      <c r="Y851" s="36">
        <f t="shared" si="149"/>
        <v>1089.3246187363834</v>
      </c>
      <c r="Z851" s="2"/>
      <c r="AI851" s="42">
        <f t="shared" si="150"/>
        <v>-0.03</v>
      </c>
      <c r="AJ851" s="4">
        <f t="shared" si="148"/>
        <v>0.84699999999999998</v>
      </c>
      <c r="AK851" s="33">
        <v>0</v>
      </c>
      <c r="AL851" s="34">
        <v>0</v>
      </c>
      <c r="AM851" s="33">
        <v>0</v>
      </c>
      <c r="AN851" s="34">
        <v>0</v>
      </c>
      <c r="AO851" s="38">
        <v>0</v>
      </c>
      <c r="AP851" s="39">
        <v>0</v>
      </c>
      <c r="AQ851" s="43">
        <v>0</v>
      </c>
      <c r="AR851" s="41">
        <f t="shared" si="151"/>
        <v>0</v>
      </c>
      <c r="AS851" s="41">
        <f t="shared" si="152"/>
        <v>0</v>
      </c>
      <c r="AT851" s="36">
        <f t="shared" si="153"/>
        <v>999</v>
      </c>
      <c r="AU851" s="36">
        <f t="shared" si="154"/>
        <v>999</v>
      </c>
    </row>
    <row r="852" spans="10:47" x14ac:dyDescent="0.25">
      <c r="J852" s="12">
        <v>70000000000</v>
      </c>
      <c r="K852" s="13">
        <v>8.3333333333333304E-10</v>
      </c>
      <c r="L852" s="40">
        <v>3.0000000000000001E-3</v>
      </c>
      <c r="M852" s="40">
        <v>-3.0000000000000001E-3</v>
      </c>
      <c r="O852" s="4">
        <f t="shared" si="144"/>
        <v>0.84799999999999998</v>
      </c>
      <c r="P852" s="33">
        <v>0</v>
      </c>
      <c r="Q852" s="34">
        <v>0</v>
      </c>
      <c r="R852" s="33">
        <v>-0.5</v>
      </c>
      <c r="S852" s="34">
        <v>-7.6000000000000012E-2</v>
      </c>
      <c r="T852" s="38">
        <v>-1.5897543428571427E-4</v>
      </c>
      <c r="U852" s="39">
        <v>9.7348285714285714E-4</v>
      </c>
      <c r="V852" s="41">
        <f t="shared" si="145"/>
        <v>-456000</v>
      </c>
      <c r="W852" s="41">
        <f t="shared" si="146"/>
        <v>456000</v>
      </c>
      <c r="X852" s="36">
        <f t="shared" si="147"/>
        <v>1096.4912280701753</v>
      </c>
      <c r="Y852" s="36">
        <f t="shared" si="149"/>
        <v>1096.4912280701753</v>
      </c>
      <c r="Z852" s="2"/>
      <c r="AI852" s="42">
        <f t="shared" si="150"/>
        <v>-0.03</v>
      </c>
      <c r="AJ852" s="4">
        <f t="shared" si="148"/>
        <v>0.84799999999999998</v>
      </c>
      <c r="AK852" s="33">
        <v>0</v>
      </c>
      <c r="AL852" s="34">
        <v>0</v>
      </c>
      <c r="AM852" s="33">
        <v>0</v>
      </c>
      <c r="AN852" s="34">
        <v>0</v>
      </c>
      <c r="AO852" s="38">
        <v>0</v>
      </c>
      <c r="AP852" s="39">
        <v>0</v>
      </c>
      <c r="AQ852" s="43">
        <v>0</v>
      </c>
      <c r="AR852" s="41">
        <f t="shared" si="151"/>
        <v>0</v>
      </c>
      <c r="AS852" s="41">
        <f t="shared" si="152"/>
        <v>0</v>
      </c>
      <c r="AT852" s="36">
        <f t="shared" si="153"/>
        <v>999</v>
      </c>
      <c r="AU852" s="36">
        <f t="shared" si="154"/>
        <v>999</v>
      </c>
    </row>
    <row r="853" spans="10:47" x14ac:dyDescent="0.25">
      <c r="J853" s="12">
        <v>70000000000</v>
      </c>
      <c r="K853" s="13">
        <v>8.3333333333333304E-10</v>
      </c>
      <c r="L853" s="40">
        <v>3.0000000000000001E-3</v>
      </c>
      <c r="M853" s="40">
        <v>-3.0000000000000001E-3</v>
      </c>
      <c r="O853" s="4">
        <f t="shared" si="144"/>
        <v>0.84899999999999998</v>
      </c>
      <c r="P853" s="33">
        <v>0</v>
      </c>
      <c r="Q853" s="34">
        <v>0</v>
      </c>
      <c r="R853" s="33">
        <v>-0.5</v>
      </c>
      <c r="S853" s="34">
        <v>-7.5500000000000012E-2</v>
      </c>
      <c r="T853" s="38">
        <v>-1.5800260071428568E-4</v>
      </c>
      <c r="U853" s="39">
        <v>9.7478142857142854E-4</v>
      </c>
      <c r="V853" s="41">
        <f t="shared" si="145"/>
        <v>-453000</v>
      </c>
      <c r="W853" s="41">
        <f t="shared" si="146"/>
        <v>453000</v>
      </c>
      <c r="X853" s="36">
        <f t="shared" si="147"/>
        <v>1103.7527593818984</v>
      </c>
      <c r="Y853" s="36">
        <f t="shared" si="149"/>
        <v>1103.7527593818984</v>
      </c>
      <c r="Z853" s="2"/>
      <c r="AI853" s="42">
        <f t="shared" si="150"/>
        <v>-0.03</v>
      </c>
      <c r="AJ853" s="4">
        <f t="shared" si="148"/>
        <v>0.84899999999999998</v>
      </c>
      <c r="AK853" s="33">
        <v>0</v>
      </c>
      <c r="AL853" s="34">
        <v>0</v>
      </c>
      <c r="AM853" s="33">
        <v>0</v>
      </c>
      <c r="AN853" s="34">
        <v>0</v>
      </c>
      <c r="AO853" s="38">
        <v>0</v>
      </c>
      <c r="AP853" s="39">
        <v>0</v>
      </c>
      <c r="AQ853" s="43">
        <v>0</v>
      </c>
      <c r="AR853" s="41">
        <f t="shared" si="151"/>
        <v>0</v>
      </c>
      <c r="AS853" s="41">
        <f t="shared" si="152"/>
        <v>0</v>
      </c>
      <c r="AT853" s="36">
        <f t="shared" si="153"/>
        <v>999</v>
      </c>
      <c r="AU853" s="36">
        <f t="shared" si="154"/>
        <v>999</v>
      </c>
    </row>
    <row r="854" spans="10:47" x14ac:dyDescent="0.25">
      <c r="J854" s="12">
        <v>70000000000</v>
      </c>
      <c r="K854" s="13">
        <v>8.3333333333333304E-10</v>
      </c>
      <c r="L854" s="40">
        <v>3.0000000000000001E-3</v>
      </c>
      <c r="M854" s="40">
        <v>-3.0000000000000001E-3</v>
      </c>
      <c r="O854" s="4">
        <f t="shared" si="144"/>
        <v>0.85</v>
      </c>
      <c r="P854" s="33">
        <v>0</v>
      </c>
      <c r="Q854" s="34">
        <v>0</v>
      </c>
      <c r="R854" s="33">
        <v>-0.5</v>
      </c>
      <c r="S854" s="34">
        <v>-7.5000000000000011E-2</v>
      </c>
      <c r="T854" s="38">
        <v>-1.5702846428571426E-4</v>
      </c>
      <c r="U854" s="39">
        <v>9.7607142857142858E-4</v>
      </c>
      <c r="V854" s="41">
        <f t="shared" si="145"/>
        <v>-450000</v>
      </c>
      <c r="W854" s="41">
        <f t="shared" si="146"/>
        <v>450000</v>
      </c>
      <c r="X854" s="36">
        <f t="shared" si="147"/>
        <v>1111.1111111111111</v>
      </c>
      <c r="Y854" s="36">
        <f t="shared" si="149"/>
        <v>1111.1111111111111</v>
      </c>
      <c r="Z854" s="2"/>
      <c r="AI854" s="42">
        <f t="shared" si="150"/>
        <v>-0.03</v>
      </c>
      <c r="AJ854" s="4">
        <f t="shared" si="148"/>
        <v>0.85</v>
      </c>
      <c r="AK854" s="33">
        <v>0</v>
      </c>
      <c r="AL854" s="34">
        <v>0</v>
      </c>
      <c r="AM854" s="33">
        <v>0</v>
      </c>
      <c r="AN854" s="34">
        <v>0</v>
      </c>
      <c r="AO854" s="38">
        <v>0</v>
      </c>
      <c r="AP854" s="39">
        <v>0</v>
      </c>
      <c r="AQ854" s="43">
        <v>0</v>
      </c>
      <c r="AR854" s="41">
        <f t="shared" si="151"/>
        <v>0</v>
      </c>
      <c r="AS854" s="41">
        <f t="shared" si="152"/>
        <v>0</v>
      </c>
      <c r="AT854" s="36">
        <f t="shared" si="153"/>
        <v>999</v>
      </c>
      <c r="AU854" s="36">
        <f t="shared" si="154"/>
        <v>999</v>
      </c>
    </row>
    <row r="855" spans="10:47" x14ac:dyDescent="0.25">
      <c r="J855" s="12">
        <v>70000000000</v>
      </c>
      <c r="K855" s="13">
        <v>8.3333333333333304E-10</v>
      </c>
      <c r="L855" s="40">
        <v>3.0000000000000001E-3</v>
      </c>
      <c r="M855" s="40">
        <v>-3.0000000000000001E-3</v>
      </c>
      <c r="O855" s="4">
        <f t="shared" si="144"/>
        <v>0.85099999999999998</v>
      </c>
      <c r="P855" s="33">
        <v>0</v>
      </c>
      <c r="Q855" s="34">
        <v>0</v>
      </c>
      <c r="R855" s="33">
        <v>-0.5</v>
      </c>
      <c r="S855" s="34">
        <v>-7.4500000000000011E-2</v>
      </c>
      <c r="T855" s="38">
        <v>-1.5605303357142856E-4</v>
      </c>
      <c r="U855" s="39">
        <v>9.7735285714285725E-4</v>
      </c>
      <c r="V855" s="41">
        <f t="shared" si="145"/>
        <v>-447000</v>
      </c>
      <c r="W855" s="41">
        <f t="shared" si="146"/>
        <v>447000</v>
      </c>
      <c r="X855" s="36">
        <f t="shared" si="147"/>
        <v>1118.5682326621925</v>
      </c>
      <c r="Y855" s="36">
        <f t="shared" si="149"/>
        <v>1118.5682326621925</v>
      </c>
      <c r="Z855" s="2"/>
      <c r="AI855" s="42">
        <f t="shared" si="150"/>
        <v>-0.03</v>
      </c>
      <c r="AJ855" s="4">
        <f t="shared" si="148"/>
        <v>0.85099999999999998</v>
      </c>
      <c r="AK855" s="33">
        <v>0</v>
      </c>
      <c r="AL855" s="34">
        <v>0</v>
      </c>
      <c r="AM855" s="33">
        <v>0</v>
      </c>
      <c r="AN855" s="34">
        <v>0</v>
      </c>
      <c r="AO855" s="38">
        <v>0</v>
      </c>
      <c r="AP855" s="39">
        <v>0</v>
      </c>
      <c r="AQ855" s="43">
        <v>0</v>
      </c>
      <c r="AR855" s="41">
        <f t="shared" si="151"/>
        <v>0</v>
      </c>
      <c r="AS855" s="41">
        <f t="shared" si="152"/>
        <v>0</v>
      </c>
      <c r="AT855" s="36">
        <f t="shared" si="153"/>
        <v>999</v>
      </c>
      <c r="AU855" s="36">
        <f t="shared" si="154"/>
        <v>999</v>
      </c>
    </row>
    <row r="856" spans="10:47" x14ac:dyDescent="0.25">
      <c r="J856" s="12">
        <v>70000000000</v>
      </c>
      <c r="K856" s="13">
        <v>8.3333333333333304E-10</v>
      </c>
      <c r="L856" s="40">
        <v>3.0000000000000001E-3</v>
      </c>
      <c r="M856" s="40">
        <v>-3.0000000000000001E-3</v>
      </c>
      <c r="O856" s="4">
        <f t="shared" si="144"/>
        <v>0.85199999999999998</v>
      </c>
      <c r="P856" s="33">
        <v>0</v>
      </c>
      <c r="Q856" s="34">
        <v>0</v>
      </c>
      <c r="R856" s="33">
        <v>-0.5</v>
      </c>
      <c r="S856" s="34">
        <v>-7.400000000000001E-2</v>
      </c>
      <c r="T856" s="38">
        <v>-1.5507631714285715E-4</v>
      </c>
      <c r="U856" s="39">
        <v>9.7862571428571445E-4</v>
      </c>
      <c r="V856" s="41">
        <f t="shared" si="145"/>
        <v>-444000</v>
      </c>
      <c r="W856" s="41">
        <f t="shared" si="146"/>
        <v>444000</v>
      </c>
      <c r="X856" s="36">
        <f t="shared" si="147"/>
        <v>1126.1261261261261</v>
      </c>
      <c r="Y856" s="36">
        <f t="shared" si="149"/>
        <v>1126.1261261261261</v>
      </c>
      <c r="Z856" s="2"/>
      <c r="AI856" s="42">
        <f t="shared" si="150"/>
        <v>-0.03</v>
      </c>
      <c r="AJ856" s="4">
        <f t="shared" si="148"/>
        <v>0.85199999999999998</v>
      </c>
      <c r="AK856" s="33">
        <v>0</v>
      </c>
      <c r="AL856" s="34">
        <v>0</v>
      </c>
      <c r="AM856" s="33">
        <v>0</v>
      </c>
      <c r="AN856" s="34">
        <v>0</v>
      </c>
      <c r="AO856" s="38">
        <v>0</v>
      </c>
      <c r="AP856" s="39">
        <v>0</v>
      </c>
      <c r="AQ856" s="43">
        <v>0</v>
      </c>
      <c r="AR856" s="41">
        <f t="shared" si="151"/>
        <v>0</v>
      </c>
      <c r="AS856" s="41">
        <f t="shared" si="152"/>
        <v>0</v>
      </c>
      <c r="AT856" s="36">
        <f t="shared" si="153"/>
        <v>999</v>
      </c>
      <c r="AU856" s="36">
        <f t="shared" si="154"/>
        <v>999</v>
      </c>
    </row>
    <row r="857" spans="10:47" x14ac:dyDescent="0.25">
      <c r="J857" s="12">
        <v>70000000000</v>
      </c>
      <c r="K857" s="13">
        <v>8.3333333333333304E-10</v>
      </c>
      <c r="L857" s="40">
        <v>3.0000000000000001E-3</v>
      </c>
      <c r="M857" s="40">
        <v>-3.0000000000000001E-3</v>
      </c>
      <c r="O857" s="4">
        <f t="shared" si="144"/>
        <v>0.85299999999999998</v>
      </c>
      <c r="P857" s="33">
        <v>0</v>
      </c>
      <c r="Q857" s="34">
        <v>0</v>
      </c>
      <c r="R857" s="33">
        <v>-0.5</v>
      </c>
      <c r="S857" s="34">
        <v>-7.350000000000001E-2</v>
      </c>
      <c r="T857" s="38">
        <v>-1.5409832357142855E-4</v>
      </c>
      <c r="U857" s="39">
        <v>9.7989000000000019E-4</v>
      </c>
      <c r="V857" s="41">
        <f t="shared" si="145"/>
        <v>-441000</v>
      </c>
      <c r="W857" s="41">
        <f t="shared" si="146"/>
        <v>441000</v>
      </c>
      <c r="X857" s="36">
        <f t="shared" si="147"/>
        <v>1133.7868480725624</v>
      </c>
      <c r="Y857" s="36">
        <f t="shared" si="149"/>
        <v>1133.7868480725624</v>
      </c>
      <c r="Z857" s="2"/>
      <c r="AI857" s="42">
        <f t="shared" si="150"/>
        <v>-0.03</v>
      </c>
      <c r="AJ857" s="4">
        <f t="shared" si="148"/>
        <v>0.85299999999999998</v>
      </c>
      <c r="AK857" s="33">
        <v>0</v>
      </c>
      <c r="AL857" s="34">
        <v>0</v>
      </c>
      <c r="AM857" s="33">
        <v>0</v>
      </c>
      <c r="AN857" s="34">
        <v>0</v>
      </c>
      <c r="AO857" s="38">
        <v>0</v>
      </c>
      <c r="AP857" s="39">
        <v>0</v>
      </c>
      <c r="AQ857" s="43">
        <v>0</v>
      </c>
      <c r="AR857" s="41">
        <f t="shared" si="151"/>
        <v>0</v>
      </c>
      <c r="AS857" s="41">
        <f t="shared" si="152"/>
        <v>0</v>
      </c>
      <c r="AT857" s="36">
        <f t="shared" si="153"/>
        <v>999</v>
      </c>
      <c r="AU857" s="36">
        <f t="shared" si="154"/>
        <v>999</v>
      </c>
    </row>
    <row r="858" spans="10:47" x14ac:dyDescent="0.25">
      <c r="J858" s="12">
        <v>70000000000</v>
      </c>
      <c r="K858" s="13">
        <v>8.3333333333333304E-10</v>
      </c>
      <c r="L858" s="40">
        <v>3.0000000000000001E-3</v>
      </c>
      <c r="M858" s="40">
        <v>-3.0000000000000001E-3</v>
      </c>
      <c r="O858" s="4">
        <f t="shared" si="144"/>
        <v>0.85399999999999998</v>
      </c>
      <c r="P858" s="33">
        <v>0</v>
      </c>
      <c r="Q858" s="34">
        <v>0</v>
      </c>
      <c r="R858" s="33">
        <v>-0.5</v>
      </c>
      <c r="S858" s="34">
        <v>-7.3000000000000009E-2</v>
      </c>
      <c r="T858" s="38">
        <v>-1.5311906142857139E-4</v>
      </c>
      <c r="U858" s="39">
        <v>9.8114571428571445E-4</v>
      </c>
      <c r="V858" s="41">
        <f t="shared" si="145"/>
        <v>-438000</v>
      </c>
      <c r="W858" s="41">
        <f t="shared" si="146"/>
        <v>438000</v>
      </c>
      <c r="X858" s="36">
        <f t="shared" si="147"/>
        <v>1141.552511415525</v>
      </c>
      <c r="Y858" s="36">
        <f t="shared" si="149"/>
        <v>1141.552511415525</v>
      </c>
      <c r="Z858" s="2"/>
      <c r="AI858" s="42">
        <f t="shared" si="150"/>
        <v>-0.03</v>
      </c>
      <c r="AJ858" s="4">
        <f t="shared" si="148"/>
        <v>0.85399999999999998</v>
      </c>
      <c r="AK858" s="33">
        <v>0</v>
      </c>
      <c r="AL858" s="34">
        <v>0</v>
      </c>
      <c r="AM858" s="33">
        <v>0</v>
      </c>
      <c r="AN858" s="34">
        <v>0</v>
      </c>
      <c r="AO858" s="38">
        <v>0</v>
      </c>
      <c r="AP858" s="39">
        <v>0</v>
      </c>
      <c r="AQ858" s="43">
        <v>0</v>
      </c>
      <c r="AR858" s="41">
        <f t="shared" si="151"/>
        <v>0</v>
      </c>
      <c r="AS858" s="41">
        <f t="shared" si="152"/>
        <v>0</v>
      </c>
      <c r="AT858" s="36">
        <f t="shared" si="153"/>
        <v>999</v>
      </c>
      <c r="AU858" s="36">
        <f t="shared" si="154"/>
        <v>999</v>
      </c>
    </row>
    <row r="859" spans="10:47" x14ac:dyDescent="0.25">
      <c r="J859" s="12">
        <v>70000000000</v>
      </c>
      <c r="K859" s="13">
        <v>8.3333333333333304E-10</v>
      </c>
      <c r="L859" s="40">
        <v>3.0000000000000001E-3</v>
      </c>
      <c r="M859" s="40">
        <v>-3.0000000000000001E-3</v>
      </c>
      <c r="O859" s="4">
        <f t="shared" si="144"/>
        <v>0.85499999999999998</v>
      </c>
      <c r="P859" s="33">
        <v>0</v>
      </c>
      <c r="Q859" s="34">
        <v>0</v>
      </c>
      <c r="R859" s="33">
        <v>-0.5</v>
      </c>
      <c r="S859" s="34">
        <v>-7.2500000000000009E-2</v>
      </c>
      <c r="T859" s="38">
        <v>-1.5213853928571424E-4</v>
      </c>
      <c r="U859" s="39">
        <v>9.8239285714285724E-4</v>
      </c>
      <c r="V859" s="41">
        <f t="shared" si="145"/>
        <v>-435000</v>
      </c>
      <c r="W859" s="41">
        <f t="shared" si="146"/>
        <v>435000</v>
      </c>
      <c r="X859" s="36">
        <f t="shared" si="147"/>
        <v>1149.4252873563219</v>
      </c>
      <c r="Y859" s="36">
        <f t="shared" si="149"/>
        <v>1149.4252873563219</v>
      </c>
      <c r="Z859" s="2"/>
      <c r="AI859" s="42">
        <f t="shared" si="150"/>
        <v>-0.03</v>
      </c>
      <c r="AJ859" s="4">
        <f t="shared" si="148"/>
        <v>0.85499999999999998</v>
      </c>
      <c r="AK859" s="33">
        <v>0</v>
      </c>
      <c r="AL859" s="34">
        <v>0</v>
      </c>
      <c r="AM859" s="33">
        <v>0</v>
      </c>
      <c r="AN859" s="34">
        <v>0</v>
      </c>
      <c r="AO859" s="38">
        <v>0</v>
      </c>
      <c r="AP859" s="39">
        <v>0</v>
      </c>
      <c r="AQ859" s="43">
        <v>0</v>
      </c>
      <c r="AR859" s="41">
        <f t="shared" si="151"/>
        <v>0</v>
      </c>
      <c r="AS859" s="41">
        <f t="shared" si="152"/>
        <v>0</v>
      </c>
      <c r="AT859" s="36">
        <f t="shared" si="153"/>
        <v>999</v>
      </c>
      <c r="AU859" s="36">
        <f t="shared" si="154"/>
        <v>999</v>
      </c>
    </row>
    <row r="860" spans="10:47" x14ac:dyDescent="0.25">
      <c r="J860" s="12">
        <v>70000000000</v>
      </c>
      <c r="K860" s="13">
        <v>8.3333333333333304E-10</v>
      </c>
      <c r="L860" s="40">
        <v>3.0000000000000001E-3</v>
      </c>
      <c r="M860" s="40">
        <v>-3.0000000000000001E-3</v>
      </c>
      <c r="O860" s="4">
        <f t="shared" si="144"/>
        <v>0.85599999999999998</v>
      </c>
      <c r="P860" s="33">
        <v>0</v>
      </c>
      <c r="Q860" s="34">
        <v>0</v>
      </c>
      <c r="R860" s="33">
        <v>-0.5</v>
      </c>
      <c r="S860" s="34">
        <v>-7.2000000000000008E-2</v>
      </c>
      <c r="T860" s="38">
        <v>-1.5115676571428568E-4</v>
      </c>
      <c r="U860" s="39">
        <v>9.8363142857142856E-4</v>
      </c>
      <c r="V860" s="41">
        <f t="shared" si="145"/>
        <v>-431999.99999999994</v>
      </c>
      <c r="W860" s="41">
        <f t="shared" si="146"/>
        <v>431999.99999999994</v>
      </c>
      <c r="X860" s="36">
        <f t="shared" si="147"/>
        <v>1157.4074074074076</v>
      </c>
      <c r="Y860" s="36">
        <f t="shared" si="149"/>
        <v>1157.4074074074076</v>
      </c>
      <c r="Z860" s="2"/>
      <c r="AI860" s="42">
        <f t="shared" si="150"/>
        <v>-0.03</v>
      </c>
      <c r="AJ860" s="4">
        <f t="shared" si="148"/>
        <v>0.85599999999999998</v>
      </c>
      <c r="AK860" s="33">
        <v>0</v>
      </c>
      <c r="AL860" s="34">
        <v>0</v>
      </c>
      <c r="AM860" s="33">
        <v>0</v>
      </c>
      <c r="AN860" s="34">
        <v>0</v>
      </c>
      <c r="AO860" s="38">
        <v>0</v>
      </c>
      <c r="AP860" s="39">
        <v>0</v>
      </c>
      <c r="AQ860" s="43">
        <v>0</v>
      </c>
      <c r="AR860" s="41">
        <f t="shared" si="151"/>
        <v>0</v>
      </c>
      <c r="AS860" s="41">
        <f t="shared" si="152"/>
        <v>0</v>
      </c>
      <c r="AT860" s="36">
        <f t="shared" si="153"/>
        <v>999</v>
      </c>
      <c r="AU860" s="36">
        <f t="shared" si="154"/>
        <v>999</v>
      </c>
    </row>
    <row r="861" spans="10:47" x14ac:dyDescent="0.25">
      <c r="J861" s="12">
        <v>70000000000</v>
      </c>
      <c r="K861" s="13">
        <v>8.3333333333333304E-10</v>
      </c>
      <c r="L861" s="40">
        <v>3.0000000000000001E-3</v>
      </c>
      <c r="M861" s="40">
        <v>-3.0000000000000001E-3</v>
      </c>
      <c r="O861" s="4">
        <f t="shared" si="144"/>
        <v>0.85699999999999998</v>
      </c>
      <c r="P861" s="33">
        <v>0</v>
      </c>
      <c r="Q861" s="34">
        <v>0</v>
      </c>
      <c r="R861" s="33">
        <v>-0.5</v>
      </c>
      <c r="S861" s="34">
        <v>-7.1500000000000008E-2</v>
      </c>
      <c r="T861" s="38">
        <v>-1.5017374928571426E-4</v>
      </c>
      <c r="U861" s="39">
        <v>9.8486142857142863E-4</v>
      </c>
      <c r="V861" s="41">
        <f t="shared" si="145"/>
        <v>-429000</v>
      </c>
      <c r="W861" s="41">
        <f t="shared" si="146"/>
        <v>429000</v>
      </c>
      <c r="X861" s="36">
        <f t="shared" si="147"/>
        <v>1165.5011655011656</v>
      </c>
      <c r="Y861" s="36">
        <f t="shared" si="149"/>
        <v>1165.5011655011656</v>
      </c>
      <c r="Z861" s="2"/>
      <c r="AI861" s="42">
        <f t="shared" si="150"/>
        <v>-0.03</v>
      </c>
      <c r="AJ861" s="4">
        <f t="shared" si="148"/>
        <v>0.85699999999999998</v>
      </c>
      <c r="AK861" s="33">
        <v>0</v>
      </c>
      <c r="AL861" s="34">
        <v>0</v>
      </c>
      <c r="AM861" s="33">
        <v>0</v>
      </c>
      <c r="AN861" s="34">
        <v>0</v>
      </c>
      <c r="AO861" s="38">
        <v>0</v>
      </c>
      <c r="AP861" s="39">
        <v>0</v>
      </c>
      <c r="AQ861" s="43">
        <v>0</v>
      </c>
      <c r="AR861" s="41">
        <f t="shared" si="151"/>
        <v>0</v>
      </c>
      <c r="AS861" s="41">
        <f t="shared" si="152"/>
        <v>0</v>
      </c>
      <c r="AT861" s="36">
        <f t="shared" si="153"/>
        <v>999</v>
      </c>
      <c r="AU861" s="36">
        <f t="shared" si="154"/>
        <v>999</v>
      </c>
    </row>
    <row r="862" spans="10:47" x14ac:dyDescent="0.25">
      <c r="J862" s="12">
        <v>70000000000</v>
      </c>
      <c r="K862" s="13">
        <v>8.3333333333333304E-10</v>
      </c>
      <c r="L862" s="40">
        <v>3.0000000000000001E-3</v>
      </c>
      <c r="M862" s="40">
        <v>-3.0000000000000001E-3</v>
      </c>
      <c r="O862" s="4">
        <f t="shared" si="144"/>
        <v>0.85799999999999998</v>
      </c>
      <c r="P862" s="33">
        <v>0</v>
      </c>
      <c r="Q862" s="34">
        <v>0</v>
      </c>
      <c r="R862" s="33">
        <v>-0.5</v>
      </c>
      <c r="S862" s="34">
        <v>-7.1000000000000008E-2</v>
      </c>
      <c r="T862" s="38">
        <v>-1.4918949857142854E-4</v>
      </c>
      <c r="U862" s="39">
        <v>9.8608285714285723E-4</v>
      </c>
      <c r="V862" s="41">
        <f t="shared" si="145"/>
        <v>-426000</v>
      </c>
      <c r="W862" s="41">
        <f t="shared" si="146"/>
        <v>426000</v>
      </c>
      <c r="X862" s="36">
        <f t="shared" si="147"/>
        <v>1173.7089201877934</v>
      </c>
      <c r="Y862" s="36">
        <f t="shared" si="149"/>
        <v>1173.7089201877934</v>
      </c>
      <c r="Z862" s="2"/>
      <c r="AI862" s="42">
        <f t="shared" si="150"/>
        <v>-0.03</v>
      </c>
      <c r="AJ862" s="4">
        <f t="shared" si="148"/>
        <v>0.85799999999999998</v>
      </c>
      <c r="AK862" s="33">
        <v>0</v>
      </c>
      <c r="AL862" s="34">
        <v>0</v>
      </c>
      <c r="AM862" s="33">
        <v>0</v>
      </c>
      <c r="AN862" s="34">
        <v>0</v>
      </c>
      <c r="AO862" s="38">
        <v>0</v>
      </c>
      <c r="AP862" s="39">
        <v>0</v>
      </c>
      <c r="AQ862" s="43">
        <v>0</v>
      </c>
      <c r="AR862" s="41">
        <f t="shared" si="151"/>
        <v>0</v>
      </c>
      <c r="AS862" s="41">
        <f t="shared" si="152"/>
        <v>0</v>
      </c>
      <c r="AT862" s="36">
        <f t="shared" si="153"/>
        <v>999</v>
      </c>
      <c r="AU862" s="36">
        <f t="shared" si="154"/>
        <v>999</v>
      </c>
    </row>
    <row r="863" spans="10:47" x14ac:dyDescent="0.25">
      <c r="J863" s="12">
        <v>70000000000</v>
      </c>
      <c r="K863" s="13">
        <v>8.3333333333333304E-10</v>
      </c>
      <c r="L863" s="40">
        <v>3.0000000000000001E-3</v>
      </c>
      <c r="M863" s="40">
        <v>-3.0000000000000001E-3</v>
      </c>
      <c r="O863" s="4">
        <f t="shared" si="144"/>
        <v>0.85899999999999999</v>
      </c>
      <c r="P863" s="33">
        <v>0</v>
      </c>
      <c r="Q863" s="34">
        <v>0</v>
      </c>
      <c r="R863" s="33">
        <v>-0.5</v>
      </c>
      <c r="S863" s="34">
        <v>-7.0500000000000007E-2</v>
      </c>
      <c r="T863" s="38">
        <v>-1.4820402214285711E-4</v>
      </c>
      <c r="U863" s="39">
        <v>9.8729571428571436E-4</v>
      </c>
      <c r="V863" s="41">
        <f t="shared" si="145"/>
        <v>-423000</v>
      </c>
      <c r="W863" s="41">
        <f t="shared" si="146"/>
        <v>423000</v>
      </c>
      <c r="X863" s="36">
        <f t="shared" si="147"/>
        <v>1182.0330969267141</v>
      </c>
      <c r="Y863" s="36">
        <f t="shared" si="149"/>
        <v>1182.0330969267141</v>
      </c>
      <c r="Z863" s="2"/>
      <c r="AI863" s="42">
        <f t="shared" si="150"/>
        <v>-0.03</v>
      </c>
      <c r="AJ863" s="4">
        <f t="shared" si="148"/>
        <v>0.85899999999999999</v>
      </c>
      <c r="AK863" s="33">
        <v>0</v>
      </c>
      <c r="AL863" s="34">
        <v>0</v>
      </c>
      <c r="AM863" s="33">
        <v>0</v>
      </c>
      <c r="AN863" s="34">
        <v>0</v>
      </c>
      <c r="AO863" s="38">
        <v>0</v>
      </c>
      <c r="AP863" s="39">
        <v>0</v>
      </c>
      <c r="AQ863" s="43">
        <v>0</v>
      </c>
      <c r="AR863" s="41">
        <f t="shared" si="151"/>
        <v>0</v>
      </c>
      <c r="AS863" s="41">
        <f t="shared" si="152"/>
        <v>0</v>
      </c>
      <c r="AT863" s="36">
        <f t="shared" si="153"/>
        <v>999</v>
      </c>
      <c r="AU863" s="36">
        <f t="shared" si="154"/>
        <v>999</v>
      </c>
    </row>
    <row r="864" spans="10:47" x14ac:dyDescent="0.25">
      <c r="J864" s="12">
        <v>70000000000</v>
      </c>
      <c r="K864" s="13">
        <v>8.3333333333333304E-10</v>
      </c>
      <c r="L864" s="40">
        <v>3.0000000000000001E-3</v>
      </c>
      <c r="M864" s="40">
        <v>-3.0000000000000001E-3</v>
      </c>
      <c r="O864" s="4">
        <f t="shared" si="144"/>
        <v>0.86</v>
      </c>
      <c r="P864" s="33">
        <v>0</v>
      </c>
      <c r="Q864" s="34">
        <v>0</v>
      </c>
      <c r="R864" s="33">
        <v>-0.5</v>
      </c>
      <c r="S864" s="34">
        <v>-7.0000000000000007E-2</v>
      </c>
      <c r="T864" s="38">
        <v>-1.4721732857142853E-4</v>
      </c>
      <c r="U864" s="39">
        <v>9.8850000000000001E-4</v>
      </c>
      <c r="V864" s="41">
        <f t="shared" si="145"/>
        <v>-420000</v>
      </c>
      <c r="W864" s="41">
        <f t="shared" si="146"/>
        <v>420000</v>
      </c>
      <c r="X864" s="36">
        <f t="shared" si="147"/>
        <v>1190.4761904761904</v>
      </c>
      <c r="Y864" s="36">
        <f t="shared" si="149"/>
        <v>1190.4761904761904</v>
      </c>
      <c r="Z864" s="2"/>
      <c r="AI864" s="42">
        <f t="shared" si="150"/>
        <v>-0.03</v>
      </c>
      <c r="AJ864" s="4">
        <f t="shared" si="148"/>
        <v>0.86</v>
      </c>
      <c r="AK864" s="33">
        <v>0</v>
      </c>
      <c r="AL864" s="34">
        <v>0</v>
      </c>
      <c r="AM864" s="33">
        <v>0</v>
      </c>
      <c r="AN864" s="34">
        <v>0</v>
      </c>
      <c r="AO864" s="38">
        <v>0</v>
      </c>
      <c r="AP864" s="39">
        <v>0</v>
      </c>
      <c r="AQ864" s="43">
        <v>0</v>
      </c>
      <c r="AR864" s="41">
        <f t="shared" si="151"/>
        <v>0</v>
      </c>
      <c r="AS864" s="41">
        <f t="shared" si="152"/>
        <v>0</v>
      </c>
      <c r="AT864" s="36">
        <f t="shared" si="153"/>
        <v>999</v>
      </c>
      <c r="AU864" s="36">
        <f t="shared" si="154"/>
        <v>999</v>
      </c>
    </row>
    <row r="865" spans="10:47" x14ac:dyDescent="0.25">
      <c r="J865" s="12">
        <v>70000000000</v>
      </c>
      <c r="K865" s="13">
        <v>8.3333333333333304E-10</v>
      </c>
      <c r="L865" s="40">
        <v>3.0000000000000001E-3</v>
      </c>
      <c r="M865" s="40">
        <v>-3.0000000000000001E-3</v>
      </c>
      <c r="O865" s="4">
        <f t="shared" si="144"/>
        <v>0.86099999999999999</v>
      </c>
      <c r="P865" s="33">
        <v>0</v>
      </c>
      <c r="Q865" s="34">
        <v>0</v>
      </c>
      <c r="R865" s="33">
        <v>-0.5</v>
      </c>
      <c r="S865" s="34">
        <v>-6.9500000000000006E-2</v>
      </c>
      <c r="T865" s="38">
        <v>-1.4622942642857138E-4</v>
      </c>
      <c r="U865" s="39">
        <v>9.896957142857142E-4</v>
      </c>
      <c r="V865" s="41">
        <f t="shared" si="145"/>
        <v>-417000</v>
      </c>
      <c r="W865" s="41">
        <f t="shared" si="146"/>
        <v>417000</v>
      </c>
      <c r="X865" s="36">
        <f t="shared" si="147"/>
        <v>1199.0407673860911</v>
      </c>
      <c r="Y865" s="36">
        <f t="shared" si="149"/>
        <v>1199.0407673860911</v>
      </c>
      <c r="Z865" s="2"/>
      <c r="AI865" s="42">
        <f t="shared" si="150"/>
        <v>-0.03</v>
      </c>
      <c r="AJ865" s="4">
        <f t="shared" si="148"/>
        <v>0.86099999999999999</v>
      </c>
      <c r="AK865" s="33">
        <v>0</v>
      </c>
      <c r="AL865" s="34">
        <v>0</v>
      </c>
      <c r="AM865" s="33">
        <v>0</v>
      </c>
      <c r="AN865" s="34">
        <v>0</v>
      </c>
      <c r="AO865" s="38">
        <v>0</v>
      </c>
      <c r="AP865" s="39">
        <v>0</v>
      </c>
      <c r="AQ865" s="43">
        <v>0</v>
      </c>
      <c r="AR865" s="41">
        <f t="shared" si="151"/>
        <v>0</v>
      </c>
      <c r="AS865" s="41">
        <f t="shared" si="152"/>
        <v>0</v>
      </c>
      <c r="AT865" s="36">
        <f t="shared" si="153"/>
        <v>999</v>
      </c>
      <c r="AU865" s="36">
        <f t="shared" si="154"/>
        <v>999</v>
      </c>
    </row>
    <row r="866" spans="10:47" x14ac:dyDescent="0.25">
      <c r="J866" s="12">
        <v>70000000000</v>
      </c>
      <c r="K866" s="13">
        <v>8.3333333333333304E-10</v>
      </c>
      <c r="L866" s="40">
        <v>3.0000000000000001E-3</v>
      </c>
      <c r="M866" s="40">
        <v>-3.0000000000000001E-3</v>
      </c>
      <c r="O866" s="4">
        <f t="shared" si="144"/>
        <v>0.86199999999999999</v>
      </c>
      <c r="P866" s="33">
        <v>0</v>
      </c>
      <c r="Q866" s="34">
        <v>0</v>
      </c>
      <c r="R866" s="33">
        <v>-0.5</v>
      </c>
      <c r="S866" s="34">
        <v>-6.9000000000000006E-2</v>
      </c>
      <c r="T866" s="38">
        <v>-1.4524032428571423E-4</v>
      </c>
      <c r="U866" s="39">
        <v>9.9088285714285713E-4</v>
      </c>
      <c r="V866" s="41">
        <f t="shared" si="145"/>
        <v>-414000</v>
      </c>
      <c r="W866" s="41">
        <f t="shared" si="146"/>
        <v>414000</v>
      </c>
      <c r="X866" s="36">
        <f t="shared" si="147"/>
        <v>1207.7294685990339</v>
      </c>
      <c r="Y866" s="36">
        <f t="shared" si="149"/>
        <v>1207.7294685990339</v>
      </c>
      <c r="Z866" s="2"/>
      <c r="AI866" s="42">
        <f t="shared" si="150"/>
        <v>-0.03</v>
      </c>
      <c r="AJ866" s="4">
        <f t="shared" si="148"/>
        <v>0.86199999999999999</v>
      </c>
      <c r="AK866" s="33">
        <v>0</v>
      </c>
      <c r="AL866" s="34">
        <v>0</v>
      </c>
      <c r="AM866" s="33">
        <v>0</v>
      </c>
      <c r="AN866" s="34">
        <v>0</v>
      </c>
      <c r="AO866" s="38">
        <v>0</v>
      </c>
      <c r="AP866" s="39">
        <v>0</v>
      </c>
      <c r="AQ866" s="43">
        <v>0</v>
      </c>
      <c r="AR866" s="41">
        <f t="shared" si="151"/>
        <v>0</v>
      </c>
      <c r="AS866" s="41">
        <f t="shared" si="152"/>
        <v>0</v>
      </c>
      <c r="AT866" s="36">
        <f t="shared" si="153"/>
        <v>999</v>
      </c>
      <c r="AU866" s="36">
        <f t="shared" si="154"/>
        <v>999</v>
      </c>
    </row>
    <row r="867" spans="10:47" x14ac:dyDescent="0.25">
      <c r="J867" s="12">
        <v>70000000000</v>
      </c>
      <c r="K867" s="13">
        <v>8.3333333333333304E-10</v>
      </c>
      <c r="L867" s="40">
        <v>3.0000000000000001E-3</v>
      </c>
      <c r="M867" s="40">
        <v>-3.0000000000000001E-3</v>
      </c>
      <c r="O867" s="4">
        <f t="shared" si="144"/>
        <v>0.86299999999999999</v>
      </c>
      <c r="P867" s="33">
        <v>0</v>
      </c>
      <c r="Q867" s="34">
        <v>0</v>
      </c>
      <c r="R867" s="33">
        <v>-0.5</v>
      </c>
      <c r="S867" s="34">
        <v>-6.8500000000000005E-2</v>
      </c>
      <c r="T867" s="38">
        <v>-1.4425003071428564E-4</v>
      </c>
      <c r="U867" s="39">
        <v>9.9206142857142859E-4</v>
      </c>
      <c r="V867" s="41">
        <f t="shared" si="145"/>
        <v>-411000</v>
      </c>
      <c r="W867" s="41">
        <f t="shared" si="146"/>
        <v>411000</v>
      </c>
      <c r="X867" s="36">
        <f t="shared" si="147"/>
        <v>1216.5450121654501</v>
      </c>
      <c r="Y867" s="36">
        <f t="shared" si="149"/>
        <v>1216.5450121654501</v>
      </c>
      <c r="Z867" s="2"/>
      <c r="AI867" s="42">
        <f t="shared" si="150"/>
        <v>-0.03</v>
      </c>
      <c r="AJ867" s="4">
        <f t="shared" si="148"/>
        <v>0.86299999999999999</v>
      </c>
      <c r="AK867" s="33">
        <v>0</v>
      </c>
      <c r="AL867" s="34">
        <v>0</v>
      </c>
      <c r="AM867" s="33">
        <v>0</v>
      </c>
      <c r="AN867" s="34">
        <v>0</v>
      </c>
      <c r="AO867" s="38">
        <v>0</v>
      </c>
      <c r="AP867" s="39">
        <v>0</v>
      </c>
      <c r="AQ867" s="43">
        <v>0</v>
      </c>
      <c r="AR867" s="41">
        <f t="shared" si="151"/>
        <v>0</v>
      </c>
      <c r="AS867" s="41">
        <f t="shared" si="152"/>
        <v>0</v>
      </c>
      <c r="AT867" s="36">
        <f t="shared" si="153"/>
        <v>999</v>
      </c>
      <c r="AU867" s="36">
        <f t="shared" si="154"/>
        <v>999</v>
      </c>
    </row>
    <row r="868" spans="10:47" x14ac:dyDescent="0.25">
      <c r="J868" s="12">
        <v>70000000000</v>
      </c>
      <c r="K868" s="13">
        <v>8.3333333333333304E-10</v>
      </c>
      <c r="L868" s="40">
        <v>3.0000000000000001E-3</v>
      </c>
      <c r="M868" s="40">
        <v>-3.0000000000000001E-3</v>
      </c>
      <c r="O868" s="4">
        <f t="shared" si="144"/>
        <v>0.86399999999999999</v>
      </c>
      <c r="P868" s="33">
        <v>0</v>
      </c>
      <c r="Q868" s="34">
        <v>0</v>
      </c>
      <c r="R868" s="33">
        <v>-0.5</v>
      </c>
      <c r="S868" s="34">
        <v>-6.8000000000000005E-2</v>
      </c>
      <c r="T868" s="38">
        <v>-1.432585542857142E-4</v>
      </c>
      <c r="U868" s="39">
        <v>9.9323142857142858E-4</v>
      </c>
      <c r="V868" s="41">
        <f t="shared" si="145"/>
        <v>-407999.99999999994</v>
      </c>
      <c r="W868" s="41">
        <f t="shared" si="146"/>
        <v>407999.99999999994</v>
      </c>
      <c r="X868" s="36">
        <f t="shared" si="147"/>
        <v>1225.4901960784316</v>
      </c>
      <c r="Y868" s="36">
        <f t="shared" si="149"/>
        <v>1225.4901960784316</v>
      </c>
      <c r="Z868" s="2"/>
      <c r="AI868" s="42">
        <f t="shared" si="150"/>
        <v>-0.03</v>
      </c>
      <c r="AJ868" s="4">
        <f t="shared" si="148"/>
        <v>0.86399999999999999</v>
      </c>
      <c r="AK868" s="33">
        <v>0</v>
      </c>
      <c r="AL868" s="34">
        <v>0</v>
      </c>
      <c r="AM868" s="33">
        <v>0</v>
      </c>
      <c r="AN868" s="34">
        <v>0</v>
      </c>
      <c r="AO868" s="38">
        <v>0</v>
      </c>
      <c r="AP868" s="39">
        <v>0</v>
      </c>
      <c r="AQ868" s="43">
        <v>0</v>
      </c>
      <c r="AR868" s="41">
        <f t="shared" si="151"/>
        <v>0</v>
      </c>
      <c r="AS868" s="41">
        <f t="shared" si="152"/>
        <v>0</v>
      </c>
      <c r="AT868" s="36">
        <f t="shared" si="153"/>
        <v>999</v>
      </c>
      <c r="AU868" s="36">
        <f t="shared" si="154"/>
        <v>999</v>
      </c>
    </row>
    <row r="869" spans="10:47" x14ac:dyDescent="0.25">
      <c r="J869" s="12">
        <v>70000000000</v>
      </c>
      <c r="K869" s="13">
        <v>8.3333333333333304E-10</v>
      </c>
      <c r="L869" s="40">
        <v>3.0000000000000001E-3</v>
      </c>
      <c r="M869" s="40">
        <v>-3.0000000000000001E-3</v>
      </c>
      <c r="O869" s="4">
        <f t="shared" si="144"/>
        <v>0.86499999999999999</v>
      </c>
      <c r="P869" s="33">
        <v>0</v>
      </c>
      <c r="Q869" s="34">
        <v>0</v>
      </c>
      <c r="R869" s="33">
        <v>-0.5</v>
      </c>
      <c r="S869" s="34">
        <v>-6.7500000000000004E-2</v>
      </c>
      <c r="T869" s="38">
        <v>-1.4226590357142849E-4</v>
      </c>
      <c r="U869" s="39">
        <v>9.943928571428571E-4</v>
      </c>
      <c r="V869" s="41">
        <f t="shared" si="145"/>
        <v>-404999.99999999994</v>
      </c>
      <c r="W869" s="41">
        <f t="shared" si="146"/>
        <v>404999.99999999994</v>
      </c>
      <c r="X869" s="36">
        <f t="shared" si="147"/>
        <v>1234.5679012345681</v>
      </c>
      <c r="Y869" s="36">
        <f t="shared" si="149"/>
        <v>1234.5679012345681</v>
      </c>
      <c r="Z869" s="2"/>
      <c r="AI869" s="42">
        <f t="shared" si="150"/>
        <v>-0.03</v>
      </c>
      <c r="AJ869" s="4">
        <f t="shared" si="148"/>
        <v>0.86499999999999999</v>
      </c>
      <c r="AK869" s="33">
        <v>0</v>
      </c>
      <c r="AL869" s="34">
        <v>0</v>
      </c>
      <c r="AM869" s="33">
        <v>0</v>
      </c>
      <c r="AN869" s="34">
        <v>0</v>
      </c>
      <c r="AO869" s="38">
        <v>0</v>
      </c>
      <c r="AP869" s="39">
        <v>0</v>
      </c>
      <c r="AQ869" s="43">
        <v>0</v>
      </c>
      <c r="AR869" s="41">
        <f t="shared" si="151"/>
        <v>0</v>
      </c>
      <c r="AS869" s="41">
        <f t="shared" si="152"/>
        <v>0</v>
      </c>
      <c r="AT869" s="36">
        <f t="shared" si="153"/>
        <v>999</v>
      </c>
      <c r="AU869" s="36">
        <f t="shared" si="154"/>
        <v>999</v>
      </c>
    </row>
    <row r="870" spans="10:47" x14ac:dyDescent="0.25">
      <c r="J870" s="12">
        <v>70000000000</v>
      </c>
      <c r="K870" s="13">
        <v>8.3333333333333304E-10</v>
      </c>
      <c r="L870" s="40">
        <v>3.0000000000000001E-3</v>
      </c>
      <c r="M870" s="40">
        <v>-3.0000000000000001E-3</v>
      </c>
      <c r="O870" s="4">
        <f t="shared" si="144"/>
        <v>0.86599999999999999</v>
      </c>
      <c r="P870" s="33">
        <v>0</v>
      </c>
      <c r="Q870" s="34">
        <v>0</v>
      </c>
      <c r="R870" s="33">
        <v>-0.5</v>
      </c>
      <c r="S870" s="34">
        <v>-6.7000000000000004E-2</v>
      </c>
      <c r="T870" s="38">
        <v>-1.4127208714285707E-4</v>
      </c>
      <c r="U870" s="39">
        <v>9.9554571428571415E-4</v>
      </c>
      <c r="V870" s="41">
        <f t="shared" si="145"/>
        <v>-401999.99999999994</v>
      </c>
      <c r="W870" s="41">
        <f t="shared" si="146"/>
        <v>401999.99999999994</v>
      </c>
      <c r="X870" s="36">
        <f t="shared" si="147"/>
        <v>1243.7810945273634</v>
      </c>
      <c r="Y870" s="36">
        <f t="shared" si="149"/>
        <v>1243.7810945273634</v>
      </c>
      <c r="Z870" s="2"/>
      <c r="AI870" s="42">
        <f t="shared" si="150"/>
        <v>-0.03</v>
      </c>
      <c r="AJ870" s="4">
        <f t="shared" si="148"/>
        <v>0.86599999999999999</v>
      </c>
      <c r="AK870" s="33">
        <v>0</v>
      </c>
      <c r="AL870" s="34">
        <v>0</v>
      </c>
      <c r="AM870" s="33">
        <v>0</v>
      </c>
      <c r="AN870" s="34">
        <v>0</v>
      </c>
      <c r="AO870" s="38">
        <v>0</v>
      </c>
      <c r="AP870" s="39">
        <v>0</v>
      </c>
      <c r="AQ870" s="43">
        <v>0</v>
      </c>
      <c r="AR870" s="41">
        <f t="shared" si="151"/>
        <v>0</v>
      </c>
      <c r="AS870" s="41">
        <f t="shared" si="152"/>
        <v>0</v>
      </c>
      <c r="AT870" s="36">
        <f t="shared" si="153"/>
        <v>999</v>
      </c>
      <c r="AU870" s="36">
        <f t="shared" si="154"/>
        <v>999</v>
      </c>
    </row>
    <row r="871" spans="10:47" x14ac:dyDescent="0.25">
      <c r="J871" s="12">
        <v>70000000000</v>
      </c>
      <c r="K871" s="13">
        <v>8.3333333333333304E-10</v>
      </c>
      <c r="L871" s="40">
        <v>3.0000000000000001E-3</v>
      </c>
      <c r="M871" s="40">
        <v>-3.0000000000000001E-3</v>
      </c>
      <c r="O871" s="4">
        <f t="shared" si="144"/>
        <v>0.86699999999999999</v>
      </c>
      <c r="P871" s="33">
        <v>0</v>
      </c>
      <c r="Q871" s="34">
        <v>0</v>
      </c>
      <c r="R871" s="33">
        <v>-0.5</v>
      </c>
      <c r="S871" s="34">
        <v>-6.6500000000000004E-2</v>
      </c>
      <c r="T871" s="38">
        <v>-1.4027711357142851E-4</v>
      </c>
      <c r="U871" s="39">
        <v>9.9668999999999995E-4</v>
      </c>
      <c r="V871" s="41">
        <f t="shared" si="145"/>
        <v>-398999.99999999994</v>
      </c>
      <c r="W871" s="41">
        <f t="shared" si="146"/>
        <v>398999.99999999994</v>
      </c>
      <c r="X871" s="36">
        <f t="shared" si="147"/>
        <v>1253.1328320802006</v>
      </c>
      <c r="Y871" s="36">
        <f t="shared" si="149"/>
        <v>1253.1328320802006</v>
      </c>
      <c r="Z871" s="2"/>
      <c r="AI871" s="42">
        <f t="shared" si="150"/>
        <v>-0.03</v>
      </c>
      <c r="AJ871" s="4">
        <f t="shared" si="148"/>
        <v>0.86699999999999999</v>
      </c>
      <c r="AK871" s="33">
        <v>0</v>
      </c>
      <c r="AL871" s="34">
        <v>0</v>
      </c>
      <c r="AM871" s="33">
        <v>0</v>
      </c>
      <c r="AN871" s="34">
        <v>0</v>
      </c>
      <c r="AO871" s="38">
        <v>0</v>
      </c>
      <c r="AP871" s="39">
        <v>0</v>
      </c>
      <c r="AQ871" s="43">
        <v>0</v>
      </c>
      <c r="AR871" s="41">
        <f t="shared" si="151"/>
        <v>0</v>
      </c>
      <c r="AS871" s="41">
        <f t="shared" si="152"/>
        <v>0</v>
      </c>
      <c r="AT871" s="36">
        <f t="shared" si="153"/>
        <v>999</v>
      </c>
      <c r="AU871" s="36">
        <f t="shared" si="154"/>
        <v>999</v>
      </c>
    </row>
    <row r="872" spans="10:47" x14ac:dyDescent="0.25">
      <c r="J872" s="12">
        <v>70000000000</v>
      </c>
      <c r="K872" s="13">
        <v>8.3333333333333304E-10</v>
      </c>
      <c r="L872" s="40">
        <v>3.0000000000000001E-3</v>
      </c>
      <c r="M872" s="40">
        <v>-3.0000000000000001E-3</v>
      </c>
      <c r="O872" s="4">
        <f t="shared" si="144"/>
        <v>0.86799999999999999</v>
      </c>
      <c r="P872" s="33">
        <v>0</v>
      </c>
      <c r="Q872" s="34">
        <v>0</v>
      </c>
      <c r="R872" s="33">
        <v>-0.5</v>
      </c>
      <c r="S872" s="34">
        <v>-6.6000000000000003E-2</v>
      </c>
      <c r="T872" s="38">
        <v>-1.3928099142857136E-4</v>
      </c>
      <c r="U872" s="39">
        <v>9.9782571428571427E-4</v>
      </c>
      <c r="V872" s="41">
        <f t="shared" si="145"/>
        <v>-395999.99999999994</v>
      </c>
      <c r="W872" s="41">
        <f t="shared" si="146"/>
        <v>395999.99999999994</v>
      </c>
      <c r="X872" s="36">
        <f t="shared" si="147"/>
        <v>1262.6262626262628</v>
      </c>
      <c r="Y872" s="36">
        <f t="shared" si="149"/>
        <v>1262.6262626262628</v>
      </c>
      <c r="Z872" s="2"/>
      <c r="AI872" s="42">
        <f t="shared" si="150"/>
        <v>-0.03</v>
      </c>
      <c r="AJ872" s="4">
        <f t="shared" si="148"/>
        <v>0.86799999999999999</v>
      </c>
      <c r="AK872" s="33">
        <v>0</v>
      </c>
      <c r="AL872" s="34">
        <v>0</v>
      </c>
      <c r="AM872" s="33">
        <v>0</v>
      </c>
      <c r="AN872" s="34">
        <v>0</v>
      </c>
      <c r="AO872" s="38">
        <v>0</v>
      </c>
      <c r="AP872" s="39">
        <v>0</v>
      </c>
      <c r="AQ872" s="43">
        <v>0</v>
      </c>
      <c r="AR872" s="41">
        <f t="shared" si="151"/>
        <v>0</v>
      </c>
      <c r="AS872" s="41">
        <f t="shared" si="152"/>
        <v>0</v>
      </c>
      <c r="AT872" s="36">
        <f t="shared" si="153"/>
        <v>999</v>
      </c>
      <c r="AU872" s="36">
        <f t="shared" si="154"/>
        <v>999</v>
      </c>
    </row>
    <row r="873" spans="10:47" x14ac:dyDescent="0.25">
      <c r="J873" s="12">
        <v>70000000000</v>
      </c>
      <c r="K873" s="13">
        <v>8.3333333333333304E-10</v>
      </c>
      <c r="L873" s="40">
        <v>3.0000000000000001E-3</v>
      </c>
      <c r="M873" s="40">
        <v>-3.0000000000000001E-3</v>
      </c>
      <c r="O873" s="4">
        <f t="shared" si="144"/>
        <v>0.86899999999999999</v>
      </c>
      <c r="P873" s="33">
        <v>0</v>
      </c>
      <c r="Q873" s="34">
        <v>0</v>
      </c>
      <c r="R873" s="33">
        <v>-0.5</v>
      </c>
      <c r="S873" s="34">
        <v>-6.5500000000000003E-2</v>
      </c>
      <c r="T873" s="38">
        <v>-1.3828372928571421E-4</v>
      </c>
      <c r="U873" s="39">
        <v>9.9895285714285713E-4</v>
      </c>
      <c r="V873" s="41">
        <f t="shared" si="145"/>
        <v>-393000</v>
      </c>
      <c r="W873" s="41">
        <f t="shared" si="146"/>
        <v>393000</v>
      </c>
      <c r="X873" s="36">
        <f t="shared" si="147"/>
        <v>1272.2646310432569</v>
      </c>
      <c r="Y873" s="36">
        <f t="shared" si="149"/>
        <v>1272.2646310432569</v>
      </c>
      <c r="Z873" s="2"/>
      <c r="AI873" s="42">
        <f t="shared" si="150"/>
        <v>-0.03</v>
      </c>
      <c r="AJ873" s="4">
        <f t="shared" si="148"/>
        <v>0.86899999999999999</v>
      </c>
      <c r="AK873" s="33">
        <v>0</v>
      </c>
      <c r="AL873" s="34">
        <v>0</v>
      </c>
      <c r="AM873" s="33">
        <v>0</v>
      </c>
      <c r="AN873" s="34">
        <v>0</v>
      </c>
      <c r="AO873" s="38">
        <v>0</v>
      </c>
      <c r="AP873" s="39">
        <v>0</v>
      </c>
      <c r="AQ873" s="43">
        <v>0</v>
      </c>
      <c r="AR873" s="41">
        <f t="shared" si="151"/>
        <v>0</v>
      </c>
      <c r="AS873" s="41">
        <f t="shared" si="152"/>
        <v>0</v>
      </c>
      <c r="AT873" s="36">
        <f t="shared" si="153"/>
        <v>999</v>
      </c>
      <c r="AU873" s="36">
        <f t="shared" si="154"/>
        <v>999</v>
      </c>
    </row>
    <row r="874" spans="10:47" x14ac:dyDescent="0.25">
      <c r="J874" s="12">
        <v>70000000000</v>
      </c>
      <c r="K874" s="13">
        <v>8.3333333333333304E-10</v>
      </c>
      <c r="L874" s="40">
        <v>3.0000000000000001E-3</v>
      </c>
      <c r="M874" s="40">
        <v>-3.0000000000000001E-3</v>
      </c>
      <c r="O874" s="4">
        <f t="shared" si="144"/>
        <v>0.87</v>
      </c>
      <c r="P874" s="33">
        <v>0</v>
      </c>
      <c r="Q874" s="34">
        <v>0</v>
      </c>
      <c r="R874" s="33">
        <v>-0.5</v>
      </c>
      <c r="S874" s="34">
        <v>-6.5000000000000002E-2</v>
      </c>
      <c r="T874" s="38">
        <v>-1.3728533571428565E-4</v>
      </c>
      <c r="U874" s="39">
        <v>1.0000714285714285E-3</v>
      </c>
      <c r="V874" s="41">
        <f t="shared" si="145"/>
        <v>-390000</v>
      </c>
      <c r="W874" s="41">
        <f t="shared" si="146"/>
        <v>390000</v>
      </c>
      <c r="X874" s="36">
        <f t="shared" si="147"/>
        <v>1282.051282051282</v>
      </c>
      <c r="Y874" s="36">
        <f t="shared" si="149"/>
        <v>1282.051282051282</v>
      </c>
      <c r="Z874" s="2"/>
      <c r="AI874" s="42">
        <f t="shared" si="150"/>
        <v>-0.03</v>
      </c>
      <c r="AJ874" s="4">
        <f t="shared" si="148"/>
        <v>0.87</v>
      </c>
      <c r="AK874" s="33">
        <v>0</v>
      </c>
      <c r="AL874" s="34">
        <v>0</v>
      </c>
      <c r="AM874" s="33">
        <v>0</v>
      </c>
      <c r="AN874" s="34">
        <v>0</v>
      </c>
      <c r="AO874" s="38">
        <v>0</v>
      </c>
      <c r="AP874" s="39">
        <v>0</v>
      </c>
      <c r="AQ874" s="43">
        <v>0</v>
      </c>
      <c r="AR874" s="41">
        <f t="shared" si="151"/>
        <v>0</v>
      </c>
      <c r="AS874" s="41">
        <f t="shared" si="152"/>
        <v>0</v>
      </c>
      <c r="AT874" s="36">
        <f t="shared" si="153"/>
        <v>999</v>
      </c>
      <c r="AU874" s="36">
        <f t="shared" si="154"/>
        <v>999</v>
      </c>
    </row>
    <row r="875" spans="10:47" x14ac:dyDescent="0.25">
      <c r="J875" s="12">
        <v>70000000000</v>
      </c>
      <c r="K875" s="13">
        <v>8.3333333333333304E-10</v>
      </c>
      <c r="L875" s="40">
        <v>3.0000000000000001E-3</v>
      </c>
      <c r="M875" s="40">
        <v>-3.0000000000000001E-3</v>
      </c>
      <c r="O875" s="4">
        <f t="shared" si="144"/>
        <v>0.871</v>
      </c>
      <c r="P875" s="33">
        <v>0</v>
      </c>
      <c r="Q875" s="34">
        <v>0</v>
      </c>
      <c r="R875" s="33">
        <v>-0.5</v>
      </c>
      <c r="S875" s="34">
        <v>-6.4500000000000002E-2</v>
      </c>
      <c r="T875" s="38">
        <v>-1.3628581928571421E-4</v>
      </c>
      <c r="U875" s="39">
        <v>1.0011814285714284E-3</v>
      </c>
      <c r="V875" s="41">
        <f t="shared" si="145"/>
        <v>-387000</v>
      </c>
      <c r="W875" s="41">
        <f t="shared" si="146"/>
        <v>387000</v>
      </c>
      <c r="X875" s="36">
        <f t="shared" si="147"/>
        <v>1291.9896640826873</v>
      </c>
      <c r="Y875" s="36">
        <f t="shared" si="149"/>
        <v>1291.9896640826873</v>
      </c>
      <c r="Z875" s="2"/>
      <c r="AI875" s="42">
        <f t="shared" si="150"/>
        <v>-0.03</v>
      </c>
      <c r="AJ875" s="4">
        <f t="shared" si="148"/>
        <v>0.871</v>
      </c>
      <c r="AK875" s="33">
        <v>0</v>
      </c>
      <c r="AL875" s="34">
        <v>0</v>
      </c>
      <c r="AM875" s="33">
        <v>0</v>
      </c>
      <c r="AN875" s="34">
        <v>0</v>
      </c>
      <c r="AO875" s="38">
        <v>0</v>
      </c>
      <c r="AP875" s="39">
        <v>0</v>
      </c>
      <c r="AQ875" s="43">
        <v>0</v>
      </c>
      <c r="AR875" s="41">
        <f t="shared" si="151"/>
        <v>0</v>
      </c>
      <c r="AS875" s="41">
        <f t="shared" si="152"/>
        <v>0</v>
      </c>
      <c r="AT875" s="36">
        <f t="shared" si="153"/>
        <v>999</v>
      </c>
      <c r="AU875" s="36">
        <f t="shared" si="154"/>
        <v>999</v>
      </c>
    </row>
    <row r="876" spans="10:47" x14ac:dyDescent="0.25">
      <c r="J876" s="12">
        <v>70000000000</v>
      </c>
      <c r="K876" s="13">
        <v>8.3333333333333304E-10</v>
      </c>
      <c r="L876" s="40">
        <v>3.0000000000000001E-3</v>
      </c>
      <c r="M876" s="40">
        <v>-3.0000000000000001E-3</v>
      </c>
      <c r="O876" s="4">
        <f t="shared" si="144"/>
        <v>0.872</v>
      </c>
      <c r="P876" s="33">
        <v>0</v>
      </c>
      <c r="Q876" s="34">
        <v>0</v>
      </c>
      <c r="R876" s="33">
        <v>-0.5</v>
      </c>
      <c r="S876" s="34">
        <v>-6.4000000000000001E-2</v>
      </c>
      <c r="T876" s="38">
        <v>-1.3528518857142851E-4</v>
      </c>
      <c r="U876" s="39">
        <v>1.0022828571428571E-3</v>
      </c>
      <c r="V876" s="41">
        <f t="shared" si="145"/>
        <v>-384000</v>
      </c>
      <c r="W876" s="41">
        <f t="shared" si="146"/>
        <v>384000</v>
      </c>
      <c r="X876" s="36">
        <f t="shared" si="147"/>
        <v>1302.0833333333333</v>
      </c>
      <c r="Y876" s="36">
        <f t="shared" si="149"/>
        <v>1302.0833333333333</v>
      </c>
      <c r="Z876" s="2"/>
      <c r="AI876" s="42">
        <f t="shared" si="150"/>
        <v>-0.03</v>
      </c>
      <c r="AJ876" s="4">
        <f t="shared" si="148"/>
        <v>0.872</v>
      </c>
      <c r="AK876" s="33">
        <v>0</v>
      </c>
      <c r="AL876" s="34">
        <v>0</v>
      </c>
      <c r="AM876" s="33">
        <v>0</v>
      </c>
      <c r="AN876" s="34">
        <v>0</v>
      </c>
      <c r="AO876" s="38">
        <v>0</v>
      </c>
      <c r="AP876" s="39">
        <v>0</v>
      </c>
      <c r="AQ876" s="43">
        <v>0</v>
      </c>
      <c r="AR876" s="41">
        <f t="shared" si="151"/>
        <v>0</v>
      </c>
      <c r="AS876" s="41">
        <f t="shared" si="152"/>
        <v>0</v>
      </c>
      <c r="AT876" s="36">
        <f t="shared" si="153"/>
        <v>999</v>
      </c>
      <c r="AU876" s="36">
        <f t="shared" si="154"/>
        <v>999</v>
      </c>
    </row>
    <row r="877" spans="10:47" x14ac:dyDescent="0.25">
      <c r="J877" s="12">
        <v>70000000000</v>
      </c>
      <c r="K877" s="13">
        <v>8.3333333333333304E-10</v>
      </c>
      <c r="L877" s="40">
        <v>3.0000000000000001E-3</v>
      </c>
      <c r="M877" s="40">
        <v>-3.0000000000000001E-3</v>
      </c>
      <c r="O877" s="4">
        <f t="shared" si="144"/>
        <v>0.873</v>
      </c>
      <c r="P877" s="33">
        <v>0</v>
      </c>
      <c r="Q877" s="34">
        <v>0</v>
      </c>
      <c r="R877" s="33">
        <v>-0.5</v>
      </c>
      <c r="S877" s="34">
        <v>-6.3500000000000001E-2</v>
      </c>
      <c r="T877" s="38">
        <v>-1.3428345214285708E-4</v>
      </c>
      <c r="U877" s="39">
        <v>1.0033757142857143E-3</v>
      </c>
      <c r="V877" s="41">
        <f t="shared" si="145"/>
        <v>-380999.99999999994</v>
      </c>
      <c r="W877" s="41">
        <f t="shared" si="146"/>
        <v>380999.99999999994</v>
      </c>
      <c r="X877" s="36">
        <f t="shared" si="147"/>
        <v>1312.3359580052495</v>
      </c>
      <c r="Y877" s="36">
        <f t="shared" si="149"/>
        <v>1312.3359580052495</v>
      </c>
      <c r="Z877" s="2"/>
      <c r="AI877" s="42">
        <f t="shared" si="150"/>
        <v>-0.03</v>
      </c>
      <c r="AJ877" s="4">
        <f t="shared" si="148"/>
        <v>0.873</v>
      </c>
      <c r="AK877" s="33">
        <v>0</v>
      </c>
      <c r="AL877" s="34">
        <v>0</v>
      </c>
      <c r="AM877" s="33">
        <v>0</v>
      </c>
      <c r="AN877" s="34">
        <v>0</v>
      </c>
      <c r="AO877" s="38">
        <v>0</v>
      </c>
      <c r="AP877" s="39">
        <v>0</v>
      </c>
      <c r="AQ877" s="43">
        <v>0</v>
      </c>
      <c r="AR877" s="41">
        <f t="shared" si="151"/>
        <v>0</v>
      </c>
      <c r="AS877" s="41">
        <f t="shared" si="152"/>
        <v>0</v>
      </c>
      <c r="AT877" s="36">
        <f t="shared" si="153"/>
        <v>999</v>
      </c>
      <c r="AU877" s="36">
        <f t="shared" si="154"/>
        <v>999</v>
      </c>
    </row>
    <row r="878" spans="10:47" x14ac:dyDescent="0.25">
      <c r="J878" s="12">
        <v>70000000000</v>
      </c>
      <c r="K878" s="13">
        <v>8.3333333333333304E-10</v>
      </c>
      <c r="L878" s="40">
        <v>3.0000000000000001E-3</v>
      </c>
      <c r="M878" s="40">
        <v>-3.0000000000000001E-3</v>
      </c>
      <c r="O878" s="4">
        <f t="shared" si="144"/>
        <v>0.874</v>
      </c>
      <c r="P878" s="33">
        <v>0</v>
      </c>
      <c r="Q878" s="34">
        <v>0</v>
      </c>
      <c r="R878" s="33">
        <v>-0.5</v>
      </c>
      <c r="S878" s="34">
        <v>-6.3E-2</v>
      </c>
      <c r="T878" s="38">
        <v>-1.3328061857142851E-4</v>
      </c>
      <c r="U878" s="39">
        <v>1.00446E-3</v>
      </c>
      <c r="V878" s="41">
        <f t="shared" si="145"/>
        <v>-377999.99999999994</v>
      </c>
      <c r="W878" s="41">
        <f t="shared" si="146"/>
        <v>377999.99999999994</v>
      </c>
      <c r="X878" s="36">
        <f t="shared" si="147"/>
        <v>1322.751322751323</v>
      </c>
      <c r="Y878" s="36">
        <f t="shared" si="149"/>
        <v>1322.751322751323</v>
      </c>
      <c r="Z878" s="2"/>
      <c r="AI878" s="42">
        <f t="shared" si="150"/>
        <v>-0.03</v>
      </c>
      <c r="AJ878" s="4">
        <f t="shared" si="148"/>
        <v>0.874</v>
      </c>
      <c r="AK878" s="33">
        <v>0</v>
      </c>
      <c r="AL878" s="34">
        <v>0</v>
      </c>
      <c r="AM878" s="33">
        <v>0</v>
      </c>
      <c r="AN878" s="34">
        <v>0</v>
      </c>
      <c r="AO878" s="38">
        <v>0</v>
      </c>
      <c r="AP878" s="39">
        <v>0</v>
      </c>
      <c r="AQ878" s="43">
        <v>0</v>
      </c>
      <c r="AR878" s="41">
        <f t="shared" si="151"/>
        <v>0</v>
      </c>
      <c r="AS878" s="41">
        <f t="shared" si="152"/>
        <v>0</v>
      </c>
      <c r="AT878" s="36">
        <f t="shared" si="153"/>
        <v>999</v>
      </c>
      <c r="AU878" s="36">
        <f t="shared" si="154"/>
        <v>999</v>
      </c>
    </row>
    <row r="879" spans="10:47" x14ac:dyDescent="0.25">
      <c r="J879" s="12">
        <v>70000000000</v>
      </c>
      <c r="K879" s="13">
        <v>8.3333333333333304E-10</v>
      </c>
      <c r="L879" s="40">
        <v>3.0000000000000001E-3</v>
      </c>
      <c r="M879" s="40">
        <v>-3.0000000000000001E-3</v>
      </c>
      <c r="O879" s="4">
        <f t="shared" si="144"/>
        <v>0.875</v>
      </c>
      <c r="P879" s="33">
        <v>0</v>
      </c>
      <c r="Q879" s="34">
        <v>0</v>
      </c>
      <c r="R879" s="33">
        <v>-0.5</v>
      </c>
      <c r="S879" s="34">
        <v>-6.25E-2</v>
      </c>
      <c r="T879" s="38">
        <v>-1.3227669642857135E-4</v>
      </c>
      <c r="U879" s="39">
        <v>1.0055357142857142E-3</v>
      </c>
      <c r="V879" s="41">
        <f t="shared" si="145"/>
        <v>-374999.99999999994</v>
      </c>
      <c r="W879" s="41">
        <f t="shared" si="146"/>
        <v>374999.99999999994</v>
      </c>
      <c r="X879" s="36">
        <f t="shared" si="147"/>
        <v>1333.3333333333335</v>
      </c>
      <c r="Y879" s="36">
        <f t="shared" si="149"/>
        <v>1333.3333333333335</v>
      </c>
      <c r="Z879" s="2"/>
      <c r="AI879" s="42">
        <f t="shared" si="150"/>
        <v>-0.03</v>
      </c>
      <c r="AJ879" s="4">
        <f t="shared" si="148"/>
        <v>0.875</v>
      </c>
      <c r="AK879" s="33">
        <v>0</v>
      </c>
      <c r="AL879" s="34">
        <v>0</v>
      </c>
      <c r="AM879" s="33">
        <v>0</v>
      </c>
      <c r="AN879" s="34">
        <v>0</v>
      </c>
      <c r="AO879" s="38">
        <v>0</v>
      </c>
      <c r="AP879" s="39">
        <v>0</v>
      </c>
      <c r="AQ879" s="43">
        <v>0</v>
      </c>
      <c r="AR879" s="41">
        <f t="shared" si="151"/>
        <v>0</v>
      </c>
      <c r="AS879" s="41">
        <f t="shared" si="152"/>
        <v>0</v>
      </c>
      <c r="AT879" s="36">
        <f t="shared" si="153"/>
        <v>999</v>
      </c>
      <c r="AU879" s="36">
        <f t="shared" si="154"/>
        <v>999</v>
      </c>
    </row>
    <row r="880" spans="10:47" x14ac:dyDescent="0.25">
      <c r="J880" s="12">
        <v>70000000000</v>
      </c>
      <c r="K880" s="13">
        <v>8.3333333333333304E-10</v>
      </c>
      <c r="L880" s="40">
        <v>3.0000000000000001E-3</v>
      </c>
      <c r="M880" s="40">
        <v>-3.0000000000000001E-3</v>
      </c>
      <c r="O880" s="4">
        <f t="shared" si="144"/>
        <v>0.876</v>
      </c>
      <c r="P880" s="33">
        <v>0</v>
      </c>
      <c r="Q880" s="34">
        <v>0</v>
      </c>
      <c r="R880" s="33">
        <v>-0.5</v>
      </c>
      <c r="S880" s="34">
        <v>-6.2E-2</v>
      </c>
      <c r="T880" s="38">
        <v>-1.312716942857142E-4</v>
      </c>
      <c r="U880" s="39">
        <v>1.006602857142857E-3</v>
      </c>
      <c r="V880" s="41">
        <f t="shared" si="145"/>
        <v>-371999.99999999994</v>
      </c>
      <c r="W880" s="41">
        <f t="shared" si="146"/>
        <v>371999.99999999994</v>
      </c>
      <c r="X880" s="36">
        <f t="shared" si="147"/>
        <v>1344.0860215053765</v>
      </c>
      <c r="Y880" s="36">
        <f t="shared" si="149"/>
        <v>1344.0860215053765</v>
      </c>
      <c r="Z880" s="2"/>
      <c r="AI880" s="42">
        <f t="shared" si="150"/>
        <v>-0.03</v>
      </c>
      <c r="AJ880" s="4">
        <f t="shared" si="148"/>
        <v>0.876</v>
      </c>
      <c r="AK880" s="33">
        <v>0</v>
      </c>
      <c r="AL880" s="34">
        <v>0</v>
      </c>
      <c r="AM880" s="33">
        <v>0</v>
      </c>
      <c r="AN880" s="34">
        <v>0</v>
      </c>
      <c r="AO880" s="38">
        <v>0</v>
      </c>
      <c r="AP880" s="39">
        <v>0</v>
      </c>
      <c r="AQ880" s="43">
        <v>0</v>
      </c>
      <c r="AR880" s="41">
        <f t="shared" si="151"/>
        <v>0</v>
      </c>
      <c r="AS880" s="41">
        <f t="shared" si="152"/>
        <v>0</v>
      </c>
      <c r="AT880" s="36">
        <f t="shared" si="153"/>
        <v>999</v>
      </c>
      <c r="AU880" s="36">
        <f t="shared" si="154"/>
        <v>999</v>
      </c>
    </row>
    <row r="881" spans="10:47" x14ac:dyDescent="0.25">
      <c r="J881" s="12">
        <v>70000000000</v>
      </c>
      <c r="K881" s="13">
        <v>8.3333333333333304E-10</v>
      </c>
      <c r="L881" s="40">
        <v>3.0000000000000001E-3</v>
      </c>
      <c r="M881" s="40">
        <v>-3.0000000000000001E-3</v>
      </c>
      <c r="O881" s="4">
        <f t="shared" si="144"/>
        <v>0.877</v>
      </c>
      <c r="P881" s="33">
        <v>0</v>
      </c>
      <c r="Q881" s="34">
        <v>0</v>
      </c>
      <c r="R881" s="33">
        <v>-0.5</v>
      </c>
      <c r="S881" s="34">
        <v>-6.1499999999999999E-2</v>
      </c>
      <c r="T881" s="38">
        <v>-1.3026562071428565E-4</v>
      </c>
      <c r="U881" s="39">
        <v>1.0076614285714285E-3</v>
      </c>
      <c r="V881" s="41">
        <f t="shared" si="145"/>
        <v>-368999.99999999994</v>
      </c>
      <c r="W881" s="41">
        <f t="shared" si="146"/>
        <v>368999.99999999994</v>
      </c>
      <c r="X881" s="36">
        <f t="shared" si="147"/>
        <v>1355.0135501355016</v>
      </c>
      <c r="Y881" s="36">
        <f t="shared" si="149"/>
        <v>1355.0135501355016</v>
      </c>
      <c r="Z881" s="2"/>
      <c r="AI881" s="42">
        <f t="shared" si="150"/>
        <v>-0.03</v>
      </c>
      <c r="AJ881" s="4">
        <f t="shared" si="148"/>
        <v>0.877</v>
      </c>
      <c r="AK881" s="33">
        <v>0</v>
      </c>
      <c r="AL881" s="34">
        <v>0</v>
      </c>
      <c r="AM881" s="33">
        <v>0</v>
      </c>
      <c r="AN881" s="34">
        <v>0</v>
      </c>
      <c r="AO881" s="38">
        <v>0</v>
      </c>
      <c r="AP881" s="39">
        <v>0</v>
      </c>
      <c r="AQ881" s="43">
        <v>0</v>
      </c>
      <c r="AR881" s="41">
        <f t="shared" si="151"/>
        <v>0</v>
      </c>
      <c r="AS881" s="41">
        <f t="shared" si="152"/>
        <v>0</v>
      </c>
      <c r="AT881" s="36">
        <f t="shared" si="153"/>
        <v>999</v>
      </c>
      <c r="AU881" s="36">
        <f t="shared" si="154"/>
        <v>999</v>
      </c>
    </row>
    <row r="882" spans="10:47" x14ac:dyDescent="0.25">
      <c r="J882" s="12">
        <v>70000000000</v>
      </c>
      <c r="K882" s="13">
        <v>8.3333333333333304E-10</v>
      </c>
      <c r="L882" s="40">
        <v>3.0000000000000001E-3</v>
      </c>
      <c r="M882" s="40">
        <v>-3.0000000000000001E-3</v>
      </c>
      <c r="O882" s="4">
        <f t="shared" si="144"/>
        <v>0.878</v>
      </c>
      <c r="P882" s="33">
        <v>0</v>
      </c>
      <c r="Q882" s="34">
        <v>0</v>
      </c>
      <c r="R882" s="33">
        <v>-0.5</v>
      </c>
      <c r="S882" s="34">
        <v>-6.0999999999999999E-2</v>
      </c>
      <c r="T882" s="38">
        <v>-1.2925848428571422E-4</v>
      </c>
      <c r="U882" s="39">
        <v>1.0087114285714286E-3</v>
      </c>
      <c r="V882" s="41">
        <f t="shared" si="145"/>
        <v>-365999.99999999994</v>
      </c>
      <c r="W882" s="41">
        <f t="shared" si="146"/>
        <v>365999.99999999994</v>
      </c>
      <c r="X882" s="36">
        <f t="shared" si="147"/>
        <v>1366.1202185792351</v>
      </c>
      <c r="Y882" s="36">
        <f t="shared" si="149"/>
        <v>1366.1202185792351</v>
      </c>
      <c r="Z882" s="2"/>
      <c r="AI882" s="42">
        <f t="shared" si="150"/>
        <v>-0.03</v>
      </c>
      <c r="AJ882" s="4">
        <f t="shared" si="148"/>
        <v>0.878</v>
      </c>
      <c r="AK882" s="33">
        <v>0</v>
      </c>
      <c r="AL882" s="34">
        <v>0</v>
      </c>
      <c r="AM882" s="33">
        <v>0</v>
      </c>
      <c r="AN882" s="34">
        <v>0</v>
      </c>
      <c r="AO882" s="38">
        <v>0</v>
      </c>
      <c r="AP882" s="39">
        <v>0</v>
      </c>
      <c r="AQ882" s="43">
        <v>0</v>
      </c>
      <c r="AR882" s="41">
        <f t="shared" si="151"/>
        <v>0</v>
      </c>
      <c r="AS882" s="41">
        <f t="shared" si="152"/>
        <v>0</v>
      </c>
      <c r="AT882" s="36">
        <f t="shared" si="153"/>
        <v>999</v>
      </c>
      <c r="AU882" s="36">
        <f t="shared" si="154"/>
        <v>999</v>
      </c>
    </row>
    <row r="883" spans="10:47" x14ac:dyDescent="0.25">
      <c r="J883" s="12">
        <v>70000000000</v>
      </c>
      <c r="K883" s="13">
        <v>8.3333333333333304E-10</v>
      </c>
      <c r="L883" s="40">
        <v>3.0000000000000001E-3</v>
      </c>
      <c r="M883" s="40">
        <v>-3.0000000000000001E-3</v>
      </c>
      <c r="O883" s="4">
        <f t="shared" si="144"/>
        <v>0.879</v>
      </c>
      <c r="P883" s="33">
        <v>0</v>
      </c>
      <c r="Q883" s="34">
        <v>0</v>
      </c>
      <c r="R883" s="33">
        <v>-0.5</v>
      </c>
      <c r="S883" s="34">
        <v>-6.0499999999999998E-2</v>
      </c>
      <c r="T883" s="38">
        <v>-1.2825029357142851E-4</v>
      </c>
      <c r="U883" s="39">
        <v>1.0097528571428572E-3</v>
      </c>
      <c r="V883" s="41">
        <f t="shared" si="145"/>
        <v>-362999.99999999994</v>
      </c>
      <c r="W883" s="41">
        <f t="shared" si="146"/>
        <v>362999.99999999994</v>
      </c>
      <c r="X883" s="36">
        <f t="shared" si="147"/>
        <v>1377.4104683195594</v>
      </c>
      <c r="Y883" s="36">
        <f t="shared" si="149"/>
        <v>1377.4104683195594</v>
      </c>
      <c r="Z883" s="2"/>
      <c r="AI883" s="42">
        <f t="shared" si="150"/>
        <v>-0.03</v>
      </c>
      <c r="AJ883" s="4">
        <f t="shared" si="148"/>
        <v>0.879</v>
      </c>
      <c r="AK883" s="33">
        <v>0</v>
      </c>
      <c r="AL883" s="34">
        <v>0</v>
      </c>
      <c r="AM883" s="33">
        <v>0</v>
      </c>
      <c r="AN883" s="34">
        <v>0</v>
      </c>
      <c r="AO883" s="38">
        <v>0</v>
      </c>
      <c r="AP883" s="39">
        <v>0</v>
      </c>
      <c r="AQ883" s="43">
        <v>0</v>
      </c>
      <c r="AR883" s="41">
        <f t="shared" si="151"/>
        <v>0</v>
      </c>
      <c r="AS883" s="41">
        <f t="shared" si="152"/>
        <v>0</v>
      </c>
      <c r="AT883" s="36">
        <f t="shared" si="153"/>
        <v>999</v>
      </c>
      <c r="AU883" s="36">
        <f t="shared" si="154"/>
        <v>999</v>
      </c>
    </row>
    <row r="884" spans="10:47" x14ac:dyDescent="0.25">
      <c r="J884" s="12">
        <v>70000000000</v>
      </c>
      <c r="K884" s="13">
        <v>8.3333333333333304E-10</v>
      </c>
      <c r="L884" s="40">
        <v>3.0000000000000001E-3</v>
      </c>
      <c r="M884" s="40">
        <v>-3.0000000000000001E-3</v>
      </c>
      <c r="O884" s="4">
        <f t="shared" si="144"/>
        <v>0.88</v>
      </c>
      <c r="P884" s="33">
        <v>0</v>
      </c>
      <c r="Q884" s="34">
        <v>0</v>
      </c>
      <c r="R884" s="33">
        <v>-0.5</v>
      </c>
      <c r="S884" s="34">
        <v>-0.06</v>
      </c>
      <c r="T884" s="38">
        <v>-1.2724105714285707E-4</v>
      </c>
      <c r="U884" s="39">
        <v>1.0107857142857143E-3</v>
      </c>
      <c r="V884" s="41">
        <f t="shared" si="145"/>
        <v>-359999.99999999994</v>
      </c>
      <c r="W884" s="41">
        <f t="shared" si="146"/>
        <v>359999.99999999994</v>
      </c>
      <c r="X884" s="36">
        <f t="shared" si="147"/>
        <v>1388.8888888888891</v>
      </c>
      <c r="Y884" s="36">
        <f t="shared" si="149"/>
        <v>1388.8888888888891</v>
      </c>
      <c r="Z884" s="2"/>
      <c r="AI884" s="42">
        <f t="shared" si="150"/>
        <v>-0.03</v>
      </c>
      <c r="AJ884" s="4">
        <f t="shared" si="148"/>
        <v>0.88</v>
      </c>
      <c r="AK884" s="33">
        <v>0</v>
      </c>
      <c r="AL884" s="34">
        <v>0</v>
      </c>
      <c r="AM884" s="33">
        <v>0</v>
      </c>
      <c r="AN884" s="34">
        <v>0</v>
      </c>
      <c r="AO884" s="38">
        <v>0</v>
      </c>
      <c r="AP884" s="39">
        <v>0</v>
      </c>
      <c r="AQ884" s="43">
        <v>0</v>
      </c>
      <c r="AR884" s="41">
        <f t="shared" si="151"/>
        <v>0</v>
      </c>
      <c r="AS884" s="41">
        <f t="shared" si="152"/>
        <v>0</v>
      </c>
      <c r="AT884" s="36">
        <f t="shared" si="153"/>
        <v>999</v>
      </c>
      <c r="AU884" s="36">
        <f t="shared" si="154"/>
        <v>999</v>
      </c>
    </row>
    <row r="885" spans="10:47" x14ac:dyDescent="0.25">
      <c r="J885" s="12">
        <v>70000000000</v>
      </c>
      <c r="K885" s="13">
        <v>8.3333333333333304E-10</v>
      </c>
      <c r="L885" s="40">
        <v>3.0000000000000001E-3</v>
      </c>
      <c r="M885" s="40">
        <v>-3.0000000000000001E-3</v>
      </c>
      <c r="O885" s="4">
        <f t="shared" si="144"/>
        <v>0.88100000000000001</v>
      </c>
      <c r="P885" s="33">
        <v>0</v>
      </c>
      <c r="Q885" s="34">
        <v>0</v>
      </c>
      <c r="R885" s="33">
        <v>-0.5</v>
      </c>
      <c r="S885" s="34">
        <v>-5.9499999999999997E-2</v>
      </c>
      <c r="T885" s="38">
        <v>-1.2623078357142849E-4</v>
      </c>
      <c r="U885" s="39">
        <v>1.0118099999999999E-3</v>
      </c>
      <c r="V885" s="41">
        <f t="shared" si="145"/>
        <v>-356999.99999999988</v>
      </c>
      <c r="W885" s="41">
        <f t="shared" si="146"/>
        <v>356999.99999999988</v>
      </c>
      <c r="X885" s="36">
        <f t="shared" si="147"/>
        <v>1400.5602240896362</v>
      </c>
      <c r="Y885" s="36">
        <f t="shared" si="149"/>
        <v>1400.5602240896362</v>
      </c>
      <c r="Z885" s="2"/>
      <c r="AI885" s="42">
        <f t="shared" si="150"/>
        <v>-0.03</v>
      </c>
      <c r="AJ885" s="4">
        <f t="shared" si="148"/>
        <v>0.88100000000000001</v>
      </c>
      <c r="AK885" s="33">
        <v>0</v>
      </c>
      <c r="AL885" s="34">
        <v>0</v>
      </c>
      <c r="AM885" s="33">
        <v>0</v>
      </c>
      <c r="AN885" s="34">
        <v>0</v>
      </c>
      <c r="AO885" s="38">
        <v>0</v>
      </c>
      <c r="AP885" s="39">
        <v>0</v>
      </c>
      <c r="AQ885" s="43">
        <v>0</v>
      </c>
      <c r="AR885" s="41">
        <f t="shared" si="151"/>
        <v>0</v>
      </c>
      <c r="AS885" s="41">
        <f t="shared" si="152"/>
        <v>0</v>
      </c>
      <c r="AT885" s="36">
        <f t="shared" si="153"/>
        <v>999</v>
      </c>
      <c r="AU885" s="36">
        <f t="shared" si="154"/>
        <v>999</v>
      </c>
    </row>
    <row r="886" spans="10:47" x14ac:dyDescent="0.25">
      <c r="J886" s="12">
        <v>70000000000</v>
      </c>
      <c r="K886" s="13">
        <v>8.3333333333333304E-10</v>
      </c>
      <c r="L886" s="40">
        <v>3.0000000000000001E-3</v>
      </c>
      <c r="M886" s="40">
        <v>-3.0000000000000001E-3</v>
      </c>
      <c r="O886" s="4">
        <f t="shared" si="144"/>
        <v>0.88200000000000001</v>
      </c>
      <c r="P886" s="33">
        <v>0</v>
      </c>
      <c r="Q886" s="34">
        <v>0</v>
      </c>
      <c r="R886" s="33">
        <v>-0.5</v>
      </c>
      <c r="S886" s="34">
        <v>-5.8999999999999997E-2</v>
      </c>
      <c r="T886" s="38">
        <v>-1.2521948142857136E-4</v>
      </c>
      <c r="U886" s="39">
        <v>1.0128257142857143E-3</v>
      </c>
      <c r="V886" s="41">
        <f t="shared" si="145"/>
        <v>-353999.99999999994</v>
      </c>
      <c r="W886" s="41">
        <f t="shared" si="146"/>
        <v>353999.99999999994</v>
      </c>
      <c r="X886" s="36">
        <f t="shared" si="147"/>
        <v>1412.4293785310738</v>
      </c>
      <c r="Y886" s="36">
        <f t="shared" si="149"/>
        <v>1412.4293785310738</v>
      </c>
      <c r="Z886" s="2"/>
      <c r="AI886" s="42">
        <f t="shared" si="150"/>
        <v>-0.03</v>
      </c>
      <c r="AJ886" s="4">
        <f t="shared" si="148"/>
        <v>0.88200000000000001</v>
      </c>
      <c r="AK886" s="33">
        <v>0</v>
      </c>
      <c r="AL886" s="34">
        <v>0</v>
      </c>
      <c r="AM886" s="33">
        <v>0</v>
      </c>
      <c r="AN886" s="34">
        <v>0</v>
      </c>
      <c r="AO886" s="38">
        <v>0</v>
      </c>
      <c r="AP886" s="39">
        <v>0</v>
      </c>
      <c r="AQ886" s="43">
        <v>0</v>
      </c>
      <c r="AR886" s="41">
        <f t="shared" si="151"/>
        <v>0</v>
      </c>
      <c r="AS886" s="41">
        <f t="shared" si="152"/>
        <v>0</v>
      </c>
      <c r="AT886" s="36">
        <f t="shared" si="153"/>
        <v>999</v>
      </c>
      <c r="AU886" s="36">
        <f t="shared" si="154"/>
        <v>999</v>
      </c>
    </row>
    <row r="887" spans="10:47" x14ac:dyDescent="0.25">
      <c r="J887" s="12">
        <v>70000000000</v>
      </c>
      <c r="K887" s="13">
        <v>8.3333333333333304E-10</v>
      </c>
      <c r="L887" s="40">
        <v>3.0000000000000001E-3</v>
      </c>
      <c r="M887" s="40">
        <v>-3.0000000000000001E-3</v>
      </c>
      <c r="O887" s="4">
        <f t="shared" si="144"/>
        <v>0.88300000000000001</v>
      </c>
      <c r="P887" s="33">
        <v>0</v>
      </c>
      <c r="Q887" s="34">
        <v>0</v>
      </c>
      <c r="R887" s="33">
        <v>-0.5</v>
      </c>
      <c r="S887" s="34">
        <v>-5.8499999999999996E-2</v>
      </c>
      <c r="T887" s="38">
        <v>-1.2420715928571422E-4</v>
      </c>
      <c r="U887" s="39">
        <v>1.0138328571428572E-3</v>
      </c>
      <c r="V887" s="41">
        <f t="shared" si="145"/>
        <v>-350999.99999999994</v>
      </c>
      <c r="W887" s="41">
        <f t="shared" si="146"/>
        <v>350999.99999999994</v>
      </c>
      <c r="X887" s="36">
        <f t="shared" si="147"/>
        <v>1424.5014245014247</v>
      </c>
      <c r="Y887" s="36">
        <f t="shared" si="149"/>
        <v>1424.5014245014247</v>
      </c>
      <c r="Z887" s="2"/>
      <c r="AI887" s="42">
        <f t="shared" si="150"/>
        <v>-0.03</v>
      </c>
      <c r="AJ887" s="4">
        <f t="shared" si="148"/>
        <v>0.88300000000000001</v>
      </c>
      <c r="AK887" s="33">
        <v>0</v>
      </c>
      <c r="AL887" s="34">
        <v>0</v>
      </c>
      <c r="AM887" s="33">
        <v>0</v>
      </c>
      <c r="AN887" s="34">
        <v>0</v>
      </c>
      <c r="AO887" s="38">
        <v>0</v>
      </c>
      <c r="AP887" s="39">
        <v>0</v>
      </c>
      <c r="AQ887" s="43">
        <v>0</v>
      </c>
      <c r="AR887" s="41">
        <f t="shared" si="151"/>
        <v>0</v>
      </c>
      <c r="AS887" s="41">
        <f t="shared" si="152"/>
        <v>0</v>
      </c>
      <c r="AT887" s="36">
        <f t="shared" si="153"/>
        <v>999</v>
      </c>
      <c r="AU887" s="36">
        <f t="shared" si="154"/>
        <v>999</v>
      </c>
    </row>
    <row r="888" spans="10:47" x14ac:dyDescent="0.25">
      <c r="J888" s="12">
        <v>70000000000</v>
      </c>
      <c r="K888" s="13">
        <v>8.3333333333333304E-10</v>
      </c>
      <c r="L888" s="40">
        <v>3.0000000000000001E-3</v>
      </c>
      <c r="M888" s="40">
        <v>-3.0000000000000001E-3</v>
      </c>
      <c r="O888" s="4">
        <f t="shared" si="144"/>
        <v>0.88400000000000001</v>
      </c>
      <c r="P888" s="33">
        <v>0</v>
      </c>
      <c r="Q888" s="34">
        <v>0</v>
      </c>
      <c r="R888" s="33">
        <v>-0.5</v>
      </c>
      <c r="S888" s="34">
        <v>-5.7999999999999996E-2</v>
      </c>
      <c r="T888" s="38">
        <v>-1.2319382571428564E-4</v>
      </c>
      <c r="U888" s="39">
        <v>1.0148314285714287E-3</v>
      </c>
      <c r="V888" s="41">
        <f t="shared" si="145"/>
        <v>-347999.99999999994</v>
      </c>
      <c r="W888" s="41">
        <f t="shared" si="146"/>
        <v>347999.99999999994</v>
      </c>
      <c r="X888" s="36">
        <f t="shared" si="147"/>
        <v>1436.7816091954026</v>
      </c>
      <c r="Y888" s="36">
        <f t="shared" si="149"/>
        <v>1436.7816091954026</v>
      </c>
      <c r="Z888" s="2"/>
      <c r="AI888" s="42">
        <f t="shared" si="150"/>
        <v>-0.03</v>
      </c>
      <c r="AJ888" s="4">
        <f t="shared" si="148"/>
        <v>0.88400000000000001</v>
      </c>
      <c r="AK888" s="33">
        <v>0</v>
      </c>
      <c r="AL888" s="34">
        <v>0</v>
      </c>
      <c r="AM888" s="33">
        <v>0</v>
      </c>
      <c r="AN888" s="34">
        <v>0</v>
      </c>
      <c r="AO888" s="38">
        <v>0</v>
      </c>
      <c r="AP888" s="39">
        <v>0</v>
      </c>
      <c r="AQ888" s="43">
        <v>0</v>
      </c>
      <c r="AR888" s="41">
        <f t="shared" si="151"/>
        <v>0</v>
      </c>
      <c r="AS888" s="41">
        <f t="shared" si="152"/>
        <v>0</v>
      </c>
      <c r="AT888" s="36">
        <f t="shared" si="153"/>
        <v>999</v>
      </c>
      <c r="AU888" s="36">
        <f t="shared" si="154"/>
        <v>999</v>
      </c>
    </row>
    <row r="889" spans="10:47" x14ac:dyDescent="0.25">
      <c r="J889" s="12">
        <v>70000000000</v>
      </c>
      <c r="K889" s="13">
        <v>8.3333333333333304E-10</v>
      </c>
      <c r="L889" s="40">
        <v>3.0000000000000001E-3</v>
      </c>
      <c r="M889" s="40">
        <v>-3.0000000000000001E-3</v>
      </c>
      <c r="O889" s="4">
        <f t="shared" si="144"/>
        <v>0.88500000000000001</v>
      </c>
      <c r="P889" s="33">
        <v>0</v>
      </c>
      <c r="Q889" s="34">
        <v>0</v>
      </c>
      <c r="R889" s="33">
        <v>-0.5</v>
      </c>
      <c r="S889" s="34">
        <v>-5.7499999999999996E-2</v>
      </c>
      <c r="T889" s="38">
        <v>-1.2217948928571422E-4</v>
      </c>
      <c r="U889" s="39">
        <v>1.0158214285714286E-3</v>
      </c>
      <c r="V889" s="41">
        <f t="shared" si="145"/>
        <v>-344999.99999999994</v>
      </c>
      <c r="W889" s="41">
        <f t="shared" si="146"/>
        <v>344999.99999999994</v>
      </c>
      <c r="X889" s="36">
        <f t="shared" si="147"/>
        <v>1449.2753623188407</v>
      </c>
      <c r="Y889" s="36">
        <f t="shared" si="149"/>
        <v>1449.2753623188407</v>
      </c>
      <c r="Z889" s="2"/>
      <c r="AI889" s="42">
        <f t="shared" si="150"/>
        <v>-0.03</v>
      </c>
      <c r="AJ889" s="4">
        <f t="shared" si="148"/>
        <v>0.88500000000000001</v>
      </c>
      <c r="AK889" s="33">
        <v>0</v>
      </c>
      <c r="AL889" s="34">
        <v>0</v>
      </c>
      <c r="AM889" s="33">
        <v>0</v>
      </c>
      <c r="AN889" s="34">
        <v>0</v>
      </c>
      <c r="AO889" s="38">
        <v>0</v>
      </c>
      <c r="AP889" s="39">
        <v>0</v>
      </c>
      <c r="AQ889" s="43">
        <v>0</v>
      </c>
      <c r="AR889" s="41">
        <f t="shared" si="151"/>
        <v>0</v>
      </c>
      <c r="AS889" s="41">
        <f t="shared" si="152"/>
        <v>0</v>
      </c>
      <c r="AT889" s="36">
        <f t="shared" si="153"/>
        <v>999</v>
      </c>
      <c r="AU889" s="36">
        <f t="shared" si="154"/>
        <v>999</v>
      </c>
    </row>
    <row r="890" spans="10:47" x14ac:dyDescent="0.25">
      <c r="J890" s="12">
        <v>70000000000</v>
      </c>
      <c r="K890" s="13">
        <v>8.3333333333333304E-10</v>
      </c>
      <c r="L890" s="40">
        <v>3.0000000000000001E-3</v>
      </c>
      <c r="M890" s="40">
        <v>-3.0000000000000001E-3</v>
      </c>
      <c r="O890" s="4">
        <f t="shared" si="144"/>
        <v>0.88600000000000001</v>
      </c>
      <c r="P890" s="33">
        <v>0</v>
      </c>
      <c r="Q890" s="34">
        <v>0</v>
      </c>
      <c r="R890" s="33">
        <v>-0.5</v>
      </c>
      <c r="S890" s="34">
        <v>-5.6999999999999995E-2</v>
      </c>
      <c r="T890" s="38">
        <v>-1.2116415857142851E-4</v>
      </c>
      <c r="U890" s="39">
        <v>1.0168028571428572E-3</v>
      </c>
      <c r="V890" s="41">
        <f t="shared" si="145"/>
        <v>-341999.99999999994</v>
      </c>
      <c r="W890" s="41">
        <f t="shared" si="146"/>
        <v>341999.99999999994</v>
      </c>
      <c r="X890" s="36">
        <f t="shared" si="147"/>
        <v>1461.9883040935674</v>
      </c>
      <c r="Y890" s="36">
        <f t="shared" si="149"/>
        <v>1461.9883040935674</v>
      </c>
      <c r="Z890" s="2"/>
      <c r="AI890" s="42">
        <f t="shared" si="150"/>
        <v>-0.03</v>
      </c>
      <c r="AJ890" s="4">
        <f t="shared" si="148"/>
        <v>0.88600000000000001</v>
      </c>
      <c r="AK890" s="33">
        <v>0</v>
      </c>
      <c r="AL890" s="34">
        <v>0</v>
      </c>
      <c r="AM890" s="33">
        <v>0</v>
      </c>
      <c r="AN890" s="34">
        <v>0</v>
      </c>
      <c r="AO890" s="38">
        <v>0</v>
      </c>
      <c r="AP890" s="39">
        <v>0</v>
      </c>
      <c r="AQ890" s="43">
        <v>0</v>
      </c>
      <c r="AR890" s="41">
        <f t="shared" si="151"/>
        <v>0</v>
      </c>
      <c r="AS890" s="41">
        <f t="shared" si="152"/>
        <v>0</v>
      </c>
      <c r="AT890" s="36">
        <f t="shared" si="153"/>
        <v>999</v>
      </c>
      <c r="AU890" s="36">
        <f t="shared" si="154"/>
        <v>999</v>
      </c>
    </row>
    <row r="891" spans="10:47" x14ac:dyDescent="0.25">
      <c r="J891" s="12">
        <v>70000000000</v>
      </c>
      <c r="K891" s="13">
        <v>8.3333333333333304E-10</v>
      </c>
      <c r="L891" s="40">
        <v>3.0000000000000001E-3</v>
      </c>
      <c r="M891" s="40">
        <v>-3.0000000000000001E-3</v>
      </c>
      <c r="O891" s="4">
        <f t="shared" si="144"/>
        <v>0.88700000000000001</v>
      </c>
      <c r="P891" s="33">
        <v>0</v>
      </c>
      <c r="Q891" s="34">
        <v>0</v>
      </c>
      <c r="R891" s="33">
        <v>-0.5</v>
      </c>
      <c r="S891" s="34">
        <v>-5.6499999999999995E-2</v>
      </c>
      <c r="T891" s="38">
        <v>-1.2014784214285708E-4</v>
      </c>
      <c r="U891" s="39">
        <v>1.0177757142857144E-3</v>
      </c>
      <c r="V891" s="41">
        <f t="shared" si="145"/>
        <v>-338999.99999999994</v>
      </c>
      <c r="W891" s="41">
        <f t="shared" si="146"/>
        <v>338999.99999999994</v>
      </c>
      <c r="X891" s="36">
        <f t="shared" si="147"/>
        <v>1474.9262536873159</v>
      </c>
      <c r="Y891" s="36">
        <f t="shared" si="149"/>
        <v>1474.9262536873159</v>
      </c>
      <c r="Z891" s="2"/>
      <c r="AI891" s="42">
        <f t="shared" si="150"/>
        <v>-0.03</v>
      </c>
      <c r="AJ891" s="4">
        <f t="shared" si="148"/>
        <v>0.88700000000000001</v>
      </c>
      <c r="AK891" s="33">
        <v>0</v>
      </c>
      <c r="AL891" s="34">
        <v>0</v>
      </c>
      <c r="AM891" s="33">
        <v>0</v>
      </c>
      <c r="AN891" s="34">
        <v>0</v>
      </c>
      <c r="AO891" s="38">
        <v>0</v>
      </c>
      <c r="AP891" s="39">
        <v>0</v>
      </c>
      <c r="AQ891" s="43">
        <v>0</v>
      </c>
      <c r="AR891" s="41">
        <f t="shared" si="151"/>
        <v>0</v>
      </c>
      <c r="AS891" s="41">
        <f t="shared" si="152"/>
        <v>0</v>
      </c>
      <c r="AT891" s="36">
        <f t="shared" si="153"/>
        <v>999</v>
      </c>
      <c r="AU891" s="36">
        <f t="shared" si="154"/>
        <v>999</v>
      </c>
    </row>
    <row r="892" spans="10:47" x14ac:dyDescent="0.25">
      <c r="J892" s="12">
        <v>70000000000</v>
      </c>
      <c r="K892" s="13">
        <v>8.3333333333333304E-10</v>
      </c>
      <c r="L892" s="40">
        <v>3.0000000000000001E-3</v>
      </c>
      <c r="M892" s="40">
        <v>-3.0000000000000001E-3</v>
      </c>
      <c r="O892" s="4">
        <f t="shared" si="144"/>
        <v>0.88800000000000001</v>
      </c>
      <c r="P892" s="33">
        <v>0</v>
      </c>
      <c r="Q892" s="34">
        <v>0</v>
      </c>
      <c r="R892" s="33">
        <v>-0.5</v>
      </c>
      <c r="S892" s="34">
        <v>-5.5999999999999994E-2</v>
      </c>
      <c r="T892" s="38">
        <v>-1.1913054857142851E-4</v>
      </c>
      <c r="U892" s="39">
        <v>1.0187400000000002E-3</v>
      </c>
      <c r="V892" s="41">
        <f t="shared" si="145"/>
        <v>-335999.99999999994</v>
      </c>
      <c r="W892" s="41">
        <f t="shared" si="146"/>
        <v>335999.99999999994</v>
      </c>
      <c r="X892" s="36">
        <f t="shared" si="147"/>
        <v>1488.0952380952383</v>
      </c>
      <c r="Y892" s="36">
        <f t="shared" si="149"/>
        <v>1488.0952380952383</v>
      </c>
      <c r="Z892" s="2"/>
      <c r="AI892" s="42">
        <f t="shared" si="150"/>
        <v>-0.03</v>
      </c>
      <c r="AJ892" s="4">
        <f t="shared" si="148"/>
        <v>0.88800000000000001</v>
      </c>
      <c r="AK892" s="33">
        <v>0</v>
      </c>
      <c r="AL892" s="34">
        <v>0</v>
      </c>
      <c r="AM892" s="33">
        <v>0</v>
      </c>
      <c r="AN892" s="34">
        <v>0</v>
      </c>
      <c r="AO892" s="38">
        <v>0</v>
      </c>
      <c r="AP892" s="39">
        <v>0</v>
      </c>
      <c r="AQ892" s="43">
        <v>0</v>
      </c>
      <c r="AR892" s="41">
        <f t="shared" si="151"/>
        <v>0</v>
      </c>
      <c r="AS892" s="41">
        <f t="shared" si="152"/>
        <v>0</v>
      </c>
      <c r="AT892" s="36">
        <f t="shared" si="153"/>
        <v>999</v>
      </c>
      <c r="AU892" s="36">
        <f t="shared" si="154"/>
        <v>999</v>
      </c>
    </row>
    <row r="893" spans="10:47" x14ac:dyDescent="0.25">
      <c r="J893" s="12">
        <v>70000000000</v>
      </c>
      <c r="K893" s="13">
        <v>8.3333333333333304E-10</v>
      </c>
      <c r="L893" s="40">
        <v>3.0000000000000001E-3</v>
      </c>
      <c r="M893" s="40">
        <v>-3.0000000000000001E-3</v>
      </c>
      <c r="O893" s="4">
        <f t="shared" si="144"/>
        <v>0.88900000000000001</v>
      </c>
      <c r="P893" s="33">
        <v>0</v>
      </c>
      <c r="Q893" s="34">
        <v>0</v>
      </c>
      <c r="R893" s="33">
        <v>-0.5</v>
      </c>
      <c r="S893" s="34">
        <v>-5.5499999999999994E-2</v>
      </c>
      <c r="T893" s="38">
        <v>-1.1811228642857136E-4</v>
      </c>
      <c r="U893" s="39">
        <v>1.0196957142857145E-3</v>
      </c>
      <c r="V893" s="41">
        <f t="shared" si="145"/>
        <v>-332999.99999999994</v>
      </c>
      <c r="W893" s="41">
        <f t="shared" si="146"/>
        <v>332999.99999999994</v>
      </c>
      <c r="X893" s="36">
        <f t="shared" si="147"/>
        <v>1501.5015015015017</v>
      </c>
      <c r="Y893" s="36">
        <f t="shared" si="149"/>
        <v>1501.5015015015017</v>
      </c>
      <c r="Z893" s="2"/>
      <c r="AI893" s="42">
        <f t="shared" si="150"/>
        <v>-0.03</v>
      </c>
      <c r="AJ893" s="4">
        <f t="shared" si="148"/>
        <v>0.88900000000000001</v>
      </c>
      <c r="AK893" s="33">
        <v>0</v>
      </c>
      <c r="AL893" s="34">
        <v>0</v>
      </c>
      <c r="AM893" s="33">
        <v>0</v>
      </c>
      <c r="AN893" s="34">
        <v>0</v>
      </c>
      <c r="AO893" s="38">
        <v>0</v>
      </c>
      <c r="AP893" s="39">
        <v>0</v>
      </c>
      <c r="AQ893" s="43">
        <v>0</v>
      </c>
      <c r="AR893" s="41">
        <f t="shared" si="151"/>
        <v>0</v>
      </c>
      <c r="AS893" s="41">
        <f t="shared" si="152"/>
        <v>0</v>
      </c>
      <c r="AT893" s="36">
        <f t="shared" si="153"/>
        <v>999</v>
      </c>
      <c r="AU893" s="36">
        <f t="shared" si="154"/>
        <v>999</v>
      </c>
    </row>
    <row r="894" spans="10:47" x14ac:dyDescent="0.25">
      <c r="J894" s="12">
        <v>70000000000</v>
      </c>
      <c r="K894" s="13">
        <v>8.3333333333333304E-10</v>
      </c>
      <c r="L894" s="40">
        <v>3.0000000000000001E-3</v>
      </c>
      <c r="M894" s="40">
        <v>-3.0000000000000001E-3</v>
      </c>
      <c r="O894" s="4">
        <f t="shared" si="144"/>
        <v>0.89</v>
      </c>
      <c r="P894" s="33">
        <v>0</v>
      </c>
      <c r="Q894" s="34">
        <v>0</v>
      </c>
      <c r="R894" s="33">
        <v>-0.5</v>
      </c>
      <c r="S894" s="34">
        <v>-5.4999999999999993E-2</v>
      </c>
      <c r="T894" s="38">
        <v>-1.1709306428571422E-4</v>
      </c>
      <c r="U894" s="39">
        <v>1.0206428571428573E-3</v>
      </c>
      <c r="V894" s="41">
        <f t="shared" si="145"/>
        <v>-329999.99999999988</v>
      </c>
      <c r="W894" s="41">
        <f t="shared" si="146"/>
        <v>329999.99999999988</v>
      </c>
      <c r="X894" s="36">
        <f t="shared" si="147"/>
        <v>1515.1515151515157</v>
      </c>
      <c r="Y894" s="36">
        <f t="shared" si="149"/>
        <v>1515.1515151515157</v>
      </c>
      <c r="Z894" s="2"/>
      <c r="AI894" s="42">
        <f t="shared" si="150"/>
        <v>-0.03</v>
      </c>
      <c r="AJ894" s="4">
        <f t="shared" si="148"/>
        <v>0.89</v>
      </c>
      <c r="AK894" s="33">
        <v>0</v>
      </c>
      <c r="AL894" s="34">
        <v>0</v>
      </c>
      <c r="AM894" s="33">
        <v>0</v>
      </c>
      <c r="AN894" s="34">
        <v>0</v>
      </c>
      <c r="AO894" s="38">
        <v>0</v>
      </c>
      <c r="AP894" s="39">
        <v>0</v>
      </c>
      <c r="AQ894" s="43">
        <v>0</v>
      </c>
      <c r="AR894" s="41">
        <f t="shared" si="151"/>
        <v>0</v>
      </c>
      <c r="AS894" s="41">
        <f t="shared" si="152"/>
        <v>0</v>
      </c>
      <c r="AT894" s="36">
        <f t="shared" si="153"/>
        <v>999</v>
      </c>
      <c r="AU894" s="36">
        <f t="shared" si="154"/>
        <v>999</v>
      </c>
    </row>
    <row r="895" spans="10:47" x14ac:dyDescent="0.25">
      <c r="J895" s="12">
        <v>70000000000</v>
      </c>
      <c r="K895" s="13">
        <v>8.3333333333333304E-10</v>
      </c>
      <c r="L895" s="40">
        <v>3.0000000000000001E-3</v>
      </c>
      <c r="M895" s="40">
        <v>-3.0000000000000001E-3</v>
      </c>
      <c r="O895" s="4">
        <f t="shared" si="144"/>
        <v>0.89100000000000001</v>
      </c>
      <c r="P895" s="33">
        <v>0</v>
      </c>
      <c r="Q895" s="34">
        <v>0</v>
      </c>
      <c r="R895" s="33">
        <v>-0.5</v>
      </c>
      <c r="S895" s="34">
        <v>-5.4499999999999993E-2</v>
      </c>
      <c r="T895" s="38">
        <v>-1.1607289071428565E-4</v>
      </c>
      <c r="U895" s="39">
        <v>1.0215814285714287E-3</v>
      </c>
      <c r="V895" s="41">
        <f t="shared" si="145"/>
        <v>-326999.99999999988</v>
      </c>
      <c r="W895" s="41">
        <f t="shared" si="146"/>
        <v>326999.99999999988</v>
      </c>
      <c r="X895" s="36">
        <f t="shared" si="147"/>
        <v>1529.0519877675847</v>
      </c>
      <c r="Y895" s="36">
        <f t="shared" si="149"/>
        <v>1529.0519877675847</v>
      </c>
      <c r="Z895" s="2"/>
      <c r="AI895" s="42">
        <f t="shared" si="150"/>
        <v>-0.03</v>
      </c>
      <c r="AJ895" s="4">
        <f t="shared" si="148"/>
        <v>0.89100000000000001</v>
      </c>
      <c r="AK895" s="33">
        <v>0</v>
      </c>
      <c r="AL895" s="34">
        <v>0</v>
      </c>
      <c r="AM895" s="33">
        <v>0</v>
      </c>
      <c r="AN895" s="34">
        <v>0</v>
      </c>
      <c r="AO895" s="38">
        <v>0</v>
      </c>
      <c r="AP895" s="39">
        <v>0</v>
      </c>
      <c r="AQ895" s="43">
        <v>0</v>
      </c>
      <c r="AR895" s="41">
        <f t="shared" si="151"/>
        <v>0</v>
      </c>
      <c r="AS895" s="41">
        <f t="shared" si="152"/>
        <v>0</v>
      </c>
      <c r="AT895" s="36">
        <f t="shared" si="153"/>
        <v>999</v>
      </c>
      <c r="AU895" s="36">
        <f t="shared" si="154"/>
        <v>999</v>
      </c>
    </row>
    <row r="896" spans="10:47" x14ac:dyDescent="0.25">
      <c r="J896" s="12">
        <v>70000000000</v>
      </c>
      <c r="K896" s="13">
        <v>8.3333333333333304E-10</v>
      </c>
      <c r="L896" s="40">
        <v>3.0000000000000001E-3</v>
      </c>
      <c r="M896" s="40">
        <v>-3.0000000000000001E-3</v>
      </c>
      <c r="O896" s="4">
        <f t="shared" si="144"/>
        <v>0.89200000000000002</v>
      </c>
      <c r="P896" s="33">
        <v>0</v>
      </c>
      <c r="Q896" s="34">
        <v>0</v>
      </c>
      <c r="R896" s="33">
        <v>-0.5</v>
      </c>
      <c r="S896" s="34">
        <v>-5.3999999999999992E-2</v>
      </c>
      <c r="T896" s="38">
        <v>-1.1505177428571422E-4</v>
      </c>
      <c r="U896" s="39">
        <v>1.0225114285714286E-3</v>
      </c>
      <c r="V896" s="41">
        <f t="shared" si="145"/>
        <v>-323999.99999999988</v>
      </c>
      <c r="W896" s="41">
        <f t="shared" si="146"/>
        <v>323999.99999999988</v>
      </c>
      <c r="X896" s="36">
        <f t="shared" si="147"/>
        <v>1543.2098765432104</v>
      </c>
      <c r="Y896" s="36">
        <f t="shared" si="149"/>
        <v>1543.2098765432104</v>
      </c>
      <c r="Z896" s="2"/>
      <c r="AI896" s="42">
        <f t="shared" si="150"/>
        <v>-0.03</v>
      </c>
      <c r="AJ896" s="4">
        <f t="shared" si="148"/>
        <v>0.89200000000000002</v>
      </c>
      <c r="AK896" s="33">
        <v>0</v>
      </c>
      <c r="AL896" s="34">
        <v>0</v>
      </c>
      <c r="AM896" s="33">
        <v>0</v>
      </c>
      <c r="AN896" s="34">
        <v>0</v>
      </c>
      <c r="AO896" s="38">
        <v>0</v>
      </c>
      <c r="AP896" s="39">
        <v>0</v>
      </c>
      <c r="AQ896" s="43">
        <v>0</v>
      </c>
      <c r="AR896" s="41">
        <f t="shared" si="151"/>
        <v>0</v>
      </c>
      <c r="AS896" s="41">
        <f t="shared" si="152"/>
        <v>0</v>
      </c>
      <c r="AT896" s="36">
        <f t="shared" si="153"/>
        <v>999</v>
      </c>
      <c r="AU896" s="36">
        <f t="shared" si="154"/>
        <v>999</v>
      </c>
    </row>
    <row r="897" spans="10:47" x14ac:dyDescent="0.25">
      <c r="J897" s="12">
        <v>70000000000</v>
      </c>
      <c r="K897" s="13">
        <v>8.3333333333333304E-10</v>
      </c>
      <c r="L897" s="40">
        <v>3.0000000000000001E-3</v>
      </c>
      <c r="M897" s="40">
        <v>-3.0000000000000001E-3</v>
      </c>
      <c r="O897" s="4">
        <f t="shared" si="144"/>
        <v>0.89300000000000002</v>
      </c>
      <c r="P897" s="33">
        <v>0</v>
      </c>
      <c r="Q897" s="34">
        <v>0</v>
      </c>
      <c r="R897" s="33">
        <v>-0.5</v>
      </c>
      <c r="S897" s="34">
        <v>-5.3499999999999992E-2</v>
      </c>
      <c r="T897" s="38">
        <v>-1.1402972357142851E-4</v>
      </c>
      <c r="U897" s="39">
        <v>1.0234328571428572E-3</v>
      </c>
      <c r="V897" s="41">
        <f t="shared" si="145"/>
        <v>-320999.99999999988</v>
      </c>
      <c r="W897" s="41">
        <f t="shared" si="146"/>
        <v>320999.99999999988</v>
      </c>
      <c r="X897" s="36">
        <f t="shared" si="147"/>
        <v>1557.6323987538947</v>
      </c>
      <c r="Y897" s="36">
        <f t="shared" si="149"/>
        <v>1557.6323987538947</v>
      </c>
      <c r="Z897" s="2"/>
      <c r="AI897" s="42">
        <f t="shared" si="150"/>
        <v>-0.03</v>
      </c>
      <c r="AJ897" s="4">
        <f t="shared" si="148"/>
        <v>0.89300000000000002</v>
      </c>
      <c r="AK897" s="33">
        <v>0</v>
      </c>
      <c r="AL897" s="34">
        <v>0</v>
      </c>
      <c r="AM897" s="33">
        <v>0</v>
      </c>
      <c r="AN897" s="34">
        <v>0</v>
      </c>
      <c r="AO897" s="38">
        <v>0</v>
      </c>
      <c r="AP897" s="39">
        <v>0</v>
      </c>
      <c r="AQ897" s="43">
        <v>0</v>
      </c>
      <c r="AR897" s="41">
        <f t="shared" si="151"/>
        <v>0</v>
      </c>
      <c r="AS897" s="41">
        <f t="shared" si="152"/>
        <v>0</v>
      </c>
      <c r="AT897" s="36">
        <f t="shared" si="153"/>
        <v>999</v>
      </c>
      <c r="AU897" s="36">
        <f t="shared" si="154"/>
        <v>999</v>
      </c>
    </row>
    <row r="898" spans="10:47" x14ac:dyDescent="0.25">
      <c r="J898" s="12">
        <v>70000000000</v>
      </c>
      <c r="K898" s="13">
        <v>8.3333333333333304E-10</v>
      </c>
      <c r="L898" s="40">
        <v>3.0000000000000001E-3</v>
      </c>
      <c r="M898" s="40">
        <v>-3.0000000000000001E-3</v>
      </c>
      <c r="O898" s="4">
        <f t="shared" si="144"/>
        <v>0.89400000000000002</v>
      </c>
      <c r="P898" s="33">
        <v>0</v>
      </c>
      <c r="Q898" s="34">
        <v>0</v>
      </c>
      <c r="R898" s="33">
        <v>-0.5</v>
      </c>
      <c r="S898" s="34">
        <v>-5.2999999999999992E-2</v>
      </c>
      <c r="T898" s="38">
        <v>-1.1300674714285707E-4</v>
      </c>
      <c r="U898" s="39">
        <v>1.0243457142857144E-3</v>
      </c>
      <c r="V898" s="41">
        <f t="shared" si="145"/>
        <v>-317999.99999999994</v>
      </c>
      <c r="W898" s="41">
        <f t="shared" si="146"/>
        <v>317999.99999999994</v>
      </c>
      <c r="X898" s="36">
        <f t="shared" si="147"/>
        <v>1572.3270440251574</v>
      </c>
      <c r="Y898" s="36">
        <f t="shared" si="149"/>
        <v>1572.3270440251574</v>
      </c>
      <c r="Z898" s="2"/>
      <c r="AI898" s="42">
        <f t="shared" si="150"/>
        <v>-0.03</v>
      </c>
      <c r="AJ898" s="4">
        <f t="shared" si="148"/>
        <v>0.89400000000000002</v>
      </c>
      <c r="AK898" s="33">
        <v>0</v>
      </c>
      <c r="AL898" s="34">
        <v>0</v>
      </c>
      <c r="AM898" s="33">
        <v>0</v>
      </c>
      <c r="AN898" s="34">
        <v>0</v>
      </c>
      <c r="AO898" s="38">
        <v>0</v>
      </c>
      <c r="AP898" s="39">
        <v>0</v>
      </c>
      <c r="AQ898" s="43">
        <v>0</v>
      </c>
      <c r="AR898" s="41">
        <f t="shared" si="151"/>
        <v>0</v>
      </c>
      <c r="AS898" s="41">
        <f t="shared" si="152"/>
        <v>0</v>
      </c>
      <c r="AT898" s="36">
        <f t="shared" si="153"/>
        <v>999</v>
      </c>
      <c r="AU898" s="36">
        <f t="shared" si="154"/>
        <v>999</v>
      </c>
    </row>
    <row r="899" spans="10:47" x14ac:dyDescent="0.25">
      <c r="J899" s="12">
        <v>70000000000</v>
      </c>
      <c r="K899" s="13">
        <v>8.3333333333333304E-10</v>
      </c>
      <c r="L899" s="40">
        <v>3.0000000000000001E-3</v>
      </c>
      <c r="M899" s="40">
        <v>-3.0000000000000001E-3</v>
      </c>
      <c r="O899" s="4">
        <f t="shared" si="144"/>
        <v>0.89500000000000002</v>
      </c>
      <c r="P899" s="33">
        <v>0</v>
      </c>
      <c r="Q899" s="34">
        <v>0</v>
      </c>
      <c r="R899" s="33">
        <v>-0.5</v>
      </c>
      <c r="S899" s="34">
        <v>-5.2499999999999991E-2</v>
      </c>
      <c r="T899" s="38">
        <v>-1.119828535714285E-4</v>
      </c>
      <c r="U899" s="39">
        <v>1.0252500000000001E-3</v>
      </c>
      <c r="V899" s="41">
        <f t="shared" si="145"/>
        <v>-314999.99999999994</v>
      </c>
      <c r="W899" s="41">
        <f t="shared" si="146"/>
        <v>314999.99999999994</v>
      </c>
      <c r="X899" s="36">
        <f t="shared" si="147"/>
        <v>1587.3015873015877</v>
      </c>
      <c r="Y899" s="36">
        <f t="shared" si="149"/>
        <v>1587.3015873015877</v>
      </c>
      <c r="Z899" s="2"/>
      <c r="AI899" s="42">
        <f t="shared" si="150"/>
        <v>-0.03</v>
      </c>
      <c r="AJ899" s="4">
        <f t="shared" si="148"/>
        <v>0.89500000000000002</v>
      </c>
      <c r="AK899" s="33">
        <v>0</v>
      </c>
      <c r="AL899" s="34">
        <v>0</v>
      </c>
      <c r="AM899" s="33">
        <v>0</v>
      </c>
      <c r="AN899" s="34">
        <v>0</v>
      </c>
      <c r="AO899" s="38">
        <v>0</v>
      </c>
      <c r="AP899" s="39">
        <v>0</v>
      </c>
      <c r="AQ899" s="43">
        <v>0</v>
      </c>
      <c r="AR899" s="41">
        <f t="shared" si="151"/>
        <v>0</v>
      </c>
      <c r="AS899" s="41">
        <f t="shared" si="152"/>
        <v>0</v>
      </c>
      <c r="AT899" s="36">
        <f t="shared" si="153"/>
        <v>999</v>
      </c>
      <c r="AU899" s="36">
        <f t="shared" si="154"/>
        <v>999</v>
      </c>
    </row>
    <row r="900" spans="10:47" x14ac:dyDescent="0.25">
      <c r="J900" s="12">
        <v>70000000000</v>
      </c>
      <c r="K900" s="13">
        <v>8.3333333333333304E-10</v>
      </c>
      <c r="L900" s="40">
        <v>3.0000000000000001E-3</v>
      </c>
      <c r="M900" s="40">
        <v>-3.0000000000000001E-3</v>
      </c>
      <c r="O900" s="4">
        <f t="shared" ref="O900:O963" si="155">((ROW(O899)-ROW($O$3))/ROWS($O$4:$O$1003))*$C$5</f>
        <v>0.89600000000000002</v>
      </c>
      <c r="P900" s="33">
        <v>0</v>
      </c>
      <c r="Q900" s="34">
        <v>0</v>
      </c>
      <c r="R900" s="33">
        <v>-0.5</v>
      </c>
      <c r="S900" s="34">
        <v>-5.1999999999999991E-2</v>
      </c>
      <c r="T900" s="38">
        <v>-1.1095805142857135E-4</v>
      </c>
      <c r="U900" s="39">
        <v>1.0261457142857144E-3</v>
      </c>
      <c r="V900" s="41">
        <f t="shared" ref="V900:V964" si="156">IF($C$15="Constante",S900*$C$9/$C$16,S900*L900/K900)</f>
        <v>-311999.99999999994</v>
      </c>
      <c r="W900" s="41">
        <f t="shared" ref="W900:W964" si="157">IF($C$15="Constante",S900*$C$10/$C$16,S900*M900/K900)</f>
        <v>311999.99999999994</v>
      </c>
      <c r="X900" s="36">
        <f t="shared" ref="X900:X964" si="158">IF(V900&lt;&gt;0,$C$18/ABS(V900),999)</f>
        <v>1602.5641025641028</v>
      </c>
      <c r="Y900" s="36">
        <f t="shared" si="149"/>
        <v>1602.5641025641028</v>
      </c>
      <c r="Z900" s="2"/>
      <c r="AI900" s="42">
        <f t="shared" si="150"/>
        <v>-0.03</v>
      </c>
      <c r="AJ900" s="4">
        <f t="shared" ref="AJ900:AJ963" si="159">((ROW(AJ899)-ROW($AJ$3))/ROWS($O$4:$O$1003))*$C$5</f>
        <v>0.89600000000000002</v>
      </c>
      <c r="AK900" s="33">
        <v>0</v>
      </c>
      <c r="AL900" s="34">
        <v>0</v>
      </c>
      <c r="AM900" s="33">
        <v>0</v>
      </c>
      <c r="AN900" s="34">
        <v>0</v>
      </c>
      <c r="AO900" s="38">
        <v>0</v>
      </c>
      <c r="AP900" s="39">
        <v>0</v>
      </c>
      <c r="AQ900" s="43">
        <v>0</v>
      </c>
      <c r="AR900" s="41">
        <f t="shared" si="151"/>
        <v>0</v>
      </c>
      <c r="AS900" s="41">
        <f t="shared" si="152"/>
        <v>0</v>
      </c>
      <c r="AT900" s="36">
        <f t="shared" si="153"/>
        <v>999</v>
      </c>
      <c r="AU900" s="36">
        <f t="shared" si="154"/>
        <v>999</v>
      </c>
    </row>
    <row r="901" spans="10:47" x14ac:dyDescent="0.25">
      <c r="J901" s="12">
        <v>70000000000</v>
      </c>
      <c r="K901" s="13">
        <v>8.3333333333333304E-10</v>
      </c>
      <c r="L901" s="40">
        <v>3.0000000000000001E-3</v>
      </c>
      <c r="M901" s="40">
        <v>-3.0000000000000001E-3</v>
      </c>
      <c r="O901" s="4">
        <f t="shared" si="155"/>
        <v>0.89700000000000002</v>
      </c>
      <c r="P901" s="33">
        <v>0</v>
      </c>
      <c r="Q901" s="34">
        <v>0</v>
      </c>
      <c r="R901" s="33">
        <v>-0.5</v>
      </c>
      <c r="S901" s="34">
        <v>-5.149999999999999E-2</v>
      </c>
      <c r="T901" s="38">
        <v>-1.0993234928571421E-4</v>
      </c>
      <c r="U901" s="39">
        <v>1.0270328571428571E-3</v>
      </c>
      <c r="V901" s="41">
        <f t="shared" si="156"/>
        <v>-308999.99999999994</v>
      </c>
      <c r="W901" s="41">
        <f t="shared" si="157"/>
        <v>308999.99999999994</v>
      </c>
      <c r="X901" s="36">
        <f t="shared" si="158"/>
        <v>1618.1229773462787</v>
      </c>
      <c r="Y901" s="36">
        <f t="shared" ref="Y901:Y964" si="160">IF(W901&lt;&gt;0,$C$18/ABS(W901),999)</f>
        <v>1618.1229773462787</v>
      </c>
      <c r="Z901" s="2"/>
      <c r="AI901" s="42">
        <f t="shared" ref="AI901:AI964" si="161">eva($C$25,AJ901)</f>
        <v>-0.03</v>
      </c>
      <c r="AJ901" s="4">
        <f t="shared" si="159"/>
        <v>0.89700000000000002</v>
      </c>
      <c r="AK901" s="33">
        <v>0</v>
      </c>
      <c r="AL901" s="34">
        <v>0</v>
      </c>
      <c r="AM901" s="33">
        <v>0</v>
      </c>
      <c r="AN901" s="34">
        <v>0</v>
      </c>
      <c r="AO901" s="38">
        <v>0</v>
      </c>
      <c r="AP901" s="39">
        <v>0</v>
      </c>
      <c r="AQ901" s="43">
        <v>0</v>
      </c>
      <c r="AR901" s="41">
        <f t="shared" ref="AR901:AR964" si="162">IF($C$15="Constante",AN901*$C$9/$C$16,AN901*L901/K901)</f>
        <v>0</v>
      </c>
      <c r="AS901" s="41">
        <f t="shared" ref="AS901:AS964" si="163">IF($C$15="Constante",AN901*$C$10/$C$16,AN901*M901/K901)</f>
        <v>0</v>
      </c>
      <c r="AT901" s="36">
        <f t="shared" ref="AT901:AT964" si="164">IF(AR901&lt;&gt;0,$C$18/ABS(AR901),999)</f>
        <v>999</v>
      </c>
      <c r="AU901" s="36">
        <f t="shared" ref="AU901:AU964" si="165">IF(AS901&lt;&gt;0,$C$18/ABS(AS901),999)</f>
        <v>999</v>
      </c>
    </row>
    <row r="902" spans="10:47" x14ac:dyDescent="0.25">
      <c r="J902" s="12">
        <v>70000000000</v>
      </c>
      <c r="K902" s="13">
        <v>8.3333333333333304E-10</v>
      </c>
      <c r="L902" s="40">
        <v>3.0000000000000001E-3</v>
      </c>
      <c r="M902" s="40">
        <v>-3.0000000000000001E-3</v>
      </c>
      <c r="O902" s="4">
        <f t="shared" si="155"/>
        <v>0.89800000000000002</v>
      </c>
      <c r="P902" s="33">
        <v>0</v>
      </c>
      <c r="Q902" s="34">
        <v>0</v>
      </c>
      <c r="R902" s="33">
        <v>-0.5</v>
      </c>
      <c r="S902" s="34">
        <v>-5.099999999999999E-2</v>
      </c>
      <c r="T902" s="38">
        <v>-1.0890575571428564E-4</v>
      </c>
      <c r="U902" s="39">
        <v>1.0279114285714286E-3</v>
      </c>
      <c r="V902" s="41">
        <f t="shared" si="156"/>
        <v>-305999.99999999988</v>
      </c>
      <c r="W902" s="41">
        <f t="shared" si="157"/>
        <v>305999.99999999988</v>
      </c>
      <c r="X902" s="36">
        <f t="shared" si="158"/>
        <v>1633.9869281045758</v>
      </c>
      <c r="Y902" s="36">
        <f t="shared" si="160"/>
        <v>1633.9869281045758</v>
      </c>
      <c r="Z902" s="2"/>
      <c r="AI902" s="42">
        <f t="shared" si="161"/>
        <v>-0.03</v>
      </c>
      <c r="AJ902" s="4">
        <f t="shared" si="159"/>
        <v>0.89800000000000002</v>
      </c>
      <c r="AK902" s="33">
        <v>0</v>
      </c>
      <c r="AL902" s="34">
        <v>0</v>
      </c>
      <c r="AM902" s="33">
        <v>0</v>
      </c>
      <c r="AN902" s="34">
        <v>0</v>
      </c>
      <c r="AO902" s="38">
        <v>0</v>
      </c>
      <c r="AP902" s="39">
        <v>0</v>
      </c>
      <c r="AQ902" s="43">
        <v>0</v>
      </c>
      <c r="AR902" s="41">
        <f t="shared" si="162"/>
        <v>0</v>
      </c>
      <c r="AS902" s="41">
        <f t="shared" si="163"/>
        <v>0</v>
      </c>
      <c r="AT902" s="36">
        <f t="shared" si="164"/>
        <v>999</v>
      </c>
      <c r="AU902" s="36">
        <f t="shared" si="165"/>
        <v>999</v>
      </c>
    </row>
    <row r="903" spans="10:47" x14ac:dyDescent="0.25">
      <c r="J903" s="12">
        <v>70000000000</v>
      </c>
      <c r="K903" s="13">
        <v>8.3333333333333304E-10</v>
      </c>
      <c r="L903" s="40">
        <v>3.0000000000000001E-3</v>
      </c>
      <c r="M903" s="40">
        <v>-3.0000000000000001E-3</v>
      </c>
      <c r="O903" s="4">
        <f t="shared" si="155"/>
        <v>0.89900000000000002</v>
      </c>
      <c r="P903" s="33">
        <v>0</v>
      </c>
      <c r="Q903" s="34">
        <v>0</v>
      </c>
      <c r="R903" s="33">
        <v>-0.5</v>
      </c>
      <c r="S903" s="34">
        <v>-5.0499999999999989E-2</v>
      </c>
      <c r="T903" s="38">
        <v>-1.0787827928571421E-4</v>
      </c>
      <c r="U903" s="39">
        <v>1.0287814285714287E-3</v>
      </c>
      <c r="V903" s="41">
        <f t="shared" si="156"/>
        <v>-302999.99999999988</v>
      </c>
      <c r="W903" s="41">
        <f t="shared" si="157"/>
        <v>302999.99999999988</v>
      </c>
      <c r="X903" s="36">
        <f t="shared" si="158"/>
        <v>1650.1650165016508</v>
      </c>
      <c r="Y903" s="36">
        <f t="shared" si="160"/>
        <v>1650.1650165016508</v>
      </c>
      <c r="Z903" s="2"/>
      <c r="AI903" s="42">
        <f t="shared" si="161"/>
        <v>-0.03</v>
      </c>
      <c r="AJ903" s="4">
        <f t="shared" si="159"/>
        <v>0.89900000000000002</v>
      </c>
      <c r="AK903" s="33">
        <v>0</v>
      </c>
      <c r="AL903" s="34">
        <v>0</v>
      </c>
      <c r="AM903" s="33">
        <v>0</v>
      </c>
      <c r="AN903" s="34">
        <v>0</v>
      </c>
      <c r="AO903" s="38">
        <v>0</v>
      </c>
      <c r="AP903" s="39">
        <v>0</v>
      </c>
      <c r="AQ903" s="43">
        <v>0</v>
      </c>
      <c r="AR903" s="41">
        <f t="shared" si="162"/>
        <v>0</v>
      </c>
      <c r="AS903" s="41">
        <f t="shared" si="163"/>
        <v>0</v>
      </c>
      <c r="AT903" s="36">
        <f t="shared" si="164"/>
        <v>999</v>
      </c>
      <c r="AU903" s="36">
        <f t="shared" si="165"/>
        <v>999</v>
      </c>
    </row>
    <row r="904" spans="10:47" x14ac:dyDescent="0.25">
      <c r="J904" s="12">
        <v>70000000000</v>
      </c>
      <c r="K904" s="13">
        <v>8.3333333333333304E-10</v>
      </c>
      <c r="L904" s="40">
        <v>3.0000000000000001E-3</v>
      </c>
      <c r="M904" s="40">
        <v>-3.0000000000000001E-3</v>
      </c>
      <c r="O904" s="4">
        <f t="shared" si="155"/>
        <v>0.9</v>
      </c>
      <c r="P904" s="33">
        <v>0</v>
      </c>
      <c r="Q904" s="34">
        <v>0</v>
      </c>
      <c r="R904" s="33">
        <v>-0.5</v>
      </c>
      <c r="S904" s="34">
        <v>-4.9999999999999989E-2</v>
      </c>
      <c r="T904" s="38">
        <v>-1.068499285714285E-4</v>
      </c>
      <c r="U904" s="39">
        <v>1.0296428571428572E-3</v>
      </c>
      <c r="V904" s="41">
        <f t="shared" si="156"/>
        <v>-299999.99999999988</v>
      </c>
      <c r="W904" s="41">
        <f t="shared" si="157"/>
        <v>299999.99999999988</v>
      </c>
      <c r="X904" s="36">
        <f t="shared" si="158"/>
        <v>1666.6666666666674</v>
      </c>
      <c r="Y904" s="36">
        <f t="shared" si="160"/>
        <v>1666.6666666666674</v>
      </c>
      <c r="Z904" s="2"/>
      <c r="AI904" s="42">
        <f t="shared" si="161"/>
        <v>-0.03</v>
      </c>
      <c r="AJ904" s="4">
        <f t="shared" si="159"/>
        <v>0.9</v>
      </c>
      <c r="AK904" s="33">
        <v>0</v>
      </c>
      <c r="AL904" s="34">
        <v>0</v>
      </c>
      <c r="AM904" s="33">
        <v>0</v>
      </c>
      <c r="AN904" s="34">
        <v>0</v>
      </c>
      <c r="AO904" s="38">
        <v>0</v>
      </c>
      <c r="AP904" s="39">
        <v>0</v>
      </c>
      <c r="AQ904" s="43">
        <v>0</v>
      </c>
      <c r="AR904" s="41">
        <f t="shared" si="162"/>
        <v>0</v>
      </c>
      <c r="AS904" s="41">
        <f t="shared" si="163"/>
        <v>0</v>
      </c>
      <c r="AT904" s="36">
        <f t="shared" si="164"/>
        <v>999</v>
      </c>
      <c r="AU904" s="36">
        <f t="shared" si="165"/>
        <v>999</v>
      </c>
    </row>
    <row r="905" spans="10:47" x14ac:dyDescent="0.25">
      <c r="J905" s="12">
        <v>70000000000</v>
      </c>
      <c r="K905" s="13">
        <v>8.3333333333333304E-10</v>
      </c>
      <c r="L905" s="40">
        <v>3.0000000000000001E-3</v>
      </c>
      <c r="M905" s="40">
        <v>-3.0000000000000001E-3</v>
      </c>
      <c r="O905" s="4">
        <f t="shared" si="155"/>
        <v>0.90100000000000002</v>
      </c>
      <c r="P905" s="33">
        <v>0</v>
      </c>
      <c r="Q905" s="34">
        <v>0</v>
      </c>
      <c r="R905" s="33">
        <v>-0.5</v>
      </c>
      <c r="S905" s="34">
        <v>-4.9499999999999988E-2</v>
      </c>
      <c r="T905" s="38">
        <v>-1.0582071214285705E-4</v>
      </c>
      <c r="U905" s="39">
        <v>1.0304957142857143E-3</v>
      </c>
      <c r="V905" s="41">
        <f t="shared" si="156"/>
        <v>-296999.99999999988</v>
      </c>
      <c r="W905" s="41">
        <f t="shared" si="157"/>
        <v>296999.99999999988</v>
      </c>
      <c r="X905" s="36">
        <f t="shared" si="158"/>
        <v>1683.5016835016841</v>
      </c>
      <c r="Y905" s="36">
        <f t="shared" si="160"/>
        <v>1683.5016835016841</v>
      </c>
      <c r="Z905" s="2"/>
      <c r="AI905" s="42">
        <f t="shared" si="161"/>
        <v>-0.03</v>
      </c>
      <c r="AJ905" s="4">
        <f t="shared" si="159"/>
        <v>0.90100000000000002</v>
      </c>
      <c r="AK905" s="33">
        <v>0</v>
      </c>
      <c r="AL905" s="34">
        <v>0</v>
      </c>
      <c r="AM905" s="33">
        <v>0</v>
      </c>
      <c r="AN905" s="34">
        <v>0</v>
      </c>
      <c r="AO905" s="38">
        <v>0</v>
      </c>
      <c r="AP905" s="39">
        <v>0</v>
      </c>
      <c r="AQ905" s="43">
        <v>0</v>
      </c>
      <c r="AR905" s="41">
        <f t="shared" si="162"/>
        <v>0</v>
      </c>
      <c r="AS905" s="41">
        <f t="shared" si="163"/>
        <v>0</v>
      </c>
      <c r="AT905" s="36">
        <f t="shared" si="164"/>
        <v>999</v>
      </c>
      <c r="AU905" s="36">
        <f t="shared" si="165"/>
        <v>999</v>
      </c>
    </row>
    <row r="906" spans="10:47" x14ac:dyDescent="0.25">
      <c r="J906" s="12">
        <v>70000000000</v>
      </c>
      <c r="K906" s="13">
        <v>8.3333333333333304E-10</v>
      </c>
      <c r="L906" s="40">
        <v>3.0000000000000001E-3</v>
      </c>
      <c r="M906" s="40">
        <v>-3.0000000000000001E-3</v>
      </c>
      <c r="O906" s="4">
        <f t="shared" si="155"/>
        <v>0.90200000000000002</v>
      </c>
      <c r="P906" s="33">
        <v>0</v>
      </c>
      <c r="Q906" s="34">
        <v>0</v>
      </c>
      <c r="R906" s="33">
        <v>-0.5</v>
      </c>
      <c r="S906" s="34">
        <v>-4.8999999999999988E-2</v>
      </c>
      <c r="T906" s="38">
        <v>-1.0479063857142849E-4</v>
      </c>
      <c r="U906" s="39">
        <v>1.0313399999999999E-3</v>
      </c>
      <c r="V906" s="41">
        <f t="shared" si="156"/>
        <v>-293999.99999999988</v>
      </c>
      <c r="W906" s="41">
        <f t="shared" si="157"/>
        <v>293999.99999999988</v>
      </c>
      <c r="X906" s="36">
        <f t="shared" si="158"/>
        <v>1700.6802721088443</v>
      </c>
      <c r="Y906" s="36">
        <f t="shared" si="160"/>
        <v>1700.6802721088443</v>
      </c>
      <c r="Z906" s="2"/>
      <c r="AI906" s="42">
        <f t="shared" si="161"/>
        <v>-0.03</v>
      </c>
      <c r="AJ906" s="4">
        <f t="shared" si="159"/>
        <v>0.90200000000000002</v>
      </c>
      <c r="AK906" s="33">
        <v>0</v>
      </c>
      <c r="AL906" s="34">
        <v>0</v>
      </c>
      <c r="AM906" s="33">
        <v>0</v>
      </c>
      <c r="AN906" s="34">
        <v>0</v>
      </c>
      <c r="AO906" s="38">
        <v>0</v>
      </c>
      <c r="AP906" s="39">
        <v>0</v>
      </c>
      <c r="AQ906" s="43">
        <v>0</v>
      </c>
      <c r="AR906" s="41">
        <f t="shared" si="162"/>
        <v>0</v>
      </c>
      <c r="AS906" s="41">
        <f t="shared" si="163"/>
        <v>0</v>
      </c>
      <c r="AT906" s="36">
        <f t="shared" si="164"/>
        <v>999</v>
      </c>
      <c r="AU906" s="36">
        <f t="shared" si="165"/>
        <v>999</v>
      </c>
    </row>
    <row r="907" spans="10:47" x14ac:dyDescent="0.25">
      <c r="J907" s="12">
        <v>70000000000</v>
      </c>
      <c r="K907" s="13">
        <v>8.3333333333333304E-10</v>
      </c>
      <c r="L907" s="40">
        <v>3.0000000000000001E-3</v>
      </c>
      <c r="M907" s="40">
        <v>-3.0000000000000001E-3</v>
      </c>
      <c r="O907" s="4">
        <f t="shared" si="155"/>
        <v>0.90300000000000002</v>
      </c>
      <c r="P907" s="33">
        <v>0</v>
      </c>
      <c r="Q907" s="34">
        <v>0</v>
      </c>
      <c r="R907" s="33">
        <v>-0.5</v>
      </c>
      <c r="S907" s="34">
        <v>-4.8499999999999988E-2</v>
      </c>
      <c r="T907" s="38">
        <v>-1.0375971642857136E-4</v>
      </c>
      <c r="U907" s="39">
        <v>1.0321757142857143E-3</v>
      </c>
      <c r="V907" s="41">
        <f t="shared" si="156"/>
        <v>-290999.99999999988</v>
      </c>
      <c r="W907" s="41">
        <f t="shared" si="157"/>
        <v>290999.99999999988</v>
      </c>
      <c r="X907" s="36">
        <f t="shared" si="158"/>
        <v>1718.2130584192446</v>
      </c>
      <c r="Y907" s="36">
        <f t="shared" si="160"/>
        <v>1718.2130584192446</v>
      </c>
      <c r="Z907" s="2"/>
      <c r="AI907" s="42">
        <f t="shared" si="161"/>
        <v>-0.03</v>
      </c>
      <c r="AJ907" s="4">
        <f t="shared" si="159"/>
        <v>0.90300000000000002</v>
      </c>
      <c r="AK907" s="33">
        <v>0</v>
      </c>
      <c r="AL907" s="34">
        <v>0</v>
      </c>
      <c r="AM907" s="33">
        <v>0</v>
      </c>
      <c r="AN907" s="34">
        <v>0</v>
      </c>
      <c r="AO907" s="38">
        <v>0</v>
      </c>
      <c r="AP907" s="39">
        <v>0</v>
      </c>
      <c r="AQ907" s="43">
        <v>0</v>
      </c>
      <c r="AR907" s="41">
        <f t="shared" si="162"/>
        <v>0</v>
      </c>
      <c r="AS907" s="41">
        <f t="shared" si="163"/>
        <v>0</v>
      </c>
      <c r="AT907" s="36">
        <f t="shared" si="164"/>
        <v>999</v>
      </c>
      <c r="AU907" s="36">
        <f t="shared" si="165"/>
        <v>999</v>
      </c>
    </row>
    <row r="908" spans="10:47" x14ac:dyDescent="0.25">
      <c r="J908" s="12">
        <v>70000000000</v>
      </c>
      <c r="K908" s="13">
        <v>8.3333333333333304E-10</v>
      </c>
      <c r="L908" s="40">
        <v>3.0000000000000001E-3</v>
      </c>
      <c r="M908" s="40">
        <v>-3.0000000000000001E-3</v>
      </c>
      <c r="O908" s="4">
        <f t="shared" si="155"/>
        <v>0.90400000000000003</v>
      </c>
      <c r="P908" s="33">
        <v>0</v>
      </c>
      <c r="Q908" s="34">
        <v>0</v>
      </c>
      <c r="R908" s="33">
        <v>-0.5</v>
      </c>
      <c r="S908" s="34">
        <v>-4.7999999999999987E-2</v>
      </c>
      <c r="T908" s="38">
        <v>-1.0272795428571421E-4</v>
      </c>
      <c r="U908" s="39">
        <v>1.0330028571428572E-3</v>
      </c>
      <c r="V908" s="41">
        <f t="shared" si="156"/>
        <v>-287999.99999999988</v>
      </c>
      <c r="W908" s="41">
        <f t="shared" si="157"/>
        <v>287999.99999999988</v>
      </c>
      <c r="X908" s="36">
        <f t="shared" si="158"/>
        <v>1736.1111111111118</v>
      </c>
      <c r="Y908" s="36">
        <f t="shared" si="160"/>
        <v>1736.1111111111118</v>
      </c>
      <c r="Z908" s="2"/>
      <c r="AI908" s="42">
        <f t="shared" si="161"/>
        <v>-0.03</v>
      </c>
      <c r="AJ908" s="4">
        <f t="shared" si="159"/>
        <v>0.90400000000000003</v>
      </c>
      <c r="AK908" s="33">
        <v>0</v>
      </c>
      <c r="AL908" s="34">
        <v>0</v>
      </c>
      <c r="AM908" s="33">
        <v>0</v>
      </c>
      <c r="AN908" s="34">
        <v>0</v>
      </c>
      <c r="AO908" s="38">
        <v>0</v>
      </c>
      <c r="AP908" s="39">
        <v>0</v>
      </c>
      <c r="AQ908" s="43">
        <v>0</v>
      </c>
      <c r="AR908" s="41">
        <f t="shared" si="162"/>
        <v>0</v>
      </c>
      <c r="AS908" s="41">
        <f t="shared" si="163"/>
        <v>0</v>
      </c>
      <c r="AT908" s="36">
        <f t="shared" si="164"/>
        <v>999</v>
      </c>
      <c r="AU908" s="36">
        <f t="shared" si="165"/>
        <v>999</v>
      </c>
    </row>
    <row r="909" spans="10:47" x14ac:dyDescent="0.25">
      <c r="J909" s="12">
        <v>70000000000</v>
      </c>
      <c r="K909" s="13">
        <v>8.3333333333333304E-10</v>
      </c>
      <c r="L909" s="40">
        <v>3.0000000000000001E-3</v>
      </c>
      <c r="M909" s="40">
        <v>-3.0000000000000001E-3</v>
      </c>
      <c r="O909" s="4">
        <f t="shared" si="155"/>
        <v>0.90500000000000003</v>
      </c>
      <c r="P909" s="33">
        <v>0</v>
      </c>
      <c r="Q909" s="34">
        <v>0</v>
      </c>
      <c r="R909" s="33">
        <v>-0.5</v>
      </c>
      <c r="S909" s="34">
        <v>-4.7499999999999987E-2</v>
      </c>
      <c r="T909" s="38">
        <v>-1.0169536071428564E-4</v>
      </c>
      <c r="U909" s="39">
        <v>1.0338214285714287E-3</v>
      </c>
      <c r="V909" s="41">
        <f t="shared" si="156"/>
        <v>-284999.99999999988</v>
      </c>
      <c r="W909" s="41">
        <f t="shared" si="157"/>
        <v>284999.99999999988</v>
      </c>
      <c r="X909" s="36">
        <f t="shared" si="158"/>
        <v>1754.3859649122815</v>
      </c>
      <c r="Y909" s="36">
        <f t="shared" si="160"/>
        <v>1754.3859649122815</v>
      </c>
      <c r="Z909" s="2"/>
      <c r="AI909" s="42">
        <f t="shared" si="161"/>
        <v>-0.03</v>
      </c>
      <c r="AJ909" s="4">
        <f t="shared" si="159"/>
        <v>0.90500000000000003</v>
      </c>
      <c r="AK909" s="33">
        <v>0</v>
      </c>
      <c r="AL909" s="34">
        <v>0</v>
      </c>
      <c r="AM909" s="33">
        <v>0</v>
      </c>
      <c r="AN909" s="34">
        <v>0</v>
      </c>
      <c r="AO909" s="38">
        <v>0</v>
      </c>
      <c r="AP909" s="39">
        <v>0</v>
      </c>
      <c r="AQ909" s="43">
        <v>0</v>
      </c>
      <c r="AR909" s="41">
        <f t="shared" si="162"/>
        <v>0</v>
      </c>
      <c r="AS909" s="41">
        <f t="shared" si="163"/>
        <v>0</v>
      </c>
      <c r="AT909" s="36">
        <f t="shared" si="164"/>
        <v>999</v>
      </c>
      <c r="AU909" s="36">
        <f t="shared" si="165"/>
        <v>999</v>
      </c>
    </row>
    <row r="910" spans="10:47" x14ac:dyDescent="0.25">
      <c r="J910" s="12">
        <v>70000000000</v>
      </c>
      <c r="K910" s="13">
        <v>8.3333333333333304E-10</v>
      </c>
      <c r="L910" s="40">
        <v>3.0000000000000001E-3</v>
      </c>
      <c r="M910" s="40">
        <v>-3.0000000000000001E-3</v>
      </c>
      <c r="O910" s="4">
        <f t="shared" si="155"/>
        <v>0.90600000000000003</v>
      </c>
      <c r="P910" s="33">
        <v>0</v>
      </c>
      <c r="Q910" s="34">
        <v>0</v>
      </c>
      <c r="R910" s="33">
        <v>-0.5</v>
      </c>
      <c r="S910" s="34">
        <v>-4.6999999999999986E-2</v>
      </c>
      <c r="T910" s="38">
        <v>-1.006619442857142E-4</v>
      </c>
      <c r="U910" s="39">
        <v>1.0346314285714286E-3</v>
      </c>
      <c r="V910" s="41">
        <f t="shared" si="156"/>
        <v>-281999.99999999988</v>
      </c>
      <c r="W910" s="41">
        <f t="shared" si="157"/>
        <v>281999.99999999988</v>
      </c>
      <c r="X910" s="36">
        <f t="shared" si="158"/>
        <v>1773.0496453900716</v>
      </c>
      <c r="Y910" s="36">
        <f t="shared" si="160"/>
        <v>1773.0496453900716</v>
      </c>
      <c r="Z910" s="2"/>
      <c r="AI910" s="42">
        <f t="shared" si="161"/>
        <v>-0.03</v>
      </c>
      <c r="AJ910" s="4">
        <f t="shared" si="159"/>
        <v>0.90600000000000003</v>
      </c>
      <c r="AK910" s="33">
        <v>0</v>
      </c>
      <c r="AL910" s="34">
        <v>0</v>
      </c>
      <c r="AM910" s="33">
        <v>0</v>
      </c>
      <c r="AN910" s="34">
        <v>0</v>
      </c>
      <c r="AO910" s="38">
        <v>0</v>
      </c>
      <c r="AP910" s="39">
        <v>0</v>
      </c>
      <c r="AQ910" s="43">
        <v>0</v>
      </c>
      <c r="AR910" s="41">
        <f t="shared" si="162"/>
        <v>0</v>
      </c>
      <c r="AS910" s="41">
        <f t="shared" si="163"/>
        <v>0</v>
      </c>
      <c r="AT910" s="36">
        <f t="shared" si="164"/>
        <v>999</v>
      </c>
      <c r="AU910" s="36">
        <f t="shared" si="165"/>
        <v>999</v>
      </c>
    </row>
    <row r="911" spans="10:47" x14ac:dyDescent="0.25">
      <c r="J911" s="12">
        <v>70000000000</v>
      </c>
      <c r="K911" s="13">
        <v>8.3333333333333304E-10</v>
      </c>
      <c r="L911" s="40">
        <v>3.0000000000000001E-3</v>
      </c>
      <c r="M911" s="40">
        <v>-3.0000000000000001E-3</v>
      </c>
      <c r="O911" s="4">
        <f t="shared" si="155"/>
        <v>0.90700000000000003</v>
      </c>
      <c r="P911" s="33">
        <v>0</v>
      </c>
      <c r="Q911" s="34">
        <v>0</v>
      </c>
      <c r="R911" s="33">
        <v>-0.5</v>
      </c>
      <c r="S911" s="34">
        <v>-4.6499999999999986E-2</v>
      </c>
      <c r="T911" s="38">
        <v>-9.9627713571428481E-5</v>
      </c>
      <c r="U911" s="39">
        <v>1.0354328571428571E-3</v>
      </c>
      <c r="V911" s="41">
        <f t="shared" si="156"/>
        <v>-278999.99999999988</v>
      </c>
      <c r="W911" s="41">
        <f t="shared" si="157"/>
        <v>278999.99999999988</v>
      </c>
      <c r="X911" s="36">
        <f t="shared" si="158"/>
        <v>1792.1146953405025</v>
      </c>
      <c r="Y911" s="36">
        <f t="shared" si="160"/>
        <v>1792.1146953405025</v>
      </c>
      <c r="Z911" s="2"/>
      <c r="AI911" s="42">
        <f t="shared" si="161"/>
        <v>-0.03</v>
      </c>
      <c r="AJ911" s="4">
        <f t="shared" si="159"/>
        <v>0.90700000000000003</v>
      </c>
      <c r="AK911" s="33">
        <v>0</v>
      </c>
      <c r="AL911" s="34">
        <v>0</v>
      </c>
      <c r="AM911" s="33">
        <v>0</v>
      </c>
      <c r="AN911" s="34">
        <v>0</v>
      </c>
      <c r="AO911" s="38">
        <v>0</v>
      </c>
      <c r="AP911" s="39">
        <v>0</v>
      </c>
      <c r="AQ911" s="43">
        <v>0</v>
      </c>
      <c r="AR911" s="41">
        <f t="shared" si="162"/>
        <v>0</v>
      </c>
      <c r="AS911" s="41">
        <f t="shared" si="163"/>
        <v>0</v>
      </c>
      <c r="AT911" s="36">
        <f t="shared" si="164"/>
        <v>999</v>
      </c>
      <c r="AU911" s="36">
        <f t="shared" si="165"/>
        <v>999</v>
      </c>
    </row>
    <row r="912" spans="10:47" x14ac:dyDescent="0.25">
      <c r="J912" s="12">
        <v>70000000000</v>
      </c>
      <c r="K912" s="13">
        <v>8.3333333333333304E-10</v>
      </c>
      <c r="L912" s="40">
        <v>3.0000000000000001E-3</v>
      </c>
      <c r="M912" s="40">
        <v>-3.0000000000000001E-3</v>
      </c>
      <c r="O912" s="4">
        <f t="shared" si="155"/>
        <v>0.90800000000000003</v>
      </c>
      <c r="P912" s="33">
        <v>0</v>
      </c>
      <c r="Q912" s="34">
        <v>0</v>
      </c>
      <c r="R912" s="33">
        <v>-0.5</v>
      </c>
      <c r="S912" s="34">
        <v>-4.5999999999999985E-2</v>
      </c>
      <c r="T912" s="38">
        <v>-9.8592677142857052E-5</v>
      </c>
      <c r="U912" s="39">
        <v>1.0362257142857143E-3</v>
      </c>
      <c r="V912" s="41">
        <f t="shared" si="156"/>
        <v>-275999.99999999988</v>
      </c>
      <c r="W912" s="41">
        <f t="shared" si="157"/>
        <v>275999.99999999988</v>
      </c>
      <c r="X912" s="36">
        <f t="shared" si="158"/>
        <v>1811.5942028985514</v>
      </c>
      <c r="Y912" s="36">
        <f t="shared" si="160"/>
        <v>1811.5942028985514</v>
      </c>
      <c r="Z912" s="2"/>
      <c r="AI912" s="42">
        <f t="shared" si="161"/>
        <v>-0.03</v>
      </c>
      <c r="AJ912" s="4">
        <f t="shared" si="159"/>
        <v>0.90800000000000003</v>
      </c>
      <c r="AK912" s="33">
        <v>0</v>
      </c>
      <c r="AL912" s="34">
        <v>0</v>
      </c>
      <c r="AM912" s="33">
        <v>0</v>
      </c>
      <c r="AN912" s="34">
        <v>0</v>
      </c>
      <c r="AO912" s="38">
        <v>0</v>
      </c>
      <c r="AP912" s="39">
        <v>0</v>
      </c>
      <c r="AQ912" s="43">
        <v>0</v>
      </c>
      <c r="AR912" s="41">
        <f t="shared" si="162"/>
        <v>0</v>
      </c>
      <c r="AS912" s="41">
        <f t="shared" si="163"/>
        <v>0</v>
      </c>
      <c r="AT912" s="36">
        <f t="shared" si="164"/>
        <v>999</v>
      </c>
      <c r="AU912" s="36">
        <f t="shared" si="165"/>
        <v>999</v>
      </c>
    </row>
    <row r="913" spans="10:47" x14ac:dyDescent="0.25">
      <c r="J913" s="12">
        <v>70000000000</v>
      </c>
      <c r="K913" s="13">
        <v>8.3333333333333304E-10</v>
      </c>
      <c r="L913" s="40">
        <v>3.0000000000000001E-3</v>
      </c>
      <c r="M913" s="40">
        <v>-3.0000000000000001E-3</v>
      </c>
      <c r="O913" s="4">
        <f t="shared" si="155"/>
        <v>0.90900000000000003</v>
      </c>
      <c r="P913" s="33">
        <v>0</v>
      </c>
      <c r="Q913" s="34">
        <v>0</v>
      </c>
      <c r="R913" s="33">
        <v>-0.5</v>
      </c>
      <c r="S913" s="34">
        <v>-4.5499999999999985E-2</v>
      </c>
      <c r="T913" s="38">
        <v>-9.7556843571428476E-5</v>
      </c>
      <c r="U913" s="39">
        <v>1.0370100000000001E-3</v>
      </c>
      <c r="V913" s="41">
        <f t="shared" si="156"/>
        <v>-272999.99999999988</v>
      </c>
      <c r="W913" s="41">
        <f t="shared" si="157"/>
        <v>272999.99999999988</v>
      </c>
      <c r="X913" s="36">
        <f t="shared" si="158"/>
        <v>1831.5018315018324</v>
      </c>
      <c r="Y913" s="36">
        <f t="shared" si="160"/>
        <v>1831.5018315018324</v>
      </c>
      <c r="Z913" s="2"/>
      <c r="AI913" s="42">
        <f t="shared" si="161"/>
        <v>-0.03</v>
      </c>
      <c r="AJ913" s="4">
        <f t="shared" si="159"/>
        <v>0.90900000000000003</v>
      </c>
      <c r="AK913" s="33">
        <v>0</v>
      </c>
      <c r="AL913" s="34">
        <v>0</v>
      </c>
      <c r="AM913" s="33">
        <v>0</v>
      </c>
      <c r="AN913" s="34">
        <v>0</v>
      </c>
      <c r="AO913" s="38">
        <v>0</v>
      </c>
      <c r="AP913" s="39">
        <v>0</v>
      </c>
      <c r="AQ913" s="43">
        <v>0</v>
      </c>
      <c r="AR913" s="41">
        <f t="shared" si="162"/>
        <v>0</v>
      </c>
      <c r="AS913" s="41">
        <f t="shared" si="163"/>
        <v>0</v>
      </c>
      <c r="AT913" s="36">
        <f t="shared" si="164"/>
        <v>999</v>
      </c>
      <c r="AU913" s="36">
        <f t="shared" si="165"/>
        <v>999</v>
      </c>
    </row>
    <row r="914" spans="10:47" x14ac:dyDescent="0.25">
      <c r="J914" s="12">
        <v>70000000000</v>
      </c>
      <c r="K914" s="13">
        <v>8.3333333333333304E-10</v>
      </c>
      <c r="L914" s="40">
        <v>3.0000000000000001E-3</v>
      </c>
      <c r="M914" s="40">
        <v>-3.0000000000000001E-3</v>
      </c>
      <c r="O914" s="4">
        <f t="shared" si="155"/>
        <v>0.91</v>
      </c>
      <c r="P914" s="33">
        <v>0</v>
      </c>
      <c r="Q914" s="34">
        <v>0</v>
      </c>
      <c r="R914" s="33">
        <v>-0.5</v>
      </c>
      <c r="S914" s="34">
        <v>-4.4999999999999984E-2</v>
      </c>
      <c r="T914" s="38">
        <v>-9.6520221428571338E-5</v>
      </c>
      <c r="U914" s="39">
        <v>1.0377857142857144E-3</v>
      </c>
      <c r="V914" s="41">
        <f t="shared" si="156"/>
        <v>-269999.99999999988</v>
      </c>
      <c r="W914" s="41">
        <f t="shared" si="157"/>
        <v>269999.99999999988</v>
      </c>
      <c r="X914" s="36">
        <f t="shared" si="158"/>
        <v>1851.8518518518526</v>
      </c>
      <c r="Y914" s="36">
        <f t="shared" si="160"/>
        <v>1851.8518518518526</v>
      </c>
      <c r="Z914" s="2"/>
      <c r="AI914" s="42">
        <f t="shared" si="161"/>
        <v>-0.03</v>
      </c>
      <c r="AJ914" s="4">
        <f t="shared" si="159"/>
        <v>0.91</v>
      </c>
      <c r="AK914" s="33">
        <v>0</v>
      </c>
      <c r="AL914" s="34">
        <v>0</v>
      </c>
      <c r="AM914" s="33">
        <v>0</v>
      </c>
      <c r="AN914" s="34">
        <v>0</v>
      </c>
      <c r="AO914" s="38">
        <v>0</v>
      </c>
      <c r="AP914" s="39">
        <v>0</v>
      </c>
      <c r="AQ914" s="43">
        <v>0</v>
      </c>
      <c r="AR914" s="41">
        <f t="shared" si="162"/>
        <v>0</v>
      </c>
      <c r="AS914" s="41">
        <f t="shared" si="163"/>
        <v>0</v>
      </c>
      <c r="AT914" s="36">
        <f t="shared" si="164"/>
        <v>999</v>
      </c>
      <c r="AU914" s="36">
        <f t="shared" si="165"/>
        <v>999</v>
      </c>
    </row>
    <row r="915" spans="10:47" x14ac:dyDescent="0.25">
      <c r="J915" s="12">
        <v>70000000000</v>
      </c>
      <c r="K915" s="13">
        <v>8.3333333333333304E-10</v>
      </c>
      <c r="L915" s="40">
        <v>3.0000000000000001E-3</v>
      </c>
      <c r="M915" s="40">
        <v>-3.0000000000000001E-3</v>
      </c>
      <c r="O915" s="4">
        <f t="shared" si="155"/>
        <v>0.91100000000000003</v>
      </c>
      <c r="P915" s="33">
        <v>0</v>
      </c>
      <c r="Q915" s="34">
        <v>0</v>
      </c>
      <c r="R915" s="33">
        <v>-0.5</v>
      </c>
      <c r="S915" s="34">
        <v>-4.4499999999999984E-2</v>
      </c>
      <c r="T915" s="38">
        <v>-9.5482819285714186E-5</v>
      </c>
      <c r="U915" s="39">
        <v>1.0385528571428572E-3</v>
      </c>
      <c r="V915" s="41">
        <f t="shared" si="156"/>
        <v>-266999.99999999988</v>
      </c>
      <c r="W915" s="41">
        <f t="shared" si="157"/>
        <v>266999.99999999988</v>
      </c>
      <c r="X915" s="36">
        <f t="shared" si="158"/>
        <v>1872.6591760299634</v>
      </c>
      <c r="Y915" s="36">
        <f t="shared" si="160"/>
        <v>1872.6591760299634</v>
      </c>
      <c r="Z915" s="2"/>
      <c r="AI915" s="42">
        <f t="shared" si="161"/>
        <v>-0.03</v>
      </c>
      <c r="AJ915" s="4">
        <f t="shared" si="159"/>
        <v>0.91100000000000003</v>
      </c>
      <c r="AK915" s="33">
        <v>0</v>
      </c>
      <c r="AL915" s="34">
        <v>0</v>
      </c>
      <c r="AM915" s="33">
        <v>0</v>
      </c>
      <c r="AN915" s="34">
        <v>0</v>
      </c>
      <c r="AO915" s="38">
        <v>0</v>
      </c>
      <c r="AP915" s="39">
        <v>0</v>
      </c>
      <c r="AQ915" s="43">
        <v>0</v>
      </c>
      <c r="AR915" s="41">
        <f t="shared" si="162"/>
        <v>0</v>
      </c>
      <c r="AS915" s="41">
        <f t="shared" si="163"/>
        <v>0</v>
      </c>
      <c r="AT915" s="36">
        <f t="shared" si="164"/>
        <v>999</v>
      </c>
      <c r="AU915" s="36">
        <f t="shared" si="165"/>
        <v>999</v>
      </c>
    </row>
    <row r="916" spans="10:47" x14ac:dyDescent="0.25">
      <c r="J916" s="12">
        <v>70000000000</v>
      </c>
      <c r="K916" s="13">
        <v>8.3333333333333304E-10</v>
      </c>
      <c r="L916" s="40">
        <v>3.0000000000000001E-3</v>
      </c>
      <c r="M916" s="40">
        <v>-3.0000000000000001E-3</v>
      </c>
      <c r="O916" s="4">
        <f t="shared" si="155"/>
        <v>0.91200000000000003</v>
      </c>
      <c r="P916" s="33">
        <v>0</v>
      </c>
      <c r="Q916" s="34">
        <v>0</v>
      </c>
      <c r="R916" s="33">
        <v>-0.5</v>
      </c>
      <c r="S916" s="34">
        <v>-4.3999999999999984E-2</v>
      </c>
      <c r="T916" s="38">
        <v>-9.4444645714285608E-5</v>
      </c>
      <c r="U916" s="39">
        <v>1.0393114285714286E-3</v>
      </c>
      <c r="V916" s="41">
        <f t="shared" si="156"/>
        <v>-263999.99999999988</v>
      </c>
      <c r="W916" s="41">
        <f t="shared" si="157"/>
        <v>263999.99999999988</v>
      </c>
      <c r="X916" s="36">
        <f t="shared" si="158"/>
        <v>1893.9393939393947</v>
      </c>
      <c r="Y916" s="36">
        <f t="shared" si="160"/>
        <v>1893.9393939393947</v>
      </c>
      <c r="Z916" s="2"/>
      <c r="AI916" s="42">
        <f t="shared" si="161"/>
        <v>-0.03</v>
      </c>
      <c r="AJ916" s="4">
        <f t="shared" si="159"/>
        <v>0.91200000000000003</v>
      </c>
      <c r="AK916" s="33">
        <v>0</v>
      </c>
      <c r="AL916" s="34">
        <v>0</v>
      </c>
      <c r="AM916" s="33">
        <v>0</v>
      </c>
      <c r="AN916" s="34">
        <v>0</v>
      </c>
      <c r="AO916" s="38">
        <v>0</v>
      </c>
      <c r="AP916" s="39">
        <v>0</v>
      </c>
      <c r="AQ916" s="43">
        <v>0</v>
      </c>
      <c r="AR916" s="41">
        <f t="shared" si="162"/>
        <v>0</v>
      </c>
      <c r="AS916" s="41">
        <f t="shared" si="163"/>
        <v>0</v>
      </c>
      <c r="AT916" s="36">
        <f t="shared" si="164"/>
        <v>999</v>
      </c>
      <c r="AU916" s="36">
        <f t="shared" si="165"/>
        <v>999</v>
      </c>
    </row>
    <row r="917" spans="10:47" x14ac:dyDescent="0.25">
      <c r="J917" s="12">
        <v>70000000000</v>
      </c>
      <c r="K917" s="13">
        <v>8.3333333333333304E-10</v>
      </c>
      <c r="L917" s="40">
        <v>3.0000000000000001E-3</v>
      </c>
      <c r="M917" s="40">
        <v>-3.0000000000000001E-3</v>
      </c>
      <c r="O917" s="4">
        <f t="shared" si="155"/>
        <v>0.91300000000000003</v>
      </c>
      <c r="P917" s="33">
        <v>0</v>
      </c>
      <c r="Q917" s="34">
        <v>0</v>
      </c>
      <c r="R917" s="33">
        <v>-0.5</v>
      </c>
      <c r="S917" s="34">
        <v>-4.3499999999999983E-2</v>
      </c>
      <c r="T917" s="38">
        <v>-9.3405709285714178E-5</v>
      </c>
      <c r="U917" s="39">
        <v>1.0400614285714287E-3</v>
      </c>
      <c r="V917" s="41">
        <f t="shared" si="156"/>
        <v>-260999.99999999985</v>
      </c>
      <c r="W917" s="41">
        <f t="shared" si="157"/>
        <v>260999.99999999985</v>
      </c>
      <c r="X917" s="36">
        <f t="shared" si="158"/>
        <v>1915.7088122605376</v>
      </c>
      <c r="Y917" s="36">
        <f t="shared" si="160"/>
        <v>1915.7088122605376</v>
      </c>
      <c r="Z917" s="2"/>
      <c r="AI917" s="42">
        <f t="shared" si="161"/>
        <v>-0.03</v>
      </c>
      <c r="AJ917" s="4">
        <f t="shared" si="159"/>
        <v>0.91300000000000003</v>
      </c>
      <c r="AK917" s="33">
        <v>0</v>
      </c>
      <c r="AL917" s="34">
        <v>0</v>
      </c>
      <c r="AM917" s="33">
        <v>0</v>
      </c>
      <c r="AN917" s="34">
        <v>0</v>
      </c>
      <c r="AO917" s="38">
        <v>0</v>
      </c>
      <c r="AP917" s="39">
        <v>0</v>
      </c>
      <c r="AQ917" s="43">
        <v>0</v>
      </c>
      <c r="AR917" s="41">
        <f t="shared" si="162"/>
        <v>0</v>
      </c>
      <c r="AS917" s="41">
        <f t="shared" si="163"/>
        <v>0</v>
      </c>
      <c r="AT917" s="36">
        <f t="shared" si="164"/>
        <v>999</v>
      </c>
      <c r="AU917" s="36">
        <f t="shared" si="165"/>
        <v>999</v>
      </c>
    </row>
    <row r="918" spans="10:47" x14ac:dyDescent="0.25">
      <c r="J918" s="12">
        <v>70000000000</v>
      </c>
      <c r="K918" s="13">
        <v>8.3333333333333304E-10</v>
      </c>
      <c r="L918" s="40">
        <v>3.0000000000000001E-3</v>
      </c>
      <c r="M918" s="40">
        <v>-3.0000000000000001E-3</v>
      </c>
      <c r="O918" s="4">
        <f t="shared" si="155"/>
        <v>0.91400000000000003</v>
      </c>
      <c r="P918" s="33">
        <v>0</v>
      </c>
      <c r="Q918" s="34">
        <v>0</v>
      </c>
      <c r="R918" s="33">
        <v>-0.5</v>
      </c>
      <c r="S918" s="34">
        <v>-4.2999999999999983E-2</v>
      </c>
      <c r="T918" s="38">
        <v>-9.2366018571428456E-5</v>
      </c>
      <c r="U918" s="39">
        <v>1.0408028571428573E-3</v>
      </c>
      <c r="V918" s="41">
        <f t="shared" si="156"/>
        <v>-257999.99999999985</v>
      </c>
      <c r="W918" s="41">
        <f t="shared" si="157"/>
        <v>257999.99999999985</v>
      </c>
      <c r="X918" s="36">
        <f t="shared" si="158"/>
        <v>1937.9844961240321</v>
      </c>
      <c r="Y918" s="36">
        <f t="shared" si="160"/>
        <v>1937.9844961240321</v>
      </c>
      <c r="Z918" s="2"/>
      <c r="AI918" s="42">
        <f t="shared" si="161"/>
        <v>-0.03</v>
      </c>
      <c r="AJ918" s="4">
        <f t="shared" si="159"/>
        <v>0.91400000000000003</v>
      </c>
      <c r="AK918" s="33">
        <v>0</v>
      </c>
      <c r="AL918" s="34">
        <v>0</v>
      </c>
      <c r="AM918" s="33">
        <v>0</v>
      </c>
      <c r="AN918" s="34">
        <v>0</v>
      </c>
      <c r="AO918" s="38">
        <v>0</v>
      </c>
      <c r="AP918" s="39">
        <v>0</v>
      </c>
      <c r="AQ918" s="43">
        <v>0</v>
      </c>
      <c r="AR918" s="41">
        <f t="shared" si="162"/>
        <v>0</v>
      </c>
      <c r="AS918" s="41">
        <f t="shared" si="163"/>
        <v>0</v>
      </c>
      <c r="AT918" s="36">
        <f t="shared" si="164"/>
        <v>999</v>
      </c>
      <c r="AU918" s="36">
        <f t="shared" si="165"/>
        <v>999</v>
      </c>
    </row>
    <row r="919" spans="10:47" x14ac:dyDescent="0.25">
      <c r="J919" s="12">
        <v>70000000000</v>
      </c>
      <c r="K919" s="13">
        <v>8.3333333333333304E-10</v>
      </c>
      <c r="L919" s="40">
        <v>3.0000000000000001E-3</v>
      </c>
      <c r="M919" s="40">
        <v>-3.0000000000000001E-3</v>
      </c>
      <c r="O919" s="4">
        <f t="shared" si="155"/>
        <v>0.91500000000000004</v>
      </c>
      <c r="P919" s="33">
        <v>0</v>
      </c>
      <c r="Q919" s="34">
        <v>0</v>
      </c>
      <c r="R919" s="33">
        <v>-0.5</v>
      </c>
      <c r="S919" s="34">
        <v>-4.2499999999999982E-2</v>
      </c>
      <c r="T919" s="38">
        <v>-9.1325582142857029E-5</v>
      </c>
      <c r="U919" s="39">
        <v>1.0415357142857145E-3</v>
      </c>
      <c r="V919" s="41">
        <f t="shared" si="156"/>
        <v>-254999.99999999985</v>
      </c>
      <c r="W919" s="41">
        <f t="shared" si="157"/>
        <v>254999.99999999985</v>
      </c>
      <c r="X919" s="36">
        <f t="shared" si="158"/>
        <v>1960.7843137254913</v>
      </c>
      <c r="Y919" s="36">
        <f t="shared" si="160"/>
        <v>1960.7843137254913</v>
      </c>
      <c r="Z919" s="2"/>
      <c r="AI919" s="42">
        <f t="shared" si="161"/>
        <v>-0.03</v>
      </c>
      <c r="AJ919" s="4">
        <f t="shared" si="159"/>
        <v>0.91500000000000004</v>
      </c>
      <c r="AK919" s="33">
        <v>0</v>
      </c>
      <c r="AL919" s="34">
        <v>0</v>
      </c>
      <c r="AM919" s="33">
        <v>0</v>
      </c>
      <c r="AN919" s="34">
        <v>0</v>
      </c>
      <c r="AO919" s="38">
        <v>0</v>
      </c>
      <c r="AP919" s="39">
        <v>0</v>
      </c>
      <c r="AQ919" s="43">
        <v>0</v>
      </c>
      <c r="AR919" s="41">
        <f t="shared" si="162"/>
        <v>0</v>
      </c>
      <c r="AS919" s="41">
        <f t="shared" si="163"/>
        <v>0</v>
      </c>
      <c r="AT919" s="36">
        <f t="shared" si="164"/>
        <v>999</v>
      </c>
      <c r="AU919" s="36">
        <f t="shared" si="165"/>
        <v>999</v>
      </c>
    </row>
    <row r="920" spans="10:47" x14ac:dyDescent="0.25">
      <c r="J920" s="12">
        <v>70000000000</v>
      </c>
      <c r="K920" s="13">
        <v>8.3333333333333304E-10</v>
      </c>
      <c r="L920" s="40">
        <v>3.0000000000000001E-3</v>
      </c>
      <c r="M920" s="40">
        <v>-3.0000000000000001E-3</v>
      </c>
      <c r="O920" s="4">
        <f t="shared" si="155"/>
        <v>0.91600000000000004</v>
      </c>
      <c r="P920" s="33">
        <v>0</v>
      </c>
      <c r="Q920" s="34">
        <v>0</v>
      </c>
      <c r="R920" s="33">
        <v>-0.5</v>
      </c>
      <c r="S920" s="34">
        <v>-4.1999999999999982E-2</v>
      </c>
      <c r="T920" s="38">
        <v>-9.0284408571428458E-5</v>
      </c>
      <c r="U920" s="39">
        <v>1.0422600000000001E-3</v>
      </c>
      <c r="V920" s="41">
        <f t="shared" si="156"/>
        <v>-251999.99999999985</v>
      </c>
      <c r="W920" s="41">
        <f t="shared" si="157"/>
        <v>251999.99999999985</v>
      </c>
      <c r="X920" s="36">
        <f t="shared" si="158"/>
        <v>1984.1269841269852</v>
      </c>
      <c r="Y920" s="36">
        <f t="shared" si="160"/>
        <v>1984.1269841269852</v>
      </c>
      <c r="Z920" s="2"/>
      <c r="AI920" s="42">
        <f t="shared" si="161"/>
        <v>-0.03</v>
      </c>
      <c r="AJ920" s="4">
        <f t="shared" si="159"/>
        <v>0.91600000000000004</v>
      </c>
      <c r="AK920" s="33">
        <v>0</v>
      </c>
      <c r="AL920" s="34">
        <v>0</v>
      </c>
      <c r="AM920" s="33">
        <v>0</v>
      </c>
      <c r="AN920" s="34">
        <v>0</v>
      </c>
      <c r="AO920" s="38">
        <v>0</v>
      </c>
      <c r="AP920" s="39">
        <v>0</v>
      </c>
      <c r="AQ920" s="43">
        <v>0</v>
      </c>
      <c r="AR920" s="41">
        <f t="shared" si="162"/>
        <v>0</v>
      </c>
      <c r="AS920" s="41">
        <f t="shared" si="163"/>
        <v>0</v>
      </c>
      <c r="AT920" s="36">
        <f t="shared" si="164"/>
        <v>999</v>
      </c>
      <c r="AU920" s="36">
        <f t="shared" si="165"/>
        <v>999</v>
      </c>
    </row>
    <row r="921" spans="10:47" x14ac:dyDescent="0.25">
      <c r="J921" s="12">
        <v>70000000000</v>
      </c>
      <c r="K921" s="13">
        <v>8.3333333333333304E-10</v>
      </c>
      <c r="L921" s="40">
        <v>3.0000000000000001E-3</v>
      </c>
      <c r="M921" s="40">
        <v>-3.0000000000000001E-3</v>
      </c>
      <c r="O921" s="4">
        <f t="shared" si="155"/>
        <v>0.91700000000000004</v>
      </c>
      <c r="P921" s="33">
        <v>0</v>
      </c>
      <c r="Q921" s="34">
        <v>0</v>
      </c>
      <c r="R921" s="33">
        <v>-0.5</v>
      </c>
      <c r="S921" s="34">
        <v>-4.1499999999999981E-2</v>
      </c>
      <c r="T921" s="38">
        <v>-8.9242506428571317E-5</v>
      </c>
      <c r="U921" s="39">
        <v>1.0429757142857144E-3</v>
      </c>
      <c r="V921" s="41">
        <f t="shared" si="156"/>
        <v>-248999.99999999985</v>
      </c>
      <c r="W921" s="41">
        <f t="shared" si="157"/>
        <v>248999.99999999985</v>
      </c>
      <c r="X921" s="36">
        <f t="shared" si="158"/>
        <v>2008.0321285140574</v>
      </c>
      <c r="Y921" s="36">
        <f t="shared" si="160"/>
        <v>2008.0321285140574</v>
      </c>
      <c r="Z921" s="2"/>
      <c r="AI921" s="42">
        <f t="shared" si="161"/>
        <v>-0.03</v>
      </c>
      <c r="AJ921" s="4">
        <f t="shared" si="159"/>
        <v>0.91700000000000004</v>
      </c>
      <c r="AK921" s="33">
        <v>0</v>
      </c>
      <c r="AL921" s="34">
        <v>0</v>
      </c>
      <c r="AM921" s="33">
        <v>0</v>
      </c>
      <c r="AN921" s="34">
        <v>0</v>
      </c>
      <c r="AO921" s="38">
        <v>0</v>
      </c>
      <c r="AP921" s="39">
        <v>0</v>
      </c>
      <c r="AQ921" s="43">
        <v>0</v>
      </c>
      <c r="AR921" s="41">
        <f t="shared" si="162"/>
        <v>0</v>
      </c>
      <c r="AS921" s="41">
        <f t="shared" si="163"/>
        <v>0</v>
      </c>
      <c r="AT921" s="36">
        <f t="shared" si="164"/>
        <v>999</v>
      </c>
      <c r="AU921" s="36">
        <f t="shared" si="165"/>
        <v>999</v>
      </c>
    </row>
    <row r="922" spans="10:47" x14ac:dyDescent="0.25">
      <c r="J922" s="12">
        <v>70000000000</v>
      </c>
      <c r="K922" s="13">
        <v>8.3333333333333304E-10</v>
      </c>
      <c r="L922" s="40">
        <v>3.0000000000000001E-3</v>
      </c>
      <c r="M922" s="40">
        <v>-3.0000000000000001E-3</v>
      </c>
      <c r="O922" s="4">
        <f t="shared" si="155"/>
        <v>0.91800000000000004</v>
      </c>
      <c r="P922" s="33">
        <v>0</v>
      </c>
      <c r="Q922" s="34">
        <v>0</v>
      </c>
      <c r="R922" s="33">
        <v>-0.5</v>
      </c>
      <c r="S922" s="34">
        <v>-4.0999999999999981E-2</v>
      </c>
      <c r="T922" s="38">
        <v>-8.819988428571418E-5</v>
      </c>
      <c r="U922" s="39">
        <v>1.0436828571428573E-3</v>
      </c>
      <c r="V922" s="41">
        <f t="shared" si="156"/>
        <v>-245999.99999999985</v>
      </c>
      <c r="W922" s="41">
        <f t="shared" si="157"/>
        <v>245999.99999999985</v>
      </c>
      <c r="X922" s="36">
        <f t="shared" si="158"/>
        <v>2032.5203252032532</v>
      </c>
      <c r="Y922" s="36">
        <f t="shared" si="160"/>
        <v>2032.5203252032532</v>
      </c>
      <c r="Z922" s="2"/>
      <c r="AI922" s="42">
        <f t="shared" si="161"/>
        <v>-0.03</v>
      </c>
      <c r="AJ922" s="4">
        <f t="shared" si="159"/>
        <v>0.91800000000000004</v>
      </c>
      <c r="AK922" s="33">
        <v>0</v>
      </c>
      <c r="AL922" s="34">
        <v>0</v>
      </c>
      <c r="AM922" s="33">
        <v>0</v>
      </c>
      <c r="AN922" s="34">
        <v>0</v>
      </c>
      <c r="AO922" s="38">
        <v>0</v>
      </c>
      <c r="AP922" s="39">
        <v>0</v>
      </c>
      <c r="AQ922" s="43">
        <v>0</v>
      </c>
      <c r="AR922" s="41">
        <f t="shared" si="162"/>
        <v>0</v>
      </c>
      <c r="AS922" s="41">
        <f t="shared" si="163"/>
        <v>0</v>
      </c>
      <c r="AT922" s="36">
        <f t="shared" si="164"/>
        <v>999</v>
      </c>
      <c r="AU922" s="36">
        <f t="shared" si="165"/>
        <v>999</v>
      </c>
    </row>
    <row r="923" spans="10:47" x14ac:dyDescent="0.25">
      <c r="J923" s="12">
        <v>70000000000</v>
      </c>
      <c r="K923" s="13">
        <v>8.3333333333333304E-10</v>
      </c>
      <c r="L923" s="40">
        <v>3.0000000000000001E-3</v>
      </c>
      <c r="M923" s="40">
        <v>-3.0000000000000001E-3</v>
      </c>
      <c r="O923" s="4">
        <f t="shared" si="155"/>
        <v>0.91900000000000004</v>
      </c>
      <c r="P923" s="33">
        <v>0</v>
      </c>
      <c r="Q923" s="34">
        <v>0</v>
      </c>
      <c r="R923" s="33">
        <v>-0.5</v>
      </c>
      <c r="S923" s="34">
        <v>-4.049999999999998E-2</v>
      </c>
      <c r="T923" s="38">
        <v>-8.7156550714285607E-5</v>
      </c>
      <c r="U923" s="39">
        <v>1.0443814285714288E-3</v>
      </c>
      <c r="V923" s="41">
        <f t="shared" si="156"/>
        <v>-242999.99999999985</v>
      </c>
      <c r="W923" s="41">
        <f t="shared" si="157"/>
        <v>242999.99999999985</v>
      </c>
      <c r="X923" s="36">
        <f t="shared" si="158"/>
        <v>2057.613168724281</v>
      </c>
      <c r="Y923" s="36">
        <f t="shared" si="160"/>
        <v>2057.613168724281</v>
      </c>
      <c r="Z923" s="2"/>
      <c r="AI923" s="42">
        <f t="shared" si="161"/>
        <v>-0.03</v>
      </c>
      <c r="AJ923" s="4">
        <f t="shared" si="159"/>
        <v>0.91900000000000004</v>
      </c>
      <c r="AK923" s="33">
        <v>0</v>
      </c>
      <c r="AL923" s="34">
        <v>0</v>
      </c>
      <c r="AM923" s="33">
        <v>0</v>
      </c>
      <c r="AN923" s="34">
        <v>0</v>
      </c>
      <c r="AO923" s="38">
        <v>0</v>
      </c>
      <c r="AP923" s="39">
        <v>0</v>
      </c>
      <c r="AQ923" s="43">
        <v>0</v>
      </c>
      <c r="AR923" s="41">
        <f t="shared" si="162"/>
        <v>0</v>
      </c>
      <c r="AS923" s="41">
        <f t="shared" si="163"/>
        <v>0</v>
      </c>
      <c r="AT923" s="36">
        <f t="shared" si="164"/>
        <v>999</v>
      </c>
      <c r="AU923" s="36">
        <f t="shared" si="165"/>
        <v>999</v>
      </c>
    </row>
    <row r="924" spans="10:47" x14ac:dyDescent="0.25">
      <c r="J924" s="12">
        <v>70000000000</v>
      </c>
      <c r="K924" s="13">
        <v>8.3333333333333304E-10</v>
      </c>
      <c r="L924" s="40">
        <v>3.0000000000000001E-3</v>
      </c>
      <c r="M924" s="40">
        <v>-3.0000000000000001E-3</v>
      </c>
      <c r="O924" s="4">
        <f t="shared" si="155"/>
        <v>0.92</v>
      </c>
      <c r="P924" s="33">
        <v>0</v>
      </c>
      <c r="Q924" s="34">
        <v>0</v>
      </c>
      <c r="R924" s="33">
        <v>-0.5</v>
      </c>
      <c r="S924" s="34">
        <v>-3.999999999999998E-2</v>
      </c>
      <c r="T924" s="38">
        <v>-8.6112514285714185E-5</v>
      </c>
      <c r="U924" s="39">
        <v>1.0450714285714288E-3</v>
      </c>
      <c r="V924" s="41">
        <f t="shared" si="156"/>
        <v>-239999.99999999985</v>
      </c>
      <c r="W924" s="41">
        <f t="shared" si="157"/>
        <v>239999.99999999985</v>
      </c>
      <c r="X924" s="36">
        <f t="shared" si="158"/>
        <v>2083.3333333333344</v>
      </c>
      <c r="Y924" s="36">
        <f t="shared" si="160"/>
        <v>2083.3333333333344</v>
      </c>
      <c r="Z924" s="2"/>
      <c r="AI924" s="42">
        <f t="shared" si="161"/>
        <v>-0.03</v>
      </c>
      <c r="AJ924" s="4">
        <f t="shared" si="159"/>
        <v>0.92</v>
      </c>
      <c r="AK924" s="33">
        <v>0</v>
      </c>
      <c r="AL924" s="34">
        <v>0</v>
      </c>
      <c r="AM924" s="33">
        <v>0</v>
      </c>
      <c r="AN924" s="34">
        <v>0</v>
      </c>
      <c r="AO924" s="38">
        <v>0</v>
      </c>
      <c r="AP924" s="39">
        <v>0</v>
      </c>
      <c r="AQ924" s="43">
        <v>0</v>
      </c>
      <c r="AR924" s="41">
        <f t="shared" si="162"/>
        <v>0</v>
      </c>
      <c r="AS924" s="41">
        <f t="shared" si="163"/>
        <v>0</v>
      </c>
      <c r="AT924" s="36">
        <f t="shared" si="164"/>
        <v>999</v>
      </c>
      <c r="AU924" s="36">
        <f t="shared" si="165"/>
        <v>999</v>
      </c>
    </row>
    <row r="925" spans="10:47" x14ac:dyDescent="0.25">
      <c r="J925" s="12">
        <v>70000000000</v>
      </c>
      <c r="K925" s="13">
        <v>8.3333333333333304E-10</v>
      </c>
      <c r="L925" s="40">
        <v>3.0000000000000001E-3</v>
      </c>
      <c r="M925" s="40">
        <v>-3.0000000000000001E-3</v>
      </c>
      <c r="O925" s="4">
        <f t="shared" si="155"/>
        <v>0.92100000000000004</v>
      </c>
      <c r="P925" s="33">
        <v>0</v>
      </c>
      <c r="Q925" s="34">
        <v>0</v>
      </c>
      <c r="R925" s="33">
        <v>-0.5</v>
      </c>
      <c r="S925" s="34">
        <v>-3.949999999999998E-2</v>
      </c>
      <c r="T925" s="38">
        <v>-8.5067783571428463E-5</v>
      </c>
      <c r="U925" s="39">
        <v>1.0457528571428574E-3</v>
      </c>
      <c r="V925" s="41">
        <f t="shared" si="156"/>
        <v>-236999.99999999983</v>
      </c>
      <c r="W925" s="41">
        <f t="shared" si="157"/>
        <v>236999.99999999983</v>
      </c>
      <c r="X925" s="36">
        <f t="shared" si="158"/>
        <v>2109.7046413502126</v>
      </c>
      <c r="Y925" s="36">
        <f t="shared" si="160"/>
        <v>2109.7046413502126</v>
      </c>
      <c r="Z925" s="2"/>
      <c r="AI925" s="42">
        <f t="shared" si="161"/>
        <v>-0.03</v>
      </c>
      <c r="AJ925" s="4">
        <f t="shared" si="159"/>
        <v>0.92100000000000004</v>
      </c>
      <c r="AK925" s="33">
        <v>0</v>
      </c>
      <c r="AL925" s="34">
        <v>0</v>
      </c>
      <c r="AM925" s="33">
        <v>0</v>
      </c>
      <c r="AN925" s="34">
        <v>0</v>
      </c>
      <c r="AO925" s="38">
        <v>0</v>
      </c>
      <c r="AP925" s="39">
        <v>0</v>
      </c>
      <c r="AQ925" s="43">
        <v>0</v>
      </c>
      <c r="AR925" s="41">
        <f t="shared" si="162"/>
        <v>0</v>
      </c>
      <c r="AS925" s="41">
        <f t="shared" si="163"/>
        <v>0</v>
      </c>
      <c r="AT925" s="36">
        <f t="shared" si="164"/>
        <v>999</v>
      </c>
      <c r="AU925" s="36">
        <f t="shared" si="165"/>
        <v>999</v>
      </c>
    </row>
    <row r="926" spans="10:47" x14ac:dyDescent="0.25">
      <c r="J926" s="12">
        <v>70000000000</v>
      </c>
      <c r="K926" s="13">
        <v>8.3333333333333304E-10</v>
      </c>
      <c r="L926" s="40">
        <v>3.0000000000000001E-3</v>
      </c>
      <c r="M926" s="40">
        <v>-3.0000000000000001E-3</v>
      </c>
      <c r="O926" s="4">
        <f t="shared" si="155"/>
        <v>0.92200000000000004</v>
      </c>
      <c r="P926" s="33">
        <v>0</v>
      </c>
      <c r="Q926" s="34">
        <v>0</v>
      </c>
      <c r="R926" s="33">
        <v>-0.5</v>
      </c>
      <c r="S926" s="34">
        <v>-3.8999999999999979E-2</v>
      </c>
      <c r="T926" s="38">
        <v>-8.402236714285704E-5</v>
      </c>
      <c r="U926" s="39">
        <v>1.0464257142857145E-3</v>
      </c>
      <c r="V926" s="41">
        <f t="shared" si="156"/>
        <v>-233999.99999999983</v>
      </c>
      <c r="W926" s="41">
        <f t="shared" si="157"/>
        <v>233999.99999999983</v>
      </c>
      <c r="X926" s="36">
        <f t="shared" si="158"/>
        <v>2136.7521367521385</v>
      </c>
      <c r="Y926" s="36">
        <f t="shared" si="160"/>
        <v>2136.7521367521385</v>
      </c>
      <c r="Z926" s="2"/>
      <c r="AI926" s="42">
        <f t="shared" si="161"/>
        <v>-0.03</v>
      </c>
      <c r="AJ926" s="4">
        <f t="shared" si="159"/>
        <v>0.92200000000000004</v>
      </c>
      <c r="AK926" s="33">
        <v>0</v>
      </c>
      <c r="AL926" s="34">
        <v>0</v>
      </c>
      <c r="AM926" s="33">
        <v>0</v>
      </c>
      <c r="AN926" s="34">
        <v>0</v>
      </c>
      <c r="AO926" s="38">
        <v>0</v>
      </c>
      <c r="AP926" s="39">
        <v>0</v>
      </c>
      <c r="AQ926" s="43">
        <v>0</v>
      </c>
      <c r="AR926" s="41">
        <f t="shared" si="162"/>
        <v>0</v>
      </c>
      <c r="AS926" s="41">
        <f t="shared" si="163"/>
        <v>0</v>
      </c>
      <c r="AT926" s="36">
        <f t="shared" si="164"/>
        <v>999</v>
      </c>
      <c r="AU926" s="36">
        <f t="shared" si="165"/>
        <v>999</v>
      </c>
    </row>
    <row r="927" spans="10:47" x14ac:dyDescent="0.25">
      <c r="J927" s="12">
        <v>70000000000</v>
      </c>
      <c r="K927" s="13">
        <v>8.3333333333333304E-10</v>
      </c>
      <c r="L927" s="40">
        <v>3.0000000000000001E-3</v>
      </c>
      <c r="M927" s="40">
        <v>-3.0000000000000001E-3</v>
      </c>
      <c r="O927" s="4">
        <f t="shared" si="155"/>
        <v>0.92300000000000004</v>
      </c>
      <c r="P927" s="33">
        <v>0</v>
      </c>
      <c r="Q927" s="34">
        <v>0</v>
      </c>
      <c r="R927" s="33">
        <v>-0.5</v>
      </c>
      <c r="S927" s="34">
        <v>-3.8499999999999979E-2</v>
      </c>
      <c r="T927" s="38">
        <v>-8.2976273571428463E-5</v>
      </c>
      <c r="U927" s="39">
        <v>1.0470900000000001E-3</v>
      </c>
      <c r="V927" s="41">
        <f t="shared" si="156"/>
        <v>-230999.99999999985</v>
      </c>
      <c r="W927" s="41">
        <f t="shared" si="157"/>
        <v>230999.99999999985</v>
      </c>
      <c r="X927" s="36">
        <f t="shared" si="158"/>
        <v>2164.5021645021657</v>
      </c>
      <c r="Y927" s="36">
        <f t="shared" si="160"/>
        <v>2164.5021645021657</v>
      </c>
      <c r="Z927" s="2"/>
      <c r="AI927" s="42">
        <f t="shared" si="161"/>
        <v>-0.03</v>
      </c>
      <c r="AJ927" s="4">
        <f t="shared" si="159"/>
        <v>0.92300000000000004</v>
      </c>
      <c r="AK927" s="33">
        <v>0</v>
      </c>
      <c r="AL927" s="34">
        <v>0</v>
      </c>
      <c r="AM927" s="33">
        <v>0</v>
      </c>
      <c r="AN927" s="34">
        <v>0</v>
      </c>
      <c r="AO927" s="38">
        <v>0</v>
      </c>
      <c r="AP927" s="39">
        <v>0</v>
      </c>
      <c r="AQ927" s="43">
        <v>0</v>
      </c>
      <c r="AR927" s="41">
        <f t="shared" si="162"/>
        <v>0</v>
      </c>
      <c r="AS927" s="41">
        <f t="shared" si="163"/>
        <v>0</v>
      </c>
      <c r="AT927" s="36">
        <f t="shared" si="164"/>
        <v>999</v>
      </c>
      <c r="AU927" s="36">
        <f t="shared" si="165"/>
        <v>999</v>
      </c>
    </row>
    <row r="928" spans="10:47" x14ac:dyDescent="0.25">
      <c r="J928" s="12">
        <v>70000000000</v>
      </c>
      <c r="K928" s="13">
        <v>8.3333333333333304E-10</v>
      </c>
      <c r="L928" s="40">
        <v>3.0000000000000001E-3</v>
      </c>
      <c r="M928" s="40">
        <v>-3.0000000000000001E-3</v>
      </c>
      <c r="O928" s="4">
        <f t="shared" si="155"/>
        <v>0.92400000000000004</v>
      </c>
      <c r="P928" s="33">
        <v>0</v>
      </c>
      <c r="Q928" s="34">
        <v>0</v>
      </c>
      <c r="R928" s="33">
        <v>-0.5</v>
      </c>
      <c r="S928" s="34">
        <v>-3.7999999999999978E-2</v>
      </c>
      <c r="T928" s="38">
        <v>-8.1929511428571321E-5</v>
      </c>
      <c r="U928" s="39">
        <v>1.0477457142857144E-3</v>
      </c>
      <c r="V928" s="41">
        <f t="shared" si="156"/>
        <v>-227999.99999999985</v>
      </c>
      <c r="W928" s="41">
        <f t="shared" si="157"/>
        <v>227999.99999999985</v>
      </c>
      <c r="X928" s="36">
        <f t="shared" si="158"/>
        <v>2192.9824561403525</v>
      </c>
      <c r="Y928" s="36">
        <f t="shared" si="160"/>
        <v>2192.9824561403525</v>
      </c>
      <c r="Z928" s="2"/>
      <c r="AI928" s="42">
        <f t="shared" si="161"/>
        <v>-0.03</v>
      </c>
      <c r="AJ928" s="4">
        <f t="shared" si="159"/>
        <v>0.92400000000000004</v>
      </c>
      <c r="AK928" s="33">
        <v>0</v>
      </c>
      <c r="AL928" s="34">
        <v>0</v>
      </c>
      <c r="AM928" s="33">
        <v>0</v>
      </c>
      <c r="AN928" s="34">
        <v>0</v>
      </c>
      <c r="AO928" s="38">
        <v>0</v>
      </c>
      <c r="AP928" s="39">
        <v>0</v>
      </c>
      <c r="AQ928" s="43">
        <v>0</v>
      </c>
      <c r="AR928" s="41">
        <f t="shared" si="162"/>
        <v>0</v>
      </c>
      <c r="AS928" s="41">
        <f t="shared" si="163"/>
        <v>0</v>
      </c>
      <c r="AT928" s="36">
        <f t="shared" si="164"/>
        <v>999</v>
      </c>
      <c r="AU928" s="36">
        <f t="shared" si="165"/>
        <v>999</v>
      </c>
    </row>
    <row r="929" spans="10:47" x14ac:dyDescent="0.25">
      <c r="J929" s="12">
        <v>70000000000</v>
      </c>
      <c r="K929" s="13">
        <v>8.3333333333333304E-10</v>
      </c>
      <c r="L929" s="40">
        <v>3.0000000000000001E-3</v>
      </c>
      <c r="M929" s="40">
        <v>-3.0000000000000001E-3</v>
      </c>
      <c r="O929" s="4">
        <f t="shared" si="155"/>
        <v>0.92500000000000004</v>
      </c>
      <c r="P929" s="33">
        <v>0</v>
      </c>
      <c r="Q929" s="34">
        <v>0</v>
      </c>
      <c r="R929" s="33">
        <v>-0.5</v>
      </c>
      <c r="S929" s="34">
        <v>-3.7499999999999978E-2</v>
      </c>
      <c r="T929" s="38">
        <v>-8.0882089285714187E-5</v>
      </c>
      <c r="U929" s="39">
        <v>1.0483928571428573E-3</v>
      </c>
      <c r="V929" s="41">
        <f t="shared" si="156"/>
        <v>-224999.99999999985</v>
      </c>
      <c r="W929" s="41">
        <f t="shared" si="157"/>
        <v>224999.99999999985</v>
      </c>
      <c r="X929" s="36">
        <f t="shared" si="158"/>
        <v>2222.2222222222235</v>
      </c>
      <c r="Y929" s="36">
        <f t="shared" si="160"/>
        <v>2222.2222222222235</v>
      </c>
      <c r="Z929" s="2"/>
      <c r="AI929" s="42">
        <f t="shared" si="161"/>
        <v>-0.03</v>
      </c>
      <c r="AJ929" s="4">
        <f t="shared" si="159"/>
        <v>0.92500000000000004</v>
      </c>
      <c r="AK929" s="33">
        <v>0</v>
      </c>
      <c r="AL929" s="34">
        <v>0</v>
      </c>
      <c r="AM929" s="33">
        <v>0</v>
      </c>
      <c r="AN929" s="34">
        <v>0</v>
      </c>
      <c r="AO929" s="38">
        <v>0</v>
      </c>
      <c r="AP929" s="39">
        <v>0</v>
      </c>
      <c r="AQ929" s="43">
        <v>0</v>
      </c>
      <c r="AR929" s="41">
        <f t="shared" si="162"/>
        <v>0</v>
      </c>
      <c r="AS929" s="41">
        <f t="shared" si="163"/>
        <v>0</v>
      </c>
      <c r="AT929" s="36">
        <f t="shared" si="164"/>
        <v>999</v>
      </c>
      <c r="AU929" s="36">
        <f t="shared" si="165"/>
        <v>999</v>
      </c>
    </row>
    <row r="930" spans="10:47" x14ac:dyDescent="0.25">
      <c r="J930" s="12">
        <v>70000000000</v>
      </c>
      <c r="K930" s="13">
        <v>8.3333333333333304E-10</v>
      </c>
      <c r="L930" s="40">
        <v>3.0000000000000001E-3</v>
      </c>
      <c r="M930" s="40">
        <v>-3.0000000000000001E-3</v>
      </c>
      <c r="O930" s="4">
        <f t="shared" si="155"/>
        <v>0.92600000000000005</v>
      </c>
      <c r="P930" s="33">
        <v>0</v>
      </c>
      <c r="Q930" s="34">
        <v>0</v>
      </c>
      <c r="R930" s="33">
        <v>-0.5</v>
      </c>
      <c r="S930" s="34">
        <v>-3.6999999999999977E-2</v>
      </c>
      <c r="T930" s="38">
        <v>-7.9834015714285608E-5</v>
      </c>
      <c r="U930" s="39">
        <v>1.0490314285714287E-3</v>
      </c>
      <c r="V930" s="41">
        <f t="shared" si="156"/>
        <v>-221999.99999999983</v>
      </c>
      <c r="W930" s="41">
        <f t="shared" si="157"/>
        <v>221999.99999999983</v>
      </c>
      <c r="X930" s="36">
        <f t="shared" si="158"/>
        <v>2252.252252252254</v>
      </c>
      <c r="Y930" s="36">
        <f t="shared" si="160"/>
        <v>2252.252252252254</v>
      </c>
      <c r="Z930" s="2"/>
      <c r="AI930" s="42">
        <f t="shared" si="161"/>
        <v>-0.03</v>
      </c>
      <c r="AJ930" s="4">
        <f t="shared" si="159"/>
        <v>0.92600000000000005</v>
      </c>
      <c r="AK930" s="33">
        <v>0</v>
      </c>
      <c r="AL930" s="34">
        <v>0</v>
      </c>
      <c r="AM930" s="33">
        <v>0</v>
      </c>
      <c r="AN930" s="34">
        <v>0</v>
      </c>
      <c r="AO930" s="38">
        <v>0</v>
      </c>
      <c r="AP930" s="39">
        <v>0</v>
      </c>
      <c r="AQ930" s="43">
        <v>0</v>
      </c>
      <c r="AR930" s="41">
        <f t="shared" si="162"/>
        <v>0</v>
      </c>
      <c r="AS930" s="41">
        <f t="shared" si="163"/>
        <v>0</v>
      </c>
      <c r="AT930" s="36">
        <f t="shared" si="164"/>
        <v>999</v>
      </c>
      <c r="AU930" s="36">
        <f t="shared" si="165"/>
        <v>999</v>
      </c>
    </row>
    <row r="931" spans="10:47" x14ac:dyDescent="0.25">
      <c r="J931" s="12">
        <v>70000000000</v>
      </c>
      <c r="K931" s="13">
        <v>8.3333333333333304E-10</v>
      </c>
      <c r="L931" s="40">
        <v>3.0000000000000001E-3</v>
      </c>
      <c r="M931" s="40">
        <v>-3.0000000000000001E-3</v>
      </c>
      <c r="O931" s="4">
        <f t="shared" si="155"/>
        <v>0.92700000000000005</v>
      </c>
      <c r="P931" s="33">
        <v>0</v>
      </c>
      <c r="Q931" s="34">
        <v>0</v>
      </c>
      <c r="R931" s="33">
        <v>-0.5</v>
      </c>
      <c r="S931" s="34">
        <v>-3.6499999999999977E-2</v>
      </c>
      <c r="T931" s="38">
        <v>-7.8785299285714184E-5</v>
      </c>
      <c r="U931" s="39">
        <v>1.0496614285714287E-3</v>
      </c>
      <c r="V931" s="41">
        <f t="shared" si="156"/>
        <v>-218999.99999999983</v>
      </c>
      <c r="W931" s="41">
        <f t="shared" si="157"/>
        <v>218999.99999999983</v>
      </c>
      <c r="X931" s="36">
        <f t="shared" si="158"/>
        <v>2283.1050228310519</v>
      </c>
      <c r="Y931" s="36">
        <f t="shared" si="160"/>
        <v>2283.1050228310519</v>
      </c>
      <c r="Z931" s="2"/>
      <c r="AI931" s="42">
        <f t="shared" si="161"/>
        <v>-0.03</v>
      </c>
      <c r="AJ931" s="4">
        <f t="shared" si="159"/>
        <v>0.92700000000000005</v>
      </c>
      <c r="AK931" s="33">
        <v>0</v>
      </c>
      <c r="AL931" s="34">
        <v>0</v>
      </c>
      <c r="AM931" s="33">
        <v>0</v>
      </c>
      <c r="AN931" s="34">
        <v>0</v>
      </c>
      <c r="AO931" s="38">
        <v>0</v>
      </c>
      <c r="AP931" s="39">
        <v>0</v>
      </c>
      <c r="AQ931" s="43">
        <v>0</v>
      </c>
      <c r="AR931" s="41">
        <f t="shared" si="162"/>
        <v>0</v>
      </c>
      <c r="AS931" s="41">
        <f t="shared" si="163"/>
        <v>0</v>
      </c>
      <c r="AT931" s="36">
        <f t="shared" si="164"/>
        <v>999</v>
      </c>
      <c r="AU931" s="36">
        <f t="shared" si="165"/>
        <v>999</v>
      </c>
    </row>
    <row r="932" spans="10:47" x14ac:dyDescent="0.25">
      <c r="J932" s="12">
        <v>70000000000</v>
      </c>
      <c r="K932" s="13">
        <v>8.3333333333333304E-10</v>
      </c>
      <c r="L932" s="40">
        <v>3.0000000000000001E-3</v>
      </c>
      <c r="M932" s="40">
        <v>-3.0000000000000001E-3</v>
      </c>
      <c r="O932" s="4">
        <f t="shared" si="155"/>
        <v>0.92800000000000005</v>
      </c>
      <c r="P932" s="33">
        <v>0</v>
      </c>
      <c r="Q932" s="34">
        <v>0</v>
      </c>
      <c r="R932" s="33">
        <v>-0.5</v>
      </c>
      <c r="S932" s="34">
        <v>-3.5999999999999976E-2</v>
      </c>
      <c r="T932" s="38">
        <v>-7.7735948571428464E-5</v>
      </c>
      <c r="U932" s="39">
        <v>1.0502828571428572E-3</v>
      </c>
      <c r="V932" s="41">
        <f t="shared" si="156"/>
        <v>-215999.99999999983</v>
      </c>
      <c r="W932" s="41">
        <f t="shared" si="157"/>
        <v>215999.99999999983</v>
      </c>
      <c r="X932" s="36">
        <f t="shared" si="158"/>
        <v>2314.8148148148166</v>
      </c>
      <c r="Y932" s="36">
        <f t="shared" si="160"/>
        <v>2314.8148148148166</v>
      </c>
      <c r="Z932" s="2"/>
      <c r="AI932" s="42">
        <f t="shared" si="161"/>
        <v>-0.03</v>
      </c>
      <c r="AJ932" s="4">
        <f t="shared" si="159"/>
        <v>0.92800000000000005</v>
      </c>
      <c r="AK932" s="33">
        <v>0</v>
      </c>
      <c r="AL932" s="34">
        <v>0</v>
      </c>
      <c r="AM932" s="33">
        <v>0</v>
      </c>
      <c r="AN932" s="34">
        <v>0</v>
      </c>
      <c r="AO932" s="38">
        <v>0</v>
      </c>
      <c r="AP932" s="39">
        <v>0</v>
      </c>
      <c r="AQ932" s="43">
        <v>0</v>
      </c>
      <c r="AR932" s="41">
        <f t="shared" si="162"/>
        <v>0</v>
      </c>
      <c r="AS932" s="41">
        <f t="shared" si="163"/>
        <v>0</v>
      </c>
      <c r="AT932" s="36">
        <f t="shared" si="164"/>
        <v>999</v>
      </c>
      <c r="AU932" s="36">
        <f t="shared" si="165"/>
        <v>999</v>
      </c>
    </row>
    <row r="933" spans="10:47" x14ac:dyDescent="0.25">
      <c r="J933" s="12">
        <v>70000000000</v>
      </c>
      <c r="K933" s="13">
        <v>8.3333333333333304E-10</v>
      </c>
      <c r="L933" s="40">
        <v>3.0000000000000001E-3</v>
      </c>
      <c r="M933" s="40">
        <v>-3.0000000000000001E-3</v>
      </c>
      <c r="O933" s="4">
        <f t="shared" si="155"/>
        <v>0.92900000000000005</v>
      </c>
      <c r="P933" s="33">
        <v>0</v>
      </c>
      <c r="Q933" s="34">
        <v>0</v>
      </c>
      <c r="R933" s="33">
        <v>-0.5</v>
      </c>
      <c r="S933" s="34">
        <v>-3.5499999999999976E-2</v>
      </c>
      <c r="T933" s="38">
        <v>-7.6685972142857034E-5</v>
      </c>
      <c r="U933" s="39">
        <v>1.0508957142857144E-3</v>
      </c>
      <c r="V933" s="41">
        <f t="shared" si="156"/>
        <v>-212999.99999999985</v>
      </c>
      <c r="W933" s="41">
        <f t="shared" si="157"/>
        <v>212999.99999999985</v>
      </c>
      <c r="X933" s="36">
        <f t="shared" si="158"/>
        <v>2347.4178403755886</v>
      </c>
      <c r="Y933" s="36">
        <f t="shared" si="160"/>
        <v>2347.4178403755886</v>
      </c>
      <c r="Z933" s="2"/>
      <c r="AI933" s="42">
        <f t="shared" si="161"/>
        <v>-0.03</v>
      </c>
      <c r="AJ933" s="4">
        <f t="shared" si="159"/>
        <v>0.92900000000000005</v>
      </c>
      <c r="AK933" s="33">
        <v>0</v>
      </c>
      <c r="AL933" s="34">
        <v>0</v>
      </c>
      <c r="AM933" s="33">
        <v>0</v>
      </c>
      <c r="AN933" s="34">
        <v>0</v>
      </c>
      <c r="AO933" s="38">
        <v>0</v>
      </c>
      <c r="AP933" s="39">
        <v>0</v>
      </c>
      <c r="AQ933" s="43">
        <v>0</v>
      </c>
      <c r="AR933" s="41">
        <f t="shared" si="162"/>
        <v>0</v>
      </c>
      <c r="AS933" s="41">
        <f t="shared" si="163"/>
        <v>0</v>
      </c>
      <c r="AT933" s="36">
        <f t="shared" si="164"/>
        <v>999</v>
      </c>
      <c r="AU933" s="36">
        <f t="shared" si="165"/>
        <v>999</v>
      </c>
    </row>
    <row r="934" spans="10:47" x14ac:dyDescent="0.25">
      <c r="J934" s="12">
        <v>70000000000</v>
      </c>
      <c r="K934" s="13">
        <v>8.3333333333333304E-10</v>
      </c>
      <c r="L934" s="40">
        <v>3.0000000000000001E-3</v>
      </c>
      <c r="M934" s="40">
        <v>-3.0000000000000001E-3</v>
      </c>
      <c r="O934" s="4">
        <f t="shared" si="155"/>
        <v>0.93</v>
      </c>
      <c r="P934" s="33">
        <v>0</v>
      </c>
      <c r="Q934" s="34">
        <v>0</v>
      </c>
      <c r="R934" s="33">
        <v>-0.5</v>
      </c>
      <c r="S934" s="34">
        <v>-3.4999999999999976E-2</v>
      </c>
      <c r="T934" s="38">
        <v>-7.5635378571428468E-5</v>
      </c>
      <c r="U934" s="39">
        <v>1.0515000000000001E-3</v>
      </c>
      <c r="V934" s="41">
        <f t="shared" si="156"/>
        <v>-209999.99999999983</v>
      </c>
      <c r="W934" s="41">
        <f t="shared" si="157"/>
        <v>209999.99999999983</v>
      </c>
      <c r="X934" s="36">
        <f t="shared" si="158"/>
        <v>2380.952380952383</v>
      </c>
      <c r="Y934" s="36">
        <f t="shared" si="160"/>
        <v>2380.952380952383</v>
      </c>
      <c r="Z934" s="2"/>
      <c r="AI934" s="42">
        <f t="shared" si="161"/>
        <v>-0.03</v>
      </c>
      <c r="AJ934" s="4">
        <f t="shared" si="159"/>
        <v>0.93</v>
      </c>
      <c r="AK934" s="33">
        <v>0</v>
      </c>
      <c r="AL934" s="34">
        <v>0</v>
      </c>
      <c r="AM934" s="33">
        <v>0</v>
      </c>
      <c r="AN934" s="34">
        <v>0</v>
      </c>
      <c r="AO934" s="38">
        <v>0</v>
      </c>
      <c r="AP934" s="39">
        <v>0</v>
      </c>
      <c r="AQ934" s="43">
        <v>0</v>
      </c>
      <c r="AR934" s="41">
        <f t="shared" si="162"/>
        <v>0</v>
      </c>
      <c r="AS934" s="41">
        <f t="shared" si="163"/>
        <v>0</v>
      </c>
      <c r="AT934" s="36">
        <f t="shared" si="164"/>
        <v>999</v>
      </c>
      <c r="AU934" s="36">
        <f t="shared" si="165"/>
        <v>999</v>
      </c>
    </row>
    <row r="935" spans="10:47" x14ac:dyDescent="0.25">
      <c r="J935" s="12">
        <v>70000000000</v>
      </c>
      <c r="K935" s="13">
        <v>8.3333333333333304E-10</v>
      </c>
      <c r="L935" s="40">
        <v>3.0000000000000001E-3</v>
      </c>
      <c r="M935" s="40">
        <v>-3.0000000000000001E-3</v>
      </c>
      <c r="O935" s="4">
        <f t="shared" si="155"/>
        <v>0.93100000000000005</v>
      </c>
      <c r="P935" s="33">
        <v>0</v>
      </c>
      <c r="Q935" s="34">
        <v>0</v>
      </c>
      <c r="R935" s="33">
        <v>-0.5</v>
      </c>
      <c r="S935" s="34">
        <v>-3.4499999999999975E-2</v>
      </c>
      <c r="T935" s="38">
        <v>-7.4584176428571327E-5</v>
      </c>
      <c r="U935" s="39">
        <v>1.0520957142857144E-3</v>
      </c>
      <c r="V935" s="41">
        <f t="shared" si="156"/>
        <v>-206999.99999999983</v>
      </c>
      <c r="W935" s="41">
        <f t="shared" si="157"/>
        <v>206999.99999999983</v>
      </c>
      <c r="X935" s="36">
        <f t="shared" si="158"/>
        <v>2415.4589371980696</v>
      </c>
      <c r="Y935" s="36">
        <f t="shared" si="160"/>
        <v>2415.4589371980696</v>
      </c>
      <c r="Z935" s="2"/>
      <c r="AI935" s="42">
        <f t="shared" si="161"/>
        <v>-0.03</v>
      </c>
      <c r="AJ935" s="4">
        <f t="shared" si="159"/>
        <v>0.93100000000000005</v>
      </c>
      <c r="AK935" s="33">
        <v>0</v>
      </c>
      <c r="AL935" s="34">
        <v>0</v>
      </c>
      <c r="AM935" s="33">
        <v>0</v>
      </c>
      <c r="AN935" s="34">
        <v>0</v>
      </c>
      <c r="AO935" s="38">
        <v>0</v>
      </c>
      <c r="AP935" s="39">
        <v>0</v>
      </c>
      <c r="AQ935" s="43">
        <v>0</v>
      </c>
      <c r="AR935" s="41">
        <f t="shared" si="162"/>
        <v>0</v>
      </c>
      <c r="AS935" s="41">
        <f t="shared" si="163"/>
        <v>0</v>
      </c>
      <c r="AT935" s="36">
        <f t="shared" si="164"/>
        <v>999</v>
      </c>
      <c r="AU935" s="36">
        <f t="shared" si="165"/>
        <v>999</v>
      </c>
    </row>
    <row r="936" spans="10:47" x14ac:dyDescent="0.25">
      <c r="J936" s="12">
        <v>70000000000</v>
      </c>
      <c r="K936" s="13">
        <v>8.3333333333333304E-10</v>
      </c>
      <c r="L936" s="40">
        <v>3.0000000000000001E-3</v>
      </c>
      <c r="M936" s="40">
        <v>-3.0000000000000001E-3</v>
      </c>
      <c r="O936" s="4">
        <f t="shared" si="155"/>
        <v>0.93200000000000005</v>
      </c>
      <c r="P936" s="33">
        <v>0</v>
      </c>
      <c r="Q936" s="34">
        <v>0</v>
      </c>
      <c r="R936" s="33">
        <v>-0.5</v>
      </c>
      <c r="S936" s="34">
        <v>-3.3999999999999975E-2</v>
      </c>
      <c r="T936" s="38">
        <v>-7.3532374285714184E-5</v>
      </c>
      <c r="U936" s="39">
        <v>1.0526828571428572E-3</v>
      </c>
      <c r="V936" s="41">
        <f t="shared" si="156"/>
        <v>-203999.99999999983</v>
      </c>
      <c r="W936" s="41">
        <f t="shared" si="157"/>
        <v>203999.99999999983</v>
      </c>
      <c r="X936" s="36">
        <f t="shared" si="158"/>
        <v>2450.980392156865</v>
      </c>
      <c r="Y936" s="36">
        <f t="shared" si="160"/>
        <v>2450.980392156865</v>
      </c>
      <c r="Z936" s="2"/>
      <c r="AI936" s="42">
        <f t="shared" si="161"/>
        <v>-0.03</v>
      </c>
      <c r="AJ936" s="4">
        <f t="shared" si="159"/>
        <v>0.93200000000000005</v>
      </c>
      <c r="AK936" s="33">
        <v>0</v>
      </c>
      <c r="AL936" s="34">
        <v>0</v>
      </c>
      <c r="AM936" s="33">
        <v>0</v>
      </c>
      <c r="AN936" s="34">
        <v>0</v>
      </c>
      <c r="AO936" s="38">
        <v>0</v>
      </c>
      <c r="AP936" s="39">
        <v>0</v>
      </c>
      <c r="AQ936" s="43">
        <v>0</v>
      </c>
      <c r="AR936" s="41">
        <f t="shared" si="162"/>
        <v>0</v>
      </c>
      <c r="AS936" s="41">
        <f t="shared" si="163"/>
        <v>0</v>
      </c>
      <c r="AT936" s="36">
        <f t="shared" si="164"/>
        <v>999</v>
      </c>
      <c r="AU936" s="36">
        <f t="shared" si="165"/>
        <v>999</v>
      </c>
    </row>
    <row r="937" spans="10:47" x14ac:dyDescent="0.25">
      <c r="J937" s="12">
        <v>70000000000</v>
      </c>
      <c r="K937" s="13">
        <v>8.3333333333333304E-10</v>
      </c>
      <c r="L937" s="40">
        <v>3.0000000000000001E-3</v>
      </c>
      <c r="M937" s="40">
        <v>-3.0000000000000001E-3</v>
      </c>
      <c r="O937" s="4">
        <f t="shared" si="155"/>
        <v>0.93300000000000005</v>
      </c>
      <c r="P937" s="33">
        <v>0</v>
      </c>
      <c r="Q937" s="34">
        <v>0</v>
      </c>
      <c r="R937" s="33">
        <v>-0.5</v>
      </c>
      <c r="S937" s="34">
        <v>-3.3499999999999974E-2</v>
      </c>
      <c r="T937" s="38">
        <v>-7.2479980714285601E-5</v>
      </c>
      <c r="U937" s="39">
        <v>1.0532614285714286E-3</v>
      </c>
      <c r="V937" s="41">
        <f t="shared" si="156"/>
        <v>-200999.99999999983</v>
      </c>
      <c r="W937" s="41">
        <f t="shared" si="157"/>
        <v>200999.99999999983</v>
      </c>
      <c r="X937" s="36">
        <f t="shared" si="158"/>
        <v>2487.5621890547286</v>
      </c>
      <c r="Y937" s="36">
        <f t="shared" si="160"/>
        <v>2487.5621890547286</v>
      </c>
      <c r="Z937" s="2"/>
      <c r="AI937" s="42">
        <f t="shared" si="161"/>
        <v>-0.03</v>
      </c>
      <c r="AJ937" s="4">
        <f t="shared" si="159"/>
        <v>0.93300000000000005</v>
      </c>
      <c r="AK937" s="33">
        <v>0</v>
      </c>
      <c r="AL937" s="34">
        <v>0</v>
      </c>
      <c r="AM937" s="33">
        <v>0</v>
      </c>
      <c r="AN937" s="34">
        <v>0</v>
      </c>
      <c r="AO937" s="38">
        <v>0</v>
      </c>
      <c r="AP937" s="39">
        <v>0</v>
      </c>
      <c r="AQ937" s="43">
        <v>0</v>
      </c>
      <c r="AR937" s="41">
        <f t="shared" si="162"/>
        <v>0</v>
      </c>
      <c r="AS937" s="41">
        <f t="shared" si="163"/>
        <v>0</v>
      </c>
      <c r="AT937" s="36">
        <f t="shared" si="164"/>
        <v>999</v>
      </c>
      <c r="AU937" s="36">
        <f t="shared" si="165"/>
        <v>999</v>
      </c>
    </row>
    <row r="938" spans="10:47" x14ac:dyDescent="0.25">
      <c r="J938" s="12">
        <v>70000000000</v>
      </c>
      <c r="K938" s="13">
        <v>8.3333333333333304E-10</v>
      </c>
      <c r="L938" s="40">
        <v>3.0000000000000001E-3</v>
      </c>
      <c r="M938" s="40">
        <v>-3.0000000000000001E-3</v>
      </c>
      <c r="O938" s="4">
        <f t="shared" si="155"/>
        <v>0.93400000000000005</v>
      </c>
      <c r="P938" s="33">
        <v>0</v>
      </c>
      <c r="Q938" s="34">
        <v>0</v>
      </c>
      <c r="R938" s="33">
        <v>-0.5</v>
      </c>
      <c r="S938" s="34">
        <v>-3.2999999999999974E-2</v>
      </c>
      <c r="T938" s="38">
        <v>-7.1427004285714164E-5</v>
      </c>
      <c r="U938" s="39">
        <v>1.0538314285714286E-3</v>
      </c>
      <c r="V938" s="41">
        <f t="shared" si="156"/>
        <v>-197999.9999999998</v>
      </c>
      <c r="W938" s="41">
        <f t="shared" si="157"/>
        <v>197999.9999999998</v>
      </c>
      <c r="X938" s="36">
        <f t="shared" si="158"/>
        <v>2525.2525252525279</v>
      </c>
      <c r="Y938" s="36">
        <f t="shared" si="160"/>
        <v>2525.2525252525279</v>
      </c>
      <c r="Z938" s="2"/>
      <c r="AI938" s="42">
        <f t="shared" si="161"/>
        <v>-0.03</v>
      </c>
      <c r="AJ938" s="4">
        <f t="shared" si="159"/>
        <v>0.93400000000000005</v>
      </c>
      <c r="AK938" s="33">
        <v>0</v>
      </c>
      <c r="AL938" s="34">
        <v>0</v>
      </c>
      <c r="AM938" s="33">
        <v>0</v>
      </c>
      <c r="AN938" s="34">
        <v>0</v>
      </c>
      <c r="AO938" s="38">
        <v>0</v>
      </c>
      <c r="AP938" s="39">
        <v>0</v>
      </c>
      <c r="AQ938" s="43">
        <v>0</v>
      </c>
      <c r="AR938" s="41">
        <f t="shared" si="162"/>
        <v>0</v>
      </c>
      <c r="AS938" s="41">
        <f t="shared" si="163"/>
        <v>0</v>
      </c>
      <c r="AT938" s="36">
        <f t="shared" si="164"/>
        <v>999</v>
      </c>
      <c r="AU938" s="36">
        <f t="shared" si="165"/>
        <v>999</v>
      </c>
    </row>
    <row r="939" spans="10:47" x14ac:dyDescent="0.25">
      <c r="J939" s="12">
        <v>70000000000</v>
      </c>
      <c r="K939" s="13">
        <v>8.3333333333333304E-10</v>
      </c>
      <c r="L939" s="40">
        <v>3.0000000000000001E-3</v>
      </c>
      <c r="M939" s="40">
        <v>-3.0000000000000001E-3</v>
      </c>
      <c r="O939" s="4">
        <f t="shared" si="155"/>
        <v>0.93500000000000005</v>
      </c>
      <c r="P939" s="33">
        <v>0</v>
      </c>
      <c r="Q939" s="34">
        <v>0</v>
      </c>
      <c r="R939" s="33">
        <v>-0.5</v>
      </c>
      <c r="S939" s="34">
        <v>-3.2499999999999973E-2</v>
      </c>
      <c r="T939" s="38">
        <v>-7.0373453571428448E-5</v>
      </c>
      <c r="U939" s="39">
        <v>1.0543928571428573E-3</v>
      </c>
      <c r="V939" s="41">
        <f t="shared" si="156"/>
        <v>-194999.9999999998</v>
      </c>
      <c r="W939" s="41">
        <f t="shared" si="157"/>
        <v>194999.9999999998</v>
      </c>
      <c r="X939" s="36">
        <f t="shared" si="158"/>
        <v>2564.1025641025667</v>
      </c>
      <c r="Y939" s="36">
        <f t="shared" si="160"/>
        <v>2564.1025641025667</v>
      </c>
      <c r="Z939" s="2"/>
      <c r="AI939" s="42">
        <f t="shared" si="161"/>
        <v>-0.03</v>
      </c>
      <c r="AJ939" s="4">
        <f t="shared" si="159"/>
        <v>0.93500000000000005</v>
      </c>
      <c r="AK939" s="33">
        <v>0</v>
      </c>
      <c r="AL939" s="34">
        <v>0</v>
      </c>
      <c r="AM939" s="33">
        <v>0</v>
      </c>
      <c r="AN939" s="34">
        <v>0</v>
      </c>
      <c r="AO939" s="38">
        <v>0</v>
      </c>
      <c r="AP939" s="39">
        <v>0</v>
      </c>
      <c r="AQ939" s="43">
        <v>0</v>
      </c>
      <c r="AR939" s="41">
        <f t="shared" si="162"/>
        <v>0</v>
      </c>
      <c r="AS939" s="41">
        <f t="shared" si="163"/>
        <v>0</v>
      </c>
      <c r="AT939" s="36">
        <f t="shared" si="164"/>
        <v>999</v>
      </c>
      <c r="AU939" s="36">
        <f t="shared" si="165"/>
        <v>999</v>
      </c>
    </row>
    <row r="940" spans="10:47" x14ac:dyDescent="0.25">
      <c r="J940" s="12">
        <v>70000000000</v>
      </c>
      <c r="K940" s="13">
        <v>8.3333333333333304E-10</v>
      </c>
      <c r="L940" s="40">
        <v>3.0000000000000001E-3</v>
      </c>
      <c r="M940" s="40">
        <v>-3.0000000000000001E-3</v>
      </c>
      <c r="O940" s="4">
        <f t="shared" si="155"/>
        <v>0.93600000000000005</v>
      </c>
      <c r="P940" s="33">
        <v>0</v>
      </c>
      <c r="Q940" s="34">
        <v>0</v>
      </c>
      <c r="R940" s="33">
        <v>-0.5</v>
      </c>
      <c r="S940" s="34">
        <v>-3.1999999999999973E-2</v>
      </c>
      <c r="T940" s="38">
        <v>-6.9319337142857013E-5</v>
      </c>
      <c r="U940" s="39">
        <v>1.0549457142857144E-3</v>
      </c>
      <c r="V940" s="41">
        <f t="shared" si="156"/>
        <v>-191999.99999999983</v>
      </c>
      <c r="W940" s="41">
        <f t="shared" si="157"/>
        <v>191999.99999999983</v>
      </c>
      <c r="X940" s="36">
        <f t="shared" si="158"/>
        <v>2604.1666666666692</v>
      </c>
      <c r="Y940" s="36">
        <f t="shared" si="160"/>
        <v>2604.1666666666692</v>
      </c>
      <c r="Z940" s="2"/>
      <c r="AI940" s="42">
        <f t="shared" si="161"/>
        <v>-0.03</v>
      </c>
      <c r="AJ940" s="4">
        <f t="shared" si="159"/>
        <v>0.93600000000000005</v>
      </c>
      <c r="AK940" s="33">
        <v>0</v>
      </c>
      <c r="AL940" s="34">
        <v>0</v>
      </c>
      <c r="AM940" s="33">
        <v>0</v>
      </c>
      <c r="AN940" s="34">
        <v>0</v>
      </c>
      <c r="AO940" s="38">
        <v>0</v>
      </c>
      <c r="AP940" s="39">
        <v>0</v>
      </c>
      <c r="AQ940" s="43">
        <v>0</v>
      </c>
      <c r="AR940" s="41">
        <f t="shared" si="162"/>
        <v>0</v>
      </c>
      <c r="AS940" s="41">
        <f t="shared" si="163"/>
        <v>0</v>
      </c>
      <c r="AT940" s="36">
        <f t="shared" si="164"/>
        <v>999</v>
      </c>
      <c r="AU940" s="36">
        <f t="shared" si="165"/>
        <v>999</v>
      </c>
    </row>
    <row r="941" spans="10:47" x14ac:dyDescent="0.25">
      <c r="J941" s="12">
        <v>70000000000</v>
      </c>
      <c r="K941" s="13">
        <v>8.3333333333333304E-10</v>
      </c>
      <c r="L941" s="40">
        <v>3.0000000000000001E-3</v>
      </c>
      <c r="M941" s="40">
        <v>-3.0000000000000001E-3</v>
      </c>
      <c r="O941" s="4">
        <f t="shared" si="155"/>
        <v>0.93700000000000006</v>
      </c>
      <c r="P941" s="33">
        <v>0</v>
      </c>
      <c r="Q941" s="34">
        <v>0</v>
      </c>
      <c r="R941" s="33">
        <v>-0.5</v>
      </c>
      <c r="S941" s="34">
        <v>-3.1499999999999972E-2</v>
      </c>
      <c r="T941" s="38">
        <v>-6.8264663571428446E-5</v>
      </c>
      <c r="U941" s="39">
        <v>1.0554900000000001E-3</v>
      </c>
      <c r="V941" s="41">
        <f t="shared" si="156"/>
        <v>-188999.99999999983</v>
      </c>
      <c r="W941" s="41">
        <f t="shared" si="157"/>
        <v>188999.99999999983</v>
      </c>
      <c r="X941" s="36">
        <f t="shared" si="158"/>
        <v>2645.5026455026477</v>
      </c>
      <c r="Y941" s="36">
        <f t="shared" si="160"/>
        <v>2645.5026455026477</v>
      </c>
      <c r="Z941" s="2"/>
      <c r="AI941" s="42">
        <f t="shared" si="161"/>
        <v>-0.03</v>
      </c>
      <c r="AJ941" s="4">
        <f t="shared" si="159"/>
        <v>0.93700000000000006</v>
      </c>
      <c r="AK941" s="33">
        <v>0</v>
      </c>
      <c r="AL941" s="34">
        <v>0</v>
      </c>
      <c r="AM941" s="33">
        <v>0</v>
      </c>
      <c r="AN941" s="34">
        <v>0</v>
      </c>
      <c r="AO941" s="38">
        <v>0</v>
      </c>
      <c r="AP941" s="39">
        <v>0</v>
      </c>
      <c r="AQ941" s="43">
        <v>0</v>
      </c>
      <c r="AR941" s="41">
        <f t="shared" si="162"/>
        <v>0</v>
      </c>
      <c r="AS941" s="41">
        <f t="shared" si="163"/>
        <v>0</v>
      </c>
      <c r="AT941" s="36">
        <f t="shared" si="164"/>
        <v>999</v>
      </c>
      <c r="AU941" s="36">
        <f t="shared" si="165"/>
        <v>999</v>
      </c>
    </row>
    <row r="942" spans="10:47" x14ac:dyDescent="0.25">
      <c r="J942" s="12">
        <v>70000000000</v>
      </c>
      <c r="K942" s="13">
        <v>8.3333333333333304E-10</v>
      </c>
      <c r="L942" s="40">
        <v>3.0000000000000001E-3</v>
      </c>
      <c r="M942" s="40">
        <v>-3.0000000000000001E-3</v>
      </c>
      <c r="O942" s="4">
        <f t="shared" si="155"/>
        <v>0.93799999999999994</v>
      </c>
      <c r="P942" s="33">
        <v>0</v>
      </c>
      <c r="Q942" s="34">
        <v>0</v>
      </c>
      <c r="R942" s="33">
        <v>-0.5</v>
      </c>
      <c r="S942" s="34">
        <v>-3.1000000000000028E-2</v>
      </c>
      <c r="T942" s="38">
        <v>-6.7209441428571417E-5</v>
      </c>
      <c r="U942" s="39">
        <v>1.0560257142857143E-3</v>
      </c>
      <c r="V942" s="41">
        <f t="shared" si="156"/>
        <v>-186000.00000000015</v>
      </c>
      <c r="W942" s="41">
        <f t="shared" si="157"/>
        <v>186000.00000000015</v>
      </c>
      <c r="X942" s="36">
        <f t="shared" si="158"/>
        <v>2688.1720430107507</v>
      </c>
      <c r="Y942" s="36">
        <f t="shared" si="160"/>
        <v>2688.1720430107507</v>
      </c>
      <c r="Z942" s="2"/>
      <c r="AI942" s="42">
        <f t="shared" si="161"/>
        <v>-0.03</v>
      </c>
      <c r="AJ942" s="4">
        <f t="shared" si="159"/>
        <v>0.93799999999999994</v>
      </c>
      <c r="AK942" s="33">
        <v>0</v>
      </c>
      <c r="AL942" s="34">
        <v>0</v>
      </c>
      <c r="AM942" s="33">
        <v>0</v>
      </c>
      <c r="AN942" s="34">
        <v>0</v>
      </c>
      <c r="AO942" s="38">
        <v>0</v>
      </c>
      <c r="AP942" s="39">
        <v>0</v>
      </c>
      <c r="AQ942" s="43">
        <v>0</v>
      </c>
      <c r="AR942" s="41">
        <f t="shared" si="162"/>
        <v>0</v>
      </c>
      <c r="AS942" s="41">
        <f t="shared" si="163"/>
        <v>0</v>
      </c>
      <c r="AT942" s="36">
        <f t="shared" si="164"/>
        <v>999</v>
      </c>
      <c r="AU942" s="36">
        <f t="shared" si="165"/>
        <v>999</v>
      </c>
    </row>
    <row r="943" spans="10:47" x14ac:dyDescent="0.25">
      <c r="J943" s="12">
        <v>70000000000</v>
      </c>
      <c r="K943" s="13">
        <v>8.3333333333333304E-10</v>
      </c>
      <c r="L943" s="40">
        <v>3.0000000000000001E-3</v>
      </c>
      <c r="M943" s="40">
        <v>-3.0000000000000001E-3</v>
      </c>
      <c r="O943" s="4">
        <f t="shared" si="155"/>
        <v>0.93899999999999995</v>
      </c>
      <c r="P943" s="33">
        <v>0</v>
      </c>
      <c r="Q943" s="34">
        <v>0</v>
      </c>
      <c r="R943" s="33">
        <v>-0.5</v>
      </c>
      <c r="S943" s="34">
        <v>-3.0500000000000027E-2</v>
      </c>
      <c r="T943" s="38">
        <v>-6.6153679285714268E-5</v>
      </c>
      <c r="U943" s="39">
        <v>1.0565528571428572E-3</v>
      </c>
      <c r="V943" s="41">
        <f t="shared" si="156"/>
        <v>-183000.00000000012</v>
      </c>
      <c r="W943" s="41">
        <f t="shared" si="157"/>
        <v>183000.00000000012</v>
      </c>
      <c r="X943" s="36">
        <f t="shared" si="158"/>
        <v>2732.240437158468</v>
      </c>
      <c r="Y943" s="36">
        <f t="shared" si="160"/>
        <v>2732.240437158468</v>
      </c>
      <c r="Z943" s="2"/>
      <c r="AI943" s="42">
        <f t="shared" si="161"/>
        <v>-0.03</v>
      </c>
      <c r="AJ943" s="4">
        <f t="shared" si="159"/>
        <v>0.93899999999999995</v>
      </c>
      <c r="AK943" s="33">
        <v>0</v>
      </c>
      <c r="AL943" s="34">
        <v>0</v>
      </c>
      <c r="AM943" s="33">
        <v>0</v>
      </c>
      <c r="AN943" s="34">
        <v>0</v>
      </c>
      <c r="AO943" s="38">
        <v>0</v>
      </c>
      <c r="AP943" s="39">
        <v>0</v>
      </c>
      <c r="AQ943" s="43">
        <v>0</v>
      </c>
      <c r="AR943" s="41">
        <f t="shared" si="162"/>
        <v>0</v>
      </c>
      <c r="AS943" s="41">
        <f t="shared" si="163"/>
        <v>0</v>
      </c>
      <c r="AT943" s="36">
        <f t="shared" si="164"/>
        <v>999</v>
      </c>
      <c r="AU943" s="36">
        <f t="shared" si="165"/>
        <v>999</v>
      </c>
    </row>
    <row r="944" spans="10:47" x14ac:dyDescent="0.25">
      <c r="J944" s="12">
        <v>70000000000</v>
      </c>
      <c r="K944" s="13">
        <v>8.3333333333333304E-10</v>
      </c>
      <c r="L944" s="40">
        <v>3.0000000000000001E-3</v>
      </c>
      <c r="M944" s="40">
        <v>-3.0000000000000001E-3</v>
      </c>
      <c r="O944" s="4">
        <f t="shared" si="155"/>
        <v>0.94</v>
      </c>
      <c r="P944" s="33">
        <v>0</v>
      </c>
      <c r="Q944" s="34">
        <v>0</v>
      </c>
      <c r="R944" s="33">
        <v>-0.5</v>
      </c>
      <c r="S944" s="34">
        <v>-3.0000000000000027E-2</v>
      </c>
      <c r="T944" s="38">
        <v>-6.5097385714285697E-5</v>
      </c>
      <c r="U944" s="39">
        <v>1.0570714285714287E-3</v>
      </c>
      <c r="V944" s="41">
        <f t="shared" si="156"/>
        <v>-180000.00000000015</v>
      </c>
      <c r="W944" s="41">
        <f t="shared" si="157"/>
        <v>180000.00000000015</v>
      </c>
      <c r="X944" s="36">
        <f t="shared" si="158"/>
        <v>2777.7777777777756</v>
      </c>
      <c r="Y944" s="36">
        <f t="shared" si="160"/>
        <v>2777.7777777777756</v>
      </c>
      <c r="Z944" s="2"/>
      <c r="AI944" s="42">
        <f t="shared" si="161"/>
        <v>-0.03</v>
      </c>
      <c r="AJ944" s="4">
        <f t="shared" si="159"/>
        <v>0.94</v>
      </c>
      <c r="AK944" s="33">
        <v>0</v>
      </c>
      <c r="AL944" s="34">
        <v>0</v>
      </c>
      <c r="AM944" s="33">
        <v>0</v>
      </c>
      <c r="AN944" s="34">
        <v>0</v>
      </c>
      <c r="AO944" s="38">
        <v>0</v>
      </c>
      <c r="AP944" s="39">
        <v>0</v>
      </c>
      <c r="AQ944" s="43">
        <v>0</v>
      </c>
      <c r="AR944" s="41">
        <f t="shared" si="162"/>
        <v>0</v>
      </c>
      <c r="AS944" s="41">
        <f t="shared" si="163"/>
        <v>0</v>
      </c>
      <c r="AT944" s="36">
        <f t="shared" si="164"/>
        <v>999</v>
      </c>
      <c r="AU944" s="36">
        <f t="shared" si="165"/>
        <v>999</v>
      </c>
    </row>
    <row r="945" spans="10:47" x14ac:dyDescent="0.25">
      <c r="J945" s="12">
        <v>70000000000</v>
      </c>
      <c r="K945" s="13">
        <v>8.3333333333333304E-10</v>
      </c>
      <c r="L945" s="40">
        <v>3.0000000000000001E-3</v>
      </c>
      <c r="M945" s="40">
        <v>-3.0000000000000001E-3</v>
      </c>
      <c r="O945" s="4">
        <f t="shared" si="155"/>
        <v>0.94099999999999995</v>
      </c>
      <c r="P945" s="33">
        <v>0</v>
      </c>
      <c r="Q945" s="34">
        <v>0</v>
      </c>
      <c r="R945" s="33">
        <v>-0.5</v>
      </c>
      <c r="S945" s="34">
        <v>-2.9500000000000026E-2</v>
      </c>
      <c r="T945" s="38">
        <v>-6.4040569285714262E-5</v>
      </c>
      <c r="U945" s="39">
        <v>1.0575814285714287E-3</v>
      </c>
      <c r="V945" s="41">
        <f t="shared" si="156"/>
        <v>-177000.00000000015</v>
      </c>
      <c r="W945" s="41">
        <f t="shared" si="157"/>
        <v>177000.00000000015</v>
      </c>
      <c r="X945" s="36">
        <f t="shared" si="158"/>
        <v>2824.8587570621444</v>
      </c>
      <c r="Y945" s="36">
        <f t="shared" si="160"/>
        <v>2824.8587570621444</v>
      </c>
      <c r="Z945" s="2"/>
      <c r="AI945" s="42">
        <f t="shared" si="161"/>
        <v>-0.03</v>
      </c>
      <c r="AJ945" s="4">
        <f t="shared" si="159"/>
        <v>0.94099999999999995</v>
      </c>
      <c r="AK945" s="33">
        <v>0</v>
      </c>
      <c r="AL945" s="34">
        <v>0</v>
      </c>
      <c r="AM945" s="33">
        <v>0</v>
      </c>
      <c r="AN945" s="34">
        <v>0</v>
      </c>
      <c r="AO945" s="38">
        <v>0</v>
      </c>
      <c r="AP945" s="39">
        <v>0</v>
      </c>
      <c r="AQ945" s="43">
        <v>0</v>
      </c>
      <c r="AR945" s="41">
        <f t="shared" si="162"/>
        <v>0</v>
      </c>
      <c r="AS945" s="41">
        <f t="shared" si="163"/>
        <v>0</v>
      </c>
      <c r="AT945" s="36">
        <f t="shared" si="164"/>
        <v>999</v>
      </c>
      <c r="AU945" s="36">
        <f t="shared" si="165"/>
        <v>999</v>
      </c>
    </row>
    <row r="946" spans="10:47" x14ac:dyDescent="0.25">
      <c r="J946" s="12">
        <v>70000000000</v>
      </c>
      <c r="K946" s="13">
        <v>8.3333333333333304E-10</v>
      </c>
      <c r="L946" s="40">
        <v>3.0000000000000001E-3</v>
      </c>
      <c r="M946" s="40">
        <v>-3.0000000000000001E-3</v>
      </c>
      <c r="O946" s="4">
        <f t="shared" si="155"/>
        <v>0.94199999999999995</v>
      </c>
      <c r="P946" s="33">
        <v>0</v>
      </c>
      <c r="Q946" s="34">
        <v>0</v>
      </c>
      <c r="R946" s="33">
        <v>-0.5</v>
      </c>
      <c r="S946" s="34">
        <v>-2.9000000000000026E-2</v>
      </c>
      <c r="T946" s="38">
        <v>-6.2983238571428553E-5</v>
      </c>
      <c r="U946" s="39">
        <v>1.0580828571428572E-3</v>
      </c>
      <c r="V946" s="41">
        <f t="shared" si="156"/>
        <v>-174000.00000000015</v>
      </c>
      <c r="W946" s="41">
        <f t="shared" si="157"/>
        <v>174000.00000000015</v>
      </c>
      <c r="X946" s="36">
        <f t="shared" si="158"/>
        <v>2873.5632183908024</v>
      </c>
      <c r="Y946" s="36">
        <f t="shared" si="160"/>
        <v>2873.5632183908024</v>
      </c>
      <c r="Z946" s="2"/>
      <c r="AI946" s="42">
        <f t="shared" si="161"/>
        <v>-0.03</v>
      </c>
      <c r="AJ946" s="4">
        <f t="shared" si="159"/>
        <v>0.94199999999999995</v>
      </c>
      <c r="AK946" s="33">
        <v>0</v>
      </c>
      <c r="AL946" s="34">
        <v>0</v>
      </c>
      <c r="AM946" s="33">
        <v>0</v>
      </c>
      <c r="AN946" s="34">
        <v>0</v>
      </c>
      <c r="AO946" s="38">
        <v>0</v>
      </c>
      <c r="AP946" s="39">
        <v>0</v>
      </c>
      <c r="AQ946" s="43">
        <v>0</v>
      </c>
      <c r="AR946" s="41">
        <f t="shared" si="162"/>
        <v>0</v>
      </c>
      <c r="AS946" s="41">
        <f t="shared" si="163"/>
        <v>0</v>
      </c>
      <c r="AT946" s="36">
        <f t="shared" si="164"/>
        <v>999</v>
      </c>
      <c r="AU946" s="36">
        <f t="shared" si="165"/>
        <v>999</v>
      </c>
    </row>
    <row r="947" spans="10:47" x14ac:dyDescent="0.25">
      <c r="J947" s="12">
        <v>70000000000</v>
      </c>
      <c r="K947" s="13">
        <v>8.3333333333333304E-10</v>
      </c>
      <c r="L947" s="40">
        <v>3.0000000000000001E-3</v>
      </c>
      <c r="M947" s="40">
        <v>-3.0000000000000001E-3</v>
      </c>
      <c r="O947" s="4">
        <f t="shared" si="155"/>
        <v>0.94299999999999995</v>
      </c>
      <c r="P947" s="33">
        <v>0</v>
      </c>
      <c r="Q947" s="34">
        <v>0</v>
      </c>
      <c r="R947" s="33">
        <v>-0.5</v>
      </c>
      <c r="S947" s="34">
        <v>-2.8500000000000025E-2</v>
      </c>
      <c r="T947" s="38">
        <v>-6.1925402142857115E-5</v>
      </c>
      <c r="U947" s="39">
        <v>1.0585757142857143E-3</v>
      </c>
      <c r="V947" s="41">
        <f t="shared" si="156"/>
        <v>-171000.00000000015</v>
      </c>
      <c r="W947" s="41">
        <f t="shared" si="157"/>
        <v>171000.00000000015</v>
      </c>
      <c r="X947" s="36">
        <f t="shared" si="158"/>
        <v>2923.9766081871321</v>
      </c>
      <c r="Y947" s="36">
        <f t="shared" si="160"/>
        <v>2923.9766081871321</v>
      </c>
      <c r="Z947" s="2"/>
      <c r="AI947" s="42">
        <f t="shared" si="161"/>
        <v>-0.03</v>
      </c>
      <c r="AJ947" s="4">
        <f t="shared" si="159"/>
        <v>0.94299999999999995</v>
      </c>
      <c r="AK947" s="33">
        <v>0</v>
      </c>
      <c r="AL947" s="34">
        <v>0</v>
      </c>
      <c r="AM947" s="33">
        <v>0</v>
      </c>
      <c r="AN947" s="34">
        <v>0</v>
      </c>
      <c r="AO947" s="38">
        <v>0</v>
      </c>
      <c r="AP947" s="39">
        <v>0</v>
      </c>
      <c r="AQ947" s="43">
        <v>0</v>
      </c>
      <c r="AR947" s="41">
        <f t="shared" si="162"/>
        <v>0</v>
      </c>
      <c r="AS947" s="41">
        <f t="shared" si="163"/>
        <v>0</v>
      </c>
      <c r="AT947" s="36">
        <f t="shared" si="164"/>
        <v>999</v>
      </c>
      <c r="AU947" s="36">
        <f t="shared" si="165"/>
        <v>999</v>
      </c>
    </row>
    <row r="948" spans="10:47" x14ac:dyDescent="0.25">
      <c r="J948" s="12">
        <v>70000000000</v>
      </c>
      <c r="K948" s="13">
        <v>8.3333333333333304E-10</v>
      </c>
      <c r="L948" s="40">
        <v>3.0000000000000001E-3</v>
      </c>
      <c r="M948" s="40">
        <v>-3.0000000000000001E-3</v>
      </c>
      <c r="O948" s="4">
        <f t="shared" si="155"/>
        <v>0.94399999999999995</v>
      </c>
      <c r="P948" s="33">
        <v>0</v>
      </c>
      <c r="Q948" s="34">
        <v>0</v>
      </c>
      <c r="R948" s="33">
        <v>-0.5</v>
      </c>
      <c r="S948" s="34">
        <v>-2.8000000000000025E-2</v>
      </c>
      <c r="T948" s="38">
        <v>-6.0867068571428543E-5</v>
      </c>
      <c r="U948" s="39">
        <v>1.0590600000000001E-3</v>
      </c>
      <c r="V948" s="41">
        <f t="shared" si="156"/>
        <v>-168000.00000000012</v>
      </c>
      <c r="W948" s="41">
        <f t="shared" si="157"/>
        <v>168000.00000000012</v>
      </c>
      <c r="X948" s="36">
        <f t="shared" si="158"/>
        <v>2976.1904761904743</v>
      </c>
      <c r="Y948" s="36">
        <f t="shared" si="160"/>
        <v>2976.1904761904743</v>
      </c>
      <c r="Z948" s="2"/>
      <c r="AI948" s="42">
        <f t="shared" si="161"/>
        <v>-0.03</v>
      </c>
      <c r="AJ948" s="4">
        <f t="shared" si="159"/>
        <v>0.94399999999999995</v>
      </c>
      <c r="AK948" s="33">
        <v>0</v>
      </c>
      <c r="AL948" s="34">
        <v>0</v>
      </c>
      <c r="AM948" s="33">
        <v>0</v>
      </c>
      <c r="AN948" s="34">
        <v>0</v>
      </c>
      <c r="AO948" s="38">
        <v>0</v>
      </c>
      <c r="AP948" s="39">
        <v>0</v>
      </c>
      <c r="AQ948" s="43">
        <v>0</v>
      </c>
      <c r="AR948" s="41">
        <f t="shared" si="162"/>
        <v>0</v>
      </c>
      <c r="AS948" s="41">
        <f t="shared" si="163"/>
        <v>0</v>
      </c>
      <c r="AT948" s="36">
        <f t="shared" si="164"/>
        <v>999</v>
      </c>
      <c r="AU948" s="36">
        <f t="shared" si="165"/>
        <v>999</v>
      </c>
    </row>
    <row r="949" spans="10:47" x14ac:dyDescent="0.25">
      <c r="J949" s="12">
        <v>70000000000</v>
      </c>
      <c r="K949" s="13">
        <v>8.3333333333333304E-10</v>
      </c>
      <c r="L949" s="40">
        <v>3.0000000000000001E-3</v>
      </c>
      <c r="M949" s="40">
        <v>-3.0000000000000001E-3</v>
      </c>
      <c r="O949" s="4">
        <f t="shared" si="155"/>
        <v>0.94499999999999995</v>
      </c>
      <c r="P949" s="33">
        <v>0</v>
      </c>
      <c r="Q949" s="34">
        <v>0</v>
      </c>
      <c r="R949" s="33">
        <v>-0.5</v>
      </c>
      <c r="S949" s="34">
        <v>-2.7500000000000024E-2</v>
      </c>
      <c r="T949" s="38">
        <v>-5.9808246428571397E-5</v>
      </c>
      <c r="U949" s="39">
        <v>1.0595357142857145E-3</v>
      </c>
      <c r="V949" s="41">
        <f t="shared" si="156"/>
        <v>-165000.00000000012</v>
      </c>
      <c r="W949" s="41">
        <f t="shared" si="157"/>
        <v>165000.00000000012</v>
      </c>
      <c r="X949" s="36">
        <f t="shared" si="158"/>
        <v>3030.3030303030282</v>
      </c>
      <c r="Y949" s="36">
        <f t="shared" si="160"/>
        <v>3030.3030303030282</v>
      </c>
      <c r="Z949" s="2"/>
      <c r="AI949" s="42">
        <f t="shared" si="161"/>
        <v>-0.03</v>
      </c>
      <c r="AJ949" s="4">
        <f t="shared" si="159"/>
        <v>0.94499999999999995</v>
      </c>
      <c r="AK949" s="33">
        <v>0</v>
      </c>
      <c r="AL949" s="34">
        <v>0</v>
      </c>
      <c r="AM949" s="33">
        <v>0</v>
      </c>
      <c r="AN949" s="34">
        <v>0</v>
      </c>
      <c r="AO949" s="38">
        <v>0</v>
      </c>
      <c r="AP949" s="39">
        <v>0</v>
      </c>
      <c r="AQ949" s="43">
        <v>0</v>
      </c>
      <c r="AR949" s="41">
        <f t="shared" si="162"/>
        <v>0</v>
      </c>
      <c r="AS949" s="41">
        <f t="shared" si="163"/>
        <v>0</v>
      </c>
      <c r="AT949" s="36">
        <f t="shared" si="164"/>
        <v>999</v>
      </c>
      <c r="AU949" s="36">
        <f t="shared" si="165"/>
        <v>999</v>
      </c>
    </row>
    <row r="950" spans="10:47" x14ac:dyDescent="0.25">
      <c r="J950" s="12">
        <v>70000000000</v>
      </c>
      <c r="K950" s="13">
        <v>8.3333333333333304E-10</v>
      </c>
      <c r="L950" s="40">
        <v>3.0000000000000001E-3</v>
      </c>
      <c r="M950" s="40">
        <v>-3.0000000000000001E-3</v>
      </c>
      <c r="O950" s="4">
        <f t="shared" si="155"/>
        <v>0.94599999999999995</v>
      </c>
      <c r="P950" s="33">
        <v>0</v>
      </c>
      <c r="Q950" s="34">
        <v>0</v>
      </c>
      <c r="R950" s="33">
        <v>-0.5</v>
      </c>
      <c r="S950" s="34">
        <v>-2.7000000000000024E-2</v>
      </c>
      <c r="T950" s="38">
        <v>-5.8748944285714252E-5</v>
      </c>
      <c r="U950" s="39">
        <v>1.0600028571428573E-3</v>
      </c>
      <c r="V950" s="41">
        <f t="shared" si="156"/>
        <v>-162000.00000000012</v>
      </c>
      <c r="W950" s="41">
        <f t="shared" si="157"/>
        <v>162000.00000000012</v>
      </c>
      <c r="X950" s="36">
        <f t="shared" si="158"/>
        <v>3086.4197530864176</v>
      </c>
      <c r="Y950" s="36">
        <f t="shared" si="160"/>
        <v>3086.4197530864176</v>
      </c>
      <c r="Z950" s="2"/>
      <c r="AI950" s="42">
        <f t="shared" si="161"/>
        <v>-0.03</v>
      </c>
      <c r="AJ950" s="4">
        <f t="shared" si="159"/>
        <v>0.94599999999999995</v>
      </c>
      <c r="AK950" s="33">
        <v>0</v>
      </c>
      <c r="AL950" s="34">
        <v>0</v>
      </c>
      <c r="AM950" s="33">
        <v>0</v>
      </c>
      <c r="AN950" s="34">
        <v>0</v>
      </c>
      <c r="AO950" s="38">
        <v>0</v>
      </c>
      <c r="AP950" s="39">
        <v>0</v>
      </c>
      <c r="AQ950" s="43">
        <v>0</v>
      </c>
      <c r="AR950" s="41">
        <f t="shared" si="162"/>
        <v>0</v>
      </c>
      <c r="AS950" s="41">
        <f t="shared" si="163"/>
        <v>0</v>
      </c>
      <c r="AT950" s="36">
        <f t="shared" si="164"/>
        <v>999</v>
      </c>
      <c r="AU950" s="36">
        <f t="shared" si="165"/>
        <v>999</v>
      </c>
    </row>
    <row r="951" spans="10:47" x14ac:dyDescent="0.25">
      <c r="J951" s="12">
        <v>70000000000</v>
      </c>
      <c r="K951" s="13">
        <v>8.3333333333333304E-10</v>
      </c>
      <c r="L951" s="40">
        <v>3.0000000000000001E-3</v>
      </c>
      <c r="M951" s="40">
        <v>-3.0000000000000001E-3</v>
      </c>
      <c r="O951" s="4">
        <f t="shared" si="155"/>
        <v>0.94699999999999995</v>
      </c>
      <c r="P951" s="33">
        <v>0</v>
      </c>
      <c r="Q951" s="34">
        <v>0</v>
      </c>
      <c r="R951" s="33">
        <v>-0.5</v>
      </c>
      <c r="S951" s="34">
        <v>-2.6500000000000024E-2</v>
      </c>
      <c r="T951" s="38">
        <v>-5.7689170714285674E-5</v>
      </c>
      <c r="U951" s="39">
        <v>1.0604614285714287E-3</v>
      </c>
      <c r="V951" s="41">
        <f t="shared" si="156"/>
        <v>-159000.00000000015</v>
      </c>
      <c r="W951" s="41">
        <f t="shared" si="157"/>
        <v>159000.00000000015</v>
      </c>
      <c r="X951" s="36">
        <f t="shared" si="158"/>
        <v>3144.6540880503117</v>
      </c>
      <c r="Y951" s="36">
        <f t="shared" si="160"/>
        <v>3144.6540880503117</v>
      </c>
      <c r="Z951" s="2"/>
      <c r="AI951" s="42">
        <f t="shared" si="161"/>
        <v>-0.03</v>
      </c>
      <c r="AJ951" s="4">
        <f t="shared" si="159"/>
        <v>0.94699999999999995</v>
      </c>
      <c r="AK951" s="33">
        <v>0</v>
      </c>
      <c r="AL951" s="34">
        <v>0</v>
      </c>
      <c r="AM951" s="33">
        <v>0</v>
      </c>
      <c r="AN951" s="34">
        <v>0</v>
      </c>
      <c r="AO951" s="38">
        <v>0</v>
      </c>
      <c r="AP951" s="39">
        <v>0</v>
      </c>
      <c r="AQ951" s="43">
        <v>0</v>
      </c>
      <c r="AR951" s="41">
        <f t="shared" si="162"/>
        <v>0</v>
      </c>
      <c r="AS951" s="41">
        <f t="shared" si="163"/>
        <v>0</v>
      </c>
      <c r="AT951" s="36">
        <f t="shared" si="164"/>
        <v>999</v>
      </c>
      <c r="AU951" s="36">
        <f t="shared" si="165"/>
        <v>999</v>
      </c>
    </row>
    <row r="952" spans="10:47" x14ac:dyDescent="0.25">
      <c r="J952" s="12">
        <v>70000000000</v>
      </c>
      <c r="K952" s="13">
        <v>8.3333333333333304E-10</v>
      </c>
      <c r="L952" s="40">
        <v>3.0000000000000001E-3</v>
      </c>
      <c r="M952" s="40">
        <v>-3.0000000000000001E-3</v>
      </c>
      <c r="O952" s="4">
        <f t="shared" si="155"/>
        <v>0.94799999999999995</v>
      </c>
      <c r="P952" s="33">
        <v>0</v>
      </c>
      <c r="Q952" s="34">
        <v>0</v>
      </c>
      <c r="R952" s="33">
        <v>-0.5</v>
      </c>
      <c r="S952" s="34">
        <v>-2.6000000000000023E-2</v>
      </c>
      <c r="T952" s="38">
        <v>-5.6628934285714244E-5</v>
      </c>
      <c r="U952" s="39">
        <v>1.0609114285714287E-3</v>
      </c>
      <c r="V952" s="41">
        <f t="shared" si="156"/>
        <v>-156000.00000000012</v>
      </c>
      <c r="W952" s="41">
        <f t="shared" si="157"/>
        <v>156000.00000000012</v>
      </c>
      <c r="X952" s="36">
        <f t="shared" si="158"/>
        <v>3205.1282051282028</v>
      </c>
      <c r="Y952" s="36">
        <f t="shared" si="160"/>
        <v>3205.1282051282028</v>
      </c>
      <c r="Z952" s="2"/>
      <c r="AI952" s="42">
        <f t="shared" si="161"/>
        <v>-0.03</v>
      </c>
      <c r="AJ952" s="4">
        <f t="shared" si="159"/>
        <v>0.94799999999999995</v>
      </c>
      <c r="AK952" s="33">
        <v>0</v>
      </c>
      <c r="AL952" s="34">
        <v>0</v>
      </c>
      <c r="AM952" s="33">
        <v>0</v>
      </c>
      <c r="AN952" s="34">
        <v>0</v>
      </c>
      <c r="AO952" s="38">
        <v>0</v>
      </c>
      <c r="AP952" s="39">
        <v>0</v>
      </c>
      <c r="AQ952" s="43">
        <v>0</v>
      </c>
      <c r="AR952" s="41">
        <f t="shared" si="162"/>
        <v>0</v>
      </c>
      <c r="AS952" s="41">
        <f t="shared" si="163"/>
        <v>0</v>
      </c>
      <c r="AT952" s="36">
        <f t="shared" si="164"/>
        <v>999</v>
      </c>
      <c r="AU952" s="36">
        <f t="shared" si="165"/>
        <v>999</v>
      </c>
    </row>
    <row r="953" spans="10:47" x14ac:dyDescent="0.25">
      <c r="J953" s="12">
        <v>70000000000</v>
      </c>
      <c r="K953" s="13">
        <v>8.3333333333333304E-10</v>
      </c>
      <c r="L953" s="40">
        <v>3.0000000000000001E-3</v>
      </c>
      <c r="M953" s="40">
        <v>-3.0000000000000001E-3</v>
      </c>
      <c r="O953" s="4">
        <f t="shared" si="155"/>
        <v>0.94899999999999995</v>
      </c>
      <c r="P953" s="33">
        <v>0</v>
      </c>
      <c r="Q953" s="34">
        <v>0</v>
      </c>
      <c r="R953" s="33">
        <v>-0.5</v>
      </c>
      <c r="S953" s="34">
        <v>-2.5500000000000023E-2</v>
      </c>
      <c r="T953" s="38">
        <v>-5.556824357142853E-5</v>
      </c>
      <c r="U953" s="39">
        <v>1.0613528571428573E-3</v>
      </c>
      <c r="V953" s="41">
        <f t="shared" si="156"/>
        <v>-153000.00000000012</v>
      </c>
      <c r="W953" s="41">
        <f t="shared" si="157"/>
        <v>153000.00000000012</v>
      </c>
      <c r="X953" s="36">
        <f t="shared" si="158"/>
        <v>3267.9738562091479</v>
      </c>
      <c r="Y953" s="36">
        <f t="shared" si="160"/>
        <v>3267.9738562091479</v>
      </c>
      <c r="Z953" s="2"/>
      <c r="AI953" s="42">
        <f t="shared" si="161"/>
        <v>-0.03</v>
      </c>
      <c r="AJ953" s="4">
        <f t="shared" si="159"/>
        <v>0.94899999999999995</v>
      </c>
      <c r="AK953" s="33">
        <v>0</v>
      </c>
      <c r="AL953" s="34">
        <v>0</v>
      </c>
      <c r="AM953" s="33">
        <v>0</v>
      </c>
      <c r="AN953" s="34">
        <v>0</v>
      </c>
      <c r="AO953" s="38">
        <v>0</v>
      </c>
      <c r="AP953" s="39">
        <v>0</v>
      </c>
      <c r="AQ953" s="43">
        <v>0</v>
      </c>
      <c r="AR953" s="41">
        <f t="shared" si="162"/>
        <v>0</v>
      </c>
      <c r="AS953" s="41">
        <f t="shared" si="163"/>
        <v>0</v>
      </c>
      <c r="AT953" s="36">
        <f t="shared" si="164"/>
        <v>999</v>
      </c>
      <c r="AU953" s="36">
        <f t="shared" si="165"/>
        <v>999</v>
      </c>
    </row>
    <row r="954" spans="10:47" x14ac:dyDescent="0.25">
      <c r="J954" s="12">
        <v>70000000000</v>
      </c>
      <c r="K954" s="13">
        <v>8.3333333333333304E-10</v>
      </c>
      <c r="L954" s="40">
        <v>3.0000000000000001E-3</v>
      </c>
      <c r="M954" s="40">
        <v>-3.0000000000000001E-3</v>
      </c>
      <c r="O954" s="4">
        <f t="shared" si="155"/>
        <v>0.95</v>
      </c>
      <c r="P954" s="33">
        <v>0</v>
      </c>
      <c r="Q954" s="34">
        <v>0</v>
      </c>
      <c r="R954" s="33">
        <v>-0.5</v>
      </c>
      <c r="S954" s="34">
        <v>-2.5000000000000022E-2</v>
      </c>
      <c r="T954" s="38">
        <v>-5.4507107142857098E-5</v>
      </c>
      <c r="U954" s="39">
        <v>1.0617857142857145E-3</v>
      </c>
      <c r="V954" s="41">
        <f t="shared" si="156"/>
        <v>-150000.00000000012</v>
      </c>
      <c r="W954" s="41">
        <f t="shared" si="157"/>
        <v>150000.00000000012</v>
      </c>
      <c r="X954" s="36">
        <f t="shared" si="158"/>
        <v>3333.3333333333308</v>
      </c>
      <c r="Y954" s="36">
        <f t="shared" si="160"/>
        <v>3333.3333333333308</v>
      </c>
      <c r="Z954" s="2"/>
      <c r="AI954" s="42">
        <f t="shared" si="161"/>
        <v>-0.03</v>
      </c>
      <c r="AJ954" s="4">
        <f t="shared" si="159"/>
        <v>0.95</v>
      </c>
      <c r="AK954" s="33">
        <v>0</v>
      </c>
      <c r="AL954" s="34">
        <v>0</v>
      </c>
      <c r="AM954" s="33">
        <v>0</v>
      </c>
      <c r="AN954" s="34">
        <v>0</v>
      </c>
      <c r="AO954" s="38">
        <v>0</v>
      </c>
      <c r="AP954" s="39">
        <v>0</v>
      </c>
      <c r="AQ954" s="43">
        <v>0</v>
      </c>
      <c r="AR954" s="41">
        <f t="shared" si="162"/>
        <v>0</v>
      </c>
      <c r="AS954" s="41">
        <f t="shared" si="163"/>
        <v>0</v>
      </c>
      <c r="AT954" s="36">
        <f t="shared" si="164"/>
        <v>999</v>
      </c>
      <c r="AU954" s="36">
        <f t="shared" si="165"/>
        <v>999</v>
      </c>
    </row>
    <row r="955" spans="10:47" x14ac:dyDescent="0.25">
      <c r="J955" s="12">
        <v>70000000000</v>
      </c>
      <c r="K955" s="13">
        <v>8.3333333333333304E-10</v>
      </c>
      <c r="L955" s="40">
        <v>3.0000000000000001E-3</v>
      </c>
      <c r="M955" s="40">
        <v>-3.0000000000000001E-3</v>
      </c>
      <c r="O955" s="4">
        <f t="shared" si="155"/>
        <v>0.95099999999999996</v>
      </c>
      <c r="P955" s="33">
        <v>0</v>
      </c>
      <c r="Q955" s="34">
        <v>0</v>
      </c>
      <c r="R955" s="33">
        <v>-0.5</v>
      </c>
      <c r="S955" s="34">
        <v>-2.4500000000000022E-2</v>
      </c>
      <c r="T955" s="38">
        <v>-5.3445533571428523E-5</v>
      </c>
      <c r="U955" s="39">
        <v>1.0622100000000003E-3</v>
      </c>
      <c r="V955" s="41">
        <f t="shared" si="156"/>
        <v>-147000.00000000012</v>
      </c>
      <c r="W955" s="41">
        <f t="shared" si="157"/>
        <v>147000.00000000012</v>
      </c>
      <c r="X955" s="36">
        <f t="shared" si="158"/>
        <v>3401.3605442176845</v>
      </c>
      <c r="Y955" s="36">
        <f t="shared" si="160"/>
        <v>3401.3605442176845</v>
      </c>
      <c r="Z955" s="2"/>
      <c r="AI955" s="42">
        <f t="shared" si="161"/>
        <v>-0.03</v>
      </c>
      <c r="AJ955" s="4">
        <f t="shared" si="159"/>
        <v>0.95099999999999996</v>
      </c>
      <c r="AK955" s="33">
        <v>0</v>
      </c>
      <c r="AL955" s="34">
        <v>0</v>
      </c>
      <c r="AM955" s="33">
        <v>0</v>
      </c>
      <c r="AN955" s="34">
        <v>0</v>
      </c>
      <c r="AO955" s="38">
        <v>0</v>
      </c>
      <c r="AP955" s="39">
        <v>0</v>
      </c>
      <c r="AQ955" s="43">
        <v>0</v>
      </c>
      <c r="AR955" s="41">
        <f t="shared" si="162"/>
        <v>0</v>
      </c>
      <c r="AS955" s="41">
        <f t="shared" si="163"/>
        <v>0</v>
      </c>
      <c r="AT955" s="36">
        <f t="shared" si="164"/>
        <v>999</v>
      </c>
      <c r="AU955" s="36">
        <f t="shared" si="165"/>
        <v>999</v>
      </c>
    </row>
    <row r="956" spans="10:47" x14ac:dyDescent="0.25">
      <c r="J956" s="12">
        <v>70000000000</v>
      </c>
      <c r="K956" s="13">
        <v>8.3333333333333304E-10</v>
      </c>
      <c r="L956" s="40">
        <v>3.0000000000000001E-3</v>
      </c>
      <c r="M956" s="40">
        <v>-3.0000000000000001E-3</v>
      </c>
      <c r="O956" s="4">
        <f t="shared" si="155"/>
        <v>0.95199999999999996</v>
      </c>
      <c r="P956" s="33">
        <v>0</v>
      </c>
      <c r="Q956" s="34">
        <v>0</v>
      </c>
      <c r="R956" s="33">
        <v>-0.5</v>
      </c>
      <c r="S956" s="34">
        <v>-2.4000000000000021E-2</v>
      </c>
      <c r="T956" s="38">
        <v>-5.2383531428571379E-5</v>
      </c>
      <c r="U956" s="39">
        <v>1.0626257142857145E-3</v>
      </c>
      <c r="V956" s="41">
        <f t="shared" si="156"/>
        <v>-144000.00000000012</v>
      </c>
      <c r="W956" s="41">
        <f t="shared" si="157"/>
        <v>144000.00000000012</v>
      </c>
      <c r="X956" s="36">
        <f t="shared" si="158"/>
        <v>3472.2222222222194</v>
      </c>
      <c r="Y956" s="36">
        <f t="shared" si="160"/>
        <v>3472.2222222222194</v>
      </c>
      <c r="Z956" s="2"/>
      <c r="AI956" s="42">
        <f t="shared" si="161"/>
        <v>-0.03</v>
      </c>
      <c r="AJ956" s="4">
        <f t="shared" si="159"/>
        <v>0.95199999999999996</v>
      </c>
      <c r="AK956" s="33">
        <v>0</v>
      </c>
      <c r="AL956" s="34">
        <v>0</v>
      </c>
      <c r="AM956" s="33">
        <v>0</v>
      </c>
      <c r="AN956" s="34">
        <v>0</v>
      </c>
      <c r="AO956" s="38">
        <v>0</v>
      </c>
      <c r="AP956" s="39">
        <v>0</v>
      </c>
      <c r="AQ956" s="43">
        <v>0</v>
      </c>
      <c r="AR956" s="41">
        <f t="shared" si="162"/>
        <v>0</v>
      </c>
      <c r="AS956" s="41">
        <f t="shared" si="163"/>
        <v>0</v>
      </c>
      <c r="AT956" s="36">
        <f t="shared" si="164"/>
        <v>999</v>
      </c>
      <c r="AU956" s="36">
        <f t="shared" si="165"/>
        <v>999</v>
      </c>
    </row>
    <row r="957" spans="10:47" x14ac:dyDescent="0.25">
      <c r="J957" s="12">
        <v>70000000000</v>
      </c>
      <c r="K957" s="13">
        <v>8.3333333333333304E-10</v>
      </c>
      <c r="L957" s="40">
        <v>3.0000000000000001E-3</v>
      </c>
      <c r="M957" s="40">
        <v>-3.0000000000000001E-3</v>
      </c>
      <c r="O957" s="4">
        <f t="shared" si="155"/>
        <v>0.95299999999999996</v>
      </c>
      <c r="P957" s="33">
        <v>0</v>
      </c>
      <c r="Q957" s="34">
        <v>0</v>
      </c>
      <c r="R957" s="33">
        <v>-0.5</v>
      </c>
      <c r="S957" s="34">
        <v>-2.3500000000000021E-2</v>
      </c>
      <c r="T957" s="38">
        <v>-5.1321109285714239E-5</v>
      </c>
      <c r="U957" s="39">
        <v>1.0630328571428573E-3</v>
      </c>
      <c r="V957" s="41">
        <f t="shared" si="156"/>
        <v>-141000.00000000012</v>
      </c>
      <c r="W957" s="41">
        <f t="shared" si="157"/>
        <v>141000.00000000012</v>
      </c>
      <c r="X957" s="36">
        <f t="shared" si="158"/>
        <v>3546.0992907801387</v>
      </c>
      <c r="Y957" s="36">
        <f t="shared" si="160"/>
        <v>3546.0992907801387</v>
      </c>
      <c r="Z957" s="2"/>
      <c r="AI957" s="42">
        <f t="shared" si="161"/>
        <v>-0.03</v>
      </c>
      <c r="AJ957" s="4">
        <f t="shared" si="159"/>
        <v>0.95299999999999996</v>
      </c>
      <c r="AK957" s="33">
        <v>0</v>
      </c>
      <c r="AL957" s="34">
        <v>0</v>
      </c>
      <c r="AM957" s="33">
        <v>0</v>
      </c>
      <c r="AN957" s="34">
        <v>0</v>
      </c>
      <c r="AO957" s="38">
        <v>0</v>
      </c>
      <c r="AP957" s="39">
        <v>0</v>
      </c>
      <c r="AQ957" s="43">
        <v>0</v>
      </c>
      <c r="AR957" s="41">
        <f t="shared" si="162"/>
        <v>0</v>
      </c>
      <c r="AS957" s="41">
        <f t="shared" si="163"/>
        <v>0</v>
      </c>
      <c r="AT957" s="36">
        <f t="shared" si="164"/>
        <v>999</v>
      </c>
      <c r="AU957" s="36">
        <f t="shared" si="165"/>
        <v>999</v>
      </c>
    </row>
    <row r="958" spans="10:47" x14ac:dyDescent="0.25">
      <c r="J958" s="12">
        <v>70000000000</v>
      </c>
      <c r="K958" s="13">
        <v>8.3333333333333304E-10</v>
      </c>
      <c r="L958" s="40">
        <v>3.0000000000000001E-3</v>
      </c>
      <c r="M958" s="40">
        <v>-3.0000000000000001E-3</v>
      </c>
      <c r="O958" s="4">
        <f t="shared" si="155"/>
        <v>0.95399999999999996</v>
      </c>
      <c r="P958" s="33">
        <v>0</v>
      </c>
      <c r="Q958" s="34">
        <v>0</v>
      </c>
      <c r="R958" s="33">
        <v>-0.5</v>
      </c>
      <c r="S958" s="34">
        <v>-2.300000000000002E-2</v>
      </c>
      <c r="T958" s="38">
        <v>-5.0258275714285671E-5</v>
      </c>
      <c r="U958" s="39">
        <v>1.0634314285714287E-3</v>
      </c>
      <c r="V958" s="41">
        <f t="shared" si="156"/>
        <v>-138000.00000000009</v>
      </c>
      <c r="W958" s="41">
        <f t="shared" si="157"/>
        <v>138000.00000000009</v>
      </c>
      <c r="X958" s="36">
        <f t="shared" si="158"/>
        <v>3623.1884057970992</v>
      </c>
      <c r="Y958" s="36">
        <f t="shared" si="160"/>
        <v>3623.1884057970992</v>
      </c>
      <c r="Z958" s="2"/>
      <c r="AI958" s="42">
        <f t="shared" si="161"/>
        <v>-0.03</v>
      </c>
      <c r="AJ958" s="4">
        <f t="shared" si="159"/>
        <v>0.95399999999999996</v>
      </c>
      <c r="AK958" s="33">
        <v>0</v>
      </c>
      <c r="AL958" s="34">
        <v>0</v>
      </c>
      <c r="AM958" s="33">
        <v>0</v>
      </c>
      <c r="AN958" s="34">
        <v>0</v>
      </c>
      <c r="AO958" s="38">
        <v>0</v>
      </c>
      <c r="AP958" s="39">
        <v>0</v>
      </c>
      <c r="AQ958" s="43">
        <v>0</v>
      </c>
      <c r="AR958" s="41">
        <f t="shared" si="162"/>
        <v>0</v>
      </c>
      <c r="AS958" s="41">
        <f t="shared" si="163"/>
        <v>0</v>
      </c>
      <c r="AT958" s="36">
        <f t="shared" si="164"/>
        <v>999</v>
      </c>
      <c r="AU958" s="36">
        <f t="shared" si="165"/>
        <v>999</v>
      </c>
    </row>
    <row r="959" spans="10:47" x14ac:dyDescent="0.25">
      <c r="J959" s="12">
        <v>70000000000</v>
      </c>
      <c r="K959" s="13">
        <v>8.3333333333333304E-10</v>
      </c>
      <c r="L959" s="40">
        <v>3.0000000000000001E-3</v>
      </c>
      <c r="M959" s="40">
        <v>-3.0000000000000001E-3</v>
      </c>
      <c r="O959" s="4">
        <f t="shared" si="155"/>
        <v>0.95499999999999996</v>
      </c>
      <c r="P959" s="33">
        <v>0</v>
      </c>
      <c r="Q959" s="34">
        <v>0</v>
      </c>
      <c r="R959" s="33">
        <v>-0.5</v>
      </c>
      <c r="S959" s="34">
        <v>-2.250000000000002E-2</v>
      </c>
      <c r="T959" s="38">
        <v>-4.9195039285714241E-5</v>
      </c>
      <c r="U959" s="39">
        <v>1.0638214285714287E-3</v>
      </c>
      <c r="V959" s="41">
        <f t="shared" si="156"/>
        <v>-135000.00000000012</v>
      </c>
      <c r="W959" s="41">
        <f t="shared" si="157"/>
        <v>135000.00000000012</v>
      </c>
      <c r="X959" s="36">
        <f t="shared" si="158"/>
        <v>3703.7037037037003</v>
      </c>
      <c r="Y959" s="36">
        <f t="shared" si="160"/>
        <v>3703.7037037037003</v>
      </c>
      <c r="Z959" s="2"/>
      <c r="AI959" s="42">
        <f t="shared" si="161"/>
        <v>-0.03</v>
      </c>
      <c r="AJ959" s="4">
        <f t="shared" si="159"/>
        <v>0.95499999999999996</v>
      </c>
      <c r="AK959" s="33">
        <v>0</v>
      </c>
      <c r="AL959" s="34">
        <v>0</v>
      </c>
      <c r="AM959" s="33">
        <v>0</v>
      </c>
      <c r="AN959" s="34">
        <v>0</v>
      </c>
      <c r="AO959" s="38">
        <v>0</v>
      </c>
      <c r="AP959" s="39">
        <v>0</v>
      </c>
      <c r="AQ959" s="43">
        <v>0</v>
      </c>
      <c r="AR959" s="41">
        <f t="shared" si="162"/>
        <v>0</v>
      </c>
      <c r="AS959" s="41">
        <f t="shared" si="163"/>
        <v>0</v>
      </c>
      <c r="AT959" s="36">
        <f t="shared" si="164"/>
        <v>999</v>
      </c>
      <c r="AU959" s="36">
        <f t="shared" si="165"/>
        <v>999</v>
      </c>
    </row>
    <row r="960" spans="10:47" x14ac:dyDescent="0.25">
      <c r="J960" s="12">
        <v>70000000000</v>
      </c>
      <c r="K960" s="13">
        <v>8.3333333333333304E-10</v>
      </c>
      <c r="L960" s="40">
        <v>3.0000000000000001E-3</v>
      </c>
      <c r="M960" s="40">
        <v>-3.0000000000000001E-3</v>
      </c>
      <c r="O960" s="4">
        <f t="shared" si="155"/>
        <v>0.95599999999999996</v>
      </c>
      <c r="P960" s="33">
        <v>0</v>
      </c>
      <c r="Q960" s="34">
        <v>0</v>
      </c>
      <c r="R960" s="33">
        <v>-0.5</v>
      </c>
      <c r="S960" s="34">
        <v>-2.200000000000002E-2</v>
      </c>
      <c r="T960" s="38">
        <v>-4.8131408571428524E-5</v>
      </c>
      <c r="U960" s="39">
        <v>1.0642028571428573E-3</v>
      </c>
      <c r="V960" s="41">
        <f t="shared" si="156"/>
        <v>-132000.00000000009</v>
      </c>
      <c r="W960" s="41">
        <f t="shared" si="157"/>
        <v>132000.00000000009</v>
      </c>
      <c r="X960" s="36">
        <f t="shared" si="158"/>
        <v>3787.8787878787853</v>
      </c>
      <c r="Y960" s="36">
        <f t="shared" si="160"/>
        <v>3787.8787878787853</v>
      </c>
      <c r="Z960" s="2"/>
      <c r="AI960" s="42">
        <f t="shared" si="161"/>
        <v>-0.03</v>
      </c>
      <c r="AJ960" s="4">
        <f t="shared" si="159"/>
        <v>0.95599999999999996</v>
      </c>
      <c r="AK960" s="33">
        <v>0</v>
      </c>
      <c r="AL960" s="34">
        <v>0</v>
      </c>
      <c r="AM960" s="33">
        <v>0</v>
      </c>
      <c r="AN960" s="34">
        <v>0</v>
      </c>
      <c r="AO960" s="38">
        <v>0</v>
      </c>
      <c r="AP960" s="39">
        <v>0</v>
      </c>
      <c r="AQ960" s="43">
        <v>0</v>
      </c>
      <c r="AR960" s="41">
        <f t="shared" si="162"/>
        <v>0</v>
      </c>
      <c r="AS960" s="41">
        <f t="shared" si="163"/>
        <v>0</v>
      </c>
      <c r="AT960" s="36">
        <f t="shared" si="164"/>
        <v>999</v>
      </c>
      <c r="AU960" s="36">
        <f t="shared" si="165"/>
        <v>999</v>
      </c>
    </row>
    <row r="961" spans="10:47" x14ac:dyDescent="0.25">
      <c r="J961" s="12">
        <v>70000000000</v>
      </c>
      <c r="K961" s="13">
        <v>8.3333333333333304E-10</v>
      </c>
      <c r="L961" s="40">
        <v>3.0000000000000001E-3</v>
      </c>
      <c r="M961" s="40">
        <v>-3.0000000000000001E-3</v>
      </c>
      <c r="O961" s="4">
        <f t="shared" si="155"/>
        <v>0.95699999999999996</v>
      </c>
      <c r="P961" s="33">
        <v>0</v>
      </c>
      <c r="Q961" s="34">
        <v>0</v>
      </c>
      <c r="R961" s="33">
        <v>-0.5</v>
      </c>
      <c r="S961" s="34">
        <v>-2.1500000000000019E-2</v>
      </c>
      <c r="T961" s="38">
        <v>-4.7067392142857095E-5</v>
      </c>
      <c r="U961" s="39">
        <v>1.0645757142857145E-3</v>
      </c>
      <c r="V961" s="41">
        <f t="shared" si="156"/>
        <v>-129000.00000000009</v>
      </c>
      <c r="W961" s="41">
        <f t="shared" si="157"/>
        <v>129000.00000000009</v>
      </c>
      <c r="X961" s="36">
        <f t="shared" si="158"/>
        <v>3875.9689922480593</v>
      </c>
      <c r="Y961" s="36">
        <f t="shared" si="160"/>
        <v>3875.9689922480593</v>
      </c>
      <c r="Z961" s="2"/>
      <c r="AI961" s="42">
        <f t="shared" si="161"/>
        <v>-0.03</v>
      </c>
      <c r="AJ961" s="4">
        <f t="shared" si="159"/>
        <v>0.95699999999999996</v>
      </c>
      <c r="AK961" s="33">
        <v>0</v>
      </c>
      <c r="AL961" s="34">
        <v>0</v>
      </c>
      <c r="AM961" s="33">
        <v>0</v>
      </c>
      <c r="AN961" s="34">
        <v>0</v>
      </c>
      <c r="AO961" s="38">
        <v>0</v>
      </c>
      <c r="AP961" s="39">
        <v>0</v>
      </c>
      <c r="AQ961" s="43">
        <v>0</v>
      </c>
      <c r="AR961" s="41">
        <f t="shared" si="162"/>
        <v>0</v>
      </c>
      <c r="AS961" s="41">
        <f t="shared" si="163"/>
        <v>0</v>
      </c>
      <c r="AT961" s="36">
        <f t="shared" si="164"/>
        <v>999</v>
      </c>
      <c r="AU961" s="36">
        <f t="shared" si="165"/>
        <v>999</v>
      </c>
    </row>
    <row r="962" spans="10:47" x14ac:dyDescent="0.25">
      <c r="J962" s="12">
        <v>70000000000</v>
      </c>
      <c r="K962" s="13">
        <v>8.3333333333333304E-10</v>
      </c>
      <c r="L962" s="40">
        <v>3.0000000000000001E-3</v>
      </c>
      <c r="M962" s="40">
        <v>-3.0000000000000001E-3</v>
      </c>
      <c r="O962" s="4">
        <f t="shared" si="155"/>
        <v>0.95799999999999996</v>
      </c>
      <c r="P962" s="33">
        <v>0</v>
      </c>
      <c r="Q962" s="34">
        <v>0</v>
      </c>
      <c r="R962" s="33">
        <v>-0.5</v>
      </c>
      <c r="S962" s="34">
        <v>-2.1000000000000019E-2</v>
      </c>
      <c r="T962" s="38">
        <v>-4.6002998571428526E-5</v>
      </c>
      <c r="U962" s="39">
        <v>1.0649400000000001E-3</v>
      </c>
      <c r="V962" s="41">
        <f t="shared" si="156"/>
        <v>-126000.0000000001</v>
      </c>
      <c r="W962" s="41">
        <f t="shared" si="157"/>
        <v>126000.0000000001</v>
      </c>
      <c r="X962" s="36">
        <f t="shared" si="158"/>
        <v>3968.253968253965</v>
      </c>
      <c r="Y962" s="36">
        <f t="shared" si="160"/>
        <v>3968.253968253965</v>
      </c>
      <c r="Z962" s="2"/>
      <c r="AI962" s="42">
        <f t="shared" si="161"/>
        <v>-0.03</v>
      </c>
      <c r="AJ962" s="4">
        <f t="shared" si="159"/>
        <v>0.95799999999999996</v>
      </c>
      <c r="AK962" s="33">
        <v>0</v>
      </c>
      <c r="AL962" s="34">
        <v>0</v>
      </c>
      <c r="AM962" s="33">
        <v>0</v>
      </c>
      <c r="AN962" s="34">
        <v>0</v>
      </c>
      <c r="AO962" s="38">
        <v>0</v>
      </c>
      <c r="AP962" s="39">
        <v>0</v>
      </c>
      <c r="AQ962" s="43">
        <v>0</v>
      </c>
      <c r="AR962" s="41">
        <f t="shared" si="162"/>
        <v>0</v>
      </c>
      <c r="AS962" s="41">
        <f t="shared" si="163"/>
        <v>0</v>
      </c>
      <c r="AT962" s="36">
        <f t="shared" si="164"/>
        <v>999</v>
      </c>
      <c r="AU962" s="36">
        <f t="shared" si="165"/>
        <v>999</v>
      </c>
    </row>
    <row r="963" spans="10:47" x14ac:dyDescent="0.25">
      <c r="J963" s="12">
        <v>70000000000</v>
      </c>
      <c r="K963" s="13">
        <v>8.3333333333333304E-10</v>
      </c>
      <c r="L963" s="40">
        <v>3.0000000000000001E-3</v>
      </c>
      <c r="M963" s="40">
        <v>-3.0000000000000001E-3</v>
      </c>
      <c r="O963" s="4">
        <f t="shared" si="155"/>
        <v>0.95899999999999996</v>
      </c>
      <c r="P963" s="33">
        <v>0</v>
      </c>
      <c r="Q963" s="34">
        <v>0</v>
      </c>
      <c r="R963" s="33">
        <v>-0.5</v>
      </c>
      <c r="S963" s="34">
        <v>-2.0500000000000018E-2</v>
      </c>
      <c r="T963" s="38">
        <v>-4.4938236428571385E-5</v>
      </c>
      <c r="U963" s="39">
        <v>1.0652957142857143E-3</v>
      </c>
      <c r="V963" s="41">
        <f t="shared" si="156"/>
        <v>-123000.00000000009</v>
      </c>
      <c r="W963" s="41">
        <f t="shared" si="157"/>
        <v>123000.00000000009</v>
      </c>
      <c r="X963" s="36">
        <f t="shared" si="158"/>
        <v>4065.0406504065013</v>
      </c>
      <c r="Y963" s="36">
        <f t="shared" si="160"/>
        <v>4065.0406504065013</v>
      </c>
      <c r="Z963" s="2"/>
      <c r="AI963" s="42">
        <f t="shared" si="161"/>
        <v>-0.03</v>
      </c>
      <c r="AJ963" s="4">
        <f t="shared" si="159"/>
        <v>0.95899999999999996</v>
      </c>
      <c r="AK963" s="33">
        <v>0</v>
      </c>
      <c r="AL963" s="34">
        <v>0</v>
      </c>
      <c r="AM963" s="33">
        <v>0</v>
      </c>
      <c r="AN963" s="34">
        <v>0</v>
      </c>
      <c r="AO963" s="38">
        <v>0</v>
      </c>
      <c r="AP963" s="39">
        <v>0</v>
      </c>
      <c r="AQ963" s="43">
        <v>0</v>
      </c>
      <c r="AR963" s="41">
        <f t="shared" si="162"/>
        <v>0</v>
      </c>
      <c r="AS963" s="41">
        <f t="shared" si="163"/>
        <v>0</v>
      </c>
      <c r="AT963" s="36">
        <f t="shared" si="164"/>
        <v>999</v>
      </c>
      <c r="AU963" s="36">
        <f t="shared" si="165"/>
        <v>999</v>
      </c>
    </row>
    <row r="964" spans="10:47" x14ac:dyDescent="0.25">
      <c r="J964" s="12">
        <v>70000000000</v>
      </c>
      <c r="K964" s="13">
        <v>8.3333333333333304E-10</v>
      </c>
      <c r="L964" s="40">
        <v>3.0000000000000001E-3</v>
      </c>
      <c r="M964" s="40">
        <v>-3.0000000000000001E-3</v>
      </c>
      <c r="O964" s="4">
        <f t="shared" ref="O964:O1003" si="166">((ROW(O963)-ROW($O$3))/ROWS($O$4:$O$1003))*$C$5</f>
        <v>0.96</v>
      </c>
      <c r="P964" s="33">
        <v>0</v>
      </c>
      <c r="Q964" s="34">
        <v>0</v>
      </c>
      <c r="R964" s="33">
        <v>-0.5</v>
      </c>
      <c r="S964" s="34">
        <v>-2.0000000000000018E-2</v>
      </c>
      <c r="T964" s="38">
        <v>-4.3873114285714239E-5</v>
      </c>
      <c r="U964" s="39">
        <v>1.0656428571428572E-3</v>
      </c>
      <c r="V964" s="41">
        <f t="shared" si="156"/>
        <v>-120000.00000000009</v>
      </c>
      <c r="W964" s="41">
        <f t="shared" si="157"/>
        <v>120000.00000000009</v>
      </c>
      <c r="X964" s="36">
        <f t="shared" si="158"/>
        <v>4166.6666666666633</v>
      </c>
      <c r="Y964" s="36">
        <f t="shared" si="160"/>
        <v>4166.6666666666633</v>
      </c>
      <c r="Z964" s="2"/>
      <c r="AI964" s="42">
        <f t="shared" si="161"/>
        <v>-0.03</v>
      </c>
      <c r="AJ964" s="4">
        <f t="shared" ref="AJ964:AJ1004" si="167">((ROW(AJ963)-ROW($AJ$3))/ROWS($O$4:$O$1003))*$C$5</f>
        <v>0.96</v>
      </c>
      <c r="AK964" s="33">
        <v>0</v>
      </c>
      <c r="AL964" s="34">
        <v>0</v>
      </c>
      <c r="AM964" s="33">
        <v>0</v>
      </c>
      <c r="AN964" s="34">
        <v>0</v>
      </c>
      <c r="AO964" s="38">
        <v>0</v>
      </c>
      <c r="AP964" s="39">
        <v>0</v>
      </c>
      <c r="AQ964" s="43">
        <v>0</v>
      </c>
      <c r="AR964" s="41">
        <f t="shared" si="162"/>
        <v>0</v>
      </c>
      <c r="AS964" s="41">
        <f t="shared" si="163"/>
        <v>0</v>
      </c>
      <c r="AT964" s="36">
        <f t="shared" si="164"/>
        <v>999</v>
      </c>
      <c r="AU964" s="36">
        <f t="shared" si="165"/>
        <v>999</v>
      </c>
    </row>
    <row r="965" spans="10:47" x14ac:dyDescent="0.25">
      <c r="J965" s="12">
        <v>70000000000</v>
      </c>
      <c r="K965" s="13">
        <v>8.3333333333333304E-10</v>
      </c>
      <c r="L965" s="40">
        <v>3.0000000000000001E-3</v>
      </c>
      <c r="M965" s="40">
        <v>-3.0000000000000001E-3</v>
      </c>
      <c r="O965" s="4">
        <f t="shared" si="166"/>
        <v>0.96099999999999997</v>
      </c>
      <c r="P965" s="33">
        <v>0</v>
      </c>
      <c r="Q965" s="34">
        <v>0</v>
      </c>
      <c r="R965" s="33">
        <v>-0.5</v>
      </c>
      <c r="S965" s="34">
        <v>-1.9500000000000017E-2</v>
      </c>
      <c r="T965" s="38">
        <v>-4.2807640714285669E-5</v>
      </c>
      <c r="U965" s="39">
        <v>1.0659814285714287E-3</v>
      </c>
      <c r="V965" s="41">
        <f t="shared" ref="V965:V1004" si="168">IF($C$15="Constante",S965*$C$9/$C$16,S965*L965/K965)</f>
        <v>-117000.0000000001</v>
      </c>
      <c r="W965" s="41">
        <f t="shared" ref="W965:W1004" si="169">IF($C$15="Constante",S965*$C$10/$C$16,S965*M965/K965)</f>
        <v>117000.0000000001</v>
      </c>
      <c r="X965" s="36">
        <f t="shared" ref="X965:X1004" si="170">IF(V965&lt;&gt;0,$C$18/ABS(V965),999)</f>
        <v>4273.5042735042698</v>
      </c>
      <c r="Y965" s="36">
        <f t="shared" ref="Y965:Y1004" si="171">IF(W965&lt;&gt;0,$C$18/ABS(W965),999)</f>
        <v>4273.5042735042698</v>
      </c>
      <c r="Z965" s="2"/>
      <c r="AI965" s="42">
        <f t="shared" ref="AI965:AI1004" si="172">eva($C$25,AJ965)</f>
        <v>-0.03</v>
      </c>
      <c r="AJ965" s="4">
        <f t="shared" si="167"/>
        <v>0.96099999999999997</v>
      </c>
      <c r="AK965" s="33">
        <v>0</v>
      </c>
      <c r="AL965" s="34">
        <v>0</v>
      </c>
      <c r="AM965" s="33">
        <v>0</v>
      </c>
      <c r="AN965" s="34">
        <v>0</v>
      </c>
      <c r="AO965" s="38">
        <v>0</v>
      </c>
      <c r="AP965" s="39">
        <v>0</v>
      </c>
      <c r="AQ965" s="43">
        <v>0</v>
      </c>
      <c r="AR965" s="41">
        <f t="shared" ref="AR965:AR1004" si="173">IF($C$15="Constante",AN965*$C$9/$C$16,AN965*L965/K965)</f>
        <v>0</v>
      </c>
      <c r="AS965" s="41">
        <f t="shared" ref="AS965:AS1004" si="174">IF($C$15="Constante",AN965*$C$10/$C$16,AN965*M965/K965)</f>
        <v>0</v>
      </c>
      <c r="AT965" s="36">
        <f t="shared" ref="AT965:AT1004" si="175">IF(AR965&lt;&gt;0,$C$18/ABS(AR965),999)</f>
        <v>999</v>
      </c>
      <c r="AU965" s="36">
        <f t="shared" ref="AU965:AU1004" si="176">IF(AS965&lt;&gt;0,$C$18/ABS(AS965),999)</f>
        <v>999</v>
      </c>
    </row>
    <row r="966" spans="10:47" x14ac:dyDescent="0.25">
      <c r="J966" s="12">
        <v>70000000000</v>
      </c>
      <c r="K966" s="13">
        <v>8.3333333333333304E-10</v>
      </c>
      <c r="L966" s="40">
        <v>3.0000000000000001E-3</v>
      </c>
      <c r="M966" s="40">
        <v>-3.0000000000000001E-3</v>
      </c>
      <c r="O966" s="4">
        <f t="shared" si="166"/>
        <v>0.96199999999999997</v>
      </c>
      <c r="P966" s="33">
        <v>0</v>
      </c>
      <c r="Q966" s="34">
        <v>0</v>
      </c>
      <c r="R966" s="33">
        <v>-0.5</v>
      </c>
      <c r="S966" s="34">
        <v>-1.9000000000000017E-2</v>
      </c>
      <c r="T966" s="38">
        <v>-4.1741824285714235E-5</v>
      </c>
      <c r="U966" s="39">
        <v>1.0663114285714287E-3</v>
      </c>
      <c r="V966" s="41">
        <f t="shared" si="168"/>
        <v>-114000.00000000009</v>
      </c>
      <c r="W966" s="41">
        <f t="shared" si="169"/>
        <v>114000.00000000009</v>
      </c>
      <c r="X966" s="36">
        <f t="shared" si="170"/>
        <v>4385.9649122806986</v>
      </c>
      <c r="Y966" s="36">
        <f t="shared" si="171"/>
        <v>4385.9649122806986</v>
      </c>
      <c r="Z966" s="2"/>
      <c r="AI966" s="42">
        <f t="shared" si="172"/>
        <v>-0.03</v>
      </c>
      <c r="AJ966" s="4">
        <f t="shared" si="167"/>
        <v>0.96199999999999997</v>
      </c>
      <c r="AK966" s="33">
        <v>0</v>
      </c>
      <c r="AL966" s="34">
        <v>0</v>
      </c>
      <c r="AM966" s="33">
        <v>0</v>
      </c>
      <c r="AN966" s="34">
        <v>0</v>
      </c>
      <c r="AO966" s="38">
        <v>0</v>
      </c>
      <c r="AP966" s="39">
        <v>0</v>
      </c>
      <c r="AQ966" s="43">
        <v>0</v>
      </c>
      <c r="AR966" s="41">
        <f t="shared" si="173"/>
        <v>0</v>
      </c>
      <c r="AS966" s="41">
        <f t="shared" si="174"/>
        <v>0</v>
      </c>
      <c r="AT966" s="36">
        <f t="shared" si="175"/>
        <v>999</v>
      </c>
      <c r="AU966" s="36">
        <f t="shared" si="176"/>
        <v>999</v>
      </c>
    </row>
    <row r="967" spans="10:47" x14ac:dyDescent="0.25">
      <c r="J967" s="12">
        <v>70000000000</v>
      </c>
      <c r="K967" s="13">
        <v>8.3333333333333304E-10</v>
      </c>
      <c r="L967" s="40">
        <v>3.0000000000000001E-3</v>
      </c>
      <c r="M967" s="40">
        <v>-3.0000000000000001E-3</v>
      </c>
      <c r="O967" s="4">
        <f t="shared" si="166"/>
        <v>0.96299999999999997</v>
      </c>
      <c r="P967" s="33">
        <v>0</v>
      </c>
      <c r="Q967" s="34">
        <v>0</v>
      </c>
      <c r="R967" s="33">
        <v>-0.5</v>
      </c>
      <c r="S967" s="34">
        <v>-1.8500000000000016E-2</v>
      </c>
      <c r="T967" s="38">
        <v>-4.0675673571428518E-5</v>
      </c>
      <c r="U967" s="39">
        <v>1.0666328571428572E-3</v>
      </c>
      <c r="V967" s="41">
        <f t="shared" si="168"/>
        <v>-111000.00000000007</v>
      </c>
      <c r="W967" s="41">
        <f t="shared" si="169"/>
        <v>111000.00000000007</v>
      </c>
      <c r="X967" s="36">
        <f t="shared" si="170"/>
        <v>4504.5045045045017</v>
      </c>
      <c r="Y967" s="36">
        <f t="shared" si="171"/>
        <v>4504.5045045045017</v>
      </c>
      <c r="Z967" s="2"/>
      <c r="AI967" s="42">
        <f t="shared" si="172"/>
        <v>-0.03</v>
      </c>
      <c r="AJ967" s="4">
        <f t="shared" si="167"/>
        <v>0.96299999999999997</v>
      </c>
      <c r="AK967" s="33">
        <v>0</v>
      </c>
      <c r="AL967" s="34">
        <v>0</v>
      </c>
      <c r="AM967" s="33">
        <v>0</v>
      </c>
      <c r="AN967" s="34">
        <v>0</v>
      </c>
      <c r="AO967" s="38">
        <v>0</v>
      </c>
      <c r="AP967" s="39">
        <v>0</v>
      </c>
      <c r="AQ967" s="43">
        <v>0</v>
      </c>
      <c r="AR967" s="41">
        <f t="shared" si="173"/>
        <v>0</v>
      </c>
      <c r="AS967" s="41">
        <f t="shared" si="174"/>
        <v>0</v>
      </c>
      <c r="AT967" s="36">
        <f t="shared" si="175"/>
        <v>999</v>
      </c>
      <c r="AU967" s="36">
        <f t="shared" si="176"/>
        <v>999</v>
      </c>
    </row>
    <row r="968" spans="10:47" x14ac:dyDescent="0.25">
      <c r="J968" s="12">
        <v>70000000000</v>
      </c>
      <c r="K968" s="13">
        <v>8.3333333333333304E-10</v>
      </c>
      <c r="L968" s="40">
        <v>3.0000000000000001E-3</v>
      </c>
      <c r="M968" s="40">
        <v>-3.0000000000000001E-3</v>
      </c>
      <c r="O968" s="4">
        <f t="shared" si="166"/>
        <v>0.96399999999999997</v>
      </c>
      <c r="P968" s="33">
        <v>0</v>
      </c>
      <c r="Q968" s="34">
        <v>0</v>
      </c>
      <c r="R968" s="33">
        <v>-0.5</v>
      </c>
      <c r="S968" s="34">
        <v>-1.8000000000000016E-2</v>
      </c>
      <c r="T968" s="38">
        <v>-3.9609197142857092E-5</v>
      </c>
      <c r="U968" s="39">
        <v>1.0669457142857143E-3</v>
      </c>
      <c r="V968" s="41">
        <f t="shared" si="168"/>
        <v>-108000.00000000009</v>
      </c>
      <c r="W968" s="41">
        <f t="shared" si="169"/>
        <v>108000.00000000009</v>
      </c>
      <c r="X968" s="36">
        <f t="shared" si="170"/>
        <v>4629.6296296296259</v>
      </c>
      <c r="Y968" s="36">
        <f t="shared" si="171"/>
        <v>4629.6296296296259</v>
      </c>
      <c r="Z968" s="2"/>
      <c r="AI968" s="42">
        <f t="shared" si="172"/>
        <v>-0.03</v>
      </c>
      <c r="AJ968" s="4">
        <f t="shared" si="167"/>
        <v>0.96399999999999997</v>
      </c>
      <c r="AK968" s="33">
        <v>0</v>
      </c>
      <c r="AL968" s="34">
        <v>0</v>
      </c>
      <c r="AM968" s="33">
        <v>0</v>
      </c>
      <c r="AN968" s="34">
        <v>0</v>
      </c>
      <c r="AO968" s="38">
        <v>0</v>
      </c>
      <c r="AP968" s="39">
        <v>0</v>
      </c>
      <c r="AQ968" s="43">
        <v>0</v>
      </c>
      <c r="AR968" s="41">
        <f t="shared" si="173"/>
        <v>0</v>
      </c>
      <c r="AS968" s="41">
        <f t="shared" si="174"/>
        <v>0</v>
      </c>
      <c r="AT968" s="36">
        <f t="shared" si="175"/>
        <v>999</v>
      </c>
      <c r="AU968" s="36">
        <f t="shared" si="176"/>
        <v>999</v>
      </c>
    </row>
    <row r="969" spans="10:47" x14ac:dyDescent="0.25">
      <c r="J969" s="12">
        <v>70000000000</v>
      </c>
      <c r="K969" s="13">
        <v>8.3333333333333304E-10</v>
      </c>
      <c r="L969" s="40">
        <v>3.0000000000000001E-3</v>
      </c>
      <c r="M969" s="40">
        <v>-3.0000000000000001E-3</v>
      </c>
      <c r="O969" s="4">
        <f t="shared" si="166"/>
        <v>0.96499999999999997</v>
      </c>
      <c r="P969" s="33">
        <v>0</v>
      </c>
      <c r="Q969" s="34">
        <v>0</v>
      </c>
      <c r="R969" s="33">
        <v>-0.5</v>
      </c>
      <c r="S969" s="34">
        <v>-1.7500000000000016E-2</v>
      </c>
      <c r="T969" s="38">
        <v>-3.8542403571428518E-5</v>
      </c>
      <c r="U969" s="39">
        <v>1.0672500000000001E-3</v>
      </c>
      <c r="V969" s="41">
        <f t="shared" si="168"/>
        <v>-105000.00000000009</v>
      </c>
      <c r="W969" s="41">
        <f t="shared" si="169"/>
        <v>105000.00000000009</v>
      </c>
      <c r="X969" s="36">
        <f t="shared" si="170"/>
        <v>4761.9047619047578</v>
      </c>
      <c r="Y969" s="36">
        <f t="shared" si="171"/>
        <v>4761.9047619047578</v>
      </c>
      <c r="Z969" s="2"/>
      <c r="AI969" s="42">
        <f t="shared" si="172"/>
        <v>-0.03</v>
      </c>
      <c r="AJ969" s="4">
        <f t="shared" si="167"/>
        <v>0.96499999999999997</v>
      </c>
      <c r="AK969" s="33">
        <v>0</v>
      </c>
      <c r="AL969" s="34">
        <v>0</v>
      </c>
      <c r="AM969" s="33">
        <v>0</v>
      </c>
      <c r="AN969" s="34">
        <v>0</v>
      </c>
      <c r="AO969" s="38">
        <v>0</v>
      </c>
      <c r="AP969" s="39">
        <v>0</v>
      </c>
      <c r="AQ969" s="43">
        <v>0</v>
      </c>
      <c r="AR969" s="41">
        <f t="shared" si="173"/>
        <v>0</v>
      </c>
      <c r="AS969" s="41">
        <f t="shared" si="174"/>
        <v>0</v>
      </c>
      <c r="AT969" s="36">
        <f t="shared" si="175"/>
        <v>999</v>
      </c>
      <c r="AU969" s="36">
        <f t="shared" si="176"/>
        <v>999</v>
      </c>
    </row>
    <row r="970" spans="10:47" x14ac:dyDescent="0.25">
      <c r="J970" s="12">
        <v>70000000000</v>
      </c>
      <c r="K970" s="13">
        <v>8.3333333333333304E-10</v>
      </c>
      <c r="L970" s="40">
        <v>3.0000000000000001E-3</v>
      </c>
      <c r="M970" s="40">
        <v>-3.0000000000000001E-3</v>
      </c>
      <c r="O970" s="4">
        <f t="shared" si="166"/>
        <v>0.96599999999999997</v>
      </c>
      <c r="P970" s="33">
        <v>0</v>
      </c>
      <c r="Q970" s="34">
        <v>0</v>
      </c>
      <c r="R970" s="33">
        <v>-0.5</v>
      </c>
      <c r="S970" s="34">
        <v>-1.7000000000000015E-2</v>
      </c>
      <c r="T970" s="38">
        <v>-3.7475301428571376E-5</v>
      </c>
      <c r="U970" s="39">
        <v>1.0675457142857144E-3</v>
      </c>
      <c r="V970" s="41">
        <f t="shared" si="168"/>
        <v>-102000.00000000007</v>
      </c>
      <c r="W970" s="41">
        <f t="shared" si="169"/>
        <v>102000.00000000007</v>
      </c>
      <c r="X970" s="36">
        <f t="shared" si="170"/>
        <v>4901.9607843137219</v>
      </c>
      <c r="Y970" s="36">
        <f t="shared" si="171"/>
        <v>4901.9607843137219</v>
      </c>
      <c r="Z970" s="2"/>
      <c r="AI970" s="42">
        <f t="shared" si="172"/>
        <v>-0.03</v>
      </c>
      <c r="AJ970" s="4">
        <f t="shared" si="167"/>
        <v>0.96599999999999997</v>
      </c>
      <c r="AK970" s="33">
        <v>0</v>
      </c>
      <c r="AL970" s="34">
        <v>0</v>
      </c>
      <c r="AM970" s="33">
        <v>0</v>
      </c>
      <c r="AN970" s="34">
        <v>0</v>
      </c>
      <c r="AO970" s="38">
        <v>0</v>
      </c>
      <c r="AP970" s="39">
        <v>0</v>
      </c>
      <c r="AQ970" s="43">
        <v>0</v>
      </c>
      <c r="AR970" s="41">
        <f t="shared" si="173"/>
        <v>0</v>
      </c>
      <c r="AS970" s="41">
        <f t="shared" si="174"/>
        <v>0</v>
      </c>
      <c r="AT970" s="36">
        <f t="shared" si="175"/>
        <v>999</v>
      </c>
      <c r="AU970" s="36">
        <f t="shared" si="176"/>
        <v>999</v>
      </c>
    </row>
    <row r="971" spans="10:47" x14ac:dyDescent="0.25">
      <c r="J971" s="12">
        <v>70000000000</v>
      </c>
      <c r="K971" s="13">
        <v>8.3333333333333304E-10</v>
      </c>
      <c r="L971" s="40">
        <v>3.0000000000000001E-3</v>
      </c>
      <c r="M971" s="40">
        <v>-3.0000000000000001E-3</v>
      </c>
      <c r="O971" s="4">
        <f t="shared" si="166"/>
        <v>0.96699999999999997</v>
      </c>
      <c r="P971" s="33">
        <v>0</v>
      </c>
      <c r="Q971" s="34">
        <v>0</v>
      </c>
      <c r="R971" s="33">
        <v>-0.5</v>
      </c>
      <c r="S971" s="34">
        <v>-1.6500000000000015E-2</v>
      </c>
      <c r="T971" s="38">
        <v>-3.6407899285714233E-5</v>
      </c>
      <c r="U971" s="39">
        <v>1.0678328571428572E-3</v>
      </c>
      <c r="V971" s="41">
        <f t="shared" si="168"/>
        <v>-99000.000000000087</v>
      </c>
      <c r="W971" s="41">
        <f t="shared" si="169"/>
        <v>99000.000000000087</v>
      </c>
      <c r="X971" s="36">
        <f t="shared" si="170"/>
        <v>5050.5050505050458</v>
      </c>
      <c r="Y971" s="36">
        <f t="shared" si="171"/>
        <v>5050.5050505050458</v>
      </c>
      <c r="Z971" s="2"/>
      <c r="AI971" s="42">
        <f t="shared" si="172"/>
        <v>-0.03</v>
      </c>
      <c r="AJ971" s="4">
        <f t="shared" si="167"/>
        <v>0.96699999999999997</v>
      </c>
      <c r="AK971" s="33">
        <v>0</v>
      </c>
      <c r="AL971" s="34">
        <v>0</v>
      </c>
      <c r="AM971" s="33">
        <v>0</v>
      </c>
      <c r="AN971" s="34">
        <v>0</v>
      </c>
      <c r="AO971" s="38">
        <v>0</v>
      </c>
      <c r="AP971" s="39">
        <v>0</v>
      </c>
      <c r="AQ971" s="43">
        <v>0</v>
      </c>
      <c r="AR971" s="41">
        <f t="shared" si="173"/>
        <v>0</v>
      </c>
      <c r="AS971" s="41">
        <f t="shared" si="174"/>
        <v>0</v>
      </c>
      <c r="AT971" s="36">
        <f t="shared" si="175"/>
        <v>999</v>
      </c>
      <c r="AU971" s="36">
        <f t="shared" si="176"/>
        <v>999</v>
      </c>
    </row>
    <row r="972" spans="10:47" x14ac:dyDescent="0.25">
      <c r="J972" s="12">
        <v>70000000000</v>
      </c>
      <c r="K972" s="13">
        <v>8.3333333333333304E-10</v>
      </c>
      <c r="L972" s="40">
        <v>3.0000000000000001E-3</v>
      </c>
      <c r="M972" s="40">
        <v>-3.0000000000000001E-3</v>
      </c>
      <c r="O972" s="4">
        <f t="shared" si="166"/>
        <v>0.96799999999999997</v>
      </c>
      <c r="P972" s="33">
        <v>0</v>
      </c>
      <c r="Q972" s="34">
        <v>0</v>
      </c>
      <c r="R972" s="33">
        <v>-0.5</v>
      </c>
      <c r="S972" s="34">
        <v>-1.6000000000000014E-2</v>
      </c>
      <c r="T972" s="38">
        <v>-3.5340205714285657E-5</v>
      </c>
      <c r="U972" s="39">
        <v>1.0681114285714286E-3</v>
      </c>
      <c r="V972" s="41">
        <f t="shared" si="168"/>
        <v>-96000.000000000073</v>
      </c>
      <c r="W972" s="41">
        <f t="shared" si="169"/>
        <v>96000.000000000073</v>
      </c>
      <c r="X972" s="36">
        <f t="shared" si="170"/>
        <v>5208.3333333333294</v>
      </c>
      <c r="Y972" s="36">
        <f t="shared" si="171"/>
        <v>5208.3333333333294</v>
      </c>
      <c r="Z972" s="2"/>
      <c r="AI972" s="42">
        <f t="shared" si="172"/>
        <v>-0.03</v>
      </c>
      <c r="AJ972" s="4">
        <f t="shared" si="167"/>
        <v>0.96799999999999997</v>
      </c>
      <c r="AK972" s="33">
        <v>0</v>
      </c>
      <c r="AL972" s="34">
        <v>0</v>
      </c>
      <c r="AM972" s="33">
        <v>0</v>
      </c>
      <c r="AN972" s="34">
        <v>0</v>
      </c>
      <c r="AO972" s="38">
        <v>0</v>
      </c>
      <c r="AP972" s="39">
        <v>0</v>
      </c>
      <c r="AQ972" s="43">
        <v>0</v>
      </c>
      <c r="AR972" s="41">
        <f t="shared" si="173"/>
        <v>0</v>
      </c>
      <c r="AS972" s="41">
        <f t="shared" si="174"/>
        <v>0</v>
      </c>
      <c r="AT972" s="36">
        <f t="shared" si="175"/>
        <v>999</v>
      </c>
      <c r="AU972" s="36">
        <f t="shared" si="176"/>
        <v>999</v>
      </c>
    </row>
    <row r="973" spans="10:47" x14ac:dyDescent="0.25">
      <c r="J973" s="12">
        <v>70000000000</v>
      </c>
      <c r="K973" s="13">
        <v>8.3333333333333304E-10</v>
      </c>
      <c r="L973" s="40">
        <v>3.0000000000000001E-3</v>
      </c>
      <c r="M973" s="40">
        <v>-3.0000000000000001E-3</v>
      </c>
      <c r="O973" s="4">
        <f t="shared" si="166"/>
        <v>0.96899999999999997</v>
      </c>
      <c r="P973" s="33">
        <v>0</v>
      </c>
      <c r="Q973" s="34">
        <v>0</v>
      </c>
      <c r="R973" s="33">
        <v>-0.5</v>
      </c>
      <c r="S973" s="34">
        <v>-1.5500000000000014E-2</v>
      </c>
      <c r="T973" s="38">
        <v>-3.4272229285714228E-5</v>
      </c>
      <c r="U973" s="39">
        <v>1.0683814285714285E-3</v>
      </c>
      <c r="V973" s="41">
        <f t="shared" si="168"/>
        <v>-93000.000000000073</v>
      </c>
      <c r="W973" s="41">
        <f t="shared" si="169"/>
        <v>93000.000000000073</v>
      </c>
      <c r="X973" s="36">
        <f t="shared" si="170"/>
        <v>5376.3440860215014</v>
      </c>
      <c r="Y973" s="36">
        <f t="shared" si="171"/>
        <v>5376.3440860215014</v>
      </c>
      <c r="Z973" s="2"/>
      <c r="AI973" s="42">
        <f t="shared" si="172"/>
        <v>-0.03</v>
      </c>
      <c r="AJ973" s="4">
        <f t="shared" si="167"/>
        <v>0.96899999999999997</v>
      </c>
      <c r="AK973" s="33">
        <v>0</v>
      </c>
      <c r="AL973" s="34">
        <v>0</v>
      </c>
      <c r="AM973" s="33">
        <v>0</v>
      </c>
      <c r="AN973" s="34">
        <v>0</v>
      </c>
      <c r="AO973" s="38">
        <v>0</v>
      </c>
      <c r="AP973" s="39">
        <v>0</v>
      </c>
      <c r="AQ973" s="43">
        <v>0</v>
      </c>
      <c r="AR973" s="41">
        <f t="shared" si="173"/>
        <v>0</v>
      </c>
      <c r="AS973" s="41">
        <f t="shared" si="174"/>
        <v>0</v>
      </c>
      <c r="AT973" s="36">
        <f t="shared" si="175"/>
        <v>999</v>
      </c>
      <c r="AU973" s="36">
        <f t="shared" si="176"/>
        <v>999</v>
      </c>
    </row>
    <row r="974" spans="10:47" x14ac:dyDescent="0.25">
      <c r="J974" s="12">
        <v>70000000000</v>
      </c>
      <c r="K974" s="13">
        <v>8.3333333333333304E-10</v>
      </c>
      <c r="L974" s="40">
        <v>3.0000000000000001E-3</v>
      </c>
      <c r="M974" s="40">
        <v>-3.0000000000000001E-3</v>
      </c>
      <c r="O974" s="4">
        <f t="shared" si="166"/>
        <v>0.97</v>
      </c>
      <c r="P974" s="33">
        <v>0</v>
      </c>
      <c r="Q974" s="34">
        <v>0</v>
      </c>
      <c r="R974" s="33">
        <v>-0.5</v>
      </c>
      <c r="S974" s="34">
        <v>-1.5000000000000013E-2</v>
      </c>
      <c r="T974" s="38">
        <v>-3.3203978571428513E-5</v>
      </c>
      <c r="U974" s="39">
        <v>1.0686428571428572E-3</v>
      </c>
      <c r="V974" s="41">
        <f t="shared" si="168"/>
        <v>-90000.000000000073</v>
      </c>
      <c r="W974" s="41">
        <f t="shared" si="169"/>
        <v>90000.000000000073</v>
      </c>
      <c r="X974" s="36">
        <f t="shared" si="170"/>
        <v>5555.5555555555511</v>
      </c>
      <c r="Y974" s="36">
        <f t="shared" si="171"/>
        <v>5555.5555555555511</v>
      </c>
      <c r="Z974" s="2"/>
      <c r="AI974" s="42">
        <f t="shared" si="172"/>
        <v>-0.03</v>
      </c>
      <c r="AJ974" s="4">
        <f t="shared" si="167"/>
        <v>0.97</v>
      </c>
      <c r="AK974" s="33">
        <v>0</v>
      </c>
      <c r="AL974" s="34">
        <v>0</v>
      </c>
      <c r="AM974" s="33">
        <v>0</v>
      </c>
      <c r="AN974" s="34">
        <v>0</v>
      </c>
      <c r="AO974" s="38">
        <v>0</v>
      </c>
      <c r="AP974" s="39">
        <v>0</v>
      </c>
      <c r="AQ974" s="43">
        <v>0</v>
      </c>
      <c r="AR974" s="41">
        <f t="shared" si="173"/>
        <v>0</v>
      </c>
      <c r="AS974" s="41">
        <f t="shared" si="174"/>
        <v>0</v>
      </c>
      <c r="AT974" s="36">
        <f t="shared" si="175"/>
        <v>999</v>
      </c>
      <c r="AU974" s="36">
        <f t="shared" si="176"/>
        <v>999</v>
      </c>
    </row>
    <row r="975" spans="10:47" x14ac:dyDescent="0.25">
      <c r="J975" s="12">
        <v>70000000000</v>
      </c>
      <c r="K975" s="13">
        <v>8.3333333333333304E-10</v>
      </c>
      <c r="L975" s="40">
        <v>3.0000000000000001E-3</v>
      </c>
      <c r="M975" s="40">
        <v>-3.0000000000000001E-3</v>
      </c>
      <c r="O975" s="4">
        <f t="shared" si="166"/>
        <v>0.97099999999999997</v>
      </c>
      <c r="P975" s="33">
        <v>0</v>
      </c>
      <c r="Q975" s="34">
        <v>0</v>
      </c>
      <c r="R975" s="33">
        <v>-0.5</v>
      </c>
      <c r="S975" s="34">
        <v>-1.4500000000000013E-2</v>
      </c>
      <c r="T975" s="38">
        <v>-3.2135462142857081E-5</v>
      </c>
      <c r="U975" s="39">
        <v>1.0688957142857144E-3</v>
      </c>
      <c r="V975" s="41">
        <f t="shared" si="168"/>
        <v>-87000.000000000073</v>
      </c>
      <c r="W975" s="41">
        <f t="shared" si="169"/>
        <v>87000.000000000073</v>
      </c>
      <c r="X975" s="36">
        <f t="shared" si="170"/>
        <v>5747.1264367816048</v>
      </c>
      <c r="Y975" s="36">
        <f t="shared" si="171"/>
        <v>5747.1264367816048</v>
      </c>
      <c r="Z975" s="2"/>
      <c r="AI975" s="42">
        <f t="shared" si="172"/>
        <v>-0.03</v>
      </c>
      <c r="AJ975" s="4">
        <f t="shared" si="167"/>
        <v>0.97099999999999997</v>
      </c>
      <c r="AK975" s="33">
        <v>0</v>
      </c>
      <c r="AL975" s="34">
        <v>0</v>
      </c>
      <c r="AM975" s="33">
        <v>0</v>
      </c>
      <c r="AN975" s="34">
        <v>0</v>
      </c>
      <c r="AO975" s="38">
        <v>0</v>
      </c>
      <c r="AP975" s="39">
        <v>0</v>
      </c>
      <c r="AQ975" s="43">
        <v>0</v>
      </c>
      <c r="AR975" s="41">
        <f t="shared" si="173"/>
        <v>0</v>
      </c>
      <c r="AS975" s="41">
        <f t="shared" si="174"/>
        <v>0</v>
      </c>
      <c r="AT975" s="36">
        <f t="shared" si="175"/>
        <v>999</v>
      </c>
      <c r="AU975" s="36">
        <f t="shared" si="176"/>
        <v>999</v>
      </c>
    </row>
    <row r="976" spans="10:47" x14ac:dyDescent="0.25">
      <c r="J976" s="12">
        <v>70000000000</v>
      </c>
      <c r="K976" s="13">
        <v>8.3333333333333304E-10</v>
      </c>
      <c r="L976" s="40">
        <v>3.0000000000000001E-3</v>
      </c>
      <c r="M976" s="40">
        <v>-3.0000000000000001E-3</v>
      </c>
      <c r="O976" s="4">
        <f t="shared" si="166"/>
        <v>0.97199999999999998</v>
      </c>
      <c r="P976" s="33">
        <v>0</v>
      </c>
      <c r="Q976" s="34">
        <v>0</v>
      </c>
      <c r="R976" s="33">
        <v>-0.5</v>
      </c>
      <c r="S976" s="34">
        <v>-1.4000000000000012E-2</v>
      </c>
      <c r="T976" s="38">
        <v>-3.106668857142851E-5</v>
      </c>
      <c r="U976" s="39">
        <v>1.0691400000000001E-3</v>
      </c>
      <c r="V976" s="41">
        <f t="shared" si="168"/>
        <v>-84000.000000000058</v>
      </c>
      <c r="W976" s="41">
        <f t="shared" si="169"/>
        <v>84000.000000000058</v>
      </c>
      <c r="X976" s="36">
        <f t="shared" si="170"/>
        <v>5952.3809523809487</v>
      </c>
      <c r="Y976" s="36">
        <f t="shared" si="171"/>
        <v>5952.3809523809487</v>
      </c>
      <c r="Z976" s="2"/>
      <c r="AI976" s="42">
        <f t="shared" si="172"/>
        <v>-0.03</v>
      </c>
      <c r="AJ976" s="4">
        <f t="shared" si="167"/>
        <v>0.97199999999999998</v>
      </c>
      <c r="AK976" s="33">
        <v>0</v>
      </c>
      <c r="AL976" s="34">
        <v>0</v>
      </c>
      <c r="AM976" s="33">
        <v>0</v>
      </c>
      <c r="AN976" s="34">
        <v>0</v>
      </c>
      <c r="AO976" s="38">
        <v>0</v>
      </c>
      <c r="AP976" s="39">
        <v>0</v>
      </c>
      <c r="AQ976" s="43">
        <v>0</v>
      </c>
      <c r="AR976" s="41">
        <f t="shared" si="173"/>
        <v>0</v>
      </c>
      <c r="AS976" s="41">
        <f t="shared" si="174"/>
        <v>0</v>
      </c>
      <c r="AT976" s="36">
        <f t="shared" si="175"/>
        <v>999</v>
      </c>
      <c r="AU976" s="36">
        <f t="shared" si="176"/>
        <v>999</v>
      </c>
    </row>
    <row r="977" spans="10:47" x14ac:dyDescent="0.25">
      <c r="J977" s="12">
        <v>70000000000</v>
      </c>
      <c r="K977" s="13">
        <v>8.3333333333333304E-10</v>
      </c>
      <c r="L977" s="40">
        <v>3.0000000000000001E-3</v>
      </c>
      <c r="M977" s="40">
        <v>-3.0000000000000001E-3</v>
      </c>
      <c r="O977" s="4">
        <f t="shared" si="166"/>
        <v>0.97299999999999998</v>
      </c>
      <c r="P977" s="33">
        <v>0</v>
      </c>
      <c r="Q977" s="34">
        <v>0</v>
      </c>
      <c r="R977" s="33">
        <v>-0.5</v>
      </c>
      <c r="S977" s="34">
        <v>-1.3500000000000012E-2</v>
      </c>
      <c r="T977" s="38">
        <v>-2.9997666428571366E-5</v>
      </c>
      <c r="U977" s="39">
        <v>1.0693757142857144E-3</v>
      </c>
      <c r="V977" s="41">
        <f t="shared" si="168"/>
        <v>-81000.000000000058</v>
      </c>
      <c r="W977" s="41">
        <f t="shared" si="169"/>
        <v>81000.000000000058</v>
      </c>
      <c r="X977" s="36">
        <f t="shared" si="170"/>
        <v>6172.8395061728352</v>
      </c>
      <c r="Y977" s="36">
        <f t="shared" si="171"/>
        <v>6172.8395061728352</v>
      </c>
      <c r="Z977" s="2"/>
      <c r="AI977" s="42">
        <f t="shared" si="172"/>
        <v>-0.03</v>
      </c>
      <c r="AJ977" s="4">
        <f t="shared" si="167"/>
        <v>0.97299999999999998</v>
      </c>
      <c r="AK977" s="33">
        <v>0</v>
      </c>
      <c r="AL977" s="34">
        <v>0</v>
      </c>
      <c r="AM977" s="33">
        <v>0</v>
      </c>
      <c r="AN977" s="34">
        <v>0</v>
      </c>
      <c r="AO977" s="38">
        <v>0</v>
      </c>
      <c r="AP977" s="39">
        <v>0</v>
      </c>
      <c r="AQ977" s="43">
        <v>0</v>
      </c>
      <c r="AR977" s="41">
        <f t="shared" si="173"/>
        <v>0</v>
      </c>
      <c r="AS977" s="41">
        <f t="shared" si="174"/>
        <v>0</v>
      </c>
      <c r="AT977" s="36">
        <f t="shared" si="175"/>
        <v>999</v>
      </c>
      <c r="AU977" s="36">
        <f t="shared" si="176"/>
        <v>999</v>
      </c>
    </row>
    <row r="978" spans="10:47" x14ac:dyDescent="0.25">
      <c r="J978" s="12">
        <v>70000000000</v>
      </c>
      <c r="K978" s="13">
        <v>8.3333333333333304E-10</v>
      </c>
      <c r="L978" s="40">
        <v>3.0000000000000001E-3</v>
      </c>
      <c r="M978" s="40">
        <v>-3.0000000000000001E-3</v>
      </c>
      <c r="O978" s="4">
        <f t="shared" si="166"/>
        <v>0.97399999999999998</v>
      </c>
      <c r="P978" s="33">
        <v>0</v>
      </c>
      <c r="Q978" s="34">
        <v>0</v>
      </c>
      <c r="R978" s="33">
        <v>-0.5</v>
      </c>
      <c r="S978" s="34">
        <v>-1.3000000000000012E-2</v>
      </c>
      <c r="T978" s="38">
        <v>-2.8928404285714222E-5</v>
      </c>
      <c r="U978" s="39">
        <v>1.0696028571428571E-3</v>
      </c>
      <c r="V978" s="41">
        <f t="shared" si="168"/>
        <v>-78000.000000000058</v>
      </c>
      <c r="W978" s="41">
        <f t="shared" si="169"/>
        <v>78000.000000000058</v>
      </c>
      <c r="X978" s="36">
        <f t="shared" si="170"/>
        <v>6410.2564102564056</v>
      </c>
      <c r="Y978" s="36">
        <f t="shared" si="171"/>
        <v>6410.2564102564056</v>
      </c>
      <c r="Z978" s="2"/>
      <c r="AI978" s="42">
        <f t="shared" si="172"/>
        <v>-0.03</v>
      </c>
      <c r="AJ978" s="4">
        <f t="shared" si="167"/>
        <v>0.97399999999999998</v>
      </c>
      <c r="AK978" s="33">
        <v>0</v>
      </c>
      <c r="AL978" s="34">
        <v>0</v>
      </c>
      <c r="AM978" s="33">
        <v>0</v>
      </c>
      <c r="AN978" s="34">
        <v>0</v>
      </c>
      <c r="AO978" s="38">
        <v>0</v>
      </c>
      <c r="AP978" s="39">
        <v>0</v>
      </c>
      <c r="AQ978" s="43">
        <v>0</v>
      </c>
      <c r="AR978" s="41">
        <f t="shared" si="173"/>
        <v>0</v>
      </c>
      <c r="AS978" s="41">
        <f t="shared" si="174"/>
        <v>0</v>
      </c>
      <c r="AT978" s="36">
        <f t="shared" si="175"/>
        <v>999</v>
      </c>
      <c r="AU978" s="36">
        <f t="shared" si="176"/>
        <v>999</v>
      </c>
    </row>
    <row r="979" spans="10:47" x14ac:dyDescent="0.25">
      <c r="J979" s="12">
        <v>70000000000</v>
      </c>
      <c r="K979" s="13">
        <v>8.3333333333333304E-10</v>
      </c>
      <c r="L979" s="40">
        <v>3.0000000000000001E-3</v>
      </c>
      <c r="M979" s="40">
        <v>-3.0000000000000001E-3</v>
      </c>
      <c r="O979" s="4">
        <f t="shared" si="166"/>
        <v>0.97499999999999998</v>
      </c>
      <c r="P979" s="33">
        <v>0</v>
      </c>
      <c r="Q979" s="34">
        <v>0</v>
      </c>
      <c r="R979" s="33">
        <v>-0.5</v>
      </c>
      <c r="S979" s="34">
        <v>-1.2500000000000011E-2</v>
      </c>
      <c r="T979" s="38">
        <v>-2.7858910714285648E-5</v>
      </c>
      <c r="U979" s="39">
        <v>1.0698214285714287E-3</v>
      </c>
      <c r="V979" s="41">
        <f t="shared" si="168"/>
        <v>-75000.000000000058</v>
      </c>
      <c r="W979" s="41">
        <f t="shared" si="169"/>
        <v>75000.000000000058</v>
      </c>
      <c r="X979" s="36">
        <f t="shared" si="170"/>
        <v>6666.6666666666615</v>
      </c>
      <c r="Y979" s="36">
        <f t="shared" si="171"/>
        <v>6666.6666666666615</v>
      </c>
      <c r="Z979" s="2"/>
      <c r="AI979" s="42">
        <f t="shared" si="172"/>
        <v>-0.03</v>
      </c>
      <c r="AJ979" s="4">
        <f t="shared" si="167"/>
        <v>0.97499999999999998</v>
      </c>
      <c r="AK979" s="33">
        <v>0</v>
      </c>
      <c r="AL979" s="34">
        <v>0</v>
      </c>
      <c r="AM979" s="33">
        <v>0</v>
      </c>
      <c r="AN979" s="34">
        <v>0</v>
      </c>
      <c r="AO979" s="38">
        <v>0</v>
      </c>
      <c r="AP979" s="39">
        <v>0</v>
      </c>
      <c r="AQ979" s="43">
        <v>0</v>
      </c>
      <c r="AR979" s="41">
        <f t="shared" si="173"/>
        <v>0</v>
      </c>
      <c r="AS979" s="41">
        <f t="shared" si="174"/>
        <v>0</v>
      </c>
      <c r="AT979" s="36">
        <f t="shared" si="175"/>
        <v>999</v>
      </c>
      <c r="AU979" s="36">
        <f t="shared" si="176"/>
        <v>999</v>
      </c>
    </row>
    <row r="980" spans="10:47" x14ac:dyDescent="0.25">
      <c r="J980" s="12">
        <v>70000000000</v>
      </c>
      <c r="K980" s="13">
        <v>8.3333333333333304E-10</v>
      </c>
      <c r="L980" s="40">
        <v>3.0000000000000001E-3</v>
      </c>
      <c r="M980" s="40">
        <v>-3.0000000000000001E-3</v>
      </c>
      <c r="O980" s="4">
        <f t="shared" si="166"/>
        <v>0.97599999999999998</v>
      </c>
      <c r="P980" s="33">
        <v>0</v>
      </c>
      <c r="Q980" s="34">
        <v>0</v>
      </c>
      <c r="R980" s="33">
        <v>-0.5</v>
      </c>
      <c r="S980" s="34">
        <v>-1.2000000000000011E-2</v>
      </c>
      <c r="T980" s="38">
        <v>-2.6789194285714219E-5</v>
      </c>
      <c r="U980" s="39">
        <v>1.0700314285714287E-3</v>
      </c>
      <c r="V980" s="41">
        <f t="shared" si="168"/>
        <v>-72000.000000000058</v>
      </c>
      <c r="W980" s="41">
        <f t="shared" si="169"/>
        <v>72000.000000000058</v>
      </c>
      <c r="X980" s="36">
        <f t="shared" si="170"/>
        <v>6944.4444444444389</v>
      </c>
      <c r="Y980" s="36">
        <f t="shared" si="171"/>
        <v>6944.4444444444389</v>
      </c>
      <c r="Z980" s="2"/>
      <c r="AI980" s="42">
        <f t="shared" si="172"/>
        <v>-0.03</v>
      </c>
      <c r="AJ980" s="4">
        <f t="shared" si="167"/>
        <v>0.97599999999999998</v>
      </c>
      <c r="AK980" s="33">
        <v>0</v>
      </c>
      <c r="AL980" s="34">
        <v>0</v>
      </c>
      <c r="AM980" s="33">
        <v>0</v>
      </c>
      <c r="AN980" s="34">
        <v>0</v>
      </c>
      <c r="AO980" s="38">
        <v>0</v>
      </c>
      <c r="AP980" s="39">
        <v>0</v>
      </c>
      <c r="AQ980" s="43">
        <v>0</v>
      </c>
      <c r="AR980" s="41">
        <f t="shared" si="173"/>
        <v>0</v>
      </c>
      <c r="AS980" s="41">
        <f t="shared" si="174"/>
        <v>0</v>
      </c>
      <c r="AT980" s="36">
        <f t="shared" si="175"/>
        <v>999</v>
      </c>
      <c r="AU980" s="36">
        <f t="shared" si="176"/>
        <v>999</v>
      </c>
    </row>
    <row r="981" spans="10:47" x14ac:dyDescent="0.25">
      <c r="J981" s="12">
        <v>70000000000</v>
      </c>
      <c r="K981" s="13">
        <v>8.3333333333333304E-10</v>
      </c>
      <c r="L981" s="40">
        <v>3.0000000000000001E-3</v>
      </c>
      <c r="M981" s="40">
        <v>-3.0000000000000001E-3</v>
      </c>
      <c r="O981" s="4">
        <f t="shared" si="166"/>
        <v>0.97699999999999998</v>
      </c>
      <c r="P981" s="33">
        <v>0</v>
      </c>
      <c r="Q981" s="34">
        <v>0</v>
      </c>
      <c r="R981" s="33">
        <v>-0.5</v>
      </c>
      <c r="S981" s="34">
        <v>-1.150000000000001E-2</v>
      </c>
      <c r="T981" s="38">
        <v>-2.5719263571428503E-5</v>
      </c>
      <c r="U981" s="39">
        <v>1.0702328571428573E-3</v>
      </c>
      <c r="V981" s="41">
        <f t="shared" si="168"/>
        <v>-69000.000000000044</v>
      </c>
      <c r="W981" s="41">
        <f t="shared" si="169"/>
        <v>69000.000000000044</v>
      </c>
      <c r="X981" s="36">
        <f t="shared" si="170"/>
        <v>7246.3768115941984</v>
      </c>
      <c r="Y981" s="36">
        <f t="shared" si="171"/>
        <v>7246.3768115941984</v>
      </c>
      <c r="Z981" s="2"/>
      <c r="AI981" s="42">
        <f t="shared" si="172"/>
        <v>-0.03</v>
      </c>
      <c r="AJ981" s="4">
        <f t="shared" si="167"/>
        <v>0.97699999999999998</v>
      </c>
      <c r="AK981" s="33">
        <v>0</v>
      </c>
      <c r="AL981" s="34">
        <v>0</v>
      </c>
      <c r="AM981" s="33">
        <v>0</v>
      </c>
      <c r="AN981" s="34">
        <v>0</v>
      </c>
      <c r="AO981" s="38">
        <v>0</v>
      </c>
      <c r="AP981" s="39">
        <v>0</v>
      </c>
      <c r="AQ981" s="43">
        <v>0</v>
      </c>
      <c r="AR981" s="41">
        <f t="shared" si="173"/>
        <v>0</v>
      </c>
      <c r="AS981" s="41">
        <f t="shared" si="174"/>
        <v>0</v>
      </c>
      <c r="AT981" s="36">
        <f t="shared" si="175"/>
        <v>999</v>
      </c>
      <c r="AU981" s="36">
        <f t="shared" si="176"/>
        <v>999</v>
      </c>
    </row>
    <row r="982" spans="10:47" x14ac:dyDescent="0.25">
      <c r="J982" s="12">
        <v>70000000000</v>
      </c>
      <c r="K982" s="13">
        <v>8.3333333333333304E-10</v>
      </c>
      <c r="L982" s="40">
        <v>3.0000000000000001E-3</v>
      </c>
      <c r="M982" s="40">
        <v>-3.0000000000000001E-3</v>
      </c>
      <c r="O982" s="4">
        <f t="shared" si="166"/>
        <v>0.97799999999999998</v>
      </c>
      <c r="P982" s="33">
        <v>0</v>
      </c>
      <c r="Q982" s="34">
        <v>0</v>
      </c>
      <c r="R982" s="33">
        <v>-0.5</v>
      </c>
      <c r="S982" s="34">
        <v>-1.100000000000001E-2</v>
      </c>
      <c r="T982" s="38">
        <v>-2.4649127142857075E-5</v>
      </c>
      <c r="U982" s="39">
        <v>1.0704257142857144E-3</v>
      </c>
      <c r="V982" s="41">
        <f t="shared" si="168"/>
        <v>-66000.000000000044</v>
      </c>
      <c r="W982" s="41">
        <f t="shared" si="169"/>
        <v>66000.000000000044</v>
      </c>
      <c r="X982" s="36">
        <f t="shared" si="170"/>
        <v>7575.7575757575705</v>
      </c>
      <c r="Y982" s="36">
        <f t="shared" si="171"/>
        <v>7575.7575757575705</v>
      </c>
      <c r="Z982" s="2"/>
      <c r="AI982" s="42">
        <f t="shared" si="172"/>
        <v>-0.03</v>
      </c>
      <c r="AJ982" s="4">
        <f t="shared" si="167"/>
        <v>0.97799999999999998</v>
      </c>
      <c r="AK982" s="33">
        <v>0</v>
      </c>
      <c r="AL982" s="34">
        <v>0</v>
      </c>
      <c r="AM982" s="33">
        <v>0</v>
      </c>
      <c r="AN982" s="34">
        <v>0</v>
      </c>
      <c r="AO982" s="38">
        <v>0</v>
      </c>
      <c r="AP982" s="39">
        <v>0</v>
      </c>
      <c r="AQ982" s="43">
        <v>0</v>
      </c>
      <c r="AR982" s="41">
        <f t="shared" si="173"/>
        <v>0</v>
      </c>
      <c r="AS982" s="41">
        <f t="shared" si="174"/>
        <v>0</v>
      </c>
      <c r="AT982" s="36">
        <f t="shared" si="175"/>
        <v>999</v>
      </c>
      <c r="AU982" s="36">
        <f t="shared" si="176"/>
        <v>999</v>
      </c>
    </row>
    <row r="983" spans="10:47" x14ac:dyDescent="0.25">
      <c r="J983" s="12">
        <v>70000000000</v>
      </c>
      <c r="K983" s="13">
        <v>8.3333333333333304E-10</v>
      </c>
      <c r="L983" s="40">
        <v>3.0000000000000001E-3</v>
      </c>
      <c r="M983" s="40">
        <v>-3.0000000000000001E-3</v>
      </c>
      <c r="O983" s="4">
        <f t="shared" si="166"/>
        <v>0.97899999999999998</v>
      </c>
      <c r="P983" s="33">
        <v>0</v>
      </c>
      <c r="Q983" s="34">
        <v>0</v>
      </c>
      <c r="R983" s="33">
        <v>-0.5</v>
      </c>
      <c r="S983" s="34">
        <v>-1.0500000000000009E-2</v>
      </c>
      <c r="T983" s="38">
        <v>-2.3578793571428504E-5</v>
      </c>
      <c r="U983" s="39">
        <v>1.0706100000000001E-3</v>
      </c>
      <c r="V983" s="41">
        <f t="shared" si="168"/>
        <v>-63000.000000000051</v>
      </c>
      <c r="W983" s="41">
        <f t="shared" si="169"/>
        <v>63000.000000000051</v>
      </c>
      <c r="X983" s="36">
        <f t="shared" si="170"/>
        <v>7936.50793650793</v>
      </c>
      <c r="Y983" s="36">
        <f t="shared" si="171"/>
        <v>7936.50793650793</v>
      </c>
      <c r="Z983" s="2"/>
      <c r="AI983" s="42">
        <f t="shared" si="172"/>
        <v>-0.03</v>
      </c>
      <c r="AJ983" s="4">
        <f t="shared" si="167"/>
        <v>0.97899999999999998</v>
      </c>
      <c r="AK983" s="33">
        <v>0</v>
      </c>
      <c r="AL983" s="34">
        <v>0</v>
      </c>
      <c r="AM983" s="33">
        <v>0</v>
      </c>
      <c r="AN983" s="34">
        <v>0</v>
      </c>
      <c r="AO983" s="38">
        <v>0</v>
      </c>
      <c r="AP983" s="39">
        <v>0</v>
      </c>
      <c r="AQ983" s="43">
        <v>0</v>
      </c>
      <c r="AR983" s="41">
        <f t="shared" si="173"/>
        <v>0</v>
      </c>
      <c r="AS983" s="41">
        <f t="shared" si="174"/>
        <v>0</v>
      </c>
      <c r="AT983" s="36">
        <f t="shared" si="175"/>
        <v>999</v>
      </c>
      <c r="AU983" s="36">
        <f t="shared" si="176"/>
        <v>999</v>
      </c>
    </row>
    <row r="984" spans="10:47" x14ac:dyDescent="0.25">
      <c r="J984" s="12">
        <v>70000000000</v>
      </c>
      <c r="K984" s="13">
        <v>8.3333333333333304E-10</v>
      </c>
      <c r="L984" s="40">
        <v>3.0000000000000001E-3</v>
      </c>
      <c r="M984" s="40">
        <v>-3.0000000000000001E-3</v>
      </c>
      <c r="O984" s="4">
        <f t="shared" si="166"/>
        <v>0.98</v>
      </c>
      <c r="P984" s="33">
        <v>0</v>
      </c>
      <c r="Q984" s="34">
        <v>0</v>
      </c>
      <c r="R984" s="33">
        <v>-0.5</v>
      </c>
      <c r="S984" s="34">
        <v>-1.0000000000000009E-2</v>
      </c>
      <c r="T984" s="38">
        <v>-2.250827142857136E-5</v>
      </c>
      <c r="U984" s="39">
        <v>1.0707857142857144E-3</v>
      </c>
      <c r="V984" s="41">
        <f t="shared" si="168"/>
        <v>-60000.000000000044</v>
      </c>
      <c r="W984" s="41">
        <f t="shared" si="169"/>
        <v>60000.000000000044</v>
      </c>
      <c r="X984" s="36">
        <f t="shared" si="170"/>
        <v>8333.3333333333267</v>
      </c>
      <c r="Y984" s="36">
        <f t="shared" si="171"/>
        <v>8333.3333333333267</v>
      </c>
      <c r="Z984" s="2"/>
      <c r="AI984" s="42">
        <f t="shared" si="172"/>
        <v>-0.03</v>
      </c>
      <c r="AJ984" s="4">
        <f t="shared" si="167"/>
        <v>0.98</v>
      </c>
      <c r="AK984" s="33">
        <v>0</v>
      </c>
      <c r="AL984" s="34">
        <v>0</v>
      </c>
      <c r="AM984" s="33">
        <v>0</v>
      </c>
      <c r="AN984" s="34">
        <v>0</v>
      </c>
      <c r="AO984" s="38">
        <v>0</v>
      </c>
      <c r="AP984" s="39">
        <v>0</v>
      </c>
      <c r="AQ984" s="43">
        <v>0</v>
      </c>
      <c r="AR984" s="41">
        <f t="shared" si="173"/>
        <v>0</v>
      </c>
      <c r="AS984" s="41">
        <f t="shared" si="174"/>
        <v>0</v>
      </c>
      <c r="AT984" s="36">
        <f t="shared" si="175"/>
        <v>999</v>
      </c>
      <c r="AU984" s="36">
        <f t="shared" si="176"/>
        <v>999</v>
      </c>
    </row>
    <row r="985" spans="10:47" x14ac:dyDescent="0.25">
      <c r="J985" s="12">
        <v>70000000000</v>
      </c>
      <c r="K985" s="13">
        <v>8.3333333333333304E-10</v>
      </c>
      <c r="L985" s="40">
        <v>3.0000000000000001E-3</v>
      </c>
      <c r="M985" s="40">
        <v>-3.0000000000000001E-3</v>
      </c>
      <c r="O985" s="4">
        <f t="shared" si="166"/>
        <v>0.98099999999999998</v>
      </c>
      <c r="P985" s="33">
        <v>0</v>
      </c>
      <c r="Q985" s="34">
        <v>0</v>
      </c>
      <c r="R985" s="33">
        <v>-0.5</v>
      </c>
      <c r="S985" s="34">
        <v>-9.5000000000000084E-3</v>
      </c>
      <c r="T985" s="38">
        <v>-2.1437569285714216E-5</v>
      </c>
      <c r="U985" s="39">
        <v>1.0709528571428574E-3</v>
      </c>
      <c r="V985" s="41">
        <f t="shared" si="168"/>
        <v>-57000.000000000044</v>
      </c>
      <c r="W985" s="41">
        <f t="shared" si="169"/>
        <v>57000.000000000044</v>
      </c>
      <c r="X985" s="36">
        <f t="shared" si="170"/>
        <v>8771.9298245613973</v>
      </c>
      <c r="Y985" s="36">
        <f t="shared" si="171"/>
        <v>8771.9298245613973</v>
      </c>
      <c r="Z985" s="2"/>
      <c r="AI985" s="42">
        <f t="shared" si="172"/>
        <v>-0.03</v>
      </c>
      <c r="AJ985" s="4">
        <f t="shared" si="167"/>
        <v>0.98099999999999998</v>
      </c>
      <c r="AK985" s="33">
        <v>0</v>
      </c>
      <c r="AL985" s="34">
        <v>0</v>
      </c>
      <c r="AM985" s="33">
        <v>0</v>
      </c>
      <c r="AN985" s="34">
        <v>0</v>
      </c>
      <c r="AO985" s="38">
        <v>0</v>
      </c>
      <c r="AP985" s="39">
        <v>0</v>
      </c>
      <c r="AQ985" s="43">
        <v>0</v>
      </c>
      <c r="AR985" s="41">
        <f t="shared" si="173"/>
        <v>0</v>
      </c>
      <c r="AS985" s="41">
        <f t="shared" si="174"/>
        <v>0</v>
      </c>
      <c r="AT985" s="36">
        <f t="shared" si="175"/>
        <v>999</v>
      </c>
      <c r="AU985" s="36">
        <f t="shared" si="176"/>
        <v>999</v>
      </c>
    </row>
    <row r="986" spans="10:47" x14ac:dyDescent="0.25">
      <c r="J986" s="12">
        <v>70000000000</v>
      </c>
      <c r="K986" s="13">
        <v>8.3333333333333304E-10</v>
      </c>
      <c r="L986" s="40">
        <v>3.0000000000000001E-3</v>
      </c>
      <c r="M986" s="40">
        <v>-3.0000000000000001E-3</v>
      </c>
      <c r="O986" s="4">
        <f t="shared" si="166"/>
        <v>0.98199999999999998</v>
      </c>
      <c r="P986" s="33">
        <v>0</v>
      </c>
      <c r="Q986" s="34">
        <v>0</v>
      </c>
      <c r="R986" s="33">
        <v>-0.5</v>
      </c>
      <c r="S986" s="34">
        <v>-9.000000000000008E-3</v>
      </c>
      <c r="T986" s="38">
        <v>-2.0366695714285645E-5</v>
      </c>
      <c r="U986" s="39">
        <v>1.0711114285714288E-3</v>
      </c>
      <c r="V986" s="41">
        <f t="shared" si="168"/>
        <v>-54000.000000000044</v>
      </c>
      <c r="W986" s="41">
        <f t="shared" si="169"/>
        <v>54000.000000000044</v>
      </c>
      <c r="X986" s="36">
        <f t="shared" si="170"/>
        <v>9259.2592592592518</v>
      </c>
      <c r="Y986" s="36">
        <f t="shared" si="171"/>
        <v>9259.2592592592518</v>
      </c>
      <c r="Z986" s="2"/>
      <c r="AI986" s="42">
        <f t="shared" si="172"/>
        <v>-0.03</v>
      </c>
      <c r="AJ986" s="4">
        <f t="shared" si="167"/>
        <v>0.98199999999999998</v>
      </c>
      <c r="AK986" s="33">
        <v>0</v>
      </c>
      <c r="AL986" s="34">
        <v>0</v>
      </c>
      <c r="AM986" s="33">
        <v>0</v>
      </c>
      <c r="AN986" s="34">
        <v>0</v>
      </c>
      <c r="AO986" s="38">
        <v>0</v>
      </c>
      <c r="AP986" s="39">
        <v>0</v>
      </c>
      <c r="AQ986" s="43">
        <v>0</v>
      </c>
      <c r="AR986" s="41">
        <f t="shared" si="173"/>
        <v>0</v>
      </c>
      <c r="AS986" s="41">
        <f t="shared" si="174"/>
        <v>0</v>
      </c>
      <c r="AT986" s="36">
        <f t="shared" si="175"/>
        <v>999</v>
      </c>
      <c r="AU986" s="36">
        <f t="shared" si="176"/>
        <v>999</v>
      </c>
    </row>
    <row r="987" spans="10:47" x14ac:dyDescent="0.25">
      <c r="J987" s="12">
        <v>70000000000</v>
      </c>
      <c r="K987" s="13">
        <v>8.3333333333333304E-10</v>
      </c>
      <c r="L987" s="40">
        <v>3.0000000000000001E-3</v>
      </c>
      <c r="M987" s="40">
        <v>-3.0000000000000001E-3</v>
      </c>
      <c r="O987" s="4">
        <f t="shared" si="166"/>
        <v>0.98299999999999998</v>
      </c>
      <c r="P987" s="33">
        <v>0</v>
      </c>
      <c r="Q987" s="34">
        <v>0</v>
      </c>
      <c r="R987" s="33">
        <v>-0.5</v>
      </c>
      <c r="S987" s="34">
        <v>-8.5000000000000075E-3</v>
      </c>
      <c r="T987" s="38">
        <v>-1.9295659285714215E-5</v>
      </c>
      <c r="U987" s="39">
        <v>1.0712614285714288E-3</v>
      </c>
      <c r="V987" s="41">
        <f t="shared" si="168"/>
        <v>-51000.000000000036</v>
      </c>
      <c r="W987" s="41">
        <f t="shared" si="169"/>
        <v>51000.000000000036</v>
      </c>
      <c r="X987" s="36">
        <f t="shared" si="170"/>
        <v>9803.9215686274438</v>
      </c>
      <c r="Y987" s="36">
        <f t="shared" si="171"/>
        <v>9803.9215686274438</v>
      </c>
      <c r="Z987" s="2"/>
      <c r="AI987" s="42">
        <f t="shared" si="172"/>
        <v>-0.03</v>
      </c>
      <c r="AJ987" s="4">
        <f t="shared" si="167"/>
        <v>0.98299999999999998</v>
      </c>
      <c r="AK987" s="33">
        <v>0</v>
      </c>
      <c r="AL987" s="34">
        <v>0</v>
      </c>
      <c r="AM987" s="33">
        <v>0</v>
      </c>
      <c r="AN987" s="34">
        <v>0</v>
      </c>
      <c r="AO987" s="38">
        <v>0</v>
      </c>
      <c r="AP987" s="39">
        <v>0</v>
      </c>
      <c r="AQ987" s="43">
        <v>0</v>
      </c>
      <c r="AR987" s="41">
        <f t="shared" si="173"/>
        <v>0</v>
      </c>
      <c r="AS987" s="41">
        <f t="shared" si="174"/>
        <v>0</v>
      </c>
      <c r="AT987" s="36">
        <f t="shared" si="175"/>
        <v>999</v>
      </c>
      <c r="AU987" s="36">
        <f t="shared" si="176"/>
        <v>999</v>
      </c>
    </row>
    <row r="988" spans="10:47" x14ac:dyDescent="0.25">
      <c r="J988" s="12">
        <v>70000000000</v>
      </c>
      <c r="K988" s="13">
        <v>8.3333333333333304E-10</v>
      </c>
      <c r="L988" s="40">
        <v>3.0000000000000001E-3</v>
      </c>
      <c r="M988" s="40">
        <v>-3.0000000000000001E-3</v>
      </c>
      <c r="O988" s="4">
        <f t="shared" si="166"/>
        <v>0.98399999999999999</v>
      </c>
      <c r="P988" s="33">
        <v>0</v>
      </c>
      <c r="Q988" s="34">
        <v>0</v>
      </c>
      <c r="R988" s="33">
        <v>-0.5</v>
      </c>
      <c r="S988" s="34">
        <v>-8.0000000000000071E-3</v>
      </c>
      <c r="T988" s="38">
        <v>-1.8224468571428501E-5</v>
      </c>
      <c r="U988" s="39">
        <v>1.0714028571428573E-3</v>
      </c>
      <c r="V988" s="41">
        <f t="shared" si="168"/>
        <v>-48000.000000000036</v>
      </c>
      <c r="W988" s="41">
        <f t="shared" si="169"/>
        <v>48000.000000000036</v>
      </c>
      <c r="X988" s="36">
        <f t="shared" si="170"/>
        <v>10416.666666666659</v>
      </c>
      <c r="Y988" s="36">
        <f t="shared" si="171"/>
        <v>10416.666666666659</v>
      </c>
      <c r="Z988" s="2"/>
      <c r="AI988" s="42">
        <f t="shared" si="172"/>
        <v>-0.03</v>
      </c>
      <c r="AJ988" s="4">
        <f t="shared" si="167"/>
        <v>0.98399999999999999</v>
      </c>
      <c r="AK988" s="33">
        <v>0</v>
      </c>
      <c r="AL988" s="34">
        <v>0</v>
      </c>
      <c r="AM988" s="33">
        <v>0</v>
      </c>
      <c r="AN988" s="34">
        <v>0</v>
      </c>
      <c r="AO988" s="38">
        <v>0</v>
      </c>
      <c r="AP988" s="39">
        <v>0</v>
      </c>
      <c r="AQ988" s="43">
        <v>0</v>
      </c>
      <c r="AR988" s="41">
        <f t="shared" si="173"/>
        <v>0</v>
      </c>
      <c r="AS988" s="41">
        <f t="shared" si="174"/>
        <v>0</v>
      </c>
      <c r="AT988" s="36">
        <f t="shared" si="175"/>
        <v>999</v>
      </c>
      <c r="AU988" s="36">
        <f t="shared" si="176"/>
        <v>999</v>
      </c>
    </row>
    <row r="989" spans="10:47" x14ac:dyDescent="0.25">
      <c r="J989" s="12">
        <v>70000000000</v>
      </c>
      <c r="K989" s="13">
        <v>8.3333333333333304E-10</v>
      </c>
      <c r="L989" s="40">
        <v>3.0000000000000001E-3</v>
      </c>
      <c r="M989" s="40">
        <v>-3.0000000000000001E-3</v>
      </c>
      <c r="O989" s="4">
        <f t="shared" si="166"/>
        <v>0.98499999999999999</v>
      </c>
      <c r="P989" s="33">
        <v>0</v>
      </c>
      <c r="Q989" s="34">
        <v>0</v>
      </c>
      <c r="R989" s="33">
        <v>-0.5</v>
      </c>
      <c r="S989" s="34">
        <v>-7.5000000000000067E-3</v>
      </c>
      <c r="T989" s="38">
        <v>-1.7153132142857071E-5</v>
      </c>
      <c r="U989" s="39">
        <v>1.0715357142857143E-3</v>
      </c>
      <c r="V989" s="41">
        <f t="shared" si="168"/>
        <v>-45000.000000000036</v>
      </c>
      <c r="W989" s="41">
        <f t="shared" si="169"/>
        <v>45000.000000000036</v>
      </c>
      <c r="X989" s="36">
        <f t="shared" si="170"/>
        <v>11111.111111111102</v>
      </c>
      <c r="Y989" s="36">
        <f t="shared" si="171"/>
        <v>11111.111111111102</v>
      </c>
      <c r="Z989" s="2"/>
      <c r="AI989" s="42">
        <f t="shared" si="172"/>
        <v>-0.03</v>
      </c>
      <c r="AJ989" s="4">
        <f t="shared" si="167"/>
        <v>0.98499999999999999</v>
      </c>
      <c r="AK989" s="33">
        <v>0</v>
      </c>
      <c r="AL989" s="34">
        <v>0</v>
      </c>
      <c r="AM989" s="33">
        <v>0</v>
      </c>
      <c r="AN989" s="34">
        <v>0</v>
      </c>
      <c r="AO989" s="38">
        <v>0</v>
      </c>
      <c r="AP989" s="39">
        <v>0</v>
      </c>
      <c r="AQ989" s="43">
        <v>0</v>
      </c>
      <c r="AR989" s="41">
        <f t="shared" si="173"/>
        <v>0</v>
      </c>
      <c r="AS989" s="41">
        <f t="shared" si="174"/>
        <v>0</v>
      </c>
      <c r="AT989" s="36">
        <f t="shared" si="175"/>
        <v>999</v>
      </c>
      <c r="AU989" s="36">
        <f t="shared" si="176"/>
        <v>999</v>
      </c>
    </row>
    <row r="990" spans="10:47" x14ac:dyDescent="0.25">
      <c r="J990" s="12">
        <v>70000000000</v>
      </c>
      <c r="K990" s="13">
        <v>8.3333333333333304E-10</v>
      </c>
      <c r="L990" s="40">
        <v>3.0000000000000001E-3</v>
      </c>
      <c r="M990" s="40">
        <v>-3.0000000000000001E-3</v>
      </c>
      <c r="O990" s="4">
        <f t="shared" si="166"/>
        <v>0.98599999999999999</v>
      </c>
      <c r="P990" s="33">
        <v>0</v>
      </c>
      <c r="Q990" s="34">
        <v>0</v>
      </c>
      <c r="R990" s="33">
        <v>-0.5</v>
      </c>
      <c r="S990" s="34">
        <v>-7.0000000000000062E-3</v>
      </c>
      <c r="T990" s="38">
        <v>-1.6081658571428502E-5</v>
      </c>
      <c r="U990" s="39">
        <v>1.0716600000000001E-3</v>
      </c>
      <c r="V990" s="41">
        <f t="shared" si="168"/>
        <v>-42000.000000000029</v>
      </c>
      <c r="W990" s="41">
        <f t="shared" si="169"/>
        <v>42000.000000000029</v>
      </c>
      <c r="X990" s="36">
        <f t="shared" si="170"/>
        <v>11904.761904761897</v>
      </c>
      <c r="Y990" s="36">
        <f t="shared" si="171"/>
        <v>11904.761904761897</v>
      </c>
      <c r="Z990" s="2"/>
      <c r="AI990" s="42">
        <f t="shared" si="172"/>
        <v>-0.03</v>
      </c>
      <c r="AJ990" s="4">
        <f t="shared" si="167"/>
        <v>0.98599999999999999</v>
      </c>
      <c r="AK990" s="33">
        <v>0</v>
      </c>
      <c r="AL990" s="34">
        <v>0</v>
      </c>
      <c r="AM990" s="33">
        <v>0</v>
      </c>
      <c r="AN990" s="34">
        <v>0</v>
      </c>
      <c r="AO990" s="38">
        <v>0</v>
      </c>
      <c r="AP990" s="39">
        <v>0</v>
      </c>
      <c r="AQ990" s="43">
        <v>0</v>
      </c>
      <c r="AR990" s="41">
        <f t="shared" si="173"/>
        <v>0</v>
      </c>
      <c r="AS990" s="41">
        <f t="shared" si="174"/>
        <v>0</v>
      </c>
      <c r="AT990" s="36">
        <f t="shared" si="175"/>
        <v>999</v>
      </c>
      <c r="AU990" s="36">
        <f t="shared" si="176"/>
        <v>999</v>
      </c>
    </row>
    <row r="991" spans="10:47" x14ac:dyDescent="0.25">
      <c r="J991" s="12">
        <v>70000000000</v>
      </c>
      <c r="K991" s="13">
        <v>8.3333333333333304E-10</v>
      </c>
      <c r="L991" s="40">
        <v>3.0000000000000001E-3</v>
      </c>
      <c r="M991" s="40">
        <v>-3.0000000000000001E-3</v>
      </c>
      <c r="O991" s="4">
        <f t="shared" si="166"/>
        <v>0.98699999999999999</v>
      </c>
      <c r="P991" s="33">
        <v>0</v>
      </c>
      <c r="Q991" s="34">
        <v>0</v>
      </c>
      <c r="R991" s="33">
        <v>-0.5</v>
      </c>
      <c r="S991" s="34">
        <v>-6.5000000000000058E-3</v>
      </c>
      <c r="T991" s="38">
        <v>-1.5010056428571358E-5</v>
      </c>
      <c r="U991" s="39">
        <v>1.0717757142857144E-3</v>
      </c>
      <c r="V991" s="41">
        <f t="shared" si="168"/>
        <v>-39000.000000000029</v>
      </c>
      <c r="W991" s="41">
        <f t="shared" si="169"/>
        <v>39000.000000000029</v>
      </c>
      <c r="X991" s="36">
        <f t="shared" si="170"/>
        <v>12820.512820512811</v>
      </c>
      <c r="Y991" s="36">
        <f t="shared" si="171"/>
        <v>12820.512820512811</v>
      </c>
      <c r="Z991" s="2"/>
      <c r="AI991" s="42">
        <f t="shared" si="172"/>
        <v>-0.03</v>
      </c>
      <c r="AJ991" s="4">
        <f t="shared" si="167"/>
        <v>0.98699999999999999</v>
      </c>
      <c r="AK991" s="33">
        <v>0</v>
      </c>
      <c r="AL991" s="34">
        <v>0</v>
      </c>
      <c r="AM991" s="33">
        <v>0</v>
      </c>
      <c r="AN991" s="34">
        <v>0</v>
      </c>
      <c r="AO991" s="38">
        <v>0</v>
      </c>
      <c r="AP991" s="39">
        <v>0</v>
      </c>
      <c r="AQ991" s="43">
        <v>0</v>
      </c>
      <c r="AR991" s="41">
        <f t="shared" si="173"/>
        <v>0</v>
      </c>
      <c r="AS991" s="41">
        <f t="shared" si="174"/>
        <v>0</v>
      </c>
      <c r="AT991" s="36">
        <f t="shared" si="175"/>
        <v>999</v>
      </c>
      <c r="AU991" s="36">
        <f t="shared" si="176"/>
        <v>999</v>
      </c>
    </row>
    <row r="992" spans="10:47" x14ac:dyDescent="0.25">
      <c r="J992" s="12">
        <v>70000000000</v>
      </c>
      <c r="K992" s="13">
        <v>8.3333333333333304E-10</v>
      </c>
      <c r="L992" s="40">
        <v>3.0000000000000001E-3</v>
      </c>
      <c r="M992" s="40">
        <v>-3.0000000000000001E-3</v>
      </c>
      <c r="O992" s="4">
        <f t="shared" si="166"/>
        <v>0.98799999999999999</v>
      </c>
      <c r="P992" s="33">
        <v>0</v>
      </c>
      <c r="Q992" s="34">
        <v>0</v>
      </c>
      <c r="R992" s="33">
        <v>-0.5</v>
      </c>
      <c r="S992" s="34">
        <v>-6.0000000000000053E-3</v>
      </c>
      <c r="T992" s="38">
        <v>-1.3938334285714215E-5</v>
      </c>
      <c r="U992" s="39">
        <v>1.0718828571428573E-3</v>
      </c>
      <c r="V992" s="41">
        <f t="shared" si="168"/>
        <v>-36000.000000000029</v>
      </c>
      <c r="W992" s="41">
        <f t="shared" si="169"/>
        <v>36000.000000000029</v>
      </c>
      <c r="X992" s="36">
        <f t="shared" si="170"/>
        <v>13888.888888888878</v>
      </c>
      <c r="Y992" s="36">
        <f t="shared" si="171"/>
        <v>13888.888888888878</v>
      </c>
      <c r="Z992" s="2"/>
      <c r="AI992" s="42">
        <f t="shared" si="172"/>
        <v>-0.03</v>
      </c>
      <c r="AJ992" s="4">
        <f t="shared" si="167"/>
        <v>0.98799999999999999</v>
      </c>
      <c r="AK992" s="33">
        <v>0</v>
      </c>
      <c r="AL992" s="34">
        <v>0</v>
      </c>
      <c r="AM992" s="33">
        <v>0</v>
      </c>
      <c r="AN992" s="34">
        <v>0</v>
      </c>
      <c r="AO992" s="38">
        <v>0</v>
      </c>
      <c r="AP992" s="39">
        <v>0</v>
      </c>
      <c r="AQ992" s="43">
        <v>0</v>
      </c>
      <c r="AR992" s="41">
        <f t="shared" si="173"/>
        <v>0</v>
      </c>
      <c r="AS992" s="41">
        <f t="shared" si="174"/>
        <v>0</v>
      </c>
      <c r="AT992" s="36">
        <f t="shared" si="175"/>
        <v>999</v>
      </c>
      <c r="AU992" s="36">
        <f t="shared" si="176"/>
        <v>999</v>
      </c>
    </row>
    <row r="993" spans="10:47" x14ac:dyDescent="0.25">
      <c r="J993" s="12">
        <v>70000000000</v>
      </c>
      <c r="K993" s="13">
        <v>8.3333333333333304E-10</v>
      </c>
      <c r="L993" s="40">
        <v>3.0000000000000001E-3</v>
      </c>
      <c r="M993" s="40">
        <v>-3.0000000000000001E-3</v>
      </c>
      <c r="O993" s="4">
        <f t="shared" si="166"/>
        <v>0.98899999999999999</v>
      </c>
      <c r="P993" s="33">
        <v>0</v>
      </c>
      <c r="Q993" s="34">
        <v>0</v>
      </c>
      <c r="R993" s="33">
        <v>-0.5</v>
      </c>
      <c r="S993" s="34">
        <v>-5.5000000000000049E-3</v>
      </c>
      <c r="T993" s="38">
        <v>-1.2866500714285642E-5</v>
      </c>
      <c r="U993" s="39">
        <v>1.0719814285714286E-3</v>
      </c>
      <c r="V993" s="41">
        <f t="shared" si="168"/>
        <v>-33000.000000000022</v>
      </c>
      <c r="W993" s="41">
        <f t="shared" si="169"/>
        <v>33000.000000000022</v>
      </c>
      <c r="X993" s="36">
        <f t="shared" si="170"/>
        <v>15151.515151515141</v>
      </c>
      <c r="Y993" s="36">
        <f t="shared" si="171"/>
        <v>15151.515151515141</v>
      </c>
      <c r="Z993" s="2"/>
      <c r="AI993" s="42">
        <f t="shared" si="172"/>
        <v>-0.03</v>
      </c>
      <c r="AJ993" s="4">
        <f t="shared" si="167"/>
        <v>0.98899999999999999</v>
      </c>
      <c r="AK993" s="33">
        <v>0</v>
      </c>
      <c r="AL993" s="34">
        <v>0</v>
      </c>
      <c r="AM993" s="33">
        <v>0</v>
      </c>
      <c r="AN993" s="34">
        <v>0</v>
      </c>
      <c r="AO993" s="38">
        <v>0</v>
      </c>
      <c r="AP993" s="39">
        <v>0</v>
      </c>
      <c r="AQ993" s="43">
        <v>0</v>
      </c>
      <c r="AR993" s="41">
        <f t="shared" si="173"/>
        <v>0</v>
      </c>
      <c r="AS993" s="41">
        <f t="shared" si="174"/>
        <v>0</v>
      </c>
      <c r="AT993" s="36">
        <f t="shared" si="175"/>
        <v>999</v>
      </c>
      <c r="AU993" s="36">
        <f t="shared" si="176"/>
        <v>999</v>
      </c>
    </row>
    <row r="994" spans="10:47" x14ac:dyDescent="0.25">
      <c r="J994" s="12">
        <v>70000000000</v>
      </c>
      <c r="K994" s="13">
        <v>8.3333333333333304E-10</v>
      </c>
      <c r="L994" s="40">
        <v>3.0000000000000001E-3</v>
      </c>
      <c r="M994" s="40">
        <v>-3.0000000000000001E-3</v>
      </c>
      <c r="O994" s="4">
        <f t="shared" si="166"/>
        <v>0.99</v>
      </c>
      <c r="P994" s="33">
        <v>0</v>
      </c>
      <c r="Q994" s="34">
        <v>0</v>
      </c>
      <c r="R994" s="33">
        <v>-0.5</v>
      </c>
      <c r="S994" s="34">
        <v>-5.0000000000000044E-3</v>
      </c>
      <c r="T994" s="38">
        <v>-1.1794564285714212E-5</v>
      </c>
      <c r="U994" s="39">
        <v>1.0720714285714285E-3</v>
      </c>
      <c r="V994" s="41">
        <f t="shared" si="168"/>
        <v>-30000.000000000022</v>
      </c>
      <c r="W994" s="41">
        <f t="shared" si="169"/>
        <v>30000.000000000022</v>
      </c>
      <c r="X994" s="36">
        <f t="shared" si="170"/>
        <v>16666.666666666653</v>
      </c>
      <c r="Y994" s="36">
        <f t="shared" si="171"/>
        <v>16666.666666666653</v>
      </c>
      <c r="Z994" s="2"/>
      <c r="AI994" s="42">
        <f t="shared" si="172"/>
        <v>-0.03</v>
      </c>
      <c r="AJ994" s="4">
        <f t="shared" si="167"/>
        <v>0.99</v>
      </c>
      <c r="AK994" s="33">
        <v>0</v>
      </c>
      <c r="AL994" s="34">
        <v>0</v>
      </c>
      <c r="AM994" s="33">
        <v>0</v>
      </c>
      <c r="AN994" s="34">
        <v>0</v>
      </c>
      <c r="AO994" s="38">
        <v>0</v>
      </c>
      <c r="AP994" s="39">
        <v>0</v>
      </c>
      <c r="AQ994" s="43">
        <v>0</v>
      </c>
      <c r="AR994" s="41">
        <f t="shared" si="173"/>
        <v>0</v>
      </c>
      <c r="AS994" s="41">
        <f t="shared" si="174"/>
        <v>0</v>
      </c>
      <c r="AT994" s="36">
        <f t="shared" si="175"/>
        <v>999</v>
      </c>
      <c r="AU994" s="36">
        <f t="shared" si="176"/>
        <v>999</v>
      </c>
    </row>
    <row r="995" spans="10:47" x14ac:dyDescent="0.25">
      <c r="J995" s="12">
        <v>70000000000</v>
      </c>
      <c r="K995" s="13">
        <v>8.3333333333333304E-10</v>
      </c>
      <c r="L995" s="40">
        <v>3.0000000000000001E-3</v>
      </c>
      <c r="M995" s="40">
        <v>-3.0000000000000001E-3</v>
      </c>
      <c r="O995" s="4">
        <f t="shared" si="166"/>
        <v>0.99099999999999999</v>
      </c>
      <c r="P995" s="33">
        <v>0</v>
      </c>
      <c r="Q995" s="34">
        <v>0</v>
      </c>
      <c r="R995" s="33">
        <v>-0.5</v>
      </c>
      <c r="S995" s="34">
        <v>-4.500000000000004E-3</v>
      </c>
      <c r="T995" s="38">
        <v>-1.0722533571428497E-5</v>
      </c>
      <c r="U995" s="39">
        <v>1.0721528571428572E-3</v>
      </c>
      <c r="V995" s="41">
        <f t="shared" si="168"/>
        <v>-27000.000000000022</v>
      </c>
      <c r="W995" s="41">
        <f t="shared" si="169"/>
        <v>27000.000000000022</v>
      </c>
      <c r="X995" s="36">
        <f t="shared" si="170"/>
        <v>18518.518518518504</v>
      </c>
      <c r="Y995" s="36">
        <f t="shared" si="171"/>
        <v>18518.518518518504</v>
      </c>
      <c r="Z995" s="2"/>
      <c r="AI995" s="42">
        <f t="shared" si="172"/>
        <v>-0.03</v>
      </c>
      <c r="AJ995" s="4">
        <f t="shared" si="167"/>
        <v>0.99099999999999999</v>
      </c>
      <c r="AK995" s="33">
        <v>0</v>
      </c>
      <c r="AL995" s="34">
        <v>0</v>
      </c>
      <c r="AM995" s="33">
        <v>0</v>
      </c>
      <c r="AN995" s="34">
        <v>0</v>
      </c>
      <c r="AO995" s="38">
        <v>0</v>
      </c>
      <c r="AP995" s="39">
        <v>0</v>
      </c>
      <c r="AQ995" s="43">
        <v>0</v>
      </c>
      <c r="AR995" s="41">
        <f t="shared" si="173"/>
        <v>0</v>
      </c>
      <c r="AS995" s="41">
        <f t="shared" si="174"/>
        <v>0</v>
      </c>
      <c r="AT995" s="36">
        <f t="shared" si="175"/>
        <v>999</v>
      </c>
      <c r="AU995" s="36">
        <f t="shared" si="176"/>
        <v>999</v>
      </c>
    </row>
    <row r="996" spans="10:47" x14ac:dyDescent="0.25">
      <c r="J996" s="12">
        <v>70000000000</v>
      </c>
      <c r="K996" s="13">
        <v>8.3333333333333304E-10</v>
      </c>
      <c r="L996" s="40">
        <v>3.0000000000000001E-3</v>
      </c>
      <c r="M996" s="40">
        <v>-3.0000000000000001E-3</v>
      </c>
      <c r="O996" s="4">
        <f t="shared" si="166"/>
        <v>0.99199999999999999</v>
      </c>
      <c r="P996" s="33">
        <v>0</v>
      </c>
      <c r="Q996" s="34">
        <v>0</v>
      </c>
      <c r="R996" s="33">
        <v>-0.5</v>
      </c>
      <c r="S996" s="34">
        <v>-4.0000000000000036E-3</v>
      </c>
      <c r="T996" s="38">
        <v>-9.6504171428570683E-6</v>
      </c>
      <c r="U996" s="39">
        <v>1.0722257142857143E-3</v>
      </c>
      <c r="V996" s="41">
        <f t="shared" si="168"/>
        <v>-24000.000000000018</v>
      </c>
      <c r="W996" s="41">
        <f t="shared" si="169"/>
        <v>24000.000000000018</v>
      </c>
      <c r="X996" s="36">
        <f t="shared" si="170"/>
        <v>20833.333333333318</v>
      </c>
      <c r="Y996" s="36">
        <f t="shared" si="171"/>
        <v>20833.333333333318</v>
      </c>
      <c r="Z996" s="2"/>
      <c r="AI996" s="42">
        <f t="shared" si="172"/>
        <v>-0.03</v>
      </c>
      <c r="AJ996" s="4">
        <f t="shared" si="167"/>
        <v>0.99199999999999999</v>
      </c>
      <c r="AK996" s="33">
        <v>0</v>
      </c>
      <c r="AL996" s="34">
        <v>0</v>
      </c>
      <c r="AM996" s="33">
        <v>0</v>
      </c>
      <c r="AN996" s="34">
        <v>0</v>
      </c>
      <c r="AO996" s="38">
        <v>0</v>
      </c>
      <c r="AP996" s="39">
        <v>0</v>
      </c>
      <c r="AQ996" s="43">
        <v>0</v>
      </c>
      <c r="AR996" s="41">
        <f t="shared" si="173"/>
        <v>0</v>
      </c>
      <c r="AS996" s="41">
        <f t="shared" si="174"/>
        <v>0</v>
      </c>
      <c r="AT996" s="36">
        <f t="shared" si="175"/>
        <v>999</v>
      </c>
      <c r="AU996" s="36">
        <f t="shared" si="176"/>
        <v>999</v>
      </c>
    </row>
    <row r="997" spans="10:47" x14ac:dyDescent="0.25">
      <c r="J997" s="12">
        <v>70000000000</v>
      </c>
      <c r="K997" s="13">
        <v>8.3333333333333304E-10</v>
      </c>
      <c r="L997" s="40">
        <v>3.0000000000000001E-3</v>
      </c>
      <c r="M997" s="40">
        <v>-3.0000000000000001E-3</v>
      </c>
      <c r="O997" s="4">
        <f t="shared" si="166"/>
        <v>0.99299999999999999</v>
      </c>
      <c r="P997" s="33">
        <v>0</v>
      </c>
      <c r="Q997" s="34">
        <v>0</v>
      </c>
      <c r="R997" s="33">
        <v>-0.5</v>
      </c>
      <c r="S997" s="34">
        <v>-3.5000000000000031E-3</v>
      </c>
      <c r="T997" s="38">
        <v>-8.5782235714284957E-6</v>
      </c>
      <c r="U997" s="39">
        <v>1.07229E-3</v>
      </c>
      <c r="V997" s="41">
        <f t="shared" si="168"/>
        <v>-21000.000000000015</v>
      </c>
      <c r="W997" s="41">
        <f t="shared" si="169"/>
        <v>21000.000000000015</v>
      </c>
      <c r="X997" s="36">
        <f t="shared" si="170"/>
        <v>23809.523809523795</v>
      </c>
      <c r="Y997" s="36">
        <f t="shared" si="171"/>
        <v>23809.523809523795</v>
      </c>
      <c r="Z997" s="2"/>
      <c r="AI997" s="42">
        <f t="shared" si="172"/>
        <v>-0.03</v>
      </c>
      <c r="AJ997" s="4">
        <f t="shared" si="167"/>
        <v>0.99299999999999999</v>
      </c>
      <c r="AK997" s="33">
        <v>0</v>
      </c>
      <c r="AL997" s="34">
        <v>0</v>
      </c>
      <c r="AM997" s="33">
        <v>0</v>
      </c>
      <c r="AN997" s="34">
        <v>0</v>
      </c>
      <c r="AO997" s="38">
        <v>0</v>
      </c>
      <c r="AP997" s="39">
        <v>0</v>
      </c>
      <c r="AQ997" s="43">
        <v>0</v>
      </c>
      <c r="AR997" s="41">
        <f t="shared" si="173"/>
        <v>0</v>
      </c>
      <c r="AS997" s="41">
        <f t="shared" si="174"/>
        <v>0</v>
      </c>
      <c r="AT997" s="36">
        <f t="shared" si="175"/>
        <v>999</v>
      </c>
      <c r="AU997" s="36">
        <f t="shared" si="176"/>
        <v>999</v>
      </c>
    </row>
    <row r="998" spans="10:47" x14ac:dyDescent="0.25">
      <c r="J998" s="12">
        <v>70000000000</v>
      </c>
      <c r="K998" s="13">
        <v>8.3333333333333304E-10</v>
      </c>
      <c r="L998" s="40">
        <v>3.0000000000000001E-3</v>
      </c>
      <c r="M998" s="40">
        <v>-3.0000000000000001E-3</v>
      </c>
      <c r="O998" s="4">
        <f t="shared" si="166"/>
        <v>0.99399999999999999</v>
      </c>
      <c r="P998" s="33">
        <v>0</v>
      </c>
      <c r="Q998" s="34">
        <v>0</v>
      </c>
      <c r="R998" s="33">
        <v>-0.5</v>
      </c>
      <c r="S998" s="34">
        <v>-3.0000000000000027E-3</v>
      </c>
      <c r="T998" s="38">
        <v>-7.5059614285713517E-6</v>
      </c>
      <c r="U998" s="39">
        <v>1.0723457142857143E-3</v>
      </c>
      <c r="V998" s="41">
        <f t="shared" si="168"/>
        <v>-18000.000000000015</v>
      </c>
      <c r="W998" s="41">
        <f t="shared" si="169"/>
        <v>18000.000000000015</v>
      </c>
      <c r="X998" s="36">
        <f t="shared" si="170"/>
        <v>27777.777777777756</v>
      </c>
      <c r="Y998" s="36">
        <f t="shared" si="171"/>
        <v>27777.777777777756</v>
      </c>
      <c r="Z998" s="2"/>
      <c r="AI998" s="42">
        <f t="shared" si="172"/>
        <v>-0.03</v>
      </c>
      <c r="AJ998" s="4">
        <f t="shared" si="167"/>
        <v>0.99399999999999999</v>
      </c>
      <c r="AK998" s="33">
        <v>0</v>
      </c>
      <c r="AL998" s="34">
        <v>0</v>
      </c>
      <c r="AM998" s="33">
        <v>0</v>
      </c>
      <c r="AN998" s="34">
        <v>0</v>
      </c>
      <c r="AO998" s="38">
        <v>0</v>
      </c>
      <c r="AP998" s="39">
        <v>0</v>
      </c>
      <c r="AQ998" s="43">
        <v>0</v>
      </c>
      <c r="AR998" s="41">
        <f t="shared" si="173"/>
        <v>0</v>
      </c>
      <c r="AS998" s="41">
        <f t="shared" si="174"/>
        <v>0</v>
      </c>
      <c r="AT998" s="36">
        <f t="shared" si="175"/>
        <v>999</v>
      </c>
      <c r="AU998" s="36">
        <f t="shared" si="176"/>
        <v>999</v>
      </c>
    </row>
    <row r="999" spans="10:47" x14ac:dyDescent="0.25">
      <c r="J999" s="12">
        <v>70000000000</v>
      </c>
      <c r="K999" s="13">
        <v>8.3333333333333304E-10</v>
      </c>
      <c r="L999" s="40">
        <v>3.0000000000000001E-3</v>
      </c>
      <c r="M999" s="40">
        <v>-3.0000000000000001E-3</v>
      </c>
      <c r="O999" s="4">
        <f t="shared" si="166"/>
        <v>0.995</v>
      </c>
      <c r="P999" s="33">
        <v>0</v>
      </c>
      <c r="Q999" s="34">
        <v>0</v>
      </c>
      <c r="R999" s="33">
        <v>-0.5</v>
      </c>
      <c r="S999" s="34">
        <v>-2.5000000000000022E-3</v>
      </c>
      <c r="T999" s="38">
        <v>-6.4336392857142078E-6</v>
      </c>
      <c r="U999" s="39">
        <v>1.072392857142857E-3</v>
      </c>
      <c r="V999" s="41">
        <f t="shared" si="168"/>
        <v>-15000.000000000011</v>
      </c>
      <c r="W999" s="41">
        <f t="shared" si="169"/>
        <v>15000.000000000011</v>
      </c>
      <c r="X999" s="36">
        <f t="shared" si="170"/>
        <v>33333.333333333307</v>
      </c>
      <c r="Y999" s="36">
        <f t="shared" si="171"/>
        <v>33333.333333333307</v>
      </c>
      <c r="Z999" s="2"/>
      <c r="AI999" s="42">
        <f t="shared" si="172"/>
        <v>-0.03</v>
      </c>
      <c r="AJ999" s="4">
        <f t="shared" si="167"/>
        <v>0.995</v>
      </c>
      <c r="AK999" s="33">
        <v>0</v>
      </c>
      <c r="AL999" s="34">
        <v>0</v>
      </c>
      <c r="AM999" s="33">
        <v>0</v>
      </c>
      <c r="AN999" s="34">
        <v>0</v>
      </c>
      <c r="AO999" s="38">
        <v>0</v>
      </c>
      <c r="AP999" s="39">
        <v>0</v>
      </c>
      <c r="AQ999" s="43">
        <v>0</v>
      </c>
      <c r="AR999" s="41">
        <f t="shared" si="173"/>
        <v>0</v>
      </c>
      <c r="AS999" s="41">
        <f t="shared" si="174"/>
        <v>0</v>
      </c>
      <c r="AT999" s="36">
        <f t="shared" si="175"/>
        <v>999</v>
      </c>
      <c r="AU999" s="36">
        <f t="shared" si="176"/>
        <v>999</v>
      </c>
    </row>
    <row r="1000" spans="10:47" x14ac:dyDescent="0.25">
      <c r="J1000" s="12">
        <v>70000000000</v>
      </c>
      <c r="K1000" s="13">
        <v>8.3333333333333304E-10</v>
      </c>
      <c r="L1000" s="40">
        <v>3.0000000000000001E-3</v>
      </c>
      <c r="M1000" s="40">
        <v>-3.0000000000000001E-3</v>
      </c>
      <c r="O1000" s="4">
        <f t="shared" si="166"/>
        <v>0.996</v>
      </c>
      <c r="P1000" s="33">
        <v>0</v>
      </c>
      <c r="Q1000" s="34">
        <v>0</v>
      </c>
      <c r="R1000" s="33">
        <v>-0.5</v>
      </c>
      <c r="S1000" s="34">
        <v>-2.0000000000000018E-3</v>
      </c>
      <c r="T1000" s="38">
        <v>-5.3612657142856353E-6</v>
      </c>
      <c r="U1000" s="39">
        <v>1.0724314285714286E-3</v>
      </c>
      <c r="V1000" s="41">
        <f t="shared" si="168"/>
        <v>-12000.000000000009</v>
      </c>
      <c r="W1000" s="41">
        <f t="shared" si="169"/>
        <v>12000.000000000009</v>
      </c>
      <c r="X1000" s="36">
        <f t="shared" si="170"/>
        <v>41666.666666666635</v>
      </c>
      <c r="Y1000" s="36">
        <f t="shared" si="171"/>
        <v>41666.666666666635</v>
      </c>
      <c r="Z1000" s="2"/>
      <c r="AI1000" s="42">
        <f t="shared" si="172"/>
        <v>-0.03</v>
      </c>
      <c r="AJ1000" s="4">
        <f t="shared" si="167"/>
        <v>0.996</v>
      </c>
      <c r="AK1000" s="33">
        <v>0</v>
      </c>
      <c r="AL1000" s="34">
        <v>0</v>
      </c>
      <c r="AM1000" s="33">
        <v>0</v>
      </c>
      <c r="AN1000" s="34">
        <v>0</v>
      </c>
      <c r="AO1000" s="38">
        <v>0</v>
      </c>
      <c r="AP1000" s="39">
        <v>0</v>
      </c>
      <c r="AQ1000" s="43">
        <v>0</v>
      </c>
      <c r="AR1000" s="41">
        <f t="shared" si="173"/>
        <v>0</v>
      </c>
      <c r="AS1000" s="41">
        <f t="shared" si="174"/>
        <v>0</v>
      </c>
      <c r="AT1000" s="36">
        <f t="shared" si="175"/>
        <v>999</v>
      </c>
      <c r="AU1000" s="36">
        <f t="shared" si="176"/>
        <v>999</v>
      </c>
    </row>
    <row r="1001" spans="10:47" x14ac:dyDescent="0.25">
      <c r="J1001" s="12">
        <v>70000000000</v>
      </c>
      <c r="K1001" s="13">
        <v>8.3333333333333304E-10</v>
      </c>
      <c r="L1001" s="40">
        <v>3.0000000000000001E-3</v>
      </c>
      <c r="M1001" s="40">
        <v>-3.0000000000000001E-3</v>
      </c>
      <c r="O1001" s="4">
        <f t="shared" si="166"/>
        <v>0.997</v>
      </c>
      <c r="P1001" s="33">
        <v>0</v>
      </c>
      <c r="Q1001" s="34">
        <v>0</v>
      </c>
      <c r="R1001" s="33">
        <v>-0.5</v>
      </c>
      <c r="S1001" s="34">
        <v>-1.5000000000000013E-3</v>
      </c>
      <c r="T1001" s="38">
        <v>-4.2888492857142058E-6</v>
      </c>
      <c r="U1001" s="39">
        <v>1.0724614285714286E-3</v>
      </c>
      <c r="V1001" s="41">
        <f t="shared" si="168"/>
        <v>-9000.0000000000073</v>
      </c>
      <c r="W1001" s="41">
        <f t="shared" si="169"/>
        <v>9000.0000000000073</v>
      </c>
      <c r="X1001" s="36">
        <f t="shared" si="170"/>
        <v>55555.555555555511</v>
      </c>
      <c r="Y1001" s="36">
        <f t="shared" si="171"/>
        <v>55555.555555555511</v>
      </c>
      <c r="Z1001" s="2"/>
      <c r="AI1001" s="42">
        <f t="shared" si="172"/>
        <v>-0.03</v>
      </c>
      <c r="AJ1001" s="4">
        <f t="shared" si="167"/>
        <v>0.997</v>
      </c>
      <c r="AK1001" s="33">
        <v>0</v>
      </c>
      <c r="AL1001" s="34">
        <v>0</v>
      </c>
      <c r="AM1001" s="33">
        <v>0</v>
      </c>
      <c r="AN1001" s="34">
        <v>0</v>
      </c>
      <c r="AO1001" s="38">
        <v>0</v>
      </c>
      <c r="AP1001" s="39">
        <v>0</v>
      </c>
      <c r="AQ1001" s="43">
        <v>0</v>
      </c>
      <c r="AR1001" s="41">
        <f t="shared" si="173"/>
        <v>0</v>
      </c>
      <c r="AS1001" s="41">
        <f t="shared" si="174"/>
        <v>0</v>
      </c>
      <c r="AT1001" s="36">
        <f t="shared" si="175"/>
        <v>999</v>
      </c>
      <c r="AU1001" s="36">
        <f t="shared" si="176"/>
        <v>999</v>
      </c>
    </row>
    <row r="1002" spans="10:47" x14ac:dyDescent="0.25">
      <c r="J1002" s="12">
        <v>70000000000</v>
      </c>
      <c r="K1002" s="13">
        <v>8.3333333333333304E-10</v>
      </c>
      <c r="L1002" s="40">
        <v>3.0000000000000001E-3</v>
      </c>
      <c r="M1002" s="40">
        <v>-3.0000000000000001E-3</v>
      </c>
      <c r="O1002" s="4">
        <f t="shared" si="166"/>
        <v>0.998</v>
      </c>
      <c r="P1002" s="33">
        <v>0</v>
      </c>
      <c r="Q1002" s="34">
        <v>0</v>
      </c>
      <c r="R1002" s="33">
        <v>-0.5</v>
      </c>
      <c r="S1002" s="34">
        <v>-1.0000000000000009E-3</v>
      </c>
      <c r="T1002" s="38">
        <v>-3.2163985714284909E-6</v>
      </c>
      <c r="U1002" s="39">
        <v>1.0724828571428572E-3</v>
      </c>
      <c r="V1002" s="41">
        <f t="shared" si="168"/>
        <v>-6000.0000000000045</v>
      </c>
      <c r="W1002" s="41">
        <f t="shared" si="169"/>
        <v>6000.0000000000045</v>
      </c>
      <c r="X1002" s="36">
        <f t="shared" si="170"/>
        <v>83333.33333333327</v>
      </c>
      <c r="Y1002" s="36">
        <f t="shared" si="171"/>
        <v>83333.33333333327</v>
      </c>
      <c r="Z1002" s="2"/>
      <c r="AI1002" s="42">
        <f t="shared" si="172"/>
        <v>-0.03</v>
      </c>
      <c r="AJ1002" s="4">
        <f t="shared" si="167"/>
        <v>0.998</v>
      </c>
      <c r="AK1002" s="33">
        <v>0</v>
      </c>
      <c r="AL1002" s="34">
        <v>0</v>
      </c>
      <c r="AM1002" s="33">
        <v>0</v>
      </c>
      <c r="AN1002" s="34">
        <v>0</v>
      </c>
      <c r="AO1002" s="38">
        <v>0</v>
      </c>
      <c r="AP1002" s="39">
        <v>0</v>
      </c>
      <c r="AQ1002" s="43">
        <v>0</v>
      </c>
      <c r="AR1002" s="41">
        <f t="shared" si="173"/>
        <v>0</v>
      </c>
      <c r="AS1002" s="41">
        <f t="shared" si="174"/>
        <v>0</v>
      </c>
      <c r="AT1002" s="36">
        <f t="shared" si="175"/>
        <v>999</v>
      </c>
      <c r="AU1002" s="36">
        <f t="shared" si="176"/>
        <v>999</v>
      </c>
    </row>
    <row r="1003" spans="10:47" x14ac:dyDescent="0.25">
      <c r="J1003" s="12">
        <v>70000000000</v>
      </c>
      <c r="K1003" s="13">
        <v>8.3333333333333304E-10</v>
      </c>
      <c r="L1003" s="40">
        <v>3.0000000000000001E-3</v>
      </c>
      <c r="M1003" s="40">
        <v>-3.0000000000000001E-3</v>
      </c>
      <c r="O1003" s="4">
        <f t="shared" si="166"/>
        <v>0.999</v>
      </c>
      <c r="P1003" s="33">
        <v>0</v>
      </c>
      <c r="Q1003" s="34">
        <v>0</v>
      </c>
      <c r="R1003" s="33">
        <v>-0.5</v>
      </c>
      <c r="S1003" s="34">
        <v>-5.0000000000000044E-4</v>
      </c>
      <c r="T1003" s="38">
        <v>-2.1439221428570618E-6</v>
      </c>
      <c r="U1003" s="39">
        <v>1.0724957142857143E-3</v>
      </c>
      <c r="V1003" s="41">
        <f t="shared" si="168"/>
        <v>-3000.0000000000023</v>
      </c>
      <c r="W1003" s="41">
        <f t="shared" si="169"/>
        <v>3000.0000000000023</v>
      </c>
      <c r="X1003" s="36">
        <f t="shared" si="170"/>
        <v>166666.66666666654</v>
      </c>
      <c r="Y1003" s="36">
        <f t="shared" si="171"/>
        <v>166666.66666666654</v>
      </c>
      <c r="Z1003" s="2"/>
      <c r="AI1003" s="42">
        <f t="shared" si="172"/>
        <v>-0.03</v>
      </c>
      <c r="AJ1003" s="4">
        <f t="shared" si="167"/>
        <v>0.999</v>
      </c>
      <c r="AK1003" s="33">
        <v>0</v>
      </c>
      <c r="AL1003" s="34">
        <v>0</v>
      </c>
      <c r="AM1003" s="33">
        <v>0</v>
      </c>
      <c r="AN1003" s="34">
        <v>0</v>
      </c>
      <c r="AO1003" s="38">
        <v>0</v>
      </c>
      <c r="AP1003" s="39">
        <v>0</v>
      </c>
      <c r="AQ1003" s="43">
        <v>0</v>
      </c>
      <c r="AR1003" s="41">
        <f t="shared" si="173"/>
        <v>0</v>
      </c>
      <c r="AS1003" s="41">
        <f t="shared" si="174"/>
        <v>0</v>
      </c>
      <c r="AT1003" s="36">
        <f t="shared" si="175"/>
        <v>999</v>
      </c>
      <c r="AU1003" s="36">
        <f t="shared" si="176"/>
        <v>999</v>
      </c>
    </row>
    <row r="1004" spans="10:47" x14ac:dyDescent="0.25">
      <c r="J1004" s="12">
        <v>70000000000</v>
      </c>
      <c r="K1004" s="13">
        <v>8.3333333333333304E-10</v>
      </c>
      <c r="L1004" s="40">
        <v>3.0000000000000001E-3</v>
      </c>
      <c r="M1004" s="40">
        <v>-3.0000000000000001E-3</v>
      </c>
      <c r="O1004" s="4">
        <f>C5</f>
        <v>1</v>
      </c>
      <c r="P1004" s="33">
        <v>0</v>
      </c>
      <c r="Q1004" s="34">
        <v>0</v>
      </c>
      <c r="R1004" s="33">
        <v>-0.5</v>
      </c>
      <c r="S1004" s="34">
        <v>0</v>
      </c>
      <c r="T1004" s="38">
        <v>-1.0714285714284894E-6</v>
      </c>
      <c r="U1004" s="39">
        <v>1.0724999999999999E-3</v>
      </c>
      <c r="V1004" s="41">
        <f t="shared" si="168"/>
        <v>0</v>
      </c>
      <c r="W1004" s="41">
        <f t="shared" si="169"/>
        <v>0</v>
      </c>
      <c r="X1004" s="36">
        <f t="shared" si="170"/>
        <v>999</v>
      </c>
      <c r="Y1004" s="36">
        <f t="shared" si="171"/>
        <v>999</v>
      </c>
      <c r="Z1004" s="2"/>
      <c r="AI1004" s="42">
        <f t="shared" si="172"/>
        <v>-0.03</v>
      </c>
      <c r="AJ1004" s="4">
        <f t="shared" si="167"/>
        <v>1</v>
      </c>
      <c r="AK1004" s="33">
        <v>0</v>
      </c>
      <c r="AL1004" s="34">
        <v>0</v>
      </c>
      <c r="AM1004" s="33">
        <v>0</v>
      </c>
      <c r="AN1004" s="34">
        <v>0</v>
      </c>
      <c r="AO1004" s="38">
        <v>0</v>
      </c>
      <c r="AP1004" s="39">
        <v>0</v>
      </c>
      <c r="AQ1004" s="43">
        <v>0</v>
      </c>
      <c r="AR1004" s="41">
        <f t="shared" si="173"/>
        <v>0</v>
      </c>
      <c r="AS1004" s="41">
        <f t="shared" si="174"/>
        <v>0</v>
      </c>
      <c r="AT1004" s="36">
        <f t="shared" si="175"/>
        <v>999</v>
      </c>
      <c r="AU1004" s="36">
        <f t="shared" si="176"/>
        <v>999</v>
      </c>
    </row>
    <row r="1005" spans="10:47" x14ac:dyDescent="0.25">
      <c r="X1005" s="2"/>
      <c r="Y1005" s="2"/>
      <c r="Z1005" s="2"/>
    </row>
    <row r="1006" spans="10:47" x14ac:dyDescent="0.25"/>
  </sheetData>
  <conditionalFormatting sqref="C14">
    <cfRule type="expression" dxfId="61" priority="59">
      <formula>$C$13="Sección Circular"</formula>
    </cfRule>
    <cfRule type="expression" dxfId="60" priority="66">
      <formula>$C$13="Sección Rectangular"</formula>
    </cfRule>
  </conditionalFormatting>
  <conditionalFormatting sqref="C6:C8">
    <cfRule type="expression" dxfId="59" priority="64">
      <formula>$C$13="Introducir valor"</formula>
    </cfRule>
  </conditionalFormatting>
  <conditionalFormatting sqref="C6:C7">
    <cfRule type="expression" dxfId="58" priority="61">
      <formula>$C$13="Sección Circular"</formula>
    </cfRule>
  </conditionalFormatting>
  <conditionalFormatting sqref="C8">
    <cfRule type="expression" dxfId="57" priority="60">
      <formula>$C$13="Sección Rectangular"</formula>
    </cfRule>
  </conditionalFormatting>
  <conditionalFormatting sqref="C12">
    <cfRule type="expression" dxfId="56" priority="54">
      <formula>$C$11="Variable"</formula>
    </cfRule>
  </conditionalFormatting>
  <conditionalFormatting sqref="C16">
    <cfRule type="expression" dxfId="55" priority="48">
      <formula>$C$13="Introducir valor"</formula>
    </cfRule>
    <cfRule type="expression" dxfId="54" priority="52">
      <formula>$C$15="Variable"</formula>
    </cfRule>
  </conditionalFormatting>
  <conditionalFormatting sqref="C13">
    <cfRule type="expression" dxfId="53" priority="49">
      <formula>C15="Variable"</formula>
    </cfRule>
  </conditionalFormatting>
  <conditionalFormatting sqref="C27">
    <cfRule type="expression" dxfId="52" priority="69">
      <formula>SUM($G$5:$G$9)=0</formula>
    </cfRule>
  </conditionalFormatting>
  <conditionalFormatting sqref="C28">
    <cfRule type="expression" dxfId="51" priority="70">
      <formula>SUM($G$5:$G$9)=0</formula>
    </cfRule>
  </conditionalFormatting>
  <conditionalFormatting sqref="J4:J1004">
    <cfRule type="expression" dxfId="50" priority="72">
      <formula>$C$11="Constante"</formula>
    </cfRule>
  </conditionalFormatting>
  <conditionalFormatting sqref="K4:M1004">
    <cfRule type="expression" dxfId="49" priority="74">
      <formula>$C$15="Constante"</formula>
    </cfRule>
  </conditionalFormatting>
  <conditionalFormatting sqref="C18">
    <cfRule type="expression" dxfId="48" priority="47">
      <formula>$C$11="Variable"</formula>
    </cfRule>
  </conditionalFormatting>
  <conditionalFormatting sqref="C54:C55">
    <cfRule type="expression" dxfId="47" priority="44">
      <formula>C54&lt;1</formula>
    </cfRule>
    <cfRule type="expression" dxfId="46" priority="45">
      <formula>C54=1</formula>
    </cfRule>
    <cfRule type="expression" dxfId="45" priority="46">
      <formula>C54&gt;1</formula>
    </cfRule>
  </conditionalFormatting>
  <conditionalFormatting sqref="X4:X1004">
    <cfRule type="expression" dxfId="44" priority="43">
      <formula>X4&lt;1</formula>
    </cfRule>
  </conditionalFormatting>
  <conditionalFormatting sqref="C9">
    <cfRule type="expression" dxfId="43" priority="42">
      <formula>C15="Variable"</formula>
    </cfRule>
  </conditionalFormatting>
  <conditionalFormatting sqref="C10">
    <cfRule type="expression" dxfId="42" priority="41">
      <formula>C15="Variable"</formula>
    </cfRule>
  </conditionalFormatting>
  <conditionalFormatting sqref="C21">
    <cfRule type="expression" dxfId="41" priority="38">
      <formula>C20=0</formula>
    </cfRule>
  </conditionalFormatting>
  <conditionalFormatting sqref="C24">
    <cfRule type="expression" dxfId="40" priority="37">
      <formula>C20=0</formula>
    </cfRule>
  </conditionalFormatting>
  <conditionalFormatting sqref="AT4:AT1004">
    <cfRule type="expression" dxfId="39" priority="32">
      <formula>AT4&lt;1</formula>
    </cfRule>
  </conditionalFormatting>
  <conditionalFormatting sqref="AI4:AI1004">
    <cfRule type="expression" dxfId="38" priority="31">
      <formula>$C$20=0</formula>
    </cfRule>
  </conditionalFormatting>
  <conditionalFormatting sqref="E54:E55">
    <cfRule type="expression" dxfId="37" priority="24">
      <formula>E54&lt;1</formula>
    </cfRule>
    <cfRule type="expression" dxfId="36" priority="25">
      <formula>E54=1</formula>
    </cfRule>
    <cfRule type="expression" dxfId="35" priority="26">
      <formula>E54&gt;1</formula>
    </cfRule>
  </conditionalFormatting>
  <conditionalFormatting sqref="AJ4:AT1004">
    <cfRule type="expression" dxfId="34" priority="22">
      <formula>$C$20=0</formula>
    </cfRule>
  </conditionalFormatting>
  <conditionalFormatting sqref="C22">
    <cfRule type="expression" dxfId="33" priority="14">
      <formula>$C$22&lt;0</formula>
    </cfRule>
    <cfRule type="expression" dxfId="32" priority="20">
      <formula>$C$20=0</formula>
    </cfRule>
  </conditionalFormatting>
  <conditionalFormatting sqref="C20:C22 C24:C25">
    <cfRule type="expression" dxfId="31" priority="19">
      <formula>$C$17&lt;&gt;"Supported-Supported"</formula>
    </cfRule>
  </conditionalFormatting>
  <conditionalFormatting sqref="C25">
    <cfRule type="expression" dxfId="30" priority="78">
      <formula>C24=0</formula>
    </cfRule>
    <cfRule type="expression" dxfId="29" priority="79">
      <formula>C20=0</formula>
    </cfRule>
  </conditionalFormatting>
  <conditionalFormatting sqref="AI4:AI1004">
    <cfRule type="expression" dxfId="28" priority="80">
      <formula>$C$24=0</formula>
    </cfRule>
  </conditionalFormatting>
  <conditionalFormatting sqref="C23">
    <cfRule type="expression" dxfId="27" priority="15">
      <formula>$C$23&gt;1000</formula>
    </cfRule>
    <cfRule type="expression" dxfId="26" priority="17">
      <formula>$C$20=0</formula>
    </cfRule>
  </conditionalFormatting>
  <conditionalFormatting sqref="C23">
    <cfRule type="expression" dxfId="25" priority="16">
      <formula>$C$17&lt;&gt;"Supported-Supported"</formula>
    </cfRule>
  </conditionalFormatting>
  <conditionalFormatting sqref="E56">
    <cfRule type="expression" dxfId="24" priority="5">
      <formula>$E$56&gt;=1</formula>
    </cfRule>
  </conditionalFormatting>
  <conditionalFormatting sqref="E41:F56">
    <cfRule type="expression" dxfId="23" priority="18">
      <formula>$C$17&lt;&gt;"Supported-Supported"</formula>
    </cfRule>
    <cfRule type="expression" dxfId="22" priority="23">
      <formula>$C$20=0</formula>
    </cfRule>
  </conditionalFormatting>
  <conditionalFormatting sqref="H5:H9">
    <cfRule type="expression" dxfId="21" priority="4">
      <formula>H5="W!"</formula>
    </cfRule>
  </conditionalFormatting>
  <conditionalFormatting sqref="Y4:Y1004">
    <cfRule type="expression" dxfId="20" priority="3">
      <formula>Y4&lt;1</formula>
    </cfRule>
  </conditionalFormatting>
  <conditionalFormatting sqref="AU4:AU1004">
    <cfRule type="expression" dxfId="19" priority="2">
      <formula>AU4&lt;1</formula>
    </cfRule>
  </conditionalFormatting>
  <conditionalFormatting sqref="AU4:AU1004">
    <cfRule type="expression" dxfId="18" priority="1">
      <formula>$C$20=0</formula>
    </cfRule>
  </conditionalFormatting>
  <dataValidations count="4">
    <dataValidation type="list" allowBlank="1" showInputMessage="1" showErrorMessage="1" sqref="C17" xr:uid="{00000000-0002-0000-0100-000000000000}">
      <formula1>"Supported-Supported,Fixed-Fixed,Fixed-Supported,Fixed-Rotation_Fixed,Fixed-Free"</formula1>
    </dataValidation>
    <dataValidation type="list" allowBlank="1" showInputMessage="1" showErrorMessage="1" sqref="C20 C24" xr:uid="{00000000-0002-0000-0100-000001000000}">
      <formula1>"0,1"</formula1>
    </dataValidation>
    <dataValidation type="list" allowBlank="1" showInputMessage="1" showErrorMessage="1" sqref="C13" xr:uid="{00000000-0002-0000-0100-000002000000}">
      <formula1>"Sección Rectangular,Sección Circular,Introducir valor"</formula1>
    </dataValidation>
    <dataValidation type="list" allowBlank="1" showInputMessage="1" showErrorMessage="1" sqref="C11 C15" xr:uid="{00000000-0002-0000-0100-000003000000}">
      <formula1>"Constante,Variable"</formula1>
    </dataValidation>
  </dataValidations>
  <pageMargins left="0.7" right="0.7" top="0.75" bottom="0.75" header="0.3" footer="0.3"/>
  <pageSetup paperSize="9" orientation="portrait" r:id="rId1"/>
  <headerFooter>
    <oddHeader>&amp;L&amp;KFFFFFF.</oddHeader>
    <oddFooter>&amp;L&amp;KFFFFFF.</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0"/>
  </sheetPr>
  <dimension ref="B2:BE1930"/>
  <sheetViews>
    <sheetView showGridLines="0" zoomScale="40" zoomScaleNormal="40" workbookViewId="0"/>
  </sheetViews>
  <sheetFormatPr baseColWidth="10" defaultRowHeight="15" x14ac:dyDescent="0.25"/>
  <sheetData>
    <row r="2" spans="2:57" x14ac:dyDescent="0.25">
      <c r="B2" t="s">
        <v>1894</v>
      </c>
    </row>
    <row r="3" spans="2:57" x14ac:dyDescent="0.25">
      <c r="B3" t="s">
        <v>89</v>
      </c>
    </row>
    <row r="5" spans="2:57" ht="15.75" thickBot="1" x14ac:dyDescent="0.3">
      <c r="AM5" t="s">
        <v>1887</v>
      </c>
      <c r="AU5" t="s">
        <v>1888</v>
      </c>
    </row>
    <row r="6" spans="2:57" x14ac:dyDescent="0.25">
      <c r="AM6" s="56" t="s">
        <v>122</v>
      </c>
      <c r="AN6" s="57"/>
      <c r="AO6" s="57"/>
      <c r="AP6" s="57"/>
      <c r="AQ6" s="57"/>
      <c r="AR6" s="57"/>
      <c r="AS6" s="58"/>
      <c r="AU6" s="56">
        <v>1</v>
      </c>
      <c r="AV6" s="57"/>
      <c r="AW6" s="57"/>
      <c r="AX6" s="57"/>
      <c r="AY6" s="57"/>
      <c r="AZ6" s="57"/>
      <c r="BA6" s="57"/>
      <c r="BB6" s="57"/>
      <c r="BC6" s="57"/>
      <c r="BD6" s="57"/>
      <c r="BE6" s="58"/>
    </row>
    <row r="7" spans="2:57" x14ac:dyDescent="0.25">
      <c r="AM7" s="59" t="s">
        <v>123</v>
      </c>
      <c r="AN7" s="60"/>
      <c r="AO7" s="60"/>
      <c r="AP7" s="60"/>
      <c r="AQ7" s="60"/>
      <c r="AR7" s="60"/>
      <c r="AS7" s="61"/>
      <c r="AU7" s="59" t="s">
        <v>377</v>
      </c>
      <c r="AV7" s="60"/>
      <c r="AW7" s="60"/>
      <c r="AX7" s="60"/>
      <c r="AY7" s="60"/>
      <c r="AZ7" s="60"/>
      <c r="BA7" s="60"/>
      <c r="BB7" s="60"/>
      <c r="BC7" s="60"/>
      <c r="BD7" s="60"/>
      <c r="BE7" s="61"/>
    </row>
    <row r="8" spans="2:57" x14ac:dyDescent="0.25">
      <c r="AM8" s="59" t="s">
        <v>124</v>
      </c>
      <c r="AN8" s="60"/>
      <c r="AO8" s="60"/>
      <c r="AP8" s="60"/>
      <c r="AQ8" s="60"/>
      <c r="AR8" s="60"/>
      <c r="AS8" s="61"/>
      <c r="AU8" s="59" t="s">
        <v>377</v>
      </c>
      <c r="AV8" s="60"/>
      <c r="AW8" s="60"/>
      <c r="AX8" s="60"/>
      <c r="AY8" s="60"/>
      <c r="AZ8" s="60"/>
      <c r="BA8" s="60"/>
      <c r="BB8" s="60"/>
      <c r="BC8" s="60"/>
      <c r="BD8" s="60"/>
      <c r="BE8" s="61"/>
    </row>
    <row r="9" spans="2:57" x14ac:dyDescent="0.25">
      <c r="AM9" s="59" t="s">
        <v>125</v>
      </c>
      <c r="AN9" s="60"/>
      <c r="AO9" s="60"/>
      <c r="AP9" s="60"/>
      <c r="AQ9" s="60"/>
      <c r="AR9" s="60"/>
      <c r="AS9" s="61"/>
      <c r="AU9" s="59" t="s">
        <v>377</v>
      </c>
      <c r="AV9" s="60"/>
      <c r="AW9" s="60"/>
      <c r="AX9" s="60"/>
      <c r="AY9" s="60"/>
      <c r="AZ9" s="60"/>
      <c r="BA9" s="60"/>
      <c r="BB9" s="60"/>
      <c r="BC9" s="60"/>
      <c r="BD9" s="60"/>
      <c r="BE9" s="61"/>
    </row>
    <row r="10" spans="2:57" x14ac:dyDescent="0.25">
      <c r="AM10" s="59" t="s">
        <v>126</v>
      </c>
      <c r="AN10" s="60"/>
      <c r="AO10" s="60"/>
      <c r="AP10" s="60"/>
      <c r="AQ10" s="60"/>
      <c r="AR10" s="60"/>
      <c r="AS10" s="61"/>
      <c r="AU10" s="59" t="s">
        <v>377</v>
      </c>
      <c r="AV10" s="60"/>
      <c r="AW10" s="60"/>
      <c r="AX10" s="60"/>
      <c r="AY10" s="60"/>
      <c r="AZ10" s="60"/>
      <c r="BA10" s="60"/>
      <c r="BB10" s="60"/>
      <c r="BC10" s="60"/>
      <c r="BD10" s="60"/>
      <c r="BE10" s="61"/>
    </row>
    <row r="11" spans="2:57" x14ac:dyDescent="0.25">
      <c r="AM11" s="59" t="s">
        <v>127</v>
      </c>
      <c r="AN11" s="60"/>
      <c r="AO11" s="60"/>
      <c r="AP11" s="60"/>
      <c r="AQ11" s="60"/>
      <c r="AR11" s="60"/>
      <c r="AS11" s="61"/>
      <c r="AU11" s="59" t="s">
        <v>378</v>
      </c>
      <c r="AV11" s="60"/>
      <c r="AW11" s="60"/>
      <c r="AX11" s="60"/>
      <c r="AY11" s="60"/>
      <c r="AZ11" s="60"/>
      <c r="BA11" s="60"/>
      <c r="BB11" s="60"/>
      <c r="BC11" s="60"/>
      <c r="BD11" s="60"/>
      <c r="BE11" s="61"/>
    </row>
    <row r="12" spans="2:57" x14ac:dyDescent="0.25">
      <c r="AM12" s="65" t="s">
        <v>128</v>
      </c>
      <c r="AN12" s="60"/>
      <c r="AO12" s="60"/>
      <c r="AP12" s="60"/>
      <c r="AQ12" s="60"/>
      <c r="AR12" s="60"/>
      <c r="AS12" s="61"/>
      <c r="AU12" s="59" t="s">
        <v>379</v>
      </c>
      <c r="AV12" s="60"/>
      <c r="AW12" s="60"/>
      <c r="AX12" s="60"/>
      <c r="AY12" s="60"/>
      <c r="AZ12" s="60"/>
      <c r="BA12" s="60"/>
      <c r="BB12" s="60"/>
      <c r="BC12" s="60"/>
      <c r="BD12" s="60"/>
      <c r="BE12" s="61"/>
    </row>
    <row r="13" spans="2:57" x14ac:dyDescent="0.25">
      <c r="AM13" s="59" t="s">
        <v>129</v>
      </c>
      <c r="AN13" s="60"/>
      <c r="AO13" s="60"/>
      <c r="AP13" s="60"/>
      <c r="AQ13" s="60"/>
      <c r="AR13" s="60"/>
      <c r="AS13" s="61"/>
      <c r="AU13" s="59" t="s">
        <v>380</v>
      </c>
      <c r="AV13" s="60"/>
      <c r="AW13" s="60"/>
      <c r="AX13" s="60"/>
      <c r="AY13" s="60"/>
      <c r="AZ13" s="60"/>
      <c r="BA13" s="60"/>
      <c r="BB13" s="60"/>
      <c r="BC13" s="60"/>
      <c r="BD13" s="60"/>
      <c r="BE13" s="61"/>
    </row>
    <row r="14" spans="2:57" x14ac:dyDescent="0.25">
      <c r="AM14" s="59" t="s">
        <v>130</v>
      </c>
      <c r="AN14" s="60"/>
      <c r="AO14" s="60"/>
      <c r="AP14" s="60"/>
      <c r="AQ14" s="60"/>
      <c r="AR14" s="60"/>
      <c r="AS14" s="61"/>
      <c r="AU14" s="59" t="s">
        <v>381</v>
      </c>
      <c r="AV14" s="60"/>
      <c r="AW14" s="60"/>
      <c r="AX14" s="60"/>
      <c r="AY14" s="60"/>
      <c r="AZ14" s="60"/>
      <c r="BA14" s="60"/>
      <c r="BB14" s="60"/>
      <c r="BC14" s="60"/>
      <c r="BD14" s="60"/>
      <c r="BE14" s="61"/>
    </row>
    <row r="15" spans="2:57" x14ac:dyDescent="0.25">
      <c r="AM15" s="59" t="s">
        <v>131</v>
      </c>
      <c r="AN15" s="60"/>
      <c r="AO15" s="60"/>
      <c r="AP15" s="60"/>
      <c r="AQ15" s="60"/>
      <c r="AR15" s="60"/>
      <c r="AS15" s="61"/>
      <c r="AU15" s="59" t="s">
        <v>377</v>
      </c>
      <c r="AV15" s="60"/>
      <c r="AW15" s="60"/>
      <c r="AX15" s="60"/>
      <c r="AY15" s="60"/>
      <c r="AZ15" s="60"/>
      <c r="BA15" s="60"/>
      <c r="BB15" s="60"/>
      <c r="BC15" s="60"/>
      <c r="BD15" s="60"/>
      <c r="BE15" s="61"/>
    </row>
    <row r="16" spans="2:57" x14ac:dyDescent="0.25">
      <c r="AM16" s="59" t="s">
        <v>132</v>
      </c>
      <c r="AN16" s="60"/>
      <c r="AO16" s="60"/>
      <c r="AP16" s="60"/>
      <c r="AQ16" s="60"/>
      <c r="AR16" s="60"/>
      <c r="AS16" s="61"/>
      <c r="AU16" s="59" t="s">
        <v>377</v>
      </c>
      <c r="AV16" s="60"/>
      <c r="AW16" s="60"/>
      <c r="AX16" s="60"/>
      <c r="AY16" s="60"/>
      <c r="AZ16" s="60"/>
      <c r="BA16" s="60"/>
      <c r="BB16" s="60"/>
      <c r="BC16" s="60"/>
      <c r="BD16" s="60"/>
      <c r="BE16" s="61"/>
    </row>
    <row r="17" spans="2:57" x14ac:dyDescent="0.25">
      <c r="AM17" s="59" t="s">
        <v>133</v>
      </c>
      <c r="AN17" s="60"/>
      <c r="AO17" s="60"/>
      <c r="AP17" s="60"/>
      <c r="AQ17" s="60"/>
      <c r="AR17" s="60"/>
      <c r="AS17" s="61"/>
      <c r="AU17" s="59" t="s">
        <v>382</v>
      </c>
      <c r="AV17" s="60"/>
      <c r="AW17" s="60"/>
      <c r="AX17" s="60"/>
      <c r="AY17" s="60"/>
      <c r="AZ17" s="60"/>
      <c r="BA17" s="60"/>
      <c r="BB17" s="60"/>
      <c r="BC17" s="60"/>
      <c r="BD17" s="60"/>
      <c r="BE17" s="61"/>
    </row>
    <row r="18" spans="2:57" x14ac:dyDescent="0.25">
      <c r="AM18" s="59" t="s">
        <v>134</v>
      </c>
      <c r="AN18" s="60"/>
      <c r="AO18" s="60"/>
      <c r="AP18" s="60"/>
      <c r="AQ18" s="60"/>
      <c r="AR18" s="60"/>
      <c r="AS18" s="61"/>
      <c r="AU18" s="59" t="s">
        <v>382</v>
      </c>
      <c r="AV18" s="60"/>
      <c r="AW18" s="60"/>
      <c r="AX18" s="60"/>
      <c r="AY18" s="60"/>
      <c r="AZ18" s="60"/>
      <c r="BA18" s="60"/>
      <c r="BB18" s="60"/>
      <c r="BC18" s="60"/>
      <c r="BD18" s="60"/>
      <c r="BE18" s="61"/>
    </row>
    <row r="19" spans="2:57" x14ac:dyDescent="0.25">
      <c r="AM19" s="59" t="s">
        <v>135</v>
      </c>
      <c r="AN19" s="60"/>
      <c r="AO19" s="60"/>
      <c r="AP19" s="60"/>
      <c r="AQ19" s="60"/>
      <c r="AR19" s="60"/>
      <c r="AS19" s="61"/>
      <c r="AU19" s="59" t="s">
        <v>383</v>
      </c>
      <c r="AV19" s="60"/>
      <c r="AW19" s="60"/>
      <c r="AX19" s="60"/>
      <c r="AY19" s="60"/>
      <c r="AZ19" s="60"/>
      <c r="BA19" s="60"/>
      <c r="BB19" s="60"/>
      <c r="BC19" s="60"/>
      <c r="BD19" s="60"/>
      <c r="BE19" s="61"/>
    </row>
    <row r="20" spans="2:57" x14ac:dyDescent="0.25">
      <c r="AM20" s="59" t="s">
        <v>136</v>
      </c>
      <c r="AN20" s="60"/>
      <c r="AO20" s="60"/>
      <c r="AP20" s="60"/>
      <c r="AQ20" s="60"/>
      <c r="AR20" s="60"/>
      <c r="AS20" s="61"/>
      <c r="AU20" s="59" t="s">
        <v>384</v>
      </c>
      <c r="AV20" s="60"/>
      <c r="AW20" s="60"/>
      <c r="AX20" s="60"/>
      <c r="AY20" s="60"/>
      <c r="AZ20" s="60"/>
      <c r="BA20" s="60"/>
      <c r="BB20" s="60"/>
      <c r="BC20" s="60"/>
      <c r="BD20" s="60"/>
      <c r="BE20" s="61"/>
    </row>
    <row r="21" spans="2:57" x14ac:dyDescent="0.25">
      <c r="AM21" s="59" t="s">
        <v>137</v>
      </c>
      <c r="AN21" s="60"/>
      <c r="AO21" s="60"/>
      <c r="AP21" s="60"/>
      <c r="AQ21" s="60"/>
      <c r="AR21" s="60"/>
      <c r="AS21" s="61"/>
      <c r="AU21" s="59" t="s">
        <v>385</v>
      </c>
      <c r="AV21" s="60"/>
      <c r="AW21" s="60"/>
      <c r="AX21" s="60"/>
      <c r="AY21" s="60"/>
      <c r="AZ21" s="60"/>
      <c r="BA21" s="60"/>
      <c r="BB21" s="60"/>
      <c r="BC21" s="60"/>
      <c r="BD21" s="60"/>
      <c r="BE21" s="61"/>
    </row>
    <row r="22" spans="2:57" x14ac:dyDescent="0.25">
      <c r="AM22" s="59" t="s">
        <v>138</v>
      </c>
      <c r="AN22" s="60"/>
      <c r="AO22" s="60"/>
      <c r="AP22" s="60"/>
      <c r="AQ22" s="60"/>
      <c r="AR22" s="60"/>
      <c r="AS22" s="61"/>
      <c r="AU22" s="59" t="s">
        <v>383</v>
      </c>
      <c r="AV22" s="60"/>
      <c r="AW22" s="60"/>
      <c r="AX22" s="60"/>
      <c r="AY22" s="60"/>
      <c r="AZ22" s="60"/>
      <c r="BA22" s="60"/>
      <c r="BB22" s="60"/>
      <c r="BC22" s="60"/>
      <c r="BD22" s="60"/>
      <c r="BE22" s="61"/>
    </row>
    <row r="23" spans="2:57" x14ac:dyDescent="0.25">
      <c r="AM23" s="59" t="s">
        <v>139</v>
      </c>
      <c r="AN23" s="60"/>
      <c r="AO23" s="60"/>
      <c r="AP23" s="60"/>
      <c r="AQ23" s="60"/>
      <c r="AR23" s="60"/>
      <c r="AS23" s="61"/>
      <c r="AU23" s="59" t="s">
        <v>386</v>
      </c>
      <c r="AV23" s="60"/>
      <c r="AW23" s="60"/>
      <c r="AX23" s="60"/>
      <c r="AY23" s="60"/>
      <c r="AZ23" s="60"/>
      <c r="BA23" s="60"/>
      <c r="BB23" s="60"/>
      <c r="BC23" s="60"/>
      <c r="BD23" s="60"/>
      <c r="BE23" s="61"/>
    </row>
    <row r="24" spans="2:57" x14ac:dyDescent="0.25">
      <c r="AM24" s="59" t="s">
        <v>140</v>
      </c>
      <c r="AN24" s="60"/>
      <c r="AO24" s="60"/>
      <c r="AP24" s="60"/>
      <c r="AQ24" s="60"/>
      <c r="AR24" s="60"/>
      <c r="AS24" s="61"/>
      <c r="AU24" s="59" t="s">
        <v>383</v>
      </c>
      <c r="AV24" s="60"/>
      <c r="AW24" s="60"/>
      <c r="AX24" s="60"/>
      <c r="AY24" s="60"/>
      <c r="AZ24" s="60"/>
      <c r="BA24" s="60"/>
      <c r="BB24" s="60"/>
      <c r="BC24" s="60"/>
      <c r="BD24" s="60"/>
      <c r="BE24" s="61"/>
    </row>
    <row r="25" spans="2:57" x14ac:dyDescent="0.25">
      <c r="AM25" s="59" t="s">
        <v>134</v>
      </c>
      <c r="AN25" s="60"/>
      <c r="AO25" s="60"/>
      <c r="AP25" s="60"/>
      <c r="AQ25" s="60"/>
      <c r="AR25" s="60"/>
      <c r="AS25" s="61"/>
      <c r="AU25" s="59" t="s">
        <v>383</v>
      </c>
      <c r="AV25" s="60"/>
      <c r="AW25" s="60"/>
      <c r="AX25" s="60"/>
      <c r="AY25" s="60"/>
      <c r="AZ25" s="60"/>
      <c r="BA25" s="60"/>
      <c r="BB25" s="60"/>
      <c r="BC25" s="60"/>
      <c r="BD25" s="60"/>
      <c r="BE25" s="61"/>
    </row>
    <row r="26" spans="2:57" x14ac:dyDescent="0.25">
      <c r="AM26" s="59" t="s">
        <v>135</v>
      </c>
      <c r="AN26" s="60"/>
      <c r="AO26" s="60"/>
      <c r="AP26" s="60"/>
      <c r="AQ26" s="60"/>
      <c r="AR26" s="60"/>
      <c r="AS26" s="61"/>
      <c r="AU26" s="59" t="s">
        <v>383</v>
      </c>
      <c r="AV26" s="60"/>
      <c r="AW26" s="60"/>
      <c r="AX26" s="60"/>
      <c r="AY26" s="60"/>
      <c r="AZ26" s="60"/>
      <c r="BA26" s="60"/>
      <c r="BB26" s="60"/>
      <c r="BC26" s="60"/>
      <c r="BD26" s="60"/>
      <c r="BE26" s="61"/>
    </row>
    <row r="27" spans="2:57" x14ac:dyDescent="0.25">
      <c r="B27" s="51" t="s">
        <v>90</v>
      </c>
      <c r="AM27" s="59" t="s">
        <v>136</v>
      </c>
      <c r="AN27" s="60"/>
      <c r="AO27" s="60"/>
      <c r="AP27" s="60"/>
      <c r="AQ27" s="60"/>
      <c r="AR27" s="60"/>
      <c r="AS27" s="61"/>
      <c r="AU27" s="59" t="s">
        <v>387</v>
      </c>
      <c r="AV27" s="60"/>
      <c r="AW27" s="60"/>
      <c r="AX27" s="60"/>
      <c r="AY27" s="60"/>
      <c r="AZ27" s="60"/>
      <c r="BA27" s="60"/>
      <c r="BB27" s="60"/>
      <c r="BC27" s="60"/>
      <c r="BD27" s="60"/>
      <c r="BE27" s="61"/>
    </row>
    <row r="28" spans="2:57" x14ac:dyDescent="0.25">
      <c r="AM28" s="59" t="s">
        <v>141</v>
      </c>
      <c r="AN28" s="60"/>
      <c r="AO28" s="60"/>
      <c r="AP28" s="60"/>
      <c r="AQ28" s="60"/>
      <c r="AR28" s="60"/>
      <c r="AS28" s="61"/>
      <c r="AU28" s="59" t="s">
        <v>388</v>
      </c>
      <c r="AV28" s="60"/>
      <c r="AW28" s="60"/>
      <c r="AX28" s="60"/>
      <c r="AY28" s="60"/>
      <c r="AZ28" s="60"/>
      <c r="BA28" s="60"/>
      <c r="BB28" s="60"/>
      <c r="BC28" s="60"/>
      <c r="BD28" s="60"/>
      <c r="BE28" s="61"/>
    </row>
    <row r="29" spans="2:57" x14ac:dyDescent="0.25">
      <c r="AM29" s="59" t="s">
        <v>142</v>
      </c>
      <c r="AN29" s="60"/>
      <c r="AO29" s="60"/>
      <c r="AP29" s="60"/>
      <c r="AQ29" s="60"/>
      <c r="AR29" s="60"/>
      <c r="AS29" s="61"/>
      <c r="AU29" s="59" t="s">
        <v>383</v>
      </c>
      <c r="AV29" s="60"/>
      <c r="AW29" s="60"/>
      <c r="AX29" s="60"/>
      <c r="AY29" s="60"/>
      <c r="AZ29" s="60"/>
      <c r="BA29" s="60"/>
      <c r="BB29" s="60"/>
      <c r="BC29" s="60"/>
      <c r="BD29" s="60"/>
      <c r="BE29" s="61"/>
    </row>
    <row r="30" spans="2:57" x14ac:dyDescent="0.25">
      <c r="AM30" s="59" t="s">
        <v>138</v>
      </c>
      <c r="AN30" s="60"/>
      <c r="AO30" s="60"/>
      <c r="AP30" s="60"/>
      <c r="AQ30" s="60"/>
      <c r="AR30" s="60"/>
      <c r="AS30" s="61"/>
      <c r="AU30" s="59" t="s">
        <v>383</v>
      </c>
      <c r="AV30" s="60"/>
      <c r="AW30" s="60"/>
      <c r="AX30" s="60"/>
      <c r="AY30" s="60"/>
      <c r="AZ30" s="60"/>
      <c r="BA30" s="60"/>
      <c r="BB30" s="60"/>
      <c r="BC30" s="60"/>
      <c r="BD30" s="60"/>
      <c r="BE30" s="61"/>
    </row>
    <row r="31" spans="2:57" x14ac:dyDescent="0.25">
      <c r="AM31" s="59" t="s">
        <v>139</v>
      </c>
      <c r="AN31" s="60"/>
      <c r="AO31" s="60"/>
      <c r="AP31" s="60"/>
      <c r="AQ31" s="60"/>
      <c r="AR31" s="60"/>
      <c r="AS31" s="61"/>
      <c r="AU31" s="59" t="s">
        <v>389</v>
      </c>
      <c r="AV31" s="60"/>
      <c r="AW31" s="60"/>
      <c r="AX31" s="60"/>
      <c r="AY31" s="60"/>
      <c r="AZ31" s="60"/>
      <c r="BA31" s="60"/>
      <c r="BB31" s="60"/>
      <c r="BC31" s="60"/>
      <c r="BD31" s="60"/>
      <c r="BE31" s="61"/>
    </row>
    <row r="32" spans="2:57" x14ac:dyDescent="0.25">
      <c r="AM32" s="59" t="s">
        <v>143</v>
      </c>
      <c r="AN32" s="60"/>
      <c r="AO32" s="60"/>
      <c r="AP32" s="60"/>
      <c r="AQ32" s="60"/>
      <c r="AR32" s="60"/>
      <c r="AS32" s="61"/>
      <c r="AU32" s="59" t="s">
        <v>383</v>
      </c>
      <c r="AV32" s="60"/>
      <c r="AW32" s="60"/>
      <c r="AX32" s="60"/>
      <c r="AY32" s="60"/>
      <c r="AZ32" s="60"/>
      <c r="BA32" s="60"/>
      <c r="BB32" s="60"/>
      <c r="BC32" s="60"/>
      <c r="BD32" s="60"/>
      <c r="BE32" s="61"/>
    </row>
    <row r="33" spans="2:57" x14ac:dyDescent="0.25">
      <c r="AM33" s="59" t="s">
        <v>144</v>
      </c>
      <c r="AN33" s="60"/>
      <c r="AO33" s="60"/>
      <c r="AP33" s="60"/>
      <c r="AQ33" s="60"/>
      <c r="AR33" s="60"/>
      <c r="AS33" s="61"/>
      <c r="AU33" s="59" t="s">
        <v>390</v>
      </c>
      <c r="AV33" s="60"/>
      <c r="AW33" s="60"/>
      <c r="AX33" s="60"/>
      <c r="AY33" s="60"/>
      <c r="AZ33" s="60"/>
      <c r="BA33" s="60"/>
      <c r="BB33" s="60"/>
      <c r="BC33" s="60"/>
      <c r="BD33" s="60"/>
      <c r="BE33" s="61"/>
    </row>
    <row r="34" spans="2:57" x14ac:dyDescent="0.25">
      <c r="AM34" s="59" t="s">
        <v>145</v>
      </c>
      <c r="AN34" s="60"/>
      <c r="AO34" s="60"/>
      <c r="AP34" s="60"/>
      <c r="AQ34" s="60"/>
      <c r="AR34" s="60"/>
      <c r="AS34" s="61"/>
      <c r="AU34" s="59" t="s">
        <v>391</v>
      </c>
      <c r="AV34" s="60"/>
      <c r="AW34" s="60"/>
      <c r="AX34" s="60"/>
      <c r="AY34" s="60"/>
      <c r="AZ34" s="60"/>
      <c r="BA34" s="60"/>
      <c r="BB34" s="60"/>
      <c r="BC34" s="60"/>
      <c r="BD34" s="60"/>
      <c r="BE34" s="61"/>
    </row>
    <row r="35" spans="2:57" x14ac:dyDescent="0.25">
      <c r="AM35" s="59" t="s">
        <v>146</v>
      </c>
      <c r="AN35" s="60"/>
      <c r="AO35" s="60"/>
      <c r="AP35" s="60"/>
      <c r="AQ35" s="60"/>
      <c r="AR35" s="60"/>
      <c r="AS35" s="61"/>
      <c r="AU35" s="59" t="s">
        <v>392</v>
      </c>
      <c r="AV35" s="60"/>
      <c r="AW35" s="60"/>
      <c r="AX35" s="60"/>
      <c r="AY35" s="60"/>
      <c r="AZ35" s="60"/>
      <c r="BA35" s="60"/>
      <c r="BB35" s="60"/>
      <c r="BC35" s="60"/>
      <c r="BD35" s="60"/>
      <c r="BE35" s="61"/>
    </row>
    <row r="36" spans="2:57" x14ac:dyDescent="0.25">
      <c r="AM36" s="59" t="s">
        <v>147</v>
      </c>
      <c r="AN36" s="60"/>
      <c r="AO36" s="60"/>
      <c r="AP36" s="60"/>
      <c r="AQ36" s="60"/>
      <c r="AR36" s="60"/>
      <c r="AS36" s="61"/>
      <c r="AU36" s="59" t="s">
        <v>393</v>
      </c>
      <c r="AV36" s="60"/>
      <c r="AW36" s="60"/>
      <c r="AX36" s="60"/>
      <c r="AY36" s="60"/>
      <c r="AZ36" s="60"/>
      <c r="BA36" s="60"/>
      <c r="BB36" s="60"/>
      <c r="BC36" s="60"/>
      <c r="BD36" s="60"/>
      <c r="BE36" s="61"/>
    </row>
    <row r="37" spans="2:57" x14ac:dyDescent="0.25">
      <c r="AM37" s="59" t="s">
        <v>148</v>
      </c>
      <c r="AN37" s="60"/>
      <c r="AO37" s="60"/>
      <c r="AP37" s="60"/>
      <c r="AQ37" s="60"/>
      <c r="AR37" s="60"/>
      <c r="AS37" s="61"/>
      <c r="AU37" s="59" t="s">
        <v>383</v>
      </c>
      <c r="AV37" s="60"/>
      <c r="AW37" s="60"/>
      <c r="AX37" s="60"/>
      <c r="AY37" s="60"/>
      <c r="AZ37" s="60"/>
      <c r="BA37" s="60"/>
      <c r="BB37" s="60"/>
      <c r="BC37" s="60"/>
      <c r="BD37" s="60"/>
      <c r="BE37" s="61"/>
    </row>
    <row r="38" spans="2:57" x14ac:dyDescent="0.25">
      <c r="AM38" s="59" t="s">
        <v>149</v>
      </c>
      <c r="AN38" s="60"/>
      <c r="AO38" s="60"/>
      <c r="AP38" s="60"/>
      <c r="AQ38" s="60"/>
      <c r="AR38" s="60"/>
      <c r="AS38" s="61"/>
      <c r="AU38" s="59" t="s">
        <v>382</v>
      </c>
      <c r="AV38" s="60"/>
      <c r="AW38" s="60"/>
      <c r="AX38" s="60"/>
      <c r="AY38" s="60"/>
      <c r="AZ38" s="60"/>
      <c r="BA38" s="60"/>
      <c r="BB38" s="60"/>
      <c r="BC38" s="60"/>
      <c r="BD38" s="60"/>
      <c r="BE38" s="61"/>
    </row>
    <row r="39" spans="2:57" x14ac:dyDescent="0.25">
      <c r="AM39" s="59" t="s">
        <v>150</v>
      </c>
      <c r="AN39" s="60"/>
      <c r="AO39" s="60"/>
      <c r="AP39" s="60"/>
      <c r="AQ39" s="60"/>
      <c r="AR39" s="60"/>
      <c r="AS39" s="61"/>
      <c r="AU39" s="59" t="s">
        <v>382</v>
      </c>
      <c r="AV39" s="60"/>
      <c r="AW39" s="60"/>
      <c r="AX39" s="60"/>
      <c r="AY39" s="60"/>
      <c r="AZ39" s="60"/>
      <c r="BA39" s="60"/>
      <c r="BB39" s="60"/>
      <c r="BC39" s="60"/>
      <c r="BD39" s="60"/>
      <c r="BE39" s="61"/>
    </row>
    <row r="40" spans="2:57" x14ac:dyDescent="0.25">
      <c r="AM40" s="59"/>
      <c r="AN40" s="60"/>
      <c r="AO40" s="60"/>
      <c r="AP40" s="60"/>
      <c r="AQ40" s="60"/>
      <c r="AR40" s="60"/>
      <c r="AS40" s="61"/>
      <c r="AU40" s="59" t="s">
        <v>394</v>
      </c>
      <c r="AV40" s="60"/>
      <c r="AW40" s="60"/>
      <c r="AX40" s="60"/>
      <c r="AY40" s="60"/>
      <c r="AZ40" s="60"/>
      <c r="BA40" s="60"/>
      <c r="BB40" s="60"/>
      <c r="BC40" s="60"/>
      <c r="BD40" s="60"/>
      <c r="BE40" s="61"/>
    </row>
    <row r="41" spans="2:57" x14ac:dyDescent="0.25">
      <c r="AM41" s="59" t="s">
        <v>151</v>
      </c>
      <c r="AN41" s="60"/>
      <c r="AO41" s="60"/>
      <c r="AP41" s="60"/>
      <c r="AQ41" s="60"/>
      <c r="AR41" s="60"/>
      <c r="AS41" s="61"/>
      <c r="AU41" s="59" t="s">
        <v>395</v>
      </c>
      <c r="AV41" s="60"/>
      <c r="AW41" s="60"/>
      <c r="AX41" s="60"/>
      <c r="AY41" s="60"/>
      <c r="AZ41" s="60"/>
      <c r="BA41" s="60"/>
      <c r="BB41" s="60"/>
      <c r="BC41" s="60"/>
      <c r="BD41" s="60"/>
      <c r="BE41" s="61"/>
    </row>
    <row r="42" spans="2:57" x14ac:dyDescent="0.25">
      <c r="AM42" s="59" t="s">
        <v>152</v>
      </c>
      <c r="AN42" s="60"/>
      <c r="AO42" s="60"/>
      <c r="AP42" s="60"/>
      <c r="AQ42" s="60"/>
      <c r="AR42" s="60"/>
      <c r="AS42" s="61"/>
      <c r="AU42" s="59" t="s">
        <v>396</v>
      </c>
      <c r="AV42" s="60"/>
      <c r="AW42" s="60"/>
      <c r="AX42" s="60"/>
      <c r="AY42" s="60"/>
      <c r="AZ42" s="60"/>
      <c r="BA42" s="60"/>
      <c r="BB42" s="60"/>
      <c r="BC42" s="60"/>
      <c r="BD42" s="60"/>
      <c r="BE42" s="61"/>
    </row>
    <row r="43" spans="2:57" x14ac:dyDescent="0.25">
      <c r="AM43" s="59" t="s">
        <v>153</v>
      </c>
      <c r="AN43" s="60"/>
      <c r="AO43" s="60"/>
      <c r="AP43" s="60"/>
      <c r="AQ43" s="60"/>
      <c r="AR43" s="60"/>
      <c r="AS43" s="61"/>
      <c r="AU43" s="59" t="s">
        <v>395</v>
      </c>
      <c r="AV43" s="60"/>
      <c r="AW43" s="60"/>
      <c r="AX43" s="60"/>
      <c r="AY43" s="60"/>
      <c r="AZ43" s="60"/>
      <c r="BA43" s="60"/>
      <c r="BB43" s="60"/>
      <c r="BC43" s="60"/>
      <c r="BD43" s="60"/>
      <c r="BE43" s="61"/>
    </row>
    <row r="44" spans="2:57" x14ac:dyDescent="0.25">
      <c r="B44" s="51" t="s">
        <v>1889</v>
      </c>
      <c r="AM44" s="59" t="s">
        <v>154</v>
      </c>
      <c r="AN44" s="60"/>
      <c r="AO44" s="60"/>
      <c r="AP44" s="60"/>
      <c r="AQ44" s="60"/>
      <c r="AR44" s="60"/>
      <c r="AS44" s="61"/>
      <c r="AU44" s="59" t="s">
        <v>397</v>
      </c>
      <c r="AV44" s="60"/>
      <c r="AW44" s="60"/>
      <c r="AX44" s="60"/>
      <c r="AY44" s="60"/>
      <c r="AZ44" s="60"/>
      <c r="BA44" s="60"/>
      <c r="BB44" s="60"/>
      <c r="BC44" s="60"/>
      <c r="BD44" s="60"/>
      <c r="BE44" s="61"/>
    </row>
    <row r="45" spans="2:57" x14ac:dyDescent="0.25">
      <c r="AM45" s="59" t="s">
        <v>155</v>
      </c>
      <c r="AN45" s="60"/>
      <c r="AO45" s="60"/>
      <c r="AP45" s="60"/>
      <c r="AQ45" s="60"/>
      <c r="AR45" s="60"/>
      <c r="AS45" s="61"/>
      <c r="AU45" s="59" t="s">
        <v>395</v>
      </c>
      <c r="AV45" s="60"/>
      <c r="AW45" s="60"/>
      <c r="AX45" s="60"/>
      <c r="AY45" s="60"/>
      <c r="AZ45" s="60"/>
      <c r="BA45" s="60"/>
      <c r="BB45" s="60"/>
      <c r="BC45" s="60"/>
      <c r="BD45" s="60"/>
      <c r="BE45" s="61"/>
    </row>
    <row r="46" spans="2:57" x14ac:dyDescent="0.25">
      <c r="AM46" s="59" t="s">
        <v>156</v>
      </c>
      <c r="AN46" s="60"/>
      <c r="AO46" s="60"/>
      <c r="AP46" s="60"/>
      <c r="AQ46" s="60"/>
      <c r="AR46" s="60"/>
      <c r="AS46" s="61"/>
      <c r="AU46" s="59" t="s">
        <v>398</v>
      </c>
      <c r="AV46" s="60"/>
      <c r="AW46" s="60"/>
      <c r="AX46" s="60"/>
      <c r="AY46" s="60"/>
      <c r="AZ46" s="60"/>
      <c r="BA46" s="60"/>
      <c r="BB46" s="60"/>
      <c r="BC46" s="60"/>
      <c r="BD46" s="60"/>
      <c r="BE46" s="61"/>
    </row>
    <row r="47" spans="2:57" x14ac:dyDescent="0.25">
      <c r="AM47" s="59" t="s">
        <v>157</v>
      </c>
      <c r="AN47" s="60"/>
      <c r="AO47" s="60"/>
      <c r="AP47" s="60"/>
      <c r="AQ47" s="60"/>
      <c r="AR47" s="60"/>
      <c r="AS47" s="61"/>
      <c r="AU47" s="59" t="s">
        <v>399</v>
      </c>
      <c r="AV47" s="60"/>
      <c r="AW47" s="60"/>
      <c r="AX47" s="60"/>
      <c r="AY47" s="60"/>
      <c r="AZ47" s="60"/>
      <c r="BA47" s="60"/>
      <c r="BB47" s="60"/>
      <c r="BC47" s="60"/>
      <c r="BD47" s="60"/>
      <c r="BE47" s="61"/>
    </row>
    <row r="48" spans="2:57" x14ac:dyDescent="0.25">
      <c r="AM48" s="59" t="s">
        <v>158</v>
      </c>
      <c r="AN48" s="60"/>
      <c r="AO48" s="60"/>
      <c r="AP48" s="60"/>
      <c r="AQ48" s="60"/>
      <c r="AR48" s="60"/>
      <c r="AS48" s="61"/>
      <c r="AU48" s="59" t="s">
        <v>395</v>
      </c>
      <c r="AV48" s="60"/>
      <c r="AW48" s="60"/>
      <c r="AX48" s="60"/>
      <c r="AY48" s="60"/>
      <c r="AZ48" s="60"/>
      <c r="BA48" s="60"/>
      <c r="BB48" s="60"/>
      <c r="BC48" s="60"/>
      <c r="BD48" s="60"/>
      <c r="BE48" s="61"/>
    </row>
    <row r="49" spans="2:57" x14ac:dyDescent="0.25">
      <c r="AM49" s="59" t="s">
        <v>159</v>
      </c>
      <c r="AN49" s="60"/>
      <c r="AO49" s="60"/>
      <c r="AP49" s="60"/>
      <c r="AQ49" s="60"/>
      <c r="AR49" s="60"/>
      <c r="AS49" s="61"/>
      <c r="AU49" s="59" t="s">
        <v>400</v>
      </c>
      <c r="AV49" s="60"/>
      <c r="AW49" s="60"/>
      <c r="AX49" s="60"/>
      <c r="AY49" s="60"/>
      <c r="AZ49" s="60"/>
      <c r="BA49" s="60"/>
      <c r="BB49" s="60"/>
      <c r="BC49" s="60"/>
      <c r="BD49" s="60"/>
      <c r="BE49" s="61"/>
    </row>
    <row r="50" spans="2:57" x14ac:dyDescent="0.25">
      <c r="AM50" s="59" t="s">
        <v>160</v>
      </c>
      <c r="AN50" s="60"/>
      <c r="AO50" s="60"/>
      <c r="AP50" s="60"/>
      <c r="AQ50" s="60"/>
      <c r="AR50" s="60"/>
      <c r="AS50" s="61"/>
      <c r="AU50" s="59" t="s">
        <v>395</v>
      </c>
      <c r="AV50" s="60"/>
      <c r="AW50" s="60"/>
      <c r="AX50" s="60"/>
      <c r="AY50" s="60"/>
      <c r="AZ50" s="60"/>
      <c r="BA50" s="60"/>
      <c r="BB50" s="60"/>
      <c r="BC50" s="60"/>
      <c r="BD50" s="60"/>
      <c r="BE50" s="61"/>
    </row>
    <row r="51" spans="2:57" x14ac:dyDescent="0.25">
      <c r="AM51" s="59" t="s">
        <v>161</v>
      </c>
      <c r="AN51" s="60"/>
      <c r="AO51" s="60"/>
      <c r="AP51" s="60"/>
      <c r="AQ51" s="60"/>
      <c r="AR51" s="60"/>
      <c r="AS51" s="61"/>
      <c r="AU51" s="59" t="s">
        <v>401</v>
      </c>
      <c r="AV51" s="60"/>
      <c r="AW51" s="60"/>
      <c r="AX51" s="60"/>
      <c r="AY51" s="60"/>
      <c r="AZ51" s="60"/>
      <c r="BA51" s="60"/>
      <c r="BB51" s="60"/>
      <c r="BC51" s="60"/>
      <c r="BD51" s="60"/>
      <c r="BE51" s="61"/>
    </row>
    <row r="52" spans="2:57" x14ac:dyDescent="0.25">
      <c r="AM52" s="59" t="s">
        <v>162</v>
      </c>
      <c r="AN52" s="60"/>
      <c r="AO52" s="60"/>
      <c r="AP52" s="60"/>
      <c r="AQ52" s="60"/>
      <c r="AR52" s="60"/>
      <c r="AS52" s="61"/>
      <c r="AU52" s="59" t="s">
        <v>402</v>
      </c>
      <c r="AV52" s="60"/>
      <c r="AW52" s="60"/>
      <c r="AX52" s="60"/>
      <c r="AY52" s="60"/>
      <c r="AZ52" s="60"/>
      <c r="BA52" s="60"/>
      <c r="BB52" s="60"/>
      <c r="BC52" s="60"/>
      <c r="BD52" s="60"/>
      <c r="BE52" s="61"/>
    </row>
    <row r="53" spans="2:57" x14ac:dyDescent="0.25">
      <c r="AM53" s="59" t="s">
        <v>163</v>
      </c>
      <c r="AN53" s="60"/>
      <c r="AO53" s="60"/>
      <c r="AP53" s="60"/>
      <c r="AQ53" s="60"/>
      <c r="AR53" s="60"/>
      <c r="AS53" s="61"/>
      <c r="AU53" s="59" t="s">
        <v>403</v>
      </c>
      <c r="AV53" s="60"/>
      <c r="AW53" s="60"/>
      <c r="AX53" s="60"/>
      <c r="AY53" s="60"/>
      <c r="AZ53" s="60"/>
      <c r="BA53" s="60"/>
      <c r="BB53" s="60"/>
      <c r="BC53" s="60"/>
      <c r="BD53" s="60"/>
      <c r="BE53" s="61"/>
    </row>
    <row r="54" spans="2:57" x14ac:dyDescent="0.25">
      <c r="AM54" s="59" t="s">
        <v>164</v>
      </c>
      <c r="AN54" s="60"/>
      <c r="AO54" s="60"/>
      <c r="AP54" s="60"/>
      <c r="AQ54" s="60"/>
      <c r="AR54" s="60"/>
      <c r="AS54" s="61"/>
      <c r="AU54" s="59" t="s">
        <v>404</v>
      </c>
      <c r="AV54" s="60"/>
      <c r="AW54" s="60"/>
      <c r="AX54" s="60"/>
      <c r="AY54" s="60"/>
      <c r="AZ54" s="60"/>
      <c r="BA54" s="60"/>
      <c r="BB54" s="60"/>
      <c r="BC54" s="60"/>
      <c r="BD54" s="60"/>
      <c r="BE54" s="61"/>
    </row>
    <row r="55" spans="2:57" x14ac:dyDescent="0.25">
      <c r="AM55" s="59" t="s">
        <v>165</v>
      </c>
      <c r="AN55" s="60"/>
      <c r="AO55" s="60"/>
      <c r="AP55" s="60"/>
      <c r="AQ55" s="60"/>
      <c r="AR55" s="60"/>
      <c r="AS55" s="61"/>
      <c r="AU55" s="59" t="s">
        <v>395</v>
      </c>
      <c r="AV55" s="60"/>
      <c r="AW55" s="60"/>
      <c r="AX55" s="60"/>
      <c r="AY55" s="60"/>
      <c r="AZ55" s="60"/>
      <c r="BA55" s="60"/>
      <c r="BB55" s="60"/>
      <c r="BC55" s="60"/>
      <c r="BD55" s="60"/>
      <c r="BE55" s="61"/>
    </row>
    <row r="56" spans="2:57" x14ac:dyDescent="0.25">
      <c r="AM56" s="59" t="s">
        <v>166</v>
      </c>
      <c r="AN56" s="60"/>
      <c r="AO56" s="60"/>
      <c r="AP56" s="60"/>
      <c r="AQ56" s="60"/>
      <c r="AR56" s="60"/>
      <c r="AS56" s="61"/>
      <c r="AU56" s="59" t="s">
        <v>405</v>
      </c>
      <c r="AV56" s="60"/>
      <c r="AW56" s="60"/>
      <c r="AX56" s="60"/>
      <c r="AY56" s="60"/>
      <c r="AZ56" s="60"/>
      <c r="BA56" s="60"/>
      <c r="BB56" s="60"/>
      <c r="BC56" s="60"/>
      <c r="BD56" s="60"/>
      <c r="BE56" s="61"/>
    </row>
    <row r="57" spans="2:57" x14ac:dyDescent="0.25">
      <c r="AM57" s="59" t="s">
        <v>167</v>
      </c>
      <c r="AN57" s="60"/>
      <c r="AO57" s="60"/>
      <c r="AP57" s="60"/>
      <c r="AQ57" s="60"/>
      <c r="AR57" s="60"/>
      <c r="AS57" s="61"/>
      <c r="AU57" s="59" t="s">
        <v>395</v>
      </c>
      <c r="AV57" s="60"/>
      <c r="AW57" s="60"/>
      <c r="AX57" s="60"/>
      <c r="AY57" s="60"/>
      <c r="AZ57" s="60"/>
      <c r="BA57" s="60"/>
      <c r="BB57" s="60"/>
      <c r="BC57" s="60"/>
      <c r="BD57" s="60"/>
      <c r="BE57" s="61"/>
    </row>
    <row r="58" spans="2:57" x14ac:dyDescent="0.25">
      <c r="AM58" s="59" t="s">
        <v>168</v>
      </c>
      <c r="AN58" s="60"/>
      <c r="AO58" s="60"/>
      <c r="AP58" s="60"/>
      <c r="AQ58" s="60"/>
      <c r="AR58" s="60"/>
      <c r="AS58" s="61"/>
      <c r="AU58" s="59" t="s">
        <v>406</v>
      </c>
      <c r="AV58" s="60"/>
      <c r="AW58" s="60"/>
      <c r="AX58" s="60"/>
      <c r="AY58" s="60"/>
      <c r="AZ58" s="60"/>
      <c r="BA58" s="60"/>
      <c r="BB58" s="60"/>
      <c r="BC58" s="60"/>
      <c r="BD58" s="60"/>
      <c r="BE58" s="61"/>
    </row>
    <row r="59" spans="2:57" x14ac:dyDescent="0.25">
      <c r="AM59" s="59" t="s">
        <v>169</v>
      </c>
      <c r="AN59" s="60"/>
      <c r="AO59" s="60"/>
      <c r="AP59" s="60"/>
      <c r="AQ59" s="60"/>
      <c r="AR59" s="60"/>
      <c r="AS59" s="61"/>
      <c r="AU59" s="59" t="s">
        <v>407</v>
      </c>
      <c r="AV59" s="60"/>
      <c r="AW59" s="60"/>
      <c r="AX59" s="60"/>
      <c r="AY59" s="60"/>
      <c r="AZ59" s="60"/>
      <c r="BA59" s="60"/>
      <c r="BB59" s="60"/>
      <c r="BC59" s="60"/>
      <c r="BD59" s="60"/>
      <c r="BE59" s="61"/>
    </row>
    <row r="60" spans="2:57" x14ac:dyDescent="0.25">
      <c r="AM60" s="59" t="s">
        <v>170</v>
      </c>
      <c r="AN60" s="60"/>
      <c r="AO60" s="60"/>
      <c r="AP60" s="60"/>
      <c r="AQ60" s="60"/>
      <c r="AR60" s="60"/>
      <c r="AS60" s="61"/>
      <c r="AU60" s="59" t="s">
        <v>408</v>
      </c>
      <c r="AV60" s="60"/>
      <c r="AW60" s="60"/>
      <c r="AX60" s="60"/>
      <c r="AY60" s="60"/>
      <c r="AZ60" s="60"/>
      <c r="BA60" s="60"/>
      <c r="BB60" s="60"/>
      <c r="BC60" s="60"/>
      <c r="BD60" s="60"/>
      <c r="BE60" s="61"/>
    </row>
    <row r="61" spans="2:57" x14ac:dyDescent="0.25">
      <c r="AM61" s="59" t="s">
        <v>171</v>
      </c>
      <c r="AN61" s="60"/>
      <c r="AO61" s="60"/>
      <c r="AP61" s="60"/>
      <c r="AQ61" s="60"/>
      <c r="AR61" s="60"/>
      <c r="AS61" s="61"/>
      <c r="AU61" s="59" t="s">
        <v>395</v>
      </c>
      <c r="AV61" s="60"/>
      <c r="AW61" s="60"/>
      <c r="AX61" s="60"/>
      <c r="AY61" s="60"/>
      <c r="AZ61" s="60"/>
      <c r="BA61" s="60"/>
      <c r="BB61" s="60"/>
      <c r="BC61" s="60"/>
      <c r="BD61" s="60"/>
      <c r="BE61" s="61"/>
    </row>
    <row r="62" spans="2:57" x14ac:dyDescent="0.25">
      <c r="AM62" s="59" t="s">
        <v>172</v>
      </c>
      <c r="AN62" s="60"/>
      <c r="AO62" s="60"/>
      <c r="AP62" s="60"/>
      <c r="AQ62" s="60"/>
      <c r="AR62" s="60"/>
      <c r="AS62" s="61"/>
      <c r="AU62" s="59" t="s">
        <v>409</v>
      </c>
      <c r="AV62" s="60"/>
      <c r="AW62" s="60"/>
      <c r="AX62" s="60"/>
      <c r="AY62" s="60"/>
      <c r="AZ62" s="60"/>
      <c r="BA62" s="60"/>
      <c r="BB62" s="60"/>
      <c r="BC62" s="60"/>
      <c r="BD62" s="60"/>
      <c r="BE62" s="61"/>
    </row>
    <row r="63" spans="2:57" x14ac:dyDescent="0.25">
      <c r="B63" s="51" t="s">
        <v>91</v>
      </c>
      <c r="AM63" s="59" t="s">
        <v>173</v>
      </c>
      <c r="AN63" s="60"/>
      <c r="AO63" s="60"/>
      <c r="AP63" s="60"/>
      <c r="AQ63" s="60"/>
      <c r="AR63" s="60"/>
      <c r="AS63" s="61"/>
      <c r="AU63" s="59" t="s">
        <v>410</v>
      </c>
      <c r="AV63" s="60"/>
      <c r="AW63" s="60"/>
      <c r="AX63" s="60"/>
      <c r="AY63" s="60"/>
      <c r="AZ63" s="60"/>
      <c r="BA63" s="60"/>
      <c r="BB63" s="60"/>
      <c r="BC63" s="60"/>
      <c r="BD63" s="60"/>
      <c r="BE63" s="61"/>
    </row>
    <row r="64" spans="2:57" x14ac:dyDescent="0.25">
      <c r="AM64" s="59" t="s">
        <v>174</v>
      </c>
      <c r="AN64" s="60"/>
      <c r="AO64" s="60"/>
      <c r="AP64" s="60"/>
      <c r="AQ64" s="60"/>
      <c r="AR64" s="60"/>
      <c r="AS64" s="61"/>
      <c r="AU64" s="59" t="s">
        <v>411</v>
      </c>
      <c r="AV64" s="60"/>
      <c r="AW64" s="60"/>
      <c r="AX64" s="60"/>
      <c r="AY64" s="60"/>
      <c r="AZ64" s="60"/>
      <c r="BA64" s="60"/>
      <c r="BB64" s="60"/>
      <c r="BC64" s="60"/>
      <c r="BD64" s="60"/>
      <c r="BE64" s="61"/>
    </row>
    <row r="65" spans="2:57" x14ac:dyDescent="0.25">
      <c r="AM65" s="59" t="s">
        <v>175</v>
      </c>
      <c r="AN65" s="60"/>
      <c r="AO65" s="60"/>
      <c r="AP65" s="60"/>
      <c r="AQ65" s="60"/>
      <c r="AR65" s="60"/>
      <c r="AS65" s="61"/>
      <c r="AU65" s="59" t="s">
        <v>412</v>
      </c>
      <c r="AV65" s="60"/>
      <c r="AW65" s="60"/>
      <c r="AX65" s="60"/>
      <c r="AY65" s="60"/>
      <c r="AZ65" s="60"/>
      <c r="BA65" s="60"/>
      <c r="BB65" s="60"/>
      <c r="BC65" s="60"/>
      <c r="BD65" s="60"/>
      <c r="BE65" s="61"/>
    </row>
    <row r="66" spans="2:57" x14ac:dyDescent="0.25">
      <c r="AM66" s="59" t="s">
        <v>176</v>
      </c>
      <c r="AN66" s="60"/>
      <c r="AO66" s="60"/>
      <c r="AP66" s="60"/>
      <c r="AQ66" s="60"/>
      <c r="AR66" s="60"/>
      <c r="AS66" s="61"/>
      <c r="AU66" s="59" t="s">
        <v>413</v>
      </c>
      <c r="AV66" s="60"/>
      <c r="AW66" s="60"/>
      <c r="AX66" s="60"/>
      <c r="AY66" s="60"/>
      <c r="AZ66" s="60"/>
      <c r="BA66" s="60"/>
      <c r="BB66" s="60"/>
      <c r="BC66" s="60"/>
      <c r="BD66" s="60"/>
      <c r="BE66" s="61"/>
    </row>
    <row r="67" spans="2:57" x14ac:dyDescent="0.25">
      <c r="B67" s="51" t="s">
        <v>92</v>
      </c>
      <c r="AM67" s="59" t="s">
        <v>177</v>
      </c>
      <c r="AN67" s="60"/>
      <c r="AO67" s="60"/>
      <c r="AP67" s="60"/>
      <c r="AQ67" s="60"/>
      <c r="AR67" s="60"/>
      <c r="AS67" s="61"/>
      <c r="AU67" s="59" t="s">
        <v>414</v>
      </c>
      <c r="AV67" s="60"/>
      <c r="AW67" s="60"/>
      <c r="AX67" s="60"/>
      <c r="AY67" s="60"/>
      <c r="AZ67" s="60"/>
      <c r="BA67" s="60"/>
      <c r="BB67" s="60"/>
      <c r="BC67" s="60"/>
      <c r="BD67" s="60"/>
      <c r="BE67" s="61"/>
    </row>
    <row r="68" spans="2:57" x14ac:dyDescent="0.25">
      <c r="B68" s="51" t="s">
        <v>93</v>
      </c>
      <c r="AM68" s="59" t="s">
        <v>178</v>
      </c>
      <c r="AN68" s="60"/>
      <c r="AO68" s="60"/>
      <c r="AP68" s="60"/>
      <c r="AQ68" s="60"/>
      <c r="AR68" s="60"/>
      <c r="AS68" s="61"/>
      <c r="AU68" s="59" t="s">
        <v>395</v>
      </c>
      <c r="AV68" s="60"/>
      <c r="AW68" s="60"/>
      <c r="AX68" s="60"/>
      <c r="AY68" s="60"/>
      <c r="AZ68" s="60"/>
      <c r="BA68" s="60"/>
      <c r="BB68" s="60"/>
      <c r="BC68" s="60"/>
      <c r="BD68" s="60"/>
      <c r="BE68" s="61"/>
    </row>
    <row r="69" spans="2:57" x14ac:dyDescent="0.25">
      <c r="AM69" s="59" t="s">
        <v>179</v>
      </c>
      <c r="AN69" s="60"/>
      <c r="AO69" s="60"/>
      <c r="AP69" s="60"/>
      <c r="AQ69" s="60"/>
      <c r="AR69" s="60"/>
      <c r="AS69" s="61"/>
      <c r="AU69" s="59" t="s">
        <v>415</v>
      </c>
      <c r="AV69" s="60"/>
      <c r="AW69" s="60"/>
      <c r="AX69" s="60"/>
      <c r="AY69" s="60"/>
      <c r="AZ69" s="60"/>
      <c r="BA69" s="60"/>
      <c r="BB69" s="60"/>
      <c r="BC69" s="60"/>
      <c r="BD69" s="60"/>
      <c r="BE69" s="61"/>
    </row>
    <row r="70" spans="2:57" x14ac:dyDescent="0.25">
      <c r="B70" s="51" t="s">
        <v>94</v>
      </c>
      <c r="AM70" s="59" t="s">
        <v>180</v>
      </c>
      <c r="AN70" s="60"/>
      <c r="AO70" s="60"/>
      <c r="AP70" s="60"/>
      <c r="AQ70" s="60"/>
      <c r="AR70" s="60"/>
      <c r="AS70" s="61"/>
      <c r="AU70" s="59" t="s">
        <v>416</v>
      </c>
      <c r="AV70" s="60"/>
      <c r="AW70" s="60"/>
      <c r="AX70" s="60"/>
      <c r="AY70" s="60"/>
      <c r="AZ70" s="60"/>
      <c r="BA70" s="60"/>
      <c r="BB70" s="60"/>
      <c r="BC70" s="60"/>
      <c r="BD70" s="60"/>
      <c r="BE70" s="61"/>
    </row>
    <row r="71" spans="2:57" x14ac:dyDescent="0.25">
      <c r="B71" s="51" t="s">
        <v>95</v>
      </c>
      <c r="AM71" s="59" t="s">
        <v>181</v>
      </c>
      <c r="AN71" s="60"/>
      <c r="AO71" s="60"/>
      <c r="AP71" s="60"/>
      <c r="AQ71" s="60"/>
      <c r="AR71" s="60"/>
      <c r="AS71" s="61"/>
      <c r="AU71" s="59" t="s">
        <v>417</v>
      </c>
      <c r="AV71" s="60"/>
      <c r="AW71" s="60"/>
      <c r="AX71" s="60"/>
      <c r="AY71" s="60"/>
      <c r="AZ71" s="60"/>
      <c r="BA71" s="60"/>
      <c r="BB71" s="60"/>
      <c r="BC71" s="60"/>
      <c r="BD71" s="60"/>
      <c r="BE71" s="61"/>
    </row>
    <row r="72" spans="2:57" x14ac:dyDescent="0.25">
      <c r="AM72" s="59" t="s">
        <v>182</v>
      </c>
      <c r="AN72" s="60"/>
      <c r="AO72" s="60"/>
      <c r="AP72" s="60"/>
      <c r="AQ72" s="60"/>
      <c r="AR72" s="60"/>
      <c r="AS72" s="61"/>
      <c r="AU72" s="59" t="s">
        <v>418</v>
      </c>
      <c r="AV72" s="60"/>
      <c r="AW72" s="60"/>
      <c r="AX72" s="60"/>
      <c r="AY72" s="60"/>
      <c r="AZ72" s="60"/>
      <c r="BA72" s="60"/>
      <c r="BB72" s="60"/>
      <c r="BC72" s="60"/>
      <c r="BD72" s="60"/>
      <c r="BE72" s="61"/>
    </row>
    <row r="73" spans="2:57" x14ac:dyDescent="0.25">
      <c r="B73" s="51" t="s">
        <v>96</v>
      </c>
      <c r="AM73" s="59" t="s">
        <v>183</v>
      </c>
      <c r="AN73" s="60"/>
      <c r="AO73" s="60"/>
      <c r="AP73" s="60"/>
      <c r="AQ73" s="60"/>
      <c r="AR73" s="60"/>
      <c r="AS73" s="61"/>
      <c r="AU73" s="59" t="s">
        <v>395</v>
      </c>
      <c r="AV73" s="60"/>
      <c r="AW73" s="60"/>
      <c r="AX73" s="60"/>
      <c r="AY73" s="60"/>
      <c r="AZ73" s="60"/>
      <c r="BA73" s="60"/>
      <c r="BB73" s="60"/>
      <c r="BC73" s="60"/>
      <c r="BD73" s="60"/>
      <c r="BE73" s="61"/>
    </row>
    <row r="74" spans="2:57" x14ac:dyDescent="0.25">
      <c r="AM74" s="59" t="s">
        <v>184</v>
      </c>
      <c r="AN74" s="60"/>
      <c r="AO74" s="60"/>
      <c r="AP74" s="60"/>
      <c r="AQ74" s="60"/>
      <c r="AR74" s="60"/>
      <c r="AS74" s="61"/>
      <c r="AU74" s="59" t="s">
        <v>419</v>
      </c>
      <c r="AV74" s="60"/>
      <c r="AW74" s="60"/>
      <c r="AX74" s="60"/>
      <c r="AY74" s="60"/>
      <c r="AZ74" s="60"/>
      <c r="BA74" s="60"/>
      <c r="BB74" s="60"/>
      <c r="BC74" s="60"/>
      <c r="BD74" s="60"/>
      <c r="BE74" s="61"/>
    </row>
    <row r="75" spans="2:57" x14ac:dyDescent="0.25">
      <c r="B75" s="51" t="s">
        <v>97</v>
      </c>
      <c r="AM75" s="59" t="s">
        <v>185</v>
      </c>
      <c r="AN75" s="60"/>
      <c r="AO75" s="60"/>
      <c r="AP75" s="60"/>
      <c r="AQ75" s="60"/>
      <c r="AR75" s="60"/>
      <c r="AS75" s="61"/>
      <c r="AU75" s="59" t="s">
        <v>420</v>
      </c>
      <c r="AV75" s="60"/>
      <c r="AW75" s="60"/>
      <c r="AX75" s="60"/>
      <c r="AY75" s="60"/>
      <c r="AZ75" s="60"/>
      <c r="BA75" s="60"/>
      <c r="BB75" s="60"/>
      <c r="BC75" s="60"/>
      <c r="BD75" s="60"/>
      <c r="BE75" s="61"/>
    </row>
    <row r="76" spans="2:57" x14ac:dyDescent="0.25">
      <c r="B76" s="51" t="s">
        <v>98</v>
      </c>
      <c r="AM76" s="59" t="s">
        <v>186</v>
      </c>
      <c r="AN76" s="60"/>
      <c r="AO76" s="60"/>
      <c r="AP76" s="60"/>
      <c r="AQ76" s="60"/>
      <c r="AR76" s="60"/>
      <c r="AS76" s="61"/>
      <c r="AU76" s="59" t="s">
        <v>421</v>
      </c>
      <c r="AV76" s="60"/>
      <c r="AW76" s="60"/>
      <c r="AX76" s="60"/>
      <c r="AY76" s="60"/>
      <c r="AZ76" s="60"/>
      <c r="BA76" s="60"/>
      <c r="BB76" s="60"/>
      <c r="BC76" s="60"/>
      <c r="BD76" s="60"/>
      <c r="BE76" s="61"/>
    </row>
    <row r="77" spans="2:57" x14ac:dyDescent="0.25">
      <c r="AM77" s="59" t="s">
        <v>187</v>
      </c>
      <c r="AN77" s="60"/>
      <c r="AO77" s="60"/>
      <c r="AP77" s="60"/>
      <c r="AQ77" s="60"/>
      <c r="AR77" s="60"/>
      <c r="AS77" s="61"/>
      <c r="AU77" s="59" t="s">
        <v>422</v>
      </c>
      <c r="AV77" s="60"/>
      <c r="AW77" s="60"/>
      <c r="AX77" s="60"/>
      <c r="AY77" s="60"/>
      <c r="AZ77" s="60"/>
      <c r="BA77" s="60"/>
      <c r="BB77" s="60"/>
      <c r="BC77" s="60"/>
      <c r="BD77" s="60"/>
      <c r="BE77" s="61"/>
    </row>
    <row r="78" spans="2:57" x14ac:dyDescent="0.25">
      <c r="B78" s="52" t="s">
        <v>102</v>
      </c>
      <c r="AM78" s="59" t="s">
        <v>188</v>
      </c>
      <c r="AN78" s="60"/>
      <c r="AO78" s="60"/>
      <c r="AP78" s="60"/>
      <c r="AQ78" s="60"/>
      <c r="AR78" s="60"/>
      <c r="AS78" s="61"/>
      <c r="AU78" s="59" t="s">
        <v>423</v>
      </c>
      <c r="AV78" s="60"/>
      <c r="AW78" s="60"/>
      <c r="AX78" s="60"/>
      <c r="AY78" s="60"/>
      <c r="AZ78" s="60"/>
      <c r="BA78" s="60"/>
      <c r="BB78" s="60"/>
      <c r="BC78" s="60"/>
      <c r="BD78" s="60"/>
      <c r="BE78" s="61"/>
    </row>
    <row r="79" spans="2:57" x14ac:dyDescent="0.25">
      <c r="B79" s="51" t="s">
        <v>99</v>
      </c>
      <c r="AM79" s="59" t="s">
        <v>189</v>
      </c>
      <c r="AN79" s="60"/>
      <c r="AO79" s="60"/>
      <c r="AP79" s="60"/>
      <c r="AQ79" s="60"/>
      <c r="AR79" s="60"/>
      <c r="AS79" s="61"/>
      <c r="AU79" s="59" t="s">
        <v>424</v>
      </c>
      <c r="AV79" s="60"/>
      <c r="AW79" s="60"/>
      <c r="AX79" s="60"/>
      <c r="AY79" s="60"/>
      <c r="AZ79" s="60"/>
      <c r="BA79" s="60"/>
      <c r="BB79" s="60"/>
      <c r="BC79" s="60"/>
      <c r="BD79" s="60"/>
      <c r="BE79" s="61"/>
    </row>
    <row r="80" spans="2:57" x14ac:dyDescent="0.25">
      <c r="AM80" s="59" t="s">
        <v>190</v>
      </c>
      <c r="AN80" s="60"/>
      <c r="AO80" s="60"/>
      <c r="AP80" s="60"/>
      <c r="AQ80" s="60"/>
      <c r="AR80" s="60"/>
      <c r="AS80" s="61"/>
      <c r="AU80" s="59" t="s">
        <v>425</v>
      </c>
      <c r="AV80" s="60"/>
      <c r="AW80" s="60"/>
      <c r="AX80" s="60"/>
      <c r="AY80" s="60"/>
      <c r="AZ80" s="60"/>
      <c r="BA80" s="60"/>
      <c r="BB80" s="60"/>
      <c r="BC80" s="60"/>
      <c r="BD80" s="60"/>
      <c r="BE80" s="61"/>
    </row>
    <row r="81" spans="2:57" x14ac:dyDescent="0.25">
      <c r="AM81" s="59" t="s">
        <v>191</v>
      </c>
      <c r="AN81" s="60"/>
      <c r="AO81" s="60"/>
      <c r="AP81" s="60"/>
      <c r="AQ81" s="60"/>
      <c r="AR81" s="60"/>
      <c r="AS81" s="61"/>
      <c r="AU81" s="59" t="s">
        <v>426</v>
      </c>
      <c r="AV81" s="60"/>
      <c r="AW81" s="60"/>
      <c r="AX81" s="60"/>
      <c r="AY81" s="60"/>
      <c r="AZ81" s="60"/>
      <c r="BA81" s="60"/>
      <c r="BB81" s="60"/>
      <c r="BC81" s="60"/>
      <c r="BD81" s="60"/>
      <c r="BE81" s="61"/>
    </row>
    <row r="82" spans="2:57" x14ac:dyDescent="0.25">
      <c r="AM82" s="59" t="s">
        <v>192</v>
      </c>
      <c r="AN82" s="60"/>
      <c r="AO82" s="60"/>
      <c r="AP82" s="60"/>
      <c r="AQ82" s="60"/>
      <c r="AR82" s="60"/>
      <c r="AS82" s="61"/>
      <c r="AU82" s="59" t="s">
        <v>427</v>
      </c>
      <c r="AV82" s="60"/>
      <c r="AW82" s="60"/>
      <c r="AX82" s="60"/>
      <c r="AY82" s="60"/>
      <c r="AZ82" s="60"/>
      <c r="BA82" s="60"/>
      <c r="BB82" s="60"/>
      <c r="BC82" s="60"/>
      <c r="BD82" s="60"/>
      <c r="BE82" s="61"/>
    </row>
    <row r="83" spans="2:57" x14ac:dyDescent="0.25">
      <c r="B83" s="51" t="s">
        <v>100</v>
      </c>
      <c r="AM83" s="59" t="s">
        <v>193</v>
      </c>
      <c r="AN83" s="60"/>
      <c r="AO83" s="60"/>
      <c r="AP83" s="60"/>
      <c r="AQ83" s="60"/>
      <c r="AR83" s="60"/>
      <c r="AS83" s="61"/>
      <c r="AU83" s="59" t="s">
        <v>428</v>
      </c>
      <c r="AV83" s="60"/>
      <c r="AW83" s="60"/>
      <c r="AX83" s="60"/>
      <c r="AY83" s="60"/>
      <c r="AZ83" s="60"/>
      <c r="BA83" s="60"/>
      <c r="BB83" s="60"/>
      <c r="BC83" s="60"/>
      <c r="BD83" s="60"/>
      <c r="BE83" s="61"/>
    </row>
    <row r="84" spans="2:57" x14ac:dyDescent="0.25">
      <c r="AM84" s="59" t="s">
        <v>194</v>
      </c>
      <c r="AN84" s="60"/>
      <c r="AO84" s="60"/>
      <c r="AP84" s="60"/>
      <c r="AQ84" s="60"/>
      <c r="AR84" s="60"/>
      <c r="AS84" s="61"/>
      <c r="AU84" s="59" t="s">
        <v>429</v>
      </c>
      <c r="AV84" s="60"/>
      <c r="AW84" s="60"/>
      <c r="AX84" s="60"/>
      <c r="AY84" s="60"/>
      <c r="AZ84" s="60"/>
      <c r="BA84" s="60"/>
      <c r="BB84" s="60"/>
      <c r="BC84" s="60"/>
      <c r="BD84" s="60"/>
      <c r="BE84" s="61"/>
    </row>
    <row r="85" spans="2:57" x14ac:dyDescent="0.25">
      <c r="B85" s="55" t="s">
        <v>101</v>
      </c>
      <c r="AM85" s="59" t="s">
        <v>195</v>
      </c>
      <c r="AN85" s="60"/>
      <c r="AO85" s="60"/>
      <c r="AP85" s="60"/>
      <c r="AQ85" s="60"/>
      <c r="AR85" s="60"/>
      <c r="AS85" s="61"/>
      <c r="AU85" s="59" t="s">
        <v>430</v>
      </c>
      <c r="AV85" s="60"/>
      <c r="AW85" s="60"/>
      <c r="AX85" s="60"/>
      <c r="AY85" s="60"/>
      <c r="AZ85" s="60"/>
      <c r="BA85" s="60"/>
      <c r="BB85" s="60"/>
      <c r="BC85" s="60"/>
      <c r="BD85" s="60"/>
      <c r="BE85" s="61"/>
    </row>
    <row r="86" spans="2:57" x14ac:dyDescent="0.25">
      <c r="B86" s="51" t="s">
        <v>103</v>
      </c>
      <c r="AM86" s="59" t="s">
        <v>196</v>
      </c>
      <c r="AN86" s="60"/>
      <c r="AO86" s="60"/>
      <c r="AP86" s="60"/>
      <c r="AQ86" s="60"/>
      <c r="AR86" s="60"/>
      <c r="AS86" s="61"/>
      <c r="AU86" s="59" t="s">
        <v>431</v>
      </c>
      <c r="AV86" s="60"/>
      <c r="AW86" s="60"/>
      <c r="AX86" s="60"/>
      <c r="AY86" s="60"/>
      <c r="AZ86" s="60"/>
      <c r="BA86" s="60"/>
      <c r="BB86" s="60"/>
      <c r="BC86" s="60"/>
      <c r="BD86" s="60"/>
      <c r="BE86" s="61"/>
    </row>
    <row r="87" spans="2:57" x14ac:dyDescent="0.25">
      <c r="AM87" s="59" t="s">
        <v>197</v>
      </c>
      <c r="AN87" s="60"/>
      <c r="AO87" s="60"/>
      <c r="AP87" s="60"/>
      <c r="AQ87" s="60"/>
      <c r="AR87" s="60"/>
      <c r="AS87" s="61"/>
      <c r="AU87" s="59" t="s">
        <v>395</v>
      </c>
      <c r="AV87" s="60"/>
      <c r="AW87" s="60"/>
      <c r="AX87" s="60"/>
      <c r="AY87" s="60"/>
      <c r="AZ87" s="60"/>
      <c r="BA87" s="60"/>
      <c r="BB87" s="60"/>
      <c r="BC87" s="60"/>
      <c r="BD87" s="60"/>
      <c r="BE87" s="61"/>
    </row>
    <row r="88" spans="2:57" x14ac:dyDescent="0.25">
      <c r="B88" s="50" t="s">
        <v>104</v>
      </c>
      <c r="AM88" s="59" t="s">
        <v>198</v>
      </c>
      <c r="AN88" s="60"/>
      <c r="AO88" s="60"/>
      <c r="AP88" s="60"/>
      <c r="AQ88" s="60"/>
      <c r="AR88" s="60"/>
      <c r="AS88" s="61"/>
      <c r="AU88" s="59" t="s">
        <v>432</v>
      </c>
      <c r="AV88" s="60"/>
      <c r="AW88" s="60"/>
      <c r="AX88" s="60"/>
      <c r="AY88" s="60"/>
      <c r="AZ88" s="60"/>
      <c r="BA88" s="60"/>
      <c r="BB88" s="60"/>
      <c r="BC88" s="60"/>
      <c r="BD88" s="60"/>
      <c r="BE88" s="61"/>
    </row>
    <row r="89" spans="2:57" x14ac:dyDescent="0.25">
      <c r="B89" s="53" t="s">
        <v>105</v>
      </c>
      <c r="AM89" s="59" t="s">
        <v>199</v>
      </c>
      <c r="AN89" s="60"/>
      <c r="AO89" s="60"/>
      <c r="AP89" s="60"/>
      <c r="AQ89" s="60"/>
      <c r="AR89" s="60"/>
      <c r="AS89" s="61"/>
      <c r="AU89" s="59" t="s">
        <v>433</v>
      </c>
      <c r="AV89" s="60"/>
      <c r="AW89" s="60"/>
      <c r="AX89" s="60"/>
      <c r="AY89" s="60"/>
      <c r="AZ89" s="60"/>
      <c r="BA89" s="60"/>
      <c r="BB89" s="60"/>
      <c r="BC89" s="60"/>
      <c r="BD89" s="60"/>
      <c r="BE89" s="61"/>
    </row>
    <row r="90" spans="2:57" x14ac:dyDescent="0.25">
      <c r="B90" s="54" t="s">
        <v>106</v>
      </c>
      <c r="AM90" s="59" t="s">
        <v>200</v>
      </c>
      <c r="AN90" s="60"/>
      <c r="AO90" s="60"/>
      <c r="AP90" s="60"/>
      <c r="AQ90" s="60"/>
      <c r="AR90" s="60"/>
      <c r="AS90" s="61"/>
      <c r="AU90" s="59" t="s">
        <v>434</v>
      </c>
      <c r="AV90" s="60"/>
      <c r="AW90" s="60"/>
      <c r="AX90" s="60"/>
      <c r="AY90" s="60"/>
      <c r="AZ90" s="60"/>
      <c r="BA90" s="60"/>
      <c r="BB90" s="60"/>
      <c r="BC90" s="60"/>
      <c r="BD90" s="60"/>
      <c r="BE90" s="61"/>
    </row>
    <row r="91" spans="2:57" x14ac:dyDescent="0.25">
      <c r="B91" s="54" t="s">
        <v>107</v>
      </c>
      <c r="AM91" s="59" t="s">
        <v>201</v>
      </c>
      <c r="AN91" s="60"/>
      <c r="AO91" s="60"/>
      <c r="AP91" s="60"/>
      <c r="AQ91" s="60"/>
      <c r="AR91" s="60"/>
      <c r="AS91" s="61"/>
      <c r="AU91" s="59" t="s">
        <v>435</v>
      </c>
      <c r="AV91" s="60"/>
      <c r="AW91" s="60"/>
      <c r="AX91" s="60"/>
      <c r="AY91" s="60"/>
      <c r="AZ91" s="60"/>
      <c r="BA91" s="60"/>
      <c r="BB91" s="60"/>
      <c r="BC91" s="60"/>
      <c r="BD91" s="60"/>
      <c r="BE91" s="61"/>
    </row>
    <row r="92" spans="2:57" x14ac:dyDescent="0.25">
      <c r="AM92" s="59" t="s">
        <v>202</v>
      </c>
      <c r="AN92" s="60"/>
      <c r="AO92" s="60"/>
      <c r="AP92" s="60"/>
      <c r="AQ92" s="60"/>
      <c r="AR92" s="60"/>
      <c r="AS92" s="61"/>
      <c r="AU92" s="59" t="s">
        <v>436</v>
      </c>
      <c r="AV92" s="60"/>
      <c r="AW92" s="60"/>
      <c r="AX92" s="60"/>
      <c r="AY92" s="60"/>
      <c r="AZ92" s="60"/>
      <c r="BA92" s="60"/>
      <c r="BB92" s="60"/>
      <c r="BC92" s="60"/>
      <c r="BD92" s="60"/>
      <c r="BE92" s="61"/>
    </row>
    <row r="93" spans="2:57" x14ac:dyDescent="0.25">
      <c r="AM93" s="59" t="s">
        <v>203</v>
      </c>
      <c r="AN93" s="60"/>
      <c r="AO93" s="60"/>
      <c r="AP93" s="60"/>
      <c r="AQ93" s="60"/>
      <c r="AR93" s="60"/>
      <c r="AS93" s="61"/>
      <c r="AU93" s="59" t="s">
        <v>437</v>
      </c>
      <c r="AV93" s="60"/>
      <c r="AW93" s="60"/>
      <c r="AX93" s="60"/>
      <c r="AY93" s="60"/>
      <c r="AZ93" s="60"/>
      <c r="BA93" s="60"/>
      <c r="BB93" s="60"/>
      <c r="BC93" s="60"/>
      <c r="BD93" s="60"/>
      <c r="BE93" s="61"/>
    </row>
    <row r="94" spans="2:57" x14ac:dyDescent="0.25">
      <c r="B94" s="51" t="s">
        <v>108</v>
      </c>
      <c r="AM94" s="59" t="s">
        <v>204</v>
      </c>
      <c r="AN94" s="60"/>
      <c r="AO94" s="60"/>
      <c r="AP94" s="60"/>
      <c r="AQ94" s="60"/>
      <c r="AR94" s="60"/>
      <c r="AS94" s="61"/>
      <c r="AU94" s="59" t="s">
        <v>395</v>
      </c>
      <c r="AV94" s="60"/>
      <c r="AW94" s="60"/>
      <c r="AX94" s="60"/>
      <c r="AY94" s="60"/>
      <c r="AZ94" s="60"/>
      <c r="BA94" s="60"/>
      <c r="BB94" s="60"/>
      <c r="BC94" s="60"/>
      <c r="BD94" s="60"/>
      <c r="BE94" s="61"/>
    </row>
    <row r="95" spans="2:57" x14ac:dyDescent="0.25">
      <c r="B95" s="51" t="s">
        <v>109</v>
      </c>
      <c r="AM95" s="59" t="s">
        <v>205</v>
      </c>
      <c r="AN95" s="60"/>
      <c r="AO95" s="60"/>
      <c r="AP95" s="60"/>
      <c r="AQ95" s="60"/>
      <c r="AR95" s="60"/>
      <c r="AS95" s="61"/>
      <c r="AU95" s="59" t="s">
        <v>438</v>
      </c>
      <c r="AV95" s="60"/>
      <c r="AW95" s="60"/>
      <c r="AX95" s="60"/>
      <c r="AY95" s="60"/>
      <c r="AZ95" s="60"/>
      <c r="BA95" s="60"/>
      <c r="BB95" s="60"/>
      <c r="BC95" s="60"/>
      <c r="BD95" s="60"/>
      <c r="BE95" s="61"/>
    </row>
    <row r="96" spans="2:57" x14ac:dyDescent="0.25">
      <c r="AM96" s="59" t="s">
        <v>206</v>
      </c>
      <c r="AN96" s="60"/>
      <c r="AO96" s="60"/>
      <c r="AP96" s="60"/>
      <c r="AQ96" s="60"/>
      <c r="AR96" s="60"/>
      <c r="AS96" s="61"/>
      <c r="AU96" s="59" t="s">
        <v>439</v>
      </c>
      <c r="AV96" s="60"/>
      <c r="AW96" s="60"/>
      <c r="AX96" s="60"/>
      <c r="AY96" s="60"/>
      <c r="AZ96" s="60"/>
      <c r="BA96" s="60"/>
      <c r="BB96" s="60"/>
      <c r="BC96" s="60"/>
      <c r="BD96" s="60"/>
      <c r="BE96" s="61"/>
    </row>
    <row r="97" spans="2:57" x14ac:dyDescent="0.25">
      <c r="AM97" s="59" t="s">
        <v>207</v>
      </c>
      <c r="AN97" s="60"/>
      <c r="AO97" s="60"/>
      <c r="AP97" s="60"/>
      <c r="AQ97" s="60"/>
      <c r="AR97" s="60"/>
      <c r="AS97" s="61"/>
      <c r="AU97" s="59" t="s">
        <v>440</v>
      </c>
      <c r="AV97" s="60"/>
      <c r="AW97" s="60"/>
      <c r="AX97" s="60"/>
      <c r="AY97" s="60"/>
      <c r="AZ97" s="60"/>
      <c r="BA97" s="60"/>
      <c r="BB97" s="60"/>
      <c r="BC97" s="60"/>
      <c r="BD97" s="60"/>
      <c r="BE97" s="61"/>
    </row>
    <row r="98" spans="2:57" x14ac:dyDescent="0.25">
      <c r="AM98" s="59" t="s">
        <v>208</v>
      </c>
      <c r="AN98" s="60"/>
      <c r="AO98" s="60"/>
      <c r="AP98" s="60"/>
      <c r="AQ98" s="60"/>
      <c r="AR98" s="60"/>
      <c r="AS98" s="61"/>
      <c r="AU98" s="59" t="s">
        <v>441</v>
      </c>
      <c r="AV98" s="60"/>
      <c r="AW98" s="60"/>
      <c r="AX98" s="60"/>
      <c r="AY98" s="60"/>
      <c r="AZ98" s="60"/>
      <c r="BA98" s="60"/>
      <c r="BB98" s="60"/>
      <c r="BC98" s="60"/>
      <c r="BD98" s="60"/>
      <c r="BE98" s="61"/>
    </row>
    <row r="99" spans="2:57" x14ac:dyDescent="0.25">
      <c r="AM99" s="59" t="s">
        <v>209</v>
      </c>
      <c r="AN99" s="60"/>
      <c r="AO99" s="60"/>
      <c r="AP99" s="60"/>
      <c r="AQ99" s="60"/>
      <c r="AR99" s="60"/>
      <c r="AS99" s="61"/>
      <c r="AU99" s="59" t="s">
        <v>442</v>
      </c>
      <c r="AV99" s="60"/>
      <c r="AW99" s="60"/>
      <c r="AX99" s="60"/>
      <c r="AY99" s="60"/>
      <c r="AZ99" s="60"/>
      <c r="BA99" s="60"/>
      <c r="BB99" s="60"/>
      <c r="BC99" s="60"/>
      <c r="BD99" s="60"/>
      <c r="BE99" s="61"/>
    </row>
    <row r="100" spans="2:57" x14ac:dyDescent="0.25">
      <c r="AM100" s="59" t="s">
        <v>210</v>
      </c>
      <c r="AN100" s="60"/>
      <c r="AO100" s="60"/>
      <c r="AP100" s="60"/>
      <c r="AQ100" s="60"/>
      <c r="AR100" s="60"/>
      <c r="AS100" s="61"/>
      <c r="AU100" s="59" t="s">
        <v>443</v>
      </c>
      <c r="AV100" s="60"/>
      <c r="AW100" s="60"/>
      <c r="AX100" s="60"/>
      <c r="AY100" s="60"/>
      <c r="AZ100" s="60"/>
      <c r="BA100" s="60"/>
      <c r="BB100" s="60"/>
      <c r="BC100" s="60"/>
      <c r="BD100" s="60"/>
      <c r="BE100" s="61"/>
    </row>
    <row r="101" spans="2:57" x14ac:dyDescent="0.25">
      <c r="AM101" s="59" t="s">
        <v>211</v>
      </c>
      <c r="AN101" s="60"/>
      <c r="AO101" s="60"/>
      <c r="AP101" s="60"/>
      <c r="AQ101" s="60"/>
      <c r="AR101" s="60"/>
      <c r="AS101" s="61"/>
      <c r="AU101" s="59" t="s">
        <v>444</v>
      </c>
      <c r="AV101" s="60"/>
      <c r="AW101" s="60"/>
      <c r="AX101" s="60"/>
      <c r="AY101" s="60"/>
      <c r="AZ101" s="60"/>
      <c r="BA101" s="60"/>
      <c r="BB101" s="60"/>
      <c r="BC101" s="60"/>
      <c r="BD101" s="60"/>
      <c r="BE101" s="61"/>
    </row>
    <row r="102" spans="2:57" x14ac:dyDescent="0.25">
      <c r="B102" s="51" t="s">
        <v>110</v>
      </c>
      <c r="AM102" s="59" t="s">
        <v>212</v>
      </c>
      <c r="AN102" s="60"/>
      <c r="AO102" s="60"/>
      <c r="AP102" s="60"/>
      <c r="AQ102" s="60"/>
      <c r="AR102" s="60"/>
      <c r="AS102" s="61"/>
      <c r="AU102" s="59" t="s">
        <v>445</v>
      </c>
      <c r="AV102" s="60"/>
      <c r="AW102" s="60"/>
      <c r="AX102" s="60"/>
      <c r="AY102" s="60"/>
      <c r="AZ102" s="60"/>
      <c r="BA102" s="60"/>
      <c r="BB102" s="60"/>
      <c r="BC102" s="60"/>
      <c r="BD102" s="60"/>
      <c r="BE102" s="61"/>
    </row>
    <row r="103" spans="2:57" x14ac:dyDescent="0.25">
      <c r="AM103" s="59" t="s">
        <v>213</v>
      </c>
      <c r="AN103" s="60"/>
      <c r="AO103" s="60"/>
      <c r="AP103" s="60"/>
      <c r="AQ103" s="60"/>
      <c r="AR103" s="60"/>
      <c r="AS103" s="61"/>
      <c r="AU103" s="59" t="s">
        <v>446</v>
      </c>
      <c r="AV103" s="60"/>
      <c r="AW103" s="60"/>
      <c r="AX103" s="60"/>
      <c r="AY103" s="60"/>
      <c r="AZ103" s="60"/>
      <c r="BA103" s="60"/>
      <c r="BB103" s="60"/>
      <c r="BC103" s="60"/>
      <c r="BD103" s="60"/>
      <c r="BE103" s="61"/>
    </row>
    <row r="104" spans="2:57" x14ac:dyDescent="0.25">
      <c r="AM104" s="59" t="s">
        <v>214</v>
      </c>
      <c r="AN104" s="60"/>
      <c r="AO104" s="60"/>
      <c r="AP104" s="60"/>
      <c r="AQ104" s="60"/>
      <c r="AR104" s="60"/>
      <c r="AS104" s="61"/>
      <c r="AU104" s="59" t="s">
        <v>447</v>
      </c>
      <c r="AV104" s="60"/>
      <c r="AW104" s="60"/>
      <c r="AX104" s="60"/>
      <c r="AY104" s="60"/>
      <c r="AZ104" s="60"/>
      <c r="BA104" s="60"/>
      <c r="BB104" s="60"/>
      <c r="BC104" s="60"/>
      <c r="BD104" s="60"/>
      <c r="BE104" s="61"/>
    </row>
    <row r="105" spans="2:57" x14ac:dyDescent="0.25">
      <c r="AM105" s="59" t="s">
        <v>215</v>
      </c>
      <c r="AN105" s="60"/>
      <c r="AO105" s="60"/>
      <c r="AP105" s="60"/>
      <c r="AQ105" s="60"/>
      <c r="AR105" s="60"/>
      <c r="AS105" s="61"/>
      <c r="AU105" s="59" t="s">
        <v>448</v>
      </c>
      <c r="AV105" s="60"/>
      <c r="AW105" s="60"/>
      <c r="AX105" s="60"/>
      <c r="AY105" s="60"/>
      <c r="AZ105" s="60"/>
      <c r="BA105" s="60"/>
      <c r="BB105" s="60"/>
      <c r="BC105" s="60"/>
      <c r="BD105" s="60"/>
      <c r="BE105" s="61"/>
    </row>
    <row r="106" spans="2:57" x14ac:dyDescent="0.25">
      <c r="AM106" s="59" t="s">
        <v>216</v>
      </c>
      <c r="AN106" s="60"/>
      <c r="AO106" s="60"/>
      <c r="AP106" s="60"/>
      <c r="AQ106" s="60"/>
      <c r="AR106" s="60"/>
      <c r="AS106" s="61"/>
      <c r="AU106" s="59" t="s">
        <v>449</v>
      </c>
      <c r="AV106" s="60"/>
      <c r="AW106" s="60"/>
      <c r="AX106" s="60"/>
      <c r="AY106" s="60"/>
      <c r="AZ106" s="60"/>
      <c r="BA106" s="60"/>
      <c r="BB106" s="60"/>
      <c r="BC106" s="60"/>
      <c r="BD106" s="60"/>
      <c r="BE106" s="61"/>
    </row>
    <row r="107" spans="2:57" x14ac:dyDescent="0.25">
      <c r="AM107" s="59" t="s">
        <v>217</v>
      </c>
      <c r="AN107" s="60"/>
      <c r="AO107" s="60"/>
      <c r="AP107" s="60"/>
      <c r="AQ107" s="60"/>
      <c r="AR107" s="60"/>
      <c r="AS107" s="61"/>
      <c r="AU107" s="59" t="s">
        <v>395</v>
      </c>
      <c r="AV107" s="60"/>
      <c r="AW107" s="60"/>
      <c r="AX107" s="60"/>
      <c r="AY107" s="60"/>
      <c r="AZ107" s="60"/>
      <c r="BA107" s="60"/>
      <c r="BB107" s="60"/>
      <c r="BC107" s="60"/>
      <c r="BD107" s="60"/>
      <c r="BE107" s="61"/>
    </row>
    <row r="108" spans="2:57" x14ac:dyDescent="0.25">
      <c r="AM108" s="59" t="s">
        <v>218</v>
      </c>
      <c r="AN108" s="60"/>
      <c r="AO108" s="60"/>
      <c r="AP108" s="60"/>
      <c r="AQ108" s="60"/>
      <c r="AR108" s="60"/>
      <c r="AS108" s="61"/>
      <c r="AU108" s="59" t="s">
        <v>450</v>
      </c>
      <c r="AV108" s="60"/>
      <c r="AW108" s="60"/>
      <c r="AX108" s="60"/>
      <c r="AY108" s="60"/>
      <c r="AZ108" s="60"/>
      <c r="BA108" s="60"/>
      <c r="BB108" s="60"/>
      <c r="BC108" s="60"/>
      <c r="BD108" s="60"/>
      <c r="BE108" s="61"/>
    </row>
    <row r="109" spans="2:57" x14ac:dyDescent="0.25">
      <c r="AM109" s="59" t="s">
        <v>219</v>
      </c>
      <c r="AN109" s="60"/>
      <c r="AO109" s="60"/>
      <c r="AP109" s="60"/>
      <c r="AQ109" s="60"/>
      <c r="AR109" s="60"/>
      <c r="AS109" s="61"/>
      <c r="AU109" s="59" t="s">
        <v>451</v>
      </c>
      <c r="AV109" s="60"/>
      <c r="AW109" s="60"/>
      <c r="AX109" s="60"/>
      <c r="AY109" s="60"/>
      <c r="AZ109" s="60"/>
      <c r="BA109" s="60"/>
      <c r="BB109" s="60"/>
      <c r="BC109" s="60"/>
      <c r="BD109" s="60"/>
      <c r="BE109" s="61"/>
    </row>
    <row r="110" spans="2:57" x14ac:dyDescent="0.25">
      <c r="AM110" s="59" t="s">
        <v>220</v>
      </c>
      <c r="AN110" s="60"/>
      <c r="AO110" s="60"/>
      <c r="AP110" s="60"/>
      <c r="AQ110" s="60"/>
      <c r="AR110" s="60"/>
      <c r="AS110" s="61"/>
      <c r="AU110" s="59" t="s">
        <v>452</v>
      </c>
      <c r="AV110" s="60"/>
      <c r="AW110" s="60"/>
      <c r="AX110" s="60"/>
      <c r="AY110" s="60"/>
      <c r="AZ110" s="60"/>
      <c r="BA110" s="60"/>
      <c r="BB110" s="60"/>
      <c r="BC110" s="60"/>
      <c r="BD110" s="60"/>
      <c r="BE110" s="61"/>
    </row>
    <row r="111" spans="2:57" x14ac:dyDescent="0.25">
      <c r="AM111" s="59" t="s">
        <v>221</v>
      </c>
      <c r="AN111" s="60"/>
      <c r="AO111" s="60"/>
      <c r="AP111" s="60"/>
      <c r="AQ111" s="60"/>
      <c r="AR111" s="60"/>
      <c r="AS111" s="61"/>
      <c r="AU111" s="59" t="s">
        <v>395</v>
      </c>
      <c r="AV111" s="60"/>
      <c r="AW111" s="60"/>
      <c r="AX111" s="60"/>
      <c r="AY111" s="60"/>
      <c r="AZ111" s="60"/>
      <c r="BA111" s="60"/>
      <c r="BB111" s="60"/>
      <c r="BC111" s="60"/>
      <c r="BD111" s="60"/>
      <c r="BE111" s="61"/>
    </row>
    <row r="112" spans="2:57" x14ac:dyDescent="0.25">
      <c r="AM112" s="59" t="s">
        <v>222</v>
      </c>
      <c r="AN112" s="60"/>
      <c r="AO112" s="60"/>
      <c r="AP112" s="60"/>
      <c r="AQ112" s="60"/>
      <c r="AR112" s="60"/>
      <c r="AS112" s="61"/>
      <c r="AU112" s="59" t="s">
        <v>453</v>
      </c>
      <c r="AV112" s="60"/>
      <c r="AW112" s="60"/>
      <c r="AX112" s="60"/>
      <c r="AY112" s="60"/>
      <c r="AZ112" s="60"/>
      <c r="BA112" s="60"/>
      <c r="BB112" s="60"/>
      <c r="BC112" s="60"/>
      <c r="BD112" s="60"/>
      <c r="BE112" s="61"/>
    </row>
    <row r="113" spans="2:57" x14ac:dyDescent="0.25">
      <c r="AM113" s="59" t="s">
        <v>223</v>
      </c>
      <c r="AN113" s="60"/>
      <c r="AO113" s="60"/>
      <c r="AP113" s="60"/>
      <c r="AQ113" s="60"/>
      <c r="AR113" s="60"/>
      <c r="AS113" s="61"/>
      <c r="AU113" s="59" t="s">
        <v>454</v>
      </c>
      <c r="AV113" s="60"/>
      <c r="AW113" s="60"/>
      <c r="AX113" s="60"/>
      <c r="AY113" s="60"/>
      <c r="AZ113" s="60"/>
      <c r="BA113" s="60"/>
      <c r="BB113" s="60"/>
      <c r="BC113" s="60"/>
      <c r="BD113" s="60"/>
      <c r="BE113" s="61"/>
    </row>
    <row r="114" spans="2:57" x14ac:dyDescent="0.25">
      <c r="AM114" s="59" t="s">
        <v>224</v>
      </c>
      <c r="AN114" s="60"/>
      <c r="AO114" s="60"/>
      <c r="AP114" s="60"/>
      <c r="AQ114" s="60"/>
      <c r="AR114" s="60"/>
      <c r="AS114" s="61"/>
      <c r="AU114" s="59" t="s">
        <v>455</v>
      </c>
      <c r="AV114" s="60"/>
      <c r="AW114" s="60"/>
      <c r="AX114" s="60"/>
      <c r="AY114" s="60"/>
      <c r="AZ114" s="60"/>
      <c r="BA114" s="60"/>
      <c r="BB114" s="60"/>
      <c r="BC114" s="60"/>
      <c r="BD114" s="60"/>
      <c r="BE114" s="61"/>
    </row>
    <row r="115" spans="2:57" x14ac:dyDescent="0.25">
      <c r="B115" s="51" t="s">
        <v>111</v>
      </c>
      <c r="AM115" s="59" t="s">
        <v>225</v>
      </c>
      <c r="AN115" s="60"/>
      <c r="AO115" s="60"/>
      <c r="AP115" s="60"/>
      <c r="AQ115" s="60"/>
      <c r="AR115" s="60"/>
      <c r="AS115" s="61"/>
      <c r="AU115" s="59" t="s">
        <v>456</v>
      </c>
      <c r="AV115" s="60"/>
      <c r="AW115" s="60"/>
      <c r="AX115" s="60"/>
      <c r="AY115" s="60"/>
      <c r="AZ115" s="60"/>
      <c r="BA115" s="60"/>
      <c r="BB115" s="60"/>
      <c r="BC115" s="60"/>
      <c r="BD115" s="60"/>
      <c r="BE115" s="61"/>
    </row>
    <row r="116" spans="2:57" x14ac:dyDescent="0.25">
      <c r="AM116" s="59" t="s">
        <v>226</v>
      </c>
      <c r="AN116" s="60"/>
      <c r="AO116" s="60"/>
      <c r="AP116" s="60"/>
      <c r="AQ116" s="60"/>
      <c r="AR116" s="60"/>
      <c r="AS116" s="61"/>
      <c r="AU116" s="59" t="s">
        <v>457</v>
      </c>
      <c r="AV116" s="60"/>
      <c r="AW116" s="60"/>
      <c r="AX116" s="60"/>
      <c r="AY116" s="60"/>
      <c r="AZ116" s="60"/>
      <c r="BA116" s="60"/>
      <c r="BB116" s="60"/>
      <c r="BC116" s="60"/>
      <c r="BD116" s="60"/>
      <c r="BE116" s="61"/>
    </row>
    <row r="117" spans="2:57" x14ac:dyDescent="0.25">
      <c r="AM117" s="59" t="s">
        <v>227</v>
      </c>
      <c r="AN117" s="60"/>
      <c r="AO117" s="60"/>
      <c r="AP117" s="60"/>
      <c r="AQ117" s="60"/>
      <c r="AR117" s="60"/>
      <c r="AS117" s="61"/>
      <c r="AU117" s="59" t="s">
        <v>458</v>
      </c>
      <c r="AV117" s="60"/>
      <c r="AW117" s="60"/>
      <c r="AX117" s="60"/>
      <c r="AY117" s="60"/>
      <c r="AZ117" s="60"/>
      <c r="BA117" s="60"/>
      <c r="BB117" s="60"/>
      <c r="BC117" s="60"/>
      <c r="BD117" s="60"/>
      <c r="BE117" s="61"/>
    </row>
    <row r="118" spans="2:57" x14ac:dyDescent="0.25">
      <c r="AM118" s="59" t="s">
        <v>228</v>
      </c>
      <c r="AN118" s="60"/>
      <c r="AO118" s="60"/>
      <c r="AP118" s="60"/>
      <c r="AQ118" s="60"/>
      <c r="AR118" s="60"/>
      <c r="AS118" s="61"/>
      <c r="AU118" s="59" t="s">
        <v>459</v>
      </c>
      <c r="AV118" s="60"/>
      <c r="AW118" s="60"/>
      <c r="AX118" s="60"/>
      <c r="AY118" s="60"/>
      <c r="AZ118" s="60"/>
      <c r="BA118" s="60"/>
      <c r="BB118" s="60"/>
      <c r="BC118" s="60"/>
      <c r="BD118" s="60"/>
      <c r="BE118" s="61"/>
    </row>
    <row r="119" spans="2:57" x14ac:dyDescent="0.25">
      <c r="AM119" s="59" t="s">
        <v>229</v>
      </c>
      <c r="AN119" s="60"/>
      <c r="AO119" s="60"/>
      <c r="AP119" s="60"/>
      <c r="AQ119" s="60"/>
      <c r="AR119" s="60"/>
      <c r="AS119" s="61"/>
      <c r="AU119" s="59" t="s">
        <v>460</v>
      </c>
      <c r="AV119" s="60"/>
      <c r="AW119" s="60"/>
      <c r="AX119" s="60"/>
      <c r="AY119" s="60"/>
      <c r="AZ119" s="60"/>
      <c r="BA119" s="60"/>
      <c r="BB119" s="60"/>
      <c r="BC119" s="60"/>
      <c r="BD119" s="60"/>
      <c r="BE119" s="61"/>
    </row>
    <row r="120" spans="2:57" x14ac:dyDescent="0.25">
      <c r="AM120" s="59" t="s">
        <v>230</v>
      </c>
      <c r="AN120" s="60"/>
      <c r="AO120" s="60"/>
      <c r="AP120" s="60"/>
      <c r="AQ120" s="60"/>
      <c r="AR120" s="60"/>
      <c r="AS120" s="61"/>
      <c r="AU120" s="59" t="s">
        <v>461</v>
      </c>
      <c r="AV120" s="60"/>
      <c r="AW120" s="60"/>
      <c r="AX120" s="60"/>
      <c r="AY120" s="60"/>
      <c r="AZ120" s="60"/>
      <c r="BA120" s="60"/>
      <c r="BB120" s="60"/>
      <c r="BC120" s="60"/>
      <c r="BD120" s="60"/>
      <c r="BE120" s="61"/>
    </row>
    <row r="121" spans="2:57" x14ac:dyDescent="0.25">
      <c r="AM121" s="59" t="s">
        <v>231</v>
      </c>
      <c r="AN121" s="60"/>
      <c r="AO121" s="60"/>
      <c r="AP121" s="60"/>
      <c r="AQ121" s="60"/>
      <c r="AR121" s="60"/>
      <c r="AS121" s="61"/>
      <c r="AU121" s="59" t="s">
        <v>462</v>
      </c>
      <c r="AV121" s="60"/>
      <c r="AW121" s="60"/>
      <c r="AX121" s="60"/>
      <c r="AY121" s="60"/>
      <c r="AZ121" s="60"/>
      <c r="BA121" s="60"/>
      <c r="BB121" s="60"/>
      <c r="BC121" s="60"/>
      <c r="BD121" s="60"/>
      <c r="BE121" s="61"/>
    </row>
    <row r="122" spans="2:57" x14ac:dyDescent="0.25">
      <c r="AM122" s="59" t="s">
        <v>232</v>
      </c>
      <c r="AN122" s="60"/>
      <c r="AO122" s="60"/>
      <c r="AP122" s="60"/>
      <c r="AQ122" s="60"/>
      <c r="AR122" s="60"/>
      <c r="AS122" s="61"/>
      <c r="AU122" s="59" t="s">
        <v>463</v>
      </c>
      <c r="AV122" s="60"/>
      <c r="AW122" s="60"/>
      <c r="AX122" s="60"/>
      <c r="AY122" s="60"/>
      <c r="AZ122" s="60"/>
      <c r="BA122" s="60"/>
      <c r="BB122" s="60"/>
      <c r="BC122" s="60"/>
      <c r="BD122" s="60"/>
      <c r="BE122" s="61"/>
    </row>
    <row r="123" spans="2:57" x14ac:dyDescent="0.25">
      <c r="AM123" s="59" t="s">
        <v>233</v>
      </c>
      <c r="AN123" s="60"/>
      <c r="AO123" s="60"/>
      <c r="AP123" s="60"/>
      <c r="AQ123" s="60"/>
      <c r="AR123" s="60"/>
      <c r="AS123" s="61"/>
      <c r="AU123" s="59" t="s">
        <v>464</v>
      </c>
      <c r="AV123" s="60"/>
      <c r="AW123" s="60"/>
      <c r="AX123" s="60"/>
      <c r="AY123" s="60"/>
      <c r="AZ123" s="60"/>
      <c r="BA123" s="60"/>
      <c r="BB123" s="60"/>
      <c r="BC123" s="60"/>
      <c r="BD123" s="60"/>
      <c r="BE123" s="61"/>
    </row>
    <row r="124" spans="2:57" x14ac:dyDescent="0.25">
      <c r="AM124" s="59" t="s">
        <v>234</v>
      </c>
      <c r="AN124" s="60"/>
      <c r="AO124" s="60"/>
      <c r="AP124" s="60"/>
      <c r="AQ124" s="60"/>
      <c r="AR124" s="60"/>
      <c r="AS124" s="61"/>
      <c r="AU124" s="59" t="s">
        <v>465</v>
      </c>
      <c r="AV124" s="60"/>
      <c r="AW124" s="60"/>
      <c r="AX124" s="60"/>
      <c r="AY124" s="60"/>
      <c r="AZ124" s="60"/>
      <c r="BA124" s="60"/>
      <c r="BB124" s="60"/>
      <c r="BC124" s="60"/>
      <c r="BD124" s="60"/>
      <c r="BE124" s="61"/>
    </row>
    <row r="125" spans="2:57" x14ac:dyDescent="0.25">
      <c r="AM125" s="59" t="s">
        <v>235</v>
      </c>
      <c r="AN125" s="60"/>
      <c r="AO125" s="60"/>
      <c r="AP125" s="60"/>
      <c r="AQ125" s="60"/>
      <c r="AR125" s="60"/>
      <c r="AS125" s="61"/>
      <c r="AU125" s="59" t="s">
        <v>466</v>
      </c>
      <c r="AV125" s="60"/>
      <c r="AW125" s="60"/>
      <c r="AX125" s="60"/>
      <c r="AY125" s="60"/>
      <c r="AZ125" s="60"/>
      <c r="BA125" s="60"/>
      <c r="BB125" s="60"/>
      <c r="BC125" s="60"/>
      <c r="BD125" s="60"/>
      <c r="BE125" s="61"/>
    </row>
    <row r="126" spans="2:57" x14ac:dyDescent="0.25">
      <c r="AM126" s="59" t="s">
        <v>236</v>
      </c>
      <c r="AN126" s="60"/>
      <c r="AO126" s="60"/>
      <c r="AP126" s="60"/>
      <c r="AQ126" s="60"/>
      <c r="AR126" s="60"/>
      <c r="AS126" s="61"/>
      <c r="AU126" s="59">
        <v>0</v>
      </c>
      <c r="AV126" s="60"/>
      <c r="AW126" s="60"/>
      <c r="AX126" s="60"/>
      <c r="AY126" s="60"/>
      <c r="AZ126" s="60"/>
      <c r="BA126" s="60"/>
      <c r="BB126" s="60"/>
      <c r="BC126" s="60"/>
      <c r="BD126" s="60"/>
      <c r="BE126" s="61"/>
    </row>
    <row r="127" spans="2:57" x14ac:dyDescent="0.25">
      <c r="AM127" s="59" t="s">
        <v>237</v>
      </c>
      <c r="AN127" s="60"/>
      <c r="AO127" s="60"/>
      <c r="AP127" s="60"/>
      <c r="AQ127" s="60"/>
      <c r="AR127" s="60"/>
      <c r="AS127" s="61"/>
      <c r="AU127" s="59" t="s">
        <v>465</v>
      </c>
      <c r="AV127" s="60"/>
      <c r="AW127" s="60"/>
      <c r="AX127" s="60"/>
      <c r="AY127" s="60"/>
      <c r="AZ127" s="60"/>
      <c r="BA127" s="60"/>
      <c r="BB127" s="60"/>
      <c r="BC127" s="60"/>
      <c r="BD127" s="60"/>
      <c r="BE127" s="61"/>
    </row>
    <row r="128" spans="2:57" x14ac:dyDescent="0.25">
      <c r="AM128" s="59" t="s">
        <v>238</v>
      </c>
      <c r="AN128" s="60"/>
      <c r="AO128" s="60"/>
      <c r="AP128" s="60"/>
      <c r="AQ128" s="60"/>
      <c r="AR128" s="60"/>
      <c r="AS128" s="61"/>
      <c r="AU128" s="59" t="s">
        <v>465</v>
      </c>
      <c r="AV128" s="60"/>
      <c r="AW128" s="60"/>
      <c r="AX128" s="60"/>
      <c r="AY128" s="60"/>
      <c r="AZ128" s="60"/>
      <c r="BA128" s="60"/>
      <c r="BB128" s="60"/>
      <c r="BC128" s="60"/>
      <c r="BD128" s="60"/>
      <c r="BE128" s="61"/>
    </row>
    <row r="129" spans="39:57" x14ac:dyDescent="0.25">
      <c r="AM129" s="59" t="s">
        <v>239</v>
      </c>
      <c r="AN129" s="60"/>
      <c r="AO129" s="60"/>
      <c r="AP129" s="60"/>
      <c r="AQ129" s="60"/>
      <c r="AR129" s="60"/>
      <c r="AS129" s="61"/>
      <c r="AU129" s="59" t="s">
        <v>467</v>
      </c>
      <c r="AV129" s="60"/>
      <c r="AW129" s="60"/>
      <c r="AX129" s="60"/>
      <c r="AY129" s="60"/>
      <c r="AZ129" s="60"/>
      <c r="BA129" s="60"/>
      <c r="BB129" s="60"/>
      <c r="BC129" s="60"/>
      <c r="BD129" s="60"/>
      <c r="BE129" s="61"/>
    </row>
    <row r="130" spans="39:57" x14ac:dyDescent="0.25">
      <c r="AM130" s="59" t="s">
        <v>240</v>
      </c>
      <c r="AN130" s="60"/>
      <c r="AO130" s="60"/>
      <c r="AP130" s="60"/>
      <c r="AQ130" s="60"/>
      <c r="AR130" s="60"/>
      <c r="AS130" s="61"/>
      <c r="AU130" s="59" t="s">
        <v>468</v>
      </c>
      <c r="AV130" s="60"/>
      <c r="AW130" s="60"/>
      <c r="AX130" s="60"/>
      <c r="AY130" s="60"/>
      <c r="AZ130" s="60"/>
      <c r="BA130" s="60"/>
      <c r="BB130" s="60"/>
      <c r="BC130" s="60"/>
      <c r="BD130" s="60"/>
      <c r="BE130" s="61"/>
    </row>
    <row r="131" spans="39:57" x14ac:dyDescent="0.25">
      <c r="AM131" s="59" t="s">
        <v>241</v>
      </c>
      <c r="AN131" s="60"/>
      <c r="AO131" s="60"/>
      <c r="AP131" s="60"/>
      <c r="AQ131" s="60"/>
      <c r="AR131" s="60"/>
      <c r="AS131" s="61"/>
      <c r="AU131" s="59" t="s">
        <v>469</v>
      </c>
      <c r="AV131" s="60"/>
      <c r="AW131" s="60"/>
      <c r="AX131" s="60"/>
      <c r="AY131" s="60"/>
      <c r="AZ131" s="60"/>
      <c r="BA131" s="60"/>
      <c r="BB131" s="60"/>
      <c r="BC131" s="60"/>
      <c r="BD131" s="60"/>
      <c r="BE131" s="61"/>
    </row>
    <row r="132" spans="39:57" x14ac:dyDescent="0.25">
      <c r="AM132" s="59" t="s">
        <v>242</v>
      </c>
      <c r="AN132" s="60"/>
      <c r="AO132" s="60"/>
      <c r="AP132" s="60"/>
      <c r="AQ132" s="60"/>
      <c r="AR132" s="60"/>
      <c r="AS132" s="61"/>
      <c r="AU132" s="59" t="s">
        <v>470</v>
      </c>
      <c r="AV132" s="60"/>
      <c r="AW132" s="60"/>
      <c r="AX132" s="60"/>
      <c r="AY132" s="60"/>
      <c r="AZ132" s="60"/>
      <c r="BA132" s="60"/>
      <c r="BB132" s="60"/>
      <c r="BC132" s="60"/>
      <c r="BD132" s="60"/>
      <c r="BE132" s="61"/>
    </row>
    <row r="133" spans="39:57" x14ac:dyDescent="0.25">
      <c r="AM133" s="59" t="s">
        <v>243</v>
      </c>
      <c r="AN133" s="60"/>
      <c r="AO133" s="60"/>
      <c r="AP133" s="60"/>
      <c r="AQ133" s="60"/>
      <c r="AR133" s="60"/>
      <c r="AS133" s="61"/>
      <c r="AU133" s="59" t="s">
        <v>471</v>
      </c>
      <c r="AV133" s="60"/>
      <c r="AW133" s="60"/>
      <c r="AX133" s="60"/>
      <c r="AY133" s="60"/>
      <c r="AZ133" s="60"/>
      <c r="BA133" s="60"/>
      <c r="BB133" s="60"/>
      <c r="BC133" s="60"/>
      <c r="BD133" s="60"/>
      <c r="BE133" s="61"/>
    </row>
    <row r="134" spans="39:57" x14ac:dyDescent="0.25">
      <c r="AM134" s="59" t="s">
        <v>244</v>
      </c>
      <c r="AN134" s="60"/>
      <c r="AO134" s="60"/>
      <c r="AP134" s="60"/>
      <c r="AQ134" s="60"/>
      <c r="AR134" s="60"/>
      <c r="AS134" s="61"/>
      <c r="AU134" s="59" t="s">
        <v>472</v>
      </c>
      <c r="AV134" s="60"/>
      <c r="AW134" s="60"/>
      <c r="AX134" s="60"/>
      <c r="AY134" s="60"/>
      <c r="AZ134" s="60"/>
      <c r="BA134" s="60"/>
      <c r="BB134" s="60"/>
      <c r="BC134" s="60"/>
      <c r="BD134" s="60"/>
      <c r="BE134" s="61"/>
    </row>
    <row r="135" spans="39:57" x14ac:dyDescent="0.25">
      <c r="AM135" s="59" t="s">
        <v>245</v>
      </c>
      <c r="AN135" s="60"/>
      <c r="AO135" s="60"/>
      <c r="AP135" s="60"/>
      <c r="AQ135" s="60"/>
      <c r="AR135" s="60"/>
      <c r="AS135" s="61"/>
      <c r="AU135" s="59" t="s">
        <v>473</v>
      </c>
      <c r="AV135" s="60"/>
      <c r="AW135" s="60"/>
      <c r="AX135" s="60"/>
      <c r="AY135" s="60"/>
      <c r="AZ135" s="60"/>
      <c r="BA135" s="60"/>
      <c r="BB135" s="60"/>
      <c r="BC135" s="60"/>
      <c r="BD135" s="60"/>
      <c r="BE135" s="61"/>
    </row>
    <row r="136" spans="39:57" x14ac:dyDescent="0.25">
      <c r="AM136" s="59" t="s">
        <v>246</v>
      </c>
      <c r="AN136" s="60"/>
      <c r="AO136" s="60"/>
      <c r="AP136" s="60"/>
      <c r="AQ136" s="60"/>
      <c r="AR136" s="60"/>
      <c r="AS136" s="61"/>
      <c r="AU136" s="59" t="s">
        <v>474</v>
      </c>
      <c r="AV136" s="60"/>
      <c r="AW136" s="60"/>
      <c r="AX136" s="60"/>
      <c r="AY136" s="60"/>
      <c r="AZ136" s="60"/>
      <c r="BA136" s="60"/>
      <c r="BB136" s="60"/>
      <c r="BC136" s="60"/>
      <c r="BD136" s="60"/>
      <c r="BE136" s="61"/>
    </row>
    <row r="137" spans="39:57" x14ac:dyDescent="0.25">
      <c r="AM137" s="59" t="s">
        <v>247</v>
      </c>
      <c r="AN137" s="60"/>
      <c r="AO137" s="60"/>
      <c r="AP137" s="60"/>
      <c r="AQ137" s="60"/>
      <c r="AR137" s="60"/>
      <c r="AS137" s="61"/>
      <c r="AU137" s="59" t="s">
        <v>475</v>
      </c>
      <c r="AV137" s="60"/>
      <c r="AW137" s="60"/>
      <c r="AX137" s="60"/>
      <c r="AY137" s="60"/>
      <c r="AZ137" s="60"/>
      <c r="BA137" s="60"/>
      <c r="BB137" s="60"/>
      <c r="BC137" s="60"/>
      <c r="BD137" s="60"/>
      <c r="BE137" s="61"/>
    </row>
    <row r="138" spans="39:57" x14ac:dyDescent="0.25">
      <c r="AM138" s="59" t="s">
        <v>248</v>
      </c>
      <c r="AN138" s="60"/>
      <c r="AO138" s="60"/>
      <c r="AP138" s="60"/>
      <c r="AQ138" s="60"/>
      <c r="AR138" s="60"/>
      <c r="AS138" s="61"/>
      <c r="AU138" s="59" t="s">
        <v>465</v>
      </c>
      <c r="AV138" s="60"/>
      <c r="AW138" s="60"/>
      <c r="AX138" s="60"/>
      <c r="AY138" s="60"/>
      <c r="AZ138" s="60"/>
      <c r="BA138" s="60"/>
      <c r="BB138" s="60"/>
      <c r="BC138" s="60"/>
      <c r="BD138" s="60"/>
      <c r="BE138" s="61"/>
    </row>
    <row r="139" spans="39:57" x14ac:dyDescent="0.25">
      <c r="AM139" s="59" t="s">
        <v>249</v>
      </c>
      <c r="AN139" s="60"/>
      <c r="AO139" s="60"/>
      <c r="AP139" s="60"/>
      <c r="AQ139" s="60"/>
      <c r="AR139" s="60"/>
      <c r="AS139" s="61"/>
      <c r="AU139" s="59" t="s">
        <v>476</v>
      </c>
      <c r="AV139" s="60"/>
      <c r="AW139" s="60"/>
      <c r="AX139" s="60"/>
      <c r="AY139" s="60"/>
      <c r="AZ139" s="60"/>
      <c r="BA139" s="60"/>
      <c r="BB139" s="60"/>
      <c r="BC139" s="60"/>
      <c r="BD139" s="60"/>
      <c r="BE139" s="61"/>
    </row>
    <row r="140" spans="39:57" x14ac:dyDescent="0.25">
      <c r="AM140" s="59" t="s">
        <v>250</v>
      </c>
      <c r="AN140" s="60"/>
      <c r="AO140" s="60"/>
      <c r="AP140" s="60"/>
      <c r="AQ140" s="60"/>
      <c r="AR140" s="60"/>
      <c r="AS140" s="61"/>
      <c r="AU140" s="59">
        <v>0</v>
      </c>
      <c r="AV140" s="60"/>
      <c r="AW140" s="60"/>
      <c r="AX140" s="60"/>
      <c r="AY140" s="60"/>
      <c r="AZ140" s="60"/>
      <c r="BA140" s="60"/>
      <c r="BB140" s="60"/>
      <c r="BC140" s="60"/>
      <c r="BD140" s="60"/>
      <c r="BE140" s="61"/>
    </row>
    <row r="141" spans="39:57" x14ac:dyDescent="0.25">
      <c r="AM141" s="59" t="s">
        <v>251</v>
      </c>
      <c r="AN141" s="60"/>
      <c r="AO141" s="60"/>
      <c r="AP141" s="60"/>
      <c r="AQ141" s="60"/>
      <c r="AR141" s="60"/>
      <c r="AS141" s="61"/>
      <c r="AU141" s="59" t="s">
        <v>465</v>
      </c>
      <c r="AV141" s="60"/>
      <c r="AW141" s="60"/>
      <c r="AX141" s="60"/>
      <c r="AY141" s="60"/>
      <c r="AZ141" s="60"/>
      <c r="BA141" s="60"/>
      <c r="BB141" s="60"/>
      <c r="BC141" s="60"/>
      <c r="BD141" s="60"/>
      <c r="BE141" s="61"/>
    </row>
    <row r="142" spans="39:57" x14ac:dyDescent="0.25">
      <c r="AM142" s="59" t="s">
        <v>252</v>
      </c>
      <c r="AN142" s="60"/>
      <c r="AO142" s="60"/>
      <c r="AP142" s="60"/>
      <c r="AQ142" s="60"/>
      <c r="AR142" s="60"/>
      <c r="AS142" s="61"/>
      <c r="AU142" s="59" t="s">
        <v>465</v>
      </c>
      <c r="AV142" s="60"/>
      <c r="AW142" s="60"/>
      <c r="AX142" s="60"/>
      <c r="AY142" s="60"/>
      <c r="AZ142" s="60"/>
      <c r="BA142" s="60"/>
      <c r="BB142" s="60"/>
      <c r="BC142" s="60"/>
      <c r="BD142" s="60"/>
      <c r="BE142" s="61"/>
    </row>
    <row r="143" spans="39:57" x14ac:dyDescent="0.25">
      <c r="AM143" s="59" t="s">
        <v>253</v>
      </c>
      <c r="AN143" s="60"/>
      <c r="AO143" s="60"/>
      <c r="AP143" s="60"/>
      <c r="AQ143" s="60"/>
      <c r="AR143" s="60"/>
      <c r="AS143" s="61"/>
      <c r="AU143" s="59" t="s">
        <v>477</v>
      </c>
      <c r="AV143" s="60"/>
      <c r="AW143" s="60"/>
      <c r="AX143" s="60"/>
      <c r="AY143" s="60"/>
      <c r="AZ143" s="60"/>
      <c r="BA143" s="60"/>
      <c r="BB143" s="60"/>
      <c r="BC143" s="60"/>
      <c r="BD143" s="60"/>
      <c r="BE143" s="61"/>
    </row>
    <row r="144" spans="39:57" x14ac:dyDescent="0.25">
      <c r="AM144" s="59" t="s">
        <v>254</v>
      </c>
      <c r="AN144" s="60"/>
      <c r="AO144" s="60"/>
      <c r="AP144" s="60"/>
      <c r="AQ144" s="60"/>
      <c r="AR144" s="60"/>
      <c r="AS144" s="61"/>
      <c r="AU144" s="59" t="s">
        <v>478</v>
      </c>
      <c r="AV144" s="60"/>
      <c r="AW144" s="60"/>
      <c r="AX144" s="60"/>
      <c r="AY144" s="60"/>
      <c r="AZ144" s="60"/>
      <c r="BA144" s="60"/>
      <c r="BB144" s="60"/>
      <c r="BC144" s="60"/>
      <c r="BD144" s="60"/>
      <c r="BE144" s="61"/>
    </row>
    <row r="145" spans="2:57" x14ac:dyDescent="0.25">
      <c r="AM145" s="59" t="s">
        <v>255</v>
      </c>
      <c r="AN145" s="60"/>
      <c r="AO145" s="60"/>
      <c r="AP145" s="60"/>
      <c r="AQ145" s="60"/>
      <c r="AR145" s="60"/>
      <c r="AS145" s="61"/>
      <c r="AU145" s="59" t="s">
        <v>479</v>
      </c>
      <c r="AV145" s="60"/>
      <c r="AW145" s="60"/>
      <c r="AX145" s="60"/>
      <c r="AY145" s="60"/>
      <c r="AZ145" s="60"/>
      <c r="BA145" s="60"/>
      <c r="BB145" s="60"/>
      <c r="BC145" s="60"/>
      <c r="BD145" s="60"/>
      <c r="BE145" s="61"/>
    </row>
    <row r="146" spans="2:57" x14ac:dyDescent="0.25">
      <c r="B146" s="52" t="s">
        <v>112</v>
      </c>
      <c r="AM146" s="59" t="s">
        <v>256</v>
      </c>
      <c r="AN146" s="60"/>
      <c r="AO146" s="60"/>
      <c r="AP146" s="60"/>
      <c r="AQ146" s="60"/>
      <c r="AR146" s="60"/>
      <c r="AS146" s="61"/>
      <c r="AU146" s="59" t="s">
        <v>465</v>
      </c>
      <c r="AV146" s="60"/>
      <c r="AW146" s="60"/>
      <c r="AX146" s="60"/>
      <c r="AY146" s="60"/>
      <c r="AZ146" s="60"/>
      <c r="BA146" s="60"/>
      <c r="BB146" s="60"/>
      <c r="BC146" s="60"/>
      <c r="BD146" s="60"/>
      <c r="BE146" s="61"/>
    </row>
    <row r="147" spans="2:57" x14ac:dyDescent="0.25">
      <c r="B147" s="51" t="s">
        <v>113</v>
      </c>
      <c r="AM147" s="59" t="s">
        <v>257</v>
      </c>
      <c r="AN147" s="60"/>
      <c r="AO147" s="60"/>
      <c r="AP147" s="60"/>
      <c r="AQ147" s="60"/>
      <c r="AR147" s="60"/>
      <c r="AS147" s="61"/>
      <c r="AU147" s="59">
        <v>0</v>
      </c>
      <c r="AV147" s="60"/>
      <c r="AW147" s="60"/>
      <c r="AX147" s="60"/>
      <c r="AY147" s="60"/>
      <c r="AZ147" s="60"/>
      <c r="BA147" s="60"/>
      <c r="BB147" s="60"/>
      <c r="BC147" s="60"/>
      <c r="BD147" s="60"/>
      <c r="BE147" s="61"/>
    </row>
    <row r="148" spans="2:57" x14ac:dyDescent="0.25">
      <c r="B148" s="54" t="s">
        <v>114</v>
      </c>
      <c r="AM148" s="59" t="s">
        <v>258</v>
      </c>
      <c r="AN148" s="60"/>
      <c r="AO148" s="60"/>
      <c r="AP148" s="60"/>
      <c r="AQ148" s="60"/>
      <c r="AR148" s="60"/>
      <c r="AS148" s="61"/>
      <c r="AU148" s="59" t="s">
        <v>480</v>
      </c>
      <c r="AV148" s="60"/>
      <c r="AW148" s="60"/>
      <c r="AX148" s="60"/>
      <c r="AY148" s="60"/>
      <c r="AZ148" s="60"/>
      <c r="BA148" s="60"/>
      <c r="BB148" s="60"/>
      <c r="BC148" s="60"/>
      <c r="BD148" s="60"/>
      <c r="BE148" s="61"/>
    </row>
    <row r="149" spans="2:57" x14ac:dyDescent="0.25">
      <c r="B149" s="54" t="s">
        <v>115</v>
      </c>
      <c r="AM149" s="59" t="s">
        <v>259</v>
      </c>
      <c r="AN149" s="60"/>
      <c r="AO149" s="60"/>
      <c r="AP149" s="60"/>
      <c r="AQ149" s="60"/>
      <c r="AR149" s="60"/>
      <c r="AS149" s="61"/>
      <c r="AU149" s="59" t="s">
        <v>481</v>
      </c>
      <c r="AV149" s="60"/>
      <c r="AW149" s="60"/>
      <c r="AX149" s="60"/>
      <c r="AY149" s="60"/>
      <c r="AZ149" s="60"/>
      <c r="BA149" s="60"/>
      <c r="BB149" s="60"/>
      <c r="BC149" s="60"/>
      <c r="BD149" s="60"/>
      <c r="BE149" s="61"/>
    </row>
    <row r="150" spans="2:57" x14ac:dyDescent="0.25">
      <c r="B150" s="54" t="s">
        <v>116</v>
      </c>
      <c r="AM150" s="59" t="s">
        <v>260</v>
      </c>
      <c r="AN150" s="60"/>
      <c r="AO150" s="60"/>
      <c r="AP150" s="60"/>
      <c r="AQ150" s="60"/>
      <c r="AR150" s="60"/>
      <c r="AS150" s="61"/>
      <c r="AU150" s="59" t="s">
        <v>482</v>
      </c>
      <c r="AV150" s="60"/>
      <c r="AW150" s="60"/>
      <c r="AX150" s="60"/>
      <c r="AY150" s="60"/>
      <c r="AZ150" s="60"/>
      <c r="BA150" s="60"/>
      <c r="BB150" s="60"/>
      <c r="BC150" s="60"/>
      <c r="BD150" s="60"/>
      <c r="BE150" s="61"/>
    </row>
    <row r="151" spans="2:57" x14ac:dyDescent="0.25">
      <c r="AM151" s="59" t="s">
        <v>261</v>
      </c>
      <c r="AN151" s="60"/>
      <c r="AO151" s="60"/>
      <c r="AP151" s="60"/>
      <c r="AQ151" s="60"/>
      <c r="AR151" s="60"/>
      <c r="AS151" s="61"/>
      <c r="AU151" s="59" t="s">
        <v>483</v>
      </c>
      <c r="AV151" s="60"/>
      <c r="AW151" s="60"/>
      <c r="AX151" s="60"/>
      <c r="AY151" s="60"/>
      <c r="AZ151" s="60"/>
      <c r="BA151" s="60"/>
      <c r="BB151" s="60"/>
      <c r="BC151" s="60"/>
      <c r="BD151" s="60"/>
      <c r="BE151" s="61"/>
    </row>
    <row r="152" spans="2:57" x14ac:dyDescent="0.25">
      <c r="B152" s="51" t="s">
        <v>117</v>
      </c>
      <c r="AM152" s="59" t="s">
        <v>262</v>
      </c>
      <c r="AN152" s="60"/>
      <c r="AO152" s="60"/>
      <c r="AP152" s="60"/>
      <c r="AQ152" s="60"/>
      <c r="AR152" s="60"/>
      <c r="AS152" s="61"/>
      <c r="AU152" s="59" t="s">
        <v>484</v>
      </c>
      <c r="AV152" s="60"/>
      <c r="AW152" s="60"/>
      <c r="AX152" s="60"/>
      <c r="AY152" s="60"/>
      <c r="AZ152" s="60"/>
      <c r="BA152" s="60"/>
      <c r="BB152" s="60"/>
      <c r="BC152" s="60"/>
      <c r="BD152" s="60"/>
      <c r="BE152" s="61"/>
    </row>
    <row r="153" spans="2:57" x14ac:dyDescent="0.25">
      <c r="AM153" s="59" t="s">
        <v>263</v>
      </c>
      <c r="AN153" s="60"/>
      <c r="AO153" s="60"/>
      <c r="AP153" s="60"/>
      <c r="AQ153" s="60"/>
      <c r="AR153" s="60"/>
      <c r="AS153" s="61"/>
      <c r="AU153" s="59" t="s">
        <v>485</v>
      </c>
      <c r="AV153" s="60"/>
      <c r="AW153" s="60"/>
      <c r="AX153" s="60"/>
      <c r="AY153" s="60"/>
      <c r="AZ153" s="60"/>
      <c r="BA153" s="60"/>
      <c r="BB153" s="60"/>
      <c r="BC153" s="60"/>
      <c r="BD153" s="60"/>
      <c r="BE153" s="61"/>
    </row>
    <row r="154" spans="2:57" x14ac:dyDescent="0.25">
      <c r="AM154" s="59" t="s">
        <v>264</v>
      </c>
      <c r="AN154" s="60"/>
      <c r="AO154" s="60"/>
      <c r="AP154" s="60"/>
      <c r="AQ154" s="60"/>
      <c r="AR154" s="60"/>
      <c r="AS154" s="61"/>
      <c r="AU154" s="59" t="s">
        <v>486</v>
      </c>
      <c r="AV154" s="60"/>
      <c r="AW154" s="60"/>
      <c r="AX154" s="60"/>
      <c r="AY154" s="60"/>
      <c r="AZ154" s="60"/>
      <c r="BA154" s="60"/>
      <c r="BB154" s="60"/>
      <c r="BC154" s="60"/>
      <c r="BD154" s="60"/>
      <c r="BE154" s="61"/>
    </row>
    <row r="155" spans="2:57" x14ac:dyDescent="0.25">
      <c r="AM155" s="59" t="s">
        <v>265</v>
      </c>
      <c r="AN155" s="60"/>
      <c r="AO155" s="60"/>
      <c r="AP155" s="60"/>
      <c r="AQ155" s="60"/>
      <c r="AR155" s="60"/>
      <c r="AS155" s="61"/>
      <c r="AU155" s="59" t="s">
        <v>487</v>
      </c>
      <c r="AV155" s="60"/>
      <c r="AW155" s="60"/>
      <c r="AX155" s="60"/>
      <c r="AY155" s="60"/>
      <c r="AZ155" s="60"/>
      <c r="BA155" s="60"/>
      <c r="BB155" s="60"/>
      <c r="BC155" s="60"/>
      <c r="BD155" s="60"/>
      <c r="BE155" s="61"/>
    </row>
    <row r="156" spans="2:57" x14ac:dyDescent="0.25">
      <c r="AM156" s="59" t="s">
        <v>266</v>
      </c>
      <c r="AN156" s="60"/>
      <c r="AO156" s="60"/>
      <c r="AP156" s="60"/>
      <c r="AQ156" s="60"/>
      <c r="AR156" s="60"/>
      <c r="AS156" s="61"/>
      <c r="AU156" s="59" t="s">
        <v>488</v>
      </c>
      <c r="AV156" s="60"/>
      <c r="AW156" s="60"/>
      <c r="AX156" s="60"/>
      <c r="AY156" s="60"/>
      <c r="AZ156" s="60"/>
      <c r="BA156" s="60"/>
      <c r="BB156" s="60"/>
      <c r="BC156" s="60"/>
      <c r="BD156" s="60"/>
      <c r="BE156" s="61"/>
    </row>
    <row r="157" spans="2:57" x14ac:dyDescent="0.25">
      <c r="AM157" s="59" t="s">
        <v>267</v>
      </c>
      <c r="AN157" s="60"/>
      <c r="AO157" s="60"/>
      <c r="AP157" s="60"/>
      <c r="AQ157" s="60"/>
      <c r="AR157" s="60"/>
      <c r="AS157" s="61"/>
      <c r="AU157" s="59" t="s">
        <v>489</v>
      </c>
      <c r="AV157" s="60"/>
      <c r="AW157" s="60"/>
      <c r="AX157" s="60"/>
      <c r="AY157" s="60"/>
      <c r="AZ157" s="60"/>
      <c r="BA157" s="60"/>
      <c r="BB157" s="60"/>
      <c r="BC157" s="60"/>
      <c r="BD157" s="60"/>
      <c r="BE157" s="61"/>
    </row>
    <row r="158" spans="2:57" x14ac:dyDescent="0.25">
      <c r="AM158" s="59" t="s">
        <v>268</v>
      </c>
      <c r="AN158" s="60"/>
      <c r="AO158" s="60"/>
      <c r="AP158" s="60"/>
      <c r="AQ158" s="60"/>
      <c r="AR158" s="60"/>
      <c r="AS158" s="61"/>
      <c r="AU158" s="59" t="s">
        <v>490</v>
      </c>
      <c r="AV158" s="60"/>
      <c r="AW158" s="60"/>
      <c r="AX158" s="60"/>
      <c r="AY158" s="60"/>
      <c r="AZ158" s="60"/>
      <c r="BA158" s="60"/>
      <c r="BB158" s="60"/>
      <c r="BC158" s="60"/>
      <c r="BD158" s="60"/>
      <c r="BE158" s="61"/>
    </row>
    <row r="159" spans="2:57" x14ac:dyDescent="0.25">
      <c r="AM159" s="59" t="s">
        <v>269</v>
      </c>
      <c r="AN159" s="60"/>
      <c r="AO159" s="60"/>
      <c r="AP159" s="60"/>
      <c r="AQ159" s="60"/>
      <c r="AR159" s="60"/>
      <c r="AS159" s="61"/>
      <c r="AU159" s="59" t="s">
        <v>491</v>
      </c>
      <c r="AV159" s="60"/>
      <c r="AW159" s="60"/>
      <c r="AX159" s="60"/>
      <c r="AY159" s="60"/>
      <c r="AZ159" s="60"/>
      <c r="BA159" s="60"/>
      <c r="BB159" s="60"/>
      <c r="BC159" s="60"/>
      <c r="BD159" s="60"/>
      <c r="BE159" s="61"/>
    </row>
    <row r="160" spans="2:57" x14ac:dyDescent="0.25">
      <c r="AM160" s="59" t="s">
        <v>270</v>
      </c>
      <c r="AN160" s="60"/>
      <c r="AO160" s="60"/>
      <c r="AP160" s="60"/>
      <c r="AQ160" s="60"/>
      <c r="AR160" s="60"/>
      <c r="AS160" s="61"/>
      <c r="AU160" s="59" t="s">
        <v>492</v>
      </c>
      <c r="AV160" s="60"/>
      <c r="AW160" s="60"/>
      <c r="AX160" s="60"/>
      <c r="AY160" s="60"/>
      <c r="AZ160" s="60"/>
      <c r="BA160" s="60"/>
      <c r="BB160" s="60"/>
      <c r="BC160" s="60"/>
      <c r="BD160" s="60"/>
      <c r="BE160" s="61"/>
    </row>
    <row r="161" spans="39:57" x14ac:dyDescent="0.25">
      <c r="AM161" s="59" t="s">
        <v>271</v>
      </c>
      <c r="AN161" s="60"/>
      <c r="AO161" s="60"/>
      <c r="AP161" s="60"/>
      <c r="AQ161" s="60"/>
      <c r="AR161" s="60"/>
      <c r="AS161" s="61"/>
      <c r="AU161" s="59" t="s">
        <v>493</v>
      </c>
      <c r="AV161" s="60"/>
      <c r="AW161" s="60"/>
      <c r="AX161" s="60"/>
      <c r="AY161" s="60"/>
      <c r="AZ161" s="60"/>
      <c r="BA161" s="60"/>
      <c r="BB161" s="60"/>
      <c r="BC161" s="60"/>
      <c r="BD161" s="60"/>
      <c r="BE161" s="61"/>
    </row>
    <row r="162" spans="39:57" x14ac:dyDescent="0.25">
      <c r="AM162" s="59" t="s">
        <v>272</v>
      </c>
      <c r="AN162" s="60"/>
      <c r="AO162" s="60"/>
      <c r="AP162" s="60"/>
      <c r="AQ162" s="60"/>
      <c r="AR162" s="60"/>
      <c r="AS162" s="61"/>
      <c r="AU162" s="59" t="s">
        <v>494</v>
      </c>
      <c r="AV162" s="60"/>
      <c r="AW162" s="60"/>
      <c r="AX162" s="60"/>
      <c r="AY162" s="60"/>
      <c r="AZ162" s="60"/>
      <c r="BA162" s="60"/>
      <c r="BB162" s="60"/>
      <c r="BC162" s="60"/>
      <c r="BD162" s="60"/>
      <c r="BE162" s="61"/>
    </row>
    <row r="163" spans="39:57" x14ac:dyDescent="0.25">
      <c r="AM163" s="59" t="s">
        <v>273</v>
      </c>
      <c r="AN163" s="60"/>
      <c r="AO163" s="60"/>
      <c r="AP163" s="60"/>
      <c r="AQ163" s="60"/>
      <c r="AR163" s="60"/>
      <c r="AS163" s="61"/>
      <c r="AU163" s="59" t="s">
        <v>495</v>
      </c>
      <c r="AV163" s="60"/>
      <c r="AW163" s="60"/>
      <c r="AX163" s="60"/>
      <c r="AY163" s="60"/>
      <c r="AZ163" s="60"/>
      <c r="BA163" s="60"/>
      <c r="BB163" s="60"/>
      <c r="BC163" s="60"/>
      <c r="BD163" s="60"/>
      <c r="BE163" s="61"/>
    </row>
    <row r="164" spans="39:57" x14ac:dyDescent="0.25">
      <c r="AM164" s="59" t="s">
        <v>274</v>
      </c>
      <c r="AN164" s="60"/>
      <c r="AO164" s="60"/>
      <c r="AP164" s="60"/>
      <c r="AQ164" s="60"/>
      <c r="AR164" s="60"/>
      <c r="AS164" s="61"/>
      <c r="AU164" s="59" t="s">
        <v>496</v>
      </c>
      <c r="AV164" s="60"/>
      <c r="AW164" s="60"/>
      <c r="AX164" s="60"/>
      <c r="AY164" s="60"/>
      <c r="AZ164" s="60"/>
      <c r="BA164" s="60"/>
      <c r="BB164" s="60"/>
      <c r="BC164" s="60"/>
      <c r="BD164" s="60"/>
      <c r="BE164" s="61"/>
    </row>
    <row r="165" spans="39:57" x14ac:dyDescent="0.25">
      <c r="AM165" s="59" t="s">
        <v>275</v>
      </c>
      <c r="AN165" s="60"/>
      <c r="AO165" s="60"/>
      <c r="AP165" s="60"/>
      <c r="AQ165" s="60"/>
      <c r="AR165" s="60"/>
      <c r="AS165" s="61"/>
      <c r="AU165" s="59" t="s">
        <v>497</v>
      </c>
      <c r="AV165" s="60"/>
      <c r="AW165" s="60"/>
      <c r="AX165" s="60"/>
      <c r="AY165" s="60"/>
      <c r="AZ165" s="60"/>
      <c r="BA165" s="60"/>
      <c r="BB165" s="60"/>
      <c r="BC165" s="60"/>
      <c r="BD165" s="60"/>
      <c r="BE165" s="61"/>
    </row>
    <row r="166" spans="39:57" x14ac:dyDescent="0.25">
      <c r="AM166" s="59" t="s">
        <v>276</v>
      </c>
      <c r="AN166" s="60"/>
      <c r="AO166" s="60"/>
      <c r="AP166" s="60"/>
      <c r="AQ166" s="60"/>
      <c r="AR166" s="60"/>
      <c r="AS166" s="61"/>
      <c r="AU166" s="59" t="s">
        <v>498</v>
      </c>
      <c r="AV166" s="60"/>
      <c r="AW166" s="60"/>
      <c r="AX166" s="60"/>
      <c r="AY166" s="60"/>
      <c r="AZ166" s="60"/>
      <c r="BA166" s="60"/>
      <c r="BB166" s="60"/>
      <c r="BC166" s="60"/>
      <c r="BD166" s="60"/>
      <c r="BE166" s="61"/>
    </row>
    <row r="167" spans="39:57" x14ac:dyDescent="0.25">
      <c r="AM167" s="59" t="s">
        <v>277</v>
      </c>
      <c r="AN167" s="60"/>
      <c r="AO167" s="60"/>
      <c r="AP167" s="60"/>
      <c r="AQ167" s="60"/>
      <c r="AR167" s="60"/>
      <c r="AS167" s="61"/>
      <c r="AU167" s="59" t="s">
        <v>499</v>
      </c>
      <c r="AV167" s="60"/>
      <c r="AW167" s="60"/>
      <c r="AX167" s="60"/>
      <c r="AY167" s="60"/>
      <c r="AZ167" s="60"/>
      <c r="BA167" s="60"/>
      <c r="BB167" s="60"/>
      <c r="BC167" s="60"/>
      <c r="BD167" s="60"/>
      <c r="BE167" s="61"/>
    </row>
    <row r="168" spans="39:57" x14ac:dyDescent="0.25">
      <c r="AM168" s="59" t="s">
        <v>278</v>
      </c>
      <c r="AN168" s="60"/>
      <c r="AO168" s="60"/>
      <c r="AP168" s="60"/>
      <c r="AQ168" s="60"/>
      <c r="AR168" s="60"/>
      <c r="AS168" s="61"/>
      <c r="AU168" s="59" t="s">
        <v>500</v>
      </c>
      <c r="AV168" s="60"/>
      <c r="AW168" s="60"/>
      <c r="AX168" s="60"/>
      <c r="AY168" s="60"/>
      <c r="AZ168" s="60"/>
      <c r="BA168" s="60"/>
      <c r="BB168" s="60"/>
      <c r="BC168" s="60"/>
      <c r="BD168" s="60"/>
      <c r="BE168" s="61"/>
    </row>
    <row r="169" spans="39:57" x14ac:dyDescent="0.25">
      <c r="AM169" s="59" t="s">
        <v>279</v>
      </c>
      <c r="AN169" s="60"/>
      <c r="AO169" s="60"/>
      <c r="AP169" s="60"/>
      <c r="AQ169" s="60"/>
      <c r="AR169" s="60"/>
      <c r="AS169" s="61"/>
      <c r="AU169" s="59" t="s">
        <v>501</v>
      </c>
      <c r="AV169" s="60"/>
      <c r="AW169" s="60"/>
      <c r="AX169" s="60"/>
      <c r="AY169" s="60"/>
      <c r="AZ169" s="60"/>
      <c r="BA169" s="60"/>
      <c r="BB169" s="60"/>
      <c r="BC169" s="60"/>
      <c r="BD169" s="60"/>
      <c r="BE169" s="61"/>
    </row>
    <row r="170" spans="39:57" x14ac:dyDescent="0.25">
      <c r="AM170" s="59" t="s">
        <v>280</v>
      </c>
      <c r="AN170" s="60"/>
      <c r="AO170" s="60"/>
      <c r="AP170" s="60"/>
      <c r="AQ170" s="60"/>
      <c r="AR170" s="60"/>
      <c r="AS170" s="61"/>
      <c r="AU170" s="59" t="s">
        <v>502</v>
      </c>
      <c r="AV170" s="60"/>
      <c r="AW170" s="60"/>
      <c r="AX170" s="60"/>
      <c r="AY170" s="60"/>
      <c r="AZ170" s="60"/>
      <c r="BA170" s="60"/>
      <c r="BB170" s="60"/>
      <c r="BC170" s="60"/>
      <c r="BD170" s="60"/>
      <c r="BE170" s="61"/>
    </row>
    <row r="171" spans="39:57" x14ac:dyDescent="0.25">
      <c r="AM171" s="59" t="s">
        <v>281</v>
      </c>
      <c r="AN171" s="60"/>
      <c r="AO171" s="60"/>
      <c r="AP171" s="60"/>
      <c r="AQ171" s="60"/>
      <c r="AR171" s="60"/>
      <c r="AS171" s="61"/>
      <c r="AU171" s="59" t="s">
        <v>503</v>
      </c>
      <c r="AV171" s="60"/>
      <c r="AW171" s="60"/>
      <c r="AX171" s="60"/>
      <c r="AY171" s="60"/>
      <c r="AZ171" s="60"/>
      <c r="BA171" s="60"/>
      <c r="BB171" s="60"/>
      <c r="BC171" s="60"/>
      <c r="BD171" s="60"/>
      <c r="BE171" s="61"/>
    </row>
    <row r="172" spans="39:57" x14ac:dyDescent="0.25">
      <c r="AM172" s="59" t="s">
        <v>282</v>
      </c>
      <c r="AN172" s="60"/>
      <c r="AO172" s="60"/>
      <c r="AP172" s="60"/>
      <c r="AQ172" s="60"/>
      <c r="AR172" s="60"/>
      <c r="AS172" s="61"/>
      <c r="AU172" s="59" t="s">
        <v>504</v>
      </c>
      <c r="AV172" s="60"/>
      <c r="AW172" s="60"/>
      <c r="AX172" s="60"/>
      <c r="AY172" s="60"/>
      <c r="AZ172" s="60"/>
      <c r="BA172" s="60"/>
      <c r="BB172" s="60"/>
      <c r="BC172" s="60"/>
      <c r="BD172" s="60"/>
      <c r="BE172" s="61"/>
    </row>
    <row r="173" spans="39:57" x14ac:dyDescent="0.25">
      <c r="AM173" s="59" t="s">
        <v>283</v>
      </c>
      <c r="AN173" s="60"/>
      <c r="AO173" s="60"/>
      <c r="AP173" s="60"/>
      <c r="AQ173" s="60"/>
      <c r="AR173" s="60"/>
      <c r="AS173" s="61"/>
      <c r="AU173" s="59" t="s">
        <v>505</v>
      </c>
      <c r="AV173" s="60"/>
      <c r="AW173" s="60"/>
      <c r="AX173" s="60"/>
      <c r="AY173" s="60"/>
      <c r="AZ173" s="60"/>
      <c r="BA173" s="60"/>
      <c r="BB173" s="60"/>
      <c r="BC173" s="60"/>
      <c r="BD173" s="60"/>
      <c r="BE173" s="61"/>
    </row>
    <row r="174" spans="39:57" x14ac:dyDescent="0.25">
      <c r="AM174" s="59" t="s">
        <v>284</v>
      </c>
      <c r="AN174" s="60"/>
      <c r="AO174" s="60"/>
      <c r="AP174" s="60"/>
      <c r="AQ174" s="60"/>
      <c r="AR174" s="60"/>
      <c r="AS174" s="61"/>
      <c r="AU174" s="59" t="s">
        <v>506</v>
      </c>
      <c r="AV174" s="60"/>
      <c r="AW174" s="60"/>
      <c r="AX174" s="60"/>
      <c r="AY174" s="60"/>
      <c r="AZ174" s="60"/>
      <c r="BA174" s="60"/>
      <c r="BB174" s="60"/>
      <c r="BC174" s="60"/>
      <c r="BD174" s="60"/>
      <c r="BE174" s="61"/>
    </row>
    <row r="175" spans="39:57" x14ac:dyDescent="0.25">
      <c r="AM175" s="59" t="s">
        <v>285</v>
      </c>
      <c r="AN175" s="60"/>
      <c r="AO175" s="60"/>
      <c r="AP175" s="60"/>
      <c r="AQ175" s="60"/>
      <c r="AR175" s="60"/>
      <c r="AS175" s="61"/>
      <c r="AU175" s="59" t="s">
        <v>507</v>
      </c>
      <c r="AV175" s="60"/>
      <c r="AW175" s="60"/>
      <c r="AX175" s="60"/>
      <c r="AY175" s="60"/>
      <c r="AZ175" s="60"/>
      <c r="BA175" s="60"/>
      <c r="BB175" s="60"/>
      <c r="BC175" s="60"/>
      <c r="BD175" s="60"/>
      <c r="BE175" s="61"/>
    </row>
    <row r="176" spans="39:57" x14ac:dyDescent="0.25">
      <c r="AM176" s="59" t="s">
        <v>286</v>
      </c>
      <c r="AN176" s="60"/>
      <c r="AO176" s="60"/>
      <c r="AP176" s="60"/>
      <c r="AQ176" s="60"/>
      <c r="AR176" s="60"/>
      <c r="AS176" s="61"/>
      <c r="AU176" s="59" t="s">
        <v>508</v>
      </c>
      <c r="AV176" s="60"/>
      <c r="AW176" s="60"/>
      <c r="AX176" s="60"/>
      <c r="AY176" s="60"/>
      <c r="AZ176" s="60"/>
      <c r="BA176" s="60"/>
      <c r="BB176" s="60"/>
      <c r="BC176" s="60"/>
      <c r="BD176" s="60"/>
      <c r="BE176" s="61"/>
    </row>
    <row r="177" spans="2:57" x14ac:dyDescent="0.25">
      <c r="AM177" s="59" t="s">
        <v>287</v>
      </c>
      <c r="AN177" s="60"/>
      <c r="AO177" s="60"/>
      <c r="AP177" s="60"/>
      <c r="AQ177" s="60"/>
      <c r="AR177" s="60"/>
      <c r="AS177" s="61"/>
      <c r="AU177" s="59" t="s">
        <v>509</v>
      </c>
      <c r="AV177" s="60"/>
      <c r="AW177" s="60"/>
      <c r="AX177" s="60"/>
      <c r="AY177" s="60"/>
      <c r="AZ177" s="60"/>
      <c r="BA177" s="60"/>
      <c r="BB177" s="60"/>
      <c r="BC177" s="60"/>
      <c r="BD177" s="60"/>
      <c r="BE177" s="61"/>
    </row>
    <row r="178" spans="2:57" x14ac:dyDescent="0.25">
      <c r="AM178" s="59" t="s">
        <v>288</v>
      </c>
      <c r="AN178" s="60"/>
      <c r="AO178" s="60"/>
      <c r="AP178" s="60"/>
      <c r="AQ178" s="60"/>
      <c r="AR178" s="60"/>
      <c r="AS178" s="61"/>
      <c r="AU178" s="59" t="s">
        <v>510</v>
      </c>
      <c r="AV178" s="60"/>
      <c r="AW178" s="60"/>
      <c r="AX178" s="60"/>
      <c r="AY178" s="60"/>
      <c r="AZ178" s="60"/>
      <c r="BA178" s="60"/>
      <c r="BB178" s="60"/>
      <c r="BC178" s="60"/>
      <c r="BD178" s="60"/>
      <c r="BE178" s="61"/>
    </row>
    <row r="179" spans="2:57" x14ac:dyDescent="0.25">
      <c r="B179" s="51" t="s">
        <v>110</v>
      </c>
      <c r="AM179" s="59" t="s">
        <v>289</v>
      </c>
      <c r="AN179" s="60"/>
      <c r="AO179" s="60"/>
      <c r="AP179" s="60"/>
      <c r="AQ179" s="60"/>
      <c r="AR179" s="60"/>
      <c r="AS179" s="61"/>
      <c r="AU179" s="59"/>
      <c r="AV179" s="60"/>
      <c r="AW179" s="60"/>
      <c r="AX179" s="60"/>
      <c r="AY179" s="60"/>
      <c r="AZ179" s="60"/>
      <c r="BA179" s="60"/>
      <c r="BB179" s="60"/>
      <c r="BC179" s="60"/>
      <c r="BD179" s="60"/>
      <c r="BE179" s="61"/>
    </row>
    <row r="180" spans="2:57" x14ac:dyDescent="0.25">
      <c r="AM180" s="59" t="s">
        <v>290</v>
      </c>
      <c r="AN180" s="60"/>
      <c r="AO180" s="60"/>
      <c r="AP180" s="60"/>
      <c r="AQ180" s="60"/>
      <c r="AR180" s="60"/>
      <c r="AS180" s="61"/>
      <c r="AU180" s="59"/>
      <c r="AV180" s="60"/>
      <c r="AW180" s="60"/>
      <c r="AX180" s="60"/>
      <c r="AY180" s="60"/>
      <c r="AZ180" s="60"/>
      <c r="BA180" s="60"/>
      <c r="BB180" s="60"/>
      <c r="BC180" s="60"/>
      <c r="BD180" s="60"/>
      <c r="BE180" s="61"/>
    </row>
    <row r="181" spans="2:57" x14ac:dyDescent="0.25">
      <c r="AM181" s="59" t="s">
        <v>291</v>
      </c>
      <c r="AN181" s="60"/>
      <c r="AO181" s="60"/>
      <c r="AP181" s="60"/>
      <c r="AQ181" s="60"/>
      <c r="AR181" s="60"/>
      <c r="AS181" s="61"/>
      <c r="AU181" s="59" t="s">
        <v>511</v>
      </c>
      <c r="AV181" s="60"/>
      <c r="AW181" s="60"/>
      <c r="AX181" s="60"/>
      <c r="AY181" s="60"/>
      <c r="AZ181" s="60"/>
      <c r="BA181" s="60"/>
      <c r="BB181" s="60"/>
      <c r="BC181" s="60"/>
      <c r="BD181" s="60"/>
      <c r="BE181" s="61"/>
    </row>
    <row r="182" spans="2:57" x14ac:dyDescent="0.25">
      <c r="AM182" s="59" t="s">
        <v>292</v>
      </c>
      <c r="AN182" s="60"/>
      <c r="AO182" s="60"/>
      <c r="AP182" s="60"/>
      <c r="AQ182" s="60"/>
      <c r="AR182" s="60"/>
      <c r="AS182" s="61"/>
      <c r="AU182" s="59"/>
      <c r="AV182" s="60"/>
      <c r="AW182" s="60"/>
      <c r="AX182" s="60"/>
      <c r="AY182" s="60"/>
      <c r="AZ182" s="60"/>
      <c r="BA182" s="60"/>
      <c r="BB182" s="60"/>
      <c r="BC182" s="60"/>
      <c r="BD182" s="60"/>
      <c r="BE182" s="61"/>
    </row>
    <row r="183" spans="2:57" x14ac:dyDescent="0.25">
      <c r="AM183" s="59" t="s">
        <v>293</v>
      </c>
      <c r="AN183" s="60"/>
      <c r="AO183" s="60"/>
      <c r="AP183" s="60"/>
      <c r="AQ183" s="60"/>
      <c r="AR183" s="60"/>
      <c r="AS183" s="61"/>
      <c r="AU183" s="59" t="s">
        <v>512</v>
      </c>
      <c r="AV183" s="60"/>
      <c r="AW183" s="60"/>
      <c r="AX183" s="60"/>
      <c r="AY183" s="60"/>
      <c r="AZ183" s="60"/>
      <c r="BA183" s="60"/>
      <c r="BB183" s="60"/>
      <c r="BC183" s="60"/>
      <c r="BD183" s="60"/>
      <c r="BE183" s="61"/>
    </row>
    <row r="184" spans="2:57" x14ac:dyDescent="0.25">
      <c r="AM184" s="59" t="s">
        <v>294</v>
      </c>
      <c r="AN184" s="60"/>
      <c r="AO184" s="60"/>
      <c r="AP184" s="60"/>
      <c r="AQ184" s="60"/>
      <c r="AR184" s="60"/>
      <c r="AS184" s="61"/>
      <c r="AU184" s="59" t="s">
        <v>377</v>
      </c>
      <c r="AV184" s="60"/>
      <c r="AW184" s="60"/>
      <c r="AX184" s="60"/>
      <c r="AY184" s="60"/>
      <c r="AZ184" s="60"/>
      <c r="BA184" s="60"/>
      <c r="BB184" s="60"/>
      <c r="BC184" s="60"/>
      <c r="BD184" s="60"/>
      <c r="BE184" s="61"/>
    </row>
    <row r="185" spans="2:57" x14ac:dyDescent="0.25">
      <c r="AM185" s="59" t="s">
        <v>295</v>
      </c>
      <c r="AN185" s="60"/>
      <c r="AO185" s="60"/>
      <c r="AP185" s="60"/>
      <c r="AQ185" s="60"/>
      <c r="AR185" s="60"/>
      <c r="AS185" s="61"/>
      <c r="AU185" s="59" t="s">
        <v>513</v>
      </c>
      <c r="AV185" s="60"/>
      <c r="AW185" s="60"/>
      <c r="AX185" s="60"/>
      <c r="AY185" s="60"/>
      <c r="AZ185" s="60"/>
      <c r="BA185" s="60"/>
      <c r="BB185" s="60"/>
      <c r="BC185" s="60"/>
      <c r="BD185" s="60"/>
      <c r="BE185" s="61"/>
    </row>
    <row r="186" spans="2:57" x14ac:dyDescent="0.25">
      <c r="AM186" s="59" t="s">
        <v>296</v>
      </c>
      <c r="AN186" s="60"/>
      <c r="AO186" s="60"/>
      <c r="AP186" s="60"/>
      <c r="AQ186" s="60"/>
      <c r="AR186" s="60"/>
      <c r="AS186" s="61"/>
      <c r="AU186" s="59" t="s">
        <v>377</v>
      </c>
      <c r="AV186" s="60"/>
      <c r="AW186" s="60"/>
      <c r="AX186" s="60"/>
      <c r="AY186" s="60"/>
      <c r="AZ186" s="60"/>
      <c r="BA186" s="60"/>
      <c r="BB186" s="60"/>
      <c r="BC186" s="60"/>
      <c r="BD186" s="60"/>
      <c r="BE186" s="61"/>
    </row>
    <row r="187" spans="2:57" x14ac:dyDescent="0.25">
      <c r="AM187" s="59" t="s">
        <v>297</v>
      </c>
      <c r="AN187" s="60"/>
      <c r="AO187" s="60"/>
      <c r="AP187" s="60"/>
      <c r="AQ187" s="60"/>
      <c r="AR187" s="60"/>
      <c r="AS187" s="61"/>
      <c r="AU187" s="59" t="s">
        <v>514</v>
      </c>
      <c r="AV187" s="60"/>
      <c r="AW187" s="60"/>
      <c r="AX187" s="60"/>
      <c r="AY187" s="60"/>
      <c r="AZ187" s="60"/>
      <c r="BA187" s="60"/>
      <c r="BB187" s="60"/>
      <c r="BC187" s="60"/>
      <c r="BD187" s="60"/>
      <c r="BE187" s="61"/>
    </row>
    <row r="188" spans="2:57" x14ac:dyDescent="0.25">
      <c r="AM188" s="59" t="s">
        <v>298</v>
      </c>
      <c r="AN188" s="60"/>
      <c r="AO188" s="60"/>
      <c r="AP188" s="60"/>
      <c r="AQ188" s="60"/>
      <c r="AR188" s="60"/>
      <c r="AS188" s="61"/>
      <c r="AU188" s="59" t="s">
        <v>515</v>
      </c>
      <c r="AV188" s="60"/>
      <c r="AW188" s="60"/>
      <c r="AX188" s="60"/>
      <c r="AY188" s="60"/>
      <c r="AZ188" s="60"/>
      <c r="BA188" s="60"/>
      <c r="BB188" s="60"/>
      <c r="BC188" s="60"/>
      <c r="BD188" s="60"/>
      <c r="BE188" s="61"/>
    </row>
    <row r="189" spans="2:57" x14ac:dyDescent="0.25">
      <c r="AM189" s="59" t="s">
        <v>299</v>
      </c>
      <c r="AN189" s="60"/>
      <c r="AO189" s="60"/>
      <c r="AP189" s="60"/>
      <c r="AQ189" s="60"/>
      <c r="AR189" s="60"/>
      <c r="AS189" s="61"/>
      <c r="AU189" s="59" t="s">
        <v>516</v>
      </c>
      <c r="AV189" s="60"/>
      <c r="AW189" s="60"/>
      <c r="AX189" s="60"/>
      <c r="AY189" s="60"/>
      <c r="AZ189" s="60"/>
      <c r="BA189" s="60"/>
      <c r="BB189" s="60"/>
      <c r="BC189" s="60"/>
      <c r="BD189" s="60"/>
      <c r="BE189" s="61"/>
    </row>
    <row r="190" spans="2:57" x14ac:dyDescent="0.25">
      <c r="AM190" s="59" t="s">
        <v>300</v>
      </c>
      <c r="AN190" s="60"/>
      <c r="AO190" s="60"/>
      <c r="AP190" s="60"/>
      <c r="AQ190" s="60"/>
      <c r="AR190" s="60"/>
      <c r="AS190" s="61"/>
      <c r="AU190" s="59" t="s">
        <v>517</v>
      </c>
      <c r="AV190" s="60"/>
      <c r="AW190" s="60"/>
      <c r="AX190" s="60"/>
      <c r="AY190" s="60"/>
      <c r="AZ190" s="60"/>
      <c r="BA190" s="60"/>
      <c r="BB190" s="60"/>
      <c r="BC190" s="60"/>
      <c r="BD190" s="60"/>
      <c r="BE190" s="61"/>
    </row>
    <row r="191" spans="2:57" x14ac:dyDescent="0.25">
      <c r="AM191" s="59" t="s">
        <v>301</v>
      </c>
      <c r="AN191" s="60"/>
      <c r="AO191" s="60"/>
      <c r="AP191" s="60"/>
      <c r="AQ191" s="60"/>
      <c r="AR191" s="60"/>
      <c r="AS191" s="61"/>
      <c r="AU191" s="59" t="s">
        <v>518</v>
      </c>
      <c r="AV191" s="60"/>
      <c r="AW191" s="60"/>
      <c r="AX191" s="60"/>
      <c r="AY191" s="60"/>
      <c r="AZ191" s="60"/>
      <c r="BA191" s="60"/>
      <c r="BB191" s="60"/>
      <c r="BC191" s="60"/>
      <c r="BD191" s="60"/>
      <c r="BE191" s="61"/>
    </row>
    <row r="192" spans="2:57" x14ac:dyDescent="0.25">
      <c r="AM192" s="59" t="s">
        <v>302</v>
      </c>
      <c r="AN192" s="60"/>
      <c r="AO192" s="60"/>
      <c r="AP192" s="60"/>
      <c r="AQ192" s="60"/>
      <c r="AR192" s="60"/>
      <c r="AS192" s="61"/>
      <c r="AU192" s="59" t="s">
        <v>519</v>
      </c>
      <c r="AV192" s="60"/>
      <c r="AW192" s="60"/>
      <c r="AX192" s="60"/>
      <c r="AY192" s="60"/>
      <c r="AZ192" s="60"/>
      <c r="BA192" s="60"/>
      <c r="BB192" s="60"/>
      <c r="BC192" s="60"/>
      <c r="BD192" s="60"/>
      <c r="BE192" s="61"/>
    </row>
    <row r="193" spans="2:57" x14ac:dyDescent="0.25">
      <c r="AM193" s="59" t="s">
        <v>303</v>
      </c>
      <c r="AN193" s="60"/>
      <c r="AO193" s="60"/>
      <c r="AP193" s="60"/>
      <c r="AQ193" s="60"/>
      <c r="AR193" s="60"/>
      <c r="AS193" s="61"/>
      <c r="AU193" s="59" t="s">
        <v>465</v>
      </c>
      <c r="AV193" s="60"/>
      <c r="AW193" s="60"/>
      <c r="AX193" s="60"/>
      <c r="AY193" s="60"/>
      <c r="AZ193" s="60"/>
      <c r="BA193" s="60"/>
      <c r="BB193" s="60"/>
      <c r="BC193" s="60"/>
      <c r="BD193" s="60"/>
      <c r="BE193" s="61"/>
    </row>
    <row r="194" spans="2:57" x14ac:dyDescent="0.25">
      <c r="AM194" s="59" t="s">
        <v>304</v>
      </c>
      <c r="AN194" s="60"/>
      <c r="AO194" s="60"/>
      <c r="AP194" s="60"/>
      <c r="AQ194" s="60"/>
      <c r="AR194" s="60"/>
      <c r="AS194" s="61"/>
      <c r="AU194" s="59">
        <v>0</v>
      </c>
      <c r="AV194" s="60"/>
      <c r="AW194" s="60"/>
      <c r="AX194" s="60"/>
      <c r="AY194" s="60"/>
      <c r="AZ194" s="60"/>
      <c r="BA194" s="60"/>
      <c r="BB194" s="60"/>
      <c r="BC194" s="60"/>
      <c r="BD194" s="60"/>
      <c r="BE194" s="61"/>
    </row>
    <row r="195" spans="2:57" x14ac:dyDescent="0.25">
      <c r="B195" s="51" t="s">
        <v>118</v>
      </c>
      <c r="AM195" s="59" t="s">
        <v>305</v>
      </c>
      <c r="AN195" s="60"/>
      <c r="AO195" s="60"/>
      <c r="AP195" s="60"/>
      <c r="AQ195" s="60"/>
      <c r="AR195" s="60"/>
      <c r="AS195" s="61"/>
      <c r="AU195" s="59">
        <v>0</v>
      </c>
      <c r="AV195" s="60"/>
      <c r="AW195" s="60"/>
      <c r="AX195" s="60"/>
      <c r="AY195" s="60"/>
      <c r="AZ195" s="60"/>
      <c r="BA195" s="60"/>
      <c r="BB195" s="60"/>
      <c r="BC195" s="60"/>
      <c r="BD195" s="60"/>
      <c r="BE195" s="61"/>
    </row>
    <row r="196" spans="2:57" x14ac:dyDescent="0.25">
      <c r="AM196" s="59" t="s">
        <v>306</v>
      </c>
      <c r="AN196" s="60"/>
      <c r="AO196" s="60"/>
      <c r="AP196" s="60"/>
      <c r="AQ196" s="60"/>
      <c r="AR196" s="60"/>
      <c r="AS196" s="61"/>
      <c r="AU196" s="59" t="s">
        <v>465</v>
      </c>
      <c r="AV196" s="60"/>
      <c r="AW196" s="60"/>
      <c r="AX196" s="60"/>
      <c r="AY196" s="60"/>
      <c r="AZ196" s="60"/>
      <c r="BA196" s="60"/>
      <c r="BB196" s="60"/>
      <c r="BC196" s="60"/>
      <c r="BD196" s="60"/>
      <c r="BE196" s="61"/>
    </row>
    <row r="197" spans="2:57" x14ac:dyDescent="0.25">
      <c r="AM197" s="59" t="s">
        <v>307</v>
      </c>
      <c r="AN197" s="60"/>
      <c r="AO197" s="60"/>
      <c r="AP197" s="60"/>
      <c r="AQ197" s="60"/>
      <c r="AR197" s="60"/>
      <c r="AS197" s="61"/>
      <c r="AU197" s="59" t="s">
        <v>465</v>
      </c>
      <c r="AV197" s="60"/>
      <c r="AW197" s="60"/>
      <c r="AX197" s="60"/>
      <c r="AY197" s="60"/>
      <c r="AZ197" s="60"/>
      <c r="BA197" s="60"/>
      <c r="BB197" s="60"/>
      <c r="BC197" s="60"/>
      <c r="BD197" s="60"/>
      <c r="BE197" s="61"/>
    </row>
    <row r="198" spans="2:57" x14ac:dyDescent="0.25">
      <c r="AM198" s="59" t="s">
        <v>308</v>
      </c>
      <c r="AN198" s="60"/>
      <c r="AO198" s="60"/>
      <c r="AP198" s="60"/>
      <c r="AQ198" s="60"/>
      <c r="AR198" s="60"/>
      <c r="AS198" s="61"/>
      <c r="AU198" s="59" t="s">
        <v>520</v>
      </c>
      <c r="AV198" s="60"/>
      <c r="AW198" s="60"/>
      <c r="AX198" s="60"/>
      <c r="AY198" s="60"/>
      <c r="AZ198" s="60"/>
      <c r="BA198" s="60"/>
      <c r="BB198" s="60"/>
      <c r="BC198" s="60"/>
      <c r="BD198" s="60"/>
      <c r="BE198" s="61"/>
    </row>
    <row r="199" spans="2:57" x14ac:dyDescent="0.25">
      <c r="B199" s="51" t="s">
        <v>119</v>
      </c>
      <c r="AM199" s="59" t="s">
        <v>309</v>
      </c>
      <c r="AN199" s="60"/>
      <c r="AO199" s="60"/>
      <c r="AP199" s="60"/>
      <c r="AQ199" s="60"/>
      <c r="AR199" s="60"/>
      <c r="AS199" s="61"/>
      <c r="AU199" s="59" t="s">
        <v>521</v>
      </c>
      <c r="AV199" s="60"/>
      <c r="AW199" s="60"/>
      <c r="AX199" s="60"/>
      <c r="AY199" s="60"/>
      <c r="AZ199" s="60"/>
      <c r="BA199" s="60"/>
      <c r="BB199" s="60"/>
      <c r="BC199" s="60"/>
      <c r="BD199" s="60"/>
      <c r="BE199" s="61"/>
    </row>
    <row r="200" spans="2:57" x14ac:dyDescent="0.25">
      <c r="AM200" s="59" t="s">
        <v>310</v>
      </c>
      <c r="AN200" s="60"/>
      <c r="AO200" s="60"/>
      <c r="AP200" s="60"/>
      <c r="AQ200" s="60"/>
      <c r="AR200" s="60"/>
      <c r="AS200" s="61"/>
      <c r="AU200" s="59" t="s">
        <v>522</v>
      </c>
      <c r="AV200" s="60"/>
      <c r="AW200" s="60"/>
      <c r="AX200" s="60"/>
      <c r="AY200" s="60"/>
      <c r="AZ200" s="60"/>
      <c r="BA200" s="60"/>
      <c r="BB200" s="60"/>
      <c r="BC200" s="60"/>
      <c r="BD200" s="60"/>
      <c r="BE200" s="61"/>
    </row>
    <row r="201" spans="2:57" x14ac:dyDescent="0.25">
      <c r="B201" s="51" t="s">
        <v>120</v>
      </c>
      <c r="AM201" s="59" t="s">
        <v>311</v>
      </c>
      <c r="AN201" s="60"/>
      <c r="AO201" s="60"/>
      <c r="AP201" s="60"/>
      <c r="AQ201" s="60"/>
      <c r="AR201" s="60"/>
      <c r="AS201" s="61"/>
      <c r="AU201" s="59" t="s">
        <v>523</v>
      </c>
      <c r="AV201" s="60"/>
      <c r="AW201" s="60"/>
      <c r="AX201" s="60"/>
      <c r="AY201" s="60"/>
      <c r="AZ201" s="60"/>
      <c r="BA201" s="60"/>
      <c r="BB201" s="60"/>
      <c r="BC201" s="60"/>
      <c r="BD201" s="60"/>
      <c r="BE201" s="61"/>
    </row>
    <row r="202" spans="2:57" x14ac:dyDescent="0.25">
      <c r="AM202" s="59" t="s">
        <v>312</v>
      </c>
      <c r="AN202" s="60"/>
      <c r="AO202" s="60"/>
      <c r="AP202" s="60"/>
      <c r="AQ202" s="60"/>
      <c r="AR202" s="60"/>
      <c r="AS202" s="61"/>
      <c r="AU202" s="59" t="s">
        <v>524</v>
      </c>
      <c r="AV202" s="60"/>
      <c r="AW202" s="60"/>
      <c r="AX202" s="60"/>
      <c r="AY202" s="60"/>
      <c r="AZ202" s="60"/>
      <c r="BA202" s="60"/>
      <c r="BB202" s="60"/>
      <c r="BC202" s="60"/>
      <c r="BD202" s="60"/>
      <c r="BE202" s="61"/>
    </row>
    <row r="203" spans="2:57" x14ac:dyDescent="0.25">
      <c r="B203" s="50" t="s">
        <v>121</v>
      </c>
      <c r="AM203" s="59" t="s">
        <v>313</v>
      </c>
      <c r="AN203" s="60"/>
      <c r="AO203" s="60"/>
      <c r="AP203" s="60"/>
      <c r="AQ203" s="60"/>
      <c r="AR203" s="60"/>
      <c r="AS203" s="61"/>
      <c r="AU203" s="59" t="s">
        <v>525</v>
      </c>
      <c r="AV203" s="60"/>
      <c r="AW203" s="60"/>
      <c r="AX203" s="60"/>
      <c r="AY203" s="60"/>
      <c r="AZ203" s="60"/>
      <c r="BA203" s="60"/>
      <c r="BB203" s="60"/>
      <c r="BC203" s="60"/>
      <c r="BD203" s="60"/>
      <c r="BE203" s="61"/>
    </row>
    <row r="204" spans="2:57" x14ac:dyDescent="0.25">
      <c r="B204" s="51" t="s">
        <v>1890</v>
      </c>
      <c r="AM204" s="59" t="s">
        <v>314</v>
      </c>
      <c r="AN204" s="60"/>
      <c r="AO204" s="60"/>
      <c r="AP204" s="60"/>
      <c r="AQ204" s="60"/>
      <c r="AR204" s="60"/>
      <c r="AS204" s="61"/>
      <c r="AU204" s="59" t="s">
        <v>526</v>
      </c>
      <c r="AV204" s="60"/>
      <c r="AW204" s="60"/>
      <c r="AX204" s="60"/>
      <c r="AY204" s="60"/>
      <c r="AZ204" s="60"/>
      <c r="BA204" s="60"/>
      <c r="BB204" s="60"/>
      <c r="BC204" s="60"/>
      <c r="BD204" s="60"/>
      <c r="BE204" s="61"/>
    </row>
    <row r="205" spans="2:57" x14ac:dyDescent="0.25">
      <c r="AM205" s="59" t="s">
        <v>315</v>
      </c>
      <c r="AN205" s="60"/>
      <c r="AO205" s="60"/>
      <c r="AP205" s="60"/>
      <c r="AQ205" s="60"/>
      <c r="AR205" s="60"/>
      <c r="AS205" s="61"/>
      <c r="AU205" s="59" t="s">
        <v>527</v>
      </c>
      <c r="AV205" s="60"/>
      <c r="AW205" s="60"/>
      <c r="AX205" s="60"/>
      <c r="AY205" s="60"/>
      <c r="AZ205" s="60"/>
      <c r="BA205" s="60"/>
      <c r="BB205" s="60"/>
      <c r="BC205" s="60"/>
      <c r="BD205" s="60"/>
      <c r="BE205" s="61"/>
    </row>
    <row r="206" spans="2:57" x14ac:dyDescent="0.25">
      <c r="B206" s="51" t="s">
        <v>1891</v>
      </c>
      <c r="AM206" s="59" t="s">
        <v>316</v>
      </c>
      <c r="AN206" s="60"/>
      <c r="AO206" s="60"/>
      <c r="AP206" s="60"/>
      <c r="AQ206" s="60"/>
      <c r="AR206" s="60"/>
      <c r="AS206" s="61"/>
      <c r="AU206" s="59" t="s">
        <v>520</v>
      </c>
      <c r="AV206" s="60"/>
      <c r="AW206" s="60"/>
      <c r="AX206" s="60"/>
      <c r="AY206" s="60"/>
      <c r="AZ206" s="60"/>
      <c r="BA206" s="60"/>
      <c r="BB206" s="60"/>
      <c r="BC206" s="60"/>
      <c r="BD206" s="60"/>
      <c r="BE206" s="61"/>
    </row>
    <row r="207" spans="2:57" x14ac:dyDescent="0.25">
      <c r="AM207" s="59" t="s">
        <v>317</v>
      </c>
      <c r="AN207" s="60"/>
      <c r="AO207" s="60"/>
      <c r="AP207" s="60"/>
      <c r="AQ207" s="60"/>
      <c r="AR207" s="60"/>
      <c r="AS207" s="61"/>
      <c r="AU207" s="59" t="s">
        <v>528</v>
      </c>
      <c r="AV207" s="60"/>
      <c r="AW207" s="60"/>
      <c r="AX207" s="60"/>
      <c r="AY207" s="60"/>
      <c r="AZ207" s="60"/>
      <c r="BA207" s="60"/>
      <c r="BB207" s="60"/>
      <c r="BC207" s="60"/>
      <c r="BD207" s="60"/>
      <c r="BE207" s="61"/>
    </row>
    <row r="208" spans="2:57" x14ac:dyDescent="0.25">
      <c r="B208" s="50" t="s">
        <v>1892</v>
      </c>
      <c r="AM208" s="59" t="s">
        <v>318</v>
      </c>
      <c r="AN208" s="60"/>
      <c r="AO208" s="60"/>
      <c r="AP208" s="60"/>
      <c r="AQ208" s="60"/>
      <c r="AR208" s="60"/>
      <c r="AS208" s="61"/>
      <c r="AU208" s="59" t="s">
        <v>529</v>
      </c>
      <c r="AV208" s="60"/>
      <c r="AW208" s="60"/>
      <c r="AX208" s="60"/>
      <c r="AY208" s="60"/>
      <c r="AZ208" s="60"/>
      <c r="BA208" s="60"/>
      <c r="BB208" s="60"/>
      <c r="BC208" s="60"/>
      <c r="BD208" s="60"/>
      <c r="BE208" s="61"/>
    </row>
    <row r="209" spans="2:57" x14ac:dyDescent="0.25">
      <c r="B209" t="s">
        <v>1893</v>
      </c>
      <c r="AM209" s="59" t="s">
        <v>319</v>
      </c>
      <c r="AN209" s="60"/>
      <c r="AO209" s="60"/>
      <c r="AP209" s="60"/>
      <c r="AQ209" s="60"/>
      <c r="AR209" s="60"/>
      <c r="AS209" s="61"/>
      <c r="AU209" s="59" t="s">
        <v>530</v>
      </c>
      <c r="AV209" s="60"/>
      <c r="AW209" s="60"/>
      <c r="AX209" s="60"/>
      <c r="AY209" s="60"/>
      <c r="AZ209" s="60"/>
      <c r="BA209" s="60"/>
      <c r="BB209" s="60"/>
      <c r="BC209" s="60"/>
      <c r="BD209" s="60"/>
      <c r="BE209" s="61"/>
    </row>
    <row r="210" spans="2:57" x14ac:dyDescent="0.25">
      <c r="AM210" s="59" t="s">
        <v>320</v>
      </c>
      <c r="AN210" s="60"/>
      <c r="AO210" s="60"/>
      <c r="AP210" s="60"/>
      <c r="AQ210" s="60"/>
      <c r="AR210" s="60"/>
      <c r="AS210" s="61"/>
      <c r="AU210" s="59" t="s">
        <v>524</v>
      </c>
      <c r="AV210" s="60"/>
      <c r="AW210" s="60"/>
      <c r="AX210" s="60"/>
      <c r="AY210" s="60"/>
      <c r="AZ210" s="60"/>
      <c r="BA210" s="60"/>
      <c r="BB210" s="60"/>
      <c r="BC210" s="60"/>
      <c r="BD210" s="60"/>
      <c r="BE210" s="61"/>
    </row>
    <row r="211" spans="2:57" x14ac:dyDescent="0.25">
      <c r="B211" t="s">
        <v>1896</v>
      </c>
      <c r="AM211" s="59" t="s">
        <v>321</v>
      </c>
      <c r="AN211" s="60"/>
      <c r="AO211" s="60"/>
      <c r="AP211" s="60"/>
      <c r="AQ211" s="60"/>
      <c r="AR211" s="60"/>
      <c r="AS211" s="61"/>
      <c r="AU211" s="59" t="s">
        <v>531</v>
      </c>
      <c r="AV211" s="60"/>
      <c r="AW211" s="60"/>
      <c r="AX211" s="60"/>
      <c r="AY211" s="60"/>
      <c r="AZ211" s="60"/>
      <c r="BA211" s="60"/>
      <c r="BB211" s="60"/>
      <c r="BC211" s="60"/>
      <c r="BD211" s="60"/>
      <c r="BE211" s="61"/>
    </row>
    <row r="212" spans="2:57" x14ac:dyDescent="0.25">
      <c r="AM212" s="59" t="s">
        <v>322</v>
      </c>
      <c r="AN212" s="60"/>
      <c r="AO212" s="60"/>
      <c r="AP212" s="60"/>
      <c r="AQ212" s="60"/>
      <c r="AR212" s="60"/>
      <c r="AS212" s="61"/>
      <c r="AU212" s="59" t="s">
        <v>526</v>
      </c>
      <c r="AV212" s="60"/>
      <c r="AW212" s="60"/>
      <c r="AX212" s="60"/>
      <c r="AY212" s="60"/>
      <c r="AZ212" s="60"/>
      <c r="BA212" s="60"/>
      <c r="BB212" s="60"/>
      <c r="BC212" s="60"/>
      <c r="BD212" s="60"/>
      <c r="BE212" s="61"/>
    </row>
    <row r="213" spans="2:57" x14ac:dyDescent="0.25">
      <c r="AM213" s="59" t="s">
        <v>323</v>
      </c>
      <c r="AN213" s="60"/>
      <c r="AO213" s="60"/>
      <c r="AP213" s="60"/>
      <c r="AQ213" s="60"/>
      <c r="AR213" s="60"/>
      <c r="AS213" s="61"/>
      <c r="AU213" s="59" t="s">
        <v>532</v>
      </c>
      <c r="AV213" s="60"/>
      <c r="AW213" s="60"/>
      <c r="AX213" s="60"/>
      <c r="AY213" s="60"/>
      <c r="AZ213" s="60"/>
      <c r="BA213" s="60"/>
      <c r="BB213" s="60"/>
      <c r="BC213" s="60"/>
      <c r="BD213" s="60"/>
      <c r="BE213" s="61"/>
    </row>
    <row r="214" spans="2:57" x14ac:dyDescent="0.25">
      <c r="AM214" s="59" t="s">
        <v>324</v>
      </c>
      <c r="AN214" s="60"/>
      <c r="AO214" s="60"/>
      <c r="AP214" s="60"/>
      <c r="AQ214" s="60"/>
      <c r="AR214" s="60"/>
      <c r="AS214" s="61"/>
      <c r="AU214" s="59" t="s">
        <v>520</v>
      </c>
      <c r="AV214" s="60"/>
      <c r="AW214" s="60"/>
      <c r="AX214" s="60"/>
      <c r="AY214" s="60"/>
      <c r="AZ214" s="60"/>
      <c r="BA214" s="60"/>
      <c r="BB214" s="60"/>
      <c r="BC214" s="60"/>
      <c r="BD214" s="60"/>
      <c r="BE214" s="61"/>
    </row>
    <row r="215" spans="2:57" x14ac:dyDescent="0.25">
      <c r="AM215" s="59" t="s">
        <v>325</v>
      </c>
      <c r="AN215" s="60"/>
      <c r="AO215" s="60"/>
      <c r="AP215" s="60"/>
      <c r="AQ215" s="60"/>
      <c r="AR215" s="60"/>
      <c r="AS215" s="61"/>
      <c r="AU215" s="59" t="s">
        <v>533</v>
      </c>
      <c r="AV215" s="60"/>
      <c r="AW215" s="60"/>
      <c r="AX215" s="60"/>
      <c r="AY215" s="60"/>
      <c r="AZ215" s="60"/>
      <c r="BA215" s="60"/>
      <c r="BB215" s="60"/>
      <c r="BC215" s="60"/>
      <c r="BD215" s="60"/>
      <c r="BE215" s="61"/>
    </row>
    <row r="216" spans="2:57" x14ac:dyDescent="0.25">
      <c r="AM216" s="59" t="s">
        <v>326</v>
      </c>
      <c r="AN216" s="60"/>
      <c r="AO216" s="60"/>
      <c r="AP216" s="60"/>
      <c r="AQ216" s="60"/>
      <c r="AR216" s="60"/>
      <c r="AS216" s="61"/>
      <c r="AU216" s="59" t="s">
        <v>534</v>
      </c>
      <c r="AV216" s="60"/>
      <c r="AW216" s="60"/>
      <c r="AX216" s="60"/>
      <c r="AY216" s="60"/>
      <c r="AZ216" s="60"/>
      <c r="BA216" s="60"/>
      <c r="BB216" s="60"/>
      <c r="BC216" s="60"/>
      <c r="BD216" s="60"/>
      <c r="BE216" s="61"/>
    </row>
    <row r="217" spans="2:57" x14ac:dyDescent="0.25">
      <c r="AM217" s="59" t="s">
        <v>327</v>
      </c>
      <c r="AN217" s="60"/>
      <c r="AO217" s="60"/>
      <c r="AP217" s="60"/>
      <c r="AQ217" s="60"/>
      <c r="AR217" s="60"/>
      <c r="AS217" s="61"/>
      <c r="AU217" s="59" t="s">
        <v>535</v>
      </c>
      <c r="AV217" s="60"/>
      <c r="AW217" s="60"/>
      <c r="AX217" s="60"/>
      <c r="AY217" s="60"/>
      <c r="AZ217" s="60"/>
      <c r="BA217" s="60"/>
      <c r="BB217" s="60"/>
      <c r="BC217" s="60"/>
      <c r="BD217" s="60"/>
      <c r="BE217" s="61"/>
    </row>
    <row r="218" spans="2:57" x14ac:dyDescent="0.25">
      <c r="AM218" s="59" t="s">
        <v>328</v>
      </c>
      <c r="AN218" s="60"/>
      <c r="AO218" s="60"/>
      <c r="AP218" s="60"/>
      <c r="AQ218" s="60"/>
      <c r="AR218" s="60"/>
      <c r="AS218" s="61"/>
      <c r="AU218" s="59" t="s">
        <v>524</v>
      </c>
      <c r="AV218" s="60"/>
      <c r="AW218" s="60"/>
      <c r="AX218" s="60"/>
      <c r="AY218" s="60"/>
      <c r="AZ218" s="60"/>
      <c r="BA218" s="60"/>
      <c r="BB218" s="60"/>
      <c r="BC218" s="60"/>
      <c r="BD218" s="60"/>
      <c r="BE218" s="61"/>
    </row>
    <row r="219" spans="2:57" x14ac:dyDescent="0.25">
      <c r="AM219" s="59" t="s">
        <v>329</v>
      </c>
      <c r="AN219" s="60"/>
      <c r="AO219" s="60"/>
      <c r="AP219" s="60"/>
      <c r="AQ219" s="60"/>
      <c r="AR219" s="60"/>
      <c r="AS219" s="61"/>
      <c r="AU219" s="59" t="s">
        <v>536</v>
      </c>
      <c r="AV219" s="60"/>
      <c r="AW219" s="60"/>
      <c r="AX219" s="60"/>
      <c r="AY219" s="60"/>
      <c r="AZ219" s="60"/>
      <c r="BA219" s="60"/>
      <c r="BB219" s="60"/>
      <c r="BC219" s="60"/>
      <c r="BD219" s="60"/>
      <c r="BE219" s="61"/>
    </row>
    <row r="220" spans="2:57" x14ac:dyDescent="0.25">
      <c r="AM220" s="59" t="s">
        <v>330</v>
      </c>
      <c r="AN220" s="60"/>
      <c r="AO220" s="60"/>
      <c r="AP220" s="60"/>
      <c r="AQ220" s="60"/>
      <c r="AR220" s="60"/>
      <c r="AS220" s="61"/>
      <c r="AU220" s="59" t="s">
        <v>537</v>
      </c>
      <c r="AV220" s="60"/>
      <c r="AW220" s="60"/>
      <c r="AX220" s="60"/>
      <c r="AY220" s="60"/>
      <c r="AZ220" s="60"/>
      <c r="BA220" s="60"/>
      <c r="BB220" s="60"/>
      <c r="BC220" s="60"/>
      <c r="BD220" s="60"/>
      <c r="BE220" s="61"/>
    </row>
    <row r="221" spans="2:57" x14ac:dyDescent="0.25">
      <c r="AM221" s="59" t="s">
        <v>331</v>
      </c>
      <c r="AN221" s="60"/>
      <c r="AO221" s="60"/>
      <c r="AP221" s="60"/>
      <c r="AQ221" s="60"/>
      <c r="AR221" s="60"/>
      <c r="AS221" s="61"/>
      <c r="AU221" s="59" t="s">
        <v>538</v>
      </c>
      <c r="AV221" s="60"/>
      <c r="AW221" s="60"/>
      <c r="AX221" s="60"/>
      <c r="AY221" s="60"/>
      <c r="AZ221" s="60"/>
      <c r="BA221" s="60"/>
      <c r="BB221" s="60"/>
      <c r="BC221" s="60"/>
      <c r="BD221" s="60"/>
      <c r="BE221" s="61"/>
    </row>
    <row r="222" spans="2:57" x14ac:dyDescent="0.25">
      <c r="AM222" s="59" t="s">
        <v>332</v>
      </c>
      <c r="AN222" s="60"/>
      <c r="AO222" s="60"/>
      <c r="AP222" s="60"/>
      <c r="AQ222" s="60"/>
      <c r="AR222" s="60"/>
      <c r="AS222" s="61"/>
      <c r="AU222" s="59" t="s">
        <v>520</v>
      </c>
      <c r="AV222" s="60"/>
      <c r="AW222" s="60"/>
      <c r="AX222" s="60"/>
      <c r="AY222" s="60"/>
      <c r="AZ222" s="60"/>
      <c r="BA222" s="60"/>
      <c r="BB222" s="60"/>
      <c r="BC222" s="60"/>
      <c r="BD222" s="60"/>
      <c r="BE222" s="61"/>
    </row>
    <row r="223" spans="2:57" x14ac:dyDescent="0.25">
      <c r="AM223" s="59" t="s">
        <v>333</v>
      </c>
      <c r="AN223" s="60"/>
      <c r="AO223" s="60"/>
      <c r="AP223" s="60"/>
      <c r="AQ223" s="60"/>
      <c r="AR223" s="60"/>
      <c r="AS223" s="61"/>
      <c r="AU223" s="59" t="s">
        <v>539</v>
      </c>
      <c r="AV223" s="60"/>
      <c r="AW223" s="60"/>
      <c r="AX223" s="60"/>
      <c r="AY223" s="60"/>
      <c r="AZ223" s="60"/>
      <c r="BA223" s="60"/>
      <c r="BB223" s="60"/>
      <c r="BC223" s="60"/>
      <c r="BD223" s="60"/>
      <c r="BE223" s="61"/>
    </row>
    <row r="224" spans="2:57" x14ac:dyDescent="0.25">
      <c r="AM224" s="59" t="s">
        <v>334</v>
      </c>
      <c r="AN224" s="60"/>
      <c r="AO224" s="60"/>
      <c r="AP224" s="60"/>
      <c r="AQ224" s="60"/>
      <c r="AR224" s="60"/>
      <c r="AS224" s="61"/>
      <c r="AU224" s="59" t="s">
        <v>540</v>
      </c>
      <c r="AV224" s="60"/>
      <c r="AW224" s="60"/>
      <c r="AX224" s="60"/>
      <c r="AY224" s="60"/>
      <c r="AZ224" s="60"/>
      <c r="BA224" s="60"/>
      <c r="BB224" s="60"/>
      <c r="BC224" s="60"/>
      <c r="BD224" s="60"/>
      <c r="BE224" s="61"/>
    </row>
    <row r="225" spans="39:57" x14ac:dyDescent="0.25">
      <c r="AM225" s="59" t="s">
        <v>335</v>
      </c>
      <c r="AN225" s="60"/>
      <c r="AO225" s="60"/>
      <c r="AP225" s="60"/>
      <c r="AQ225" s="60"/>
      <c r="AR225" s="60"/>
      <c r="AS225" s="61"/>
      <c r="AU225" s="59" t="s">
        <v>541</v>
      </c>
      <c r="AV225" s="60"/>
      <c r="AW225" s="60"/>
      <c r="AX225" s="60"/>
      <c r="AY225" s="60"/>
      <c r="AZ225" s="60"/>
      <c r="BA225" s="60"/>
      <c r="BB225" s="60"/>
      <c r="BC225" s="60"/>
      <c r="BD225" s="60"/>
      <c r="BE225" s="61"/>
    </row>
    <row r="226" spans="39:57" x14ac:dyDescent="0.25">
      <c r="AM226" s="59" t="s">
        <v>336</v>
      </c>
      <c r="AN226" s="60"/>
      <c r="AO226" s="60"/>
      <c r="AP226" s="60"/>
      <c r="AQ226" s="60"/>
      <c r="AR226" s="60"/>
      <c r="AS226" s="61"/>
      <c r="AU226" s="59" t="s">
        <v>524</v>
      </c>
      <c r="AV226" s="60"/>
      <c r="AW226" s="60"/>
      <c r="AX226" s="60"/>
      <c r="AY226" s="60"/>
      <c r="AZ226" s="60"/>
      <c r="BA226" s="60"/>
      <c r="BB226" s="60"/>
      <c r="BC226" s="60"/>
      <c r="BD226" s="60"/>
      <c r="BE226" s="61"/>
    </row>
    <row r="227" spans="39:57" x14ac:dyDescent="0.25">
      <c r="AM227" s="59" t="s">
        <v>337</v>
      </c>
      <c r="AN227" s="60"/>
      <c r="AO227" s="60"/>
      <c r="AP227" s="60"/>
      <c r="AQ227" s="60"/>
      <c r="AR227" s="60"/>
      <c r="AS227" s="61"/>
      <c r="AU227" s="59" t="s">
        <v>542</v>
      </c>
      <c r="AV227" s="60"/>
      <c r="AW227" s="60"/>
      <c r="AX227" s="60"/>
      <c r="AY227" s="60"/>
      <c r="AZ227" s="60"/>
      <c r="BA227" s="60"/>
      <c r="BB227" s="60"/>
      <c r="BC227" s="60"/>
      <c r="BD227" s="60"/>
      <c r="BE227" s="61"/>
    </row>
    <row r="228" spans="39:57" x14ac:dyDescent="0.25">
      <c r="AM228" s="59" t="s">
        <v>338</v>
      </c>
      <c r="AN228" s="60"/>
      <c r="AO228" s="60"/>
      <c r="AP228" s="60"/>
      <c r="AQ228" s="60"/>
      <c r="AR228" s="60"/>
      <c r="AS228" s="61"/>
      <c r="AU228" s="59" t="s">
        <v>537</v>
      </c>
      <c r="AV228" s="60"/>
      <c r="AW228" s="60"/>
      <c r="AX228" s="60"/>
      <c r="AY228" s="60"/>
      <c r="AZ228" s="60"/>
      <c r="BA228" s="60"/>
      <c r="BB228" s="60"/>
      <c r="BC228" s="60"/>
      <c r="BD228" s="60"/>
      <c r="BE228" s="61"/>
    </row>
    <row r="229" spans="39:57" x14ac:dyDescent="0.25">
      <c r="AM229" s="59" t="s">
        <v>339</v>
      </c>
      <c r="AN229" s="60"/>
      <c r="AO229" s="60"/>
      <c r="AP229" s="60"/>
      <c r="AQ229" s="60"/>
      <c r="AR229" s="60"/>
      <c r="AS229" s="61"/>
      <c r="AU229" s="59" t="s">
        <v>543</v>
      </c>
      <c r="AV229" s="60"/>
      <c r="AW229" s="60"/>
      <c r="AX229" s="60"/>
      <c r="AY229" s="60"/>
      <c r="AZ229" s="60"/>
      <c r="BA229" s="60"/>
      <c r="BB229" s="60"/>
      <c r="BC229" s="60"/>
      <c r="BD229" s="60"/>
      <c r="BE229" s="61"/>
    </row>
    <row r="230" spans="39:57" x14ac:dyDescent="0.25">
      <c r="AM230" s="59" t="s">
        <v>340</v>
      </c>
      <c r="AN230" s="60"/>
      <c r="AO230" s="60"/>
      <c r="AP230" s="60"/>
      <c r="AQ230" s="60"/>
      <c r="AR230" s="60"/>
      <c r="AS230" s="61"/>
      <c r="AU230" s="59" t="s">
        <v>520</v>
      </c>
      <c r="AV230" s="60"/>
      <c r="AW230" s="60"/>
      <c r="AX230" s="60"/>
      <c r="AY230" s="60"/>
      <c r="AZ230" s="60"/>
      <c r="BA230" s="60"/>
      <c r="BB230" s="60"/>
      <c r="BC230" s="60"/>
      <c r="BD230" s="60"/>
      <c r="BE230" s="61"/>
    </row>
    <row r="231" spans="39:57" x14ac:dyDescent="0.25">
      <c r="AM231" s="59" t="s">
        <v>341</v>
      </c>
      <c r="AN231" s="60"/>
      <c r="AO231" s="60"/>
      <c r="AP231" s="60"/>
      <c r="AQ231" s="60"/>
      <c r="AR231" s="60"/>
      <c r="AS231" s="61"/>
      <c r="AU231" s="59" t="s">
        <v>544</v>
      </c>
      <c r="AV231" s="60"/>
      <c r="AW231" s="60"/>
      <c r="AX231" s="60"/>
      <c r="AY231" s="60"/>
      <c r="AZ231" s="60"/>
      <c r="BA231" s="60"/>
      <c r="BB231" s="60"/>
      <c r="BC231" s="60"/>
      <c r="BD231" s="60"/>
      <c r="BE231" s="61"/>
    </row>
    <row r="232" spans="39:57" x14ac:dyDescent="0.25">
      <c r="AM232" s="59" t="s">
        <v>342</v>
      </c>
      <c r="AN232" s="60"/>
      <c r="AO232" s="60"/>
      <c r="AP232" s="60"/>
      <c r="AQ232" s="60"/>
      <c r="AR232" s="60"/>
      <c r="AS232" s="61"/>
      <c r="AU232" s="59" t="s">
        <v>545</v>
      </c>
      <c r="AV232" s="60"/>
      <c r="AW232" s="60"/>
      <c r="AX232" s="60"/>
      <c r="AY232" s="60"/>
      <c r="AZ232" s="60"/>
      <c r="BA232" s="60"/>
      <c r="BB232" s="60"/>
      <c r="BC232" s="60"/>
      <c r="BD232" s="60"/>
      <c r="BE232" s="61"/>
    </row>
    <row r="233" spans="39:57" x14ac:dyDescent="0.25">
      <c r="AM233" s="59" t="s">
        <v>343</v>
      </c>
      <c r="AN233" s="60"/>
      <c r="AO233" s="60"/>
      <c r="AP233" s="60"/>
      <c r="AQ233" s="60"/>
      <c r="AR233" s="60"/>
      <c r="AS233" s="61"/>
      <c r="AU233" s="59" t="s">
        <v>546</v>
      </c>
      <c r="AV233" s="60"/>
      <c r="AW233" s="60"/>
      <c r="AX233" s="60"/>
      <c r="AY233" s="60"/>
      <c r="AZ233" s="60"/>
      <c r="BA233" s="60"/>
      <c r="BB233" s="60"/>
      <c r="BC233" s="60"/>
      <c r="BD233" s="60"/>
      <c r="BE233" s="61"/>
    </row>
    <row r="234" spans="39:57" x14ac:dyDescent="0.25">
      <c r="AM234" s="59" t="s">
        <v>344</v>
      </c>
      <c r="AN234" s="60"/>
      <c r="AO234" s="60"/>
      <c r="AP234" s="60"/>
      <c r="AQ234" s="60"/>
      <c r="AR234" s="60"/>
      <c r="AS234" s="61"/>
      <c r="AU234" s="59" t="s">
        <v>524</v>
      </c>
      <c r="AV234" s="60"/>
      <c r="AW234" s="60"/>
      <c r="AX234" s="60"/>
      <c r="AY234" s="60"/>
      <c r="AZ234" s="60"/>
      <c r="BA234" s="60"/>
      <c r="BB234" s="60"/>
      <c r="BC234" s="60"/>
      <c r="BD234" s="60"/>
      <c r="BE234" s="61"/>
    </row>
    <row r="235" spans="39:57" x14ac:dyDescent="0.25">
      <c r="AM235" s="59" t="s">
        <v>345</v>
      </c>
      <c r="AN235" s="60"/>
      <c r="AO235" s="60"/>
      <c r="AP235" s="60"/>
      <c r="AQ235" s="60"/>
      <c r="AR235" s="60"/>
      <c r="AS235" s="61"/>
      <c r="AU235" s="59" t="s">
        <v>547</v>
      </c>
      <c r="AV235" s="60"/>
      <c r="AW235" s="60"/>
      <c r="AX235" s="60"/>
      <c r="AY235" s="60"/>
      <c r="AZ235" s="60"/>
      <c r="BA235" s="60"/>
      <c r="BB235" s="60"/>
      <c r="BC235" s="60"/>
      <c r="BD235" s="60"/>
      <c r="BE235" s="61"/>
    </row>
    <row r="236" spans="39:57" x14ac:dyDescent="0.25">
      <c r="AM236" s="59" t="s">
        <v>346</v>
      </c>
      <c r="AN236" s="60"/>
      <c r="AO236" s="60"/>
      <c r="AP236" s="60"/>
      <c r="AQ236" s="60"/>
      <c r="AR236" s="60"/>
      <c r="AS236" s="61"/>
      <c r="AU236" s="59" t="s">
        <v>537</v>
      </c>
      <c r="AV236" s="60"/>
      <c r="AW236" s="60"/>
      <c r="AX236" s="60"/>
      <c r="AY236" s="60"/>
      <c r="AZ236" s="60"/>
      <c r="BA236" s="60"/>
      <c r="BB236" s="60"/>
      <c r="BC236" s="60"/>
      <c r="BD236" s="60"/>
      <c r="BE236" s="61"/>
    </row>
    <row r="237" spans="39:57" x14ac:dyDescent="0.25">
      <c r="AM237" s="59" t="s">
        <v>347</v>
      </c>
      <c r="AN237" s="60"/>
      <c r="AO237" s="60"/>
      <c r="AP237" s="60"/>
      <c r="AQ237" s="60"/>
      <c r="AR237" s="60"/>
      <c r="AS237" s="61"/>
      <c r="AU237" s="59" t="s">
        <v>548</v>
      </c>
      <c r="AV237" s="60"/>
      <c r="AW237" s="60"/>
      <c r="AX237" s="60"/>
      <c r="AY237" s="60"/>
      <c r="AZ237" s="60"/>
      <c r="BA237" s="60"/>
      <c r="BB237" s="60"/>
      <c r="BC237" s="60"/>
      <c r="BD237" s="60"/>
      <c r="BE237" s="61"/>
    </row>
    <row r="238" spans="39:57" x14ac:dyDescent="0.25">
      <c r="AM238" s="59" t="s">
        <v>348</v>
      </c>
      <c r="AN238" s="60"/>
      <c r="AO238" s="60"/>
      <c r="AP238" s="60"/>
      <c r="AQ238" s="60"/>
      <c r="AR238" s="60"/>
      <c r="AS238" s="61"/>
      <c r="AU238" s="59" t="s">
        <v>520</v>
      </c>
      <c r="AV238" s="60"/>
      <c r="AW238" s="60"/>
      <c r="AX238" s="60"/>
      <c r="AY238" s="60"/>
      <c r="AZ238" s="60"/>
      <c r="BA238" s="60"/>
      <c r="BB238" s="60"/>
      <c r="BC238" s="60"/>
      <c r="BD238" s="60"/>
      <c r="BE238" s="61"/>
    </row>
    <row r="239" spans="39:57" x14ac:dyDescent="0.25">
      <c r="AM239" s="59" t="s">
        <v>349</v>
      </c>
      <c r="AN239" s="60"/>
      <c r="AO239" s="60"/>
      <c r="AP239" s="60"/>
      <c r="AQ239" s="60"/>
      <c r="AR239" s="60"/>
      <c r="AS239" s="61"/>
      <c r="AU239" s="59" t="s">
        <v>549</v>
      </c>
      <c r="AV239" s="60"/>
      <c r="AW239" s="60"/>
      <c r="AX239" s="60"/>
      <c r="AY239" s="60"/>
      <c r="AZ239" s="60"/>
      <c r="BA239" s="60"/>
      <c r="BB239" s="60"/>
      <c r="BC239" s="60"/>
      <c r="BD239" s="60"/>
      <c r="BE239" s="61"/>
    </row>
    <row r="240" spans="39:57" x14ac:dyDescent="0.25">
      <c r="AM240" s="59" t="s">
        <v>350</v>
      </c>
      <c r="AN240" s="60"/>
      <c r="AO240" s="60"/>
      <c r="AP240" s="60"/>
      <c r="AQ240" s="60"/>
      <c r="AR240" s="60"/>
      <c r="AS240" s="61"/>
      <c r="AU240" s="59" t="s">
        <v>550</v>
      </c>
      <c r="AV240" s="60"/>
      <c r="AW240" s="60"/>
      <c r="AX240" s="60"/>
      <c r="AY240" s="60"/>
      <c r="AZ240" s="60"/>
      <c r="BA240" s="60"/>
      <c r="BB240" s="60"/>
      <c r="BC240" s="60"/>
      <c r="BD240" s="60"/>
      <c r="BE240" s="61"/>
    </row>
    <row r="241" spans="39:57" x14ac:dyDescent="0.25">
      <c r="AM241" s="59" t="s">
        <v>351</v>
      </c>
      <c r="AN241" s="60"/>
      <c r="AO241" s="60"/>
      <c r="AP241" s="60"/>
      <c r="AQ241" s="60"/>
      <c r="AR241" s="60"/>
      <c r="AS241" s="61"/>
      <c r="AU241" s="59" t="s">
        <v>551</v>
      </c>
      <c r="AV241" s="60"/>
      <c r="AW241" s="60"/>
      <c r="AX241" s="60"/>
      <c r="AY241" s="60"/>
      <c r="AZ241" s="60"/>
      <c r="BA241" s="60"/>
      <c r="BB241" s="60"/>
      <c r="BC241" s="60"/>
      <c r="BD241" s="60"/>
      <c r="BE241" s="61"/>
    </row>
    <row r="242" spans="39:57" x14ac:dyDescent="0.25">
      <c r="AM242" s="59" t="s">
        <v>352</v>
      </c>
      <c r="AN242" s="60"/>
      <c r="AO242" s="60"/>
      <c r="AP242" s="60"/>
      <c r="AQ242" s="60"/>
      <c r="AR242" s="60"/>
      <c r="AS242" s="61"/>
      <c r="AU242" s="59" t="s">
        <v>524</v>
      </c>
      <c r="AV242" s="60"/>
      <c r="AW242" s="60"/>
      <c r="AX242" s="60"/>
      <c r="AY242" s="60"/>
      <c r="AZ242" s="60"/>
      <c r="BA242" s="60"/>
      <c r="BB242" s="60"/>
      <c r="BC242" s="60"/>
      <c r="BD242" s="60"/>
      <c r="BE242" s="61"/>
    </row>
    <row r="243" spans="39:57" x14ac:dyDescent="0.25">
      <c r="AM243" s="59" t="s">
        <v>353</v>
      </c>
      <c r="AN243" s="60"/>
      <c r="AO243" s="60"/>
      <c r="AP243" s="60"/>
      <c r="AQ243" s="60"/>
      <c r="AR243" s="60"/>
      <c r="AS243" s="61"/>
      <c r="AU243" s="59" t="s">
        <v>552</v>
      </c>
      <c r="AV243" s="60"/>
      <c r="AW243" s="60"/>
      <c r="AX243" s="60"/>
      <c r="AY243" s="60"/>
      <c r="AZ243" s="60"/>
      <c r="BA243" s="60"/>
      <c r="BB243" s="60"/>
      <c r="BC243" s="60"/>
      <c r="BD243" s="60"/>
      <c r="BE243" s="61"/>
    </row>
    <row r="244" spans="39:57" x14ac:dyDescent="0.25">
      <c r="AM244" s="59" t="s">
        <v>354</v>
      </c>
      <c r="AN244" s="60"/>
      <c r="AO244" s="60"/>
      <c r="AP244" s="60"/>
      <c r="AQ244" s="60"/>
      <c r="AR244" s="60"/>
      <c r="AS244" s="61"/>
      <c r="AU244" s="59" t="s">
        <v>526</v>
      </c>
      <c r="AV244" s="60"/>
      <c r="AW244" s="60"/>
      <c r="AX244" s="60"/>
      <c r="AY244" s="60"/>
      <c r="AZ244" s="60"/>
      <c r="BA244" s="60"/>
      <c r="BB244" s="60"/>
      <c r="BC244" s="60"/>
      <c r="BD244" s="60"/>
      <c r="BE244" s="61"/>
    </row>
    <row r="245" spans="39:57" x14ac:dyDescent="0.25">
      <c r="AM245" s="59" t="s">
        <v>355</v>
      </c>
      <c r="AN245" s="60"/>
      <c r="AO245" s="60"/>
      <c r="AP245" s="60"/>
      <c r="AQ245" s="60"/>
      <c r="AR245" s="60"/>
      <c r="AS245" s="61"/>
      <c r="AU245" s="59" t="s">
        <v>553</v>
      </c>
      <c r="AV245" s="60"/>
      <c r="AW245" s="60"/>
      <c r="AX245" s="60"/>
      <c r="AY245" s="60"/>
      <c r="AZ245" s="60"/>
      <c r="BA245" s="60"/>
      <c r="BB245" s="60"/>
      <c r="BC245" s="60"/>
      <c r="BD245" s="60"/>
      <c r="BE245" s="61"/>
    </row>
    <row r="246" spans="39:57" x14ac:dyDescent="0.25">
      <c r="AM246" s="59" t="s">
        <v>356</v>
      </c>
      <c r="AN246" s="60"/>
      <c r="AO246" s="60"/>
      <c r="AP246" s="60"/>
      <c r="AQ246" s="60"/>
      <c r="AR246" s="60"/>
      <c r="AS246" s="61"/>
      <c r="AU246" s="59" t="s">
        <v>520</v>
      </c>
      <c r="AV246" s="60"/>
      <c r="AW246" s="60"/>
      <c r="AX246" s="60"/>
      <c r="AY246" s="60"/>
      <c r="AZ246" s="60"/>
      <c r="BA246" s="60"/>
      <c r="BB246" s="60"/>
      <c r="BC246" s="60"/>
      <c r="BD246" s="60"/>
      <c r="BE246" s="61"/>
    </row>
    <row r="247" spans="39:57" x14ac:dyDescent="0.25">
      <c r="AM247" s="59" t="s">
        <v>357</v>
      </c>
      <c r="AN247" s="60"/>
      <c r="AO247" s="60"/>
      <c r="AP247" s="60"/>
      <c r="AQ247" s="60"/>
      <c r="AR247" s="60"/>
      <c r="AS247" s="61"/>
      <c r="AU247" s="59" t="s">
        <v>554</v>
      </c>
      <c r="AV247" s="60"/>
      <c r="AW247" s="60"/>
      <c r="AX247" s="60"/>
      <c r="AY247" s="60"/>
      <c r="AZ247" s="60"/>
      <c r="BA247" s="60"/>
      <c r="BB247" s="60"/>
      <c r="BC247" s="60"/>
      <c r="BD247" s="60"/>
      <c r="BE247" s="61"/>
    </row>
    <row r="248" spans="39:57" x14ac:dyDescent="0.25">
      <c r="AM248" s="59" t="s">
        <v>358</v>
      </c>
      <c r="AN248" s="60"/>
      <c r="AO248" s="60"/>
      <c r="AP248" s="60"/>
      <c r="AQ248" s="60"/>
      <c r="AR248" s="60"/>
      <c r="AS248" s="61"/>
      <c r="AU248" s="59" t="s">
        <v>555</v>
      </c>
      <c r="AV248" s="60"/>
      <c r="AW248" s="60"/>
      <c r="AX248" s="60"/>
      <c r="AY248" s="60"/>
      <c r="AZ248" s="60"/>
      <c r="BA248" s="60"/>
      <c r="BB248" s="60"/>
      <c r="BC248" s="60"/>
      <c r="BD248" s="60"/>
      <c r="BE248" s="61"/>
    </row>
    <row r="249" spans="39:57" x14ac:dyDescent="0.25">
      <c r="AM249" s="59" t="s">
        <v>359</v>
      </c>
      <c r="AN249" s="60"/>
      <c r="AO249" s="60"/>
      <c r="AP249" s="60"/>
      <c r="AQ249" s="60"/>
      <c r="AR249" s="60"/>
      <c r="AS249" s="61"/>
      <c r="AU249" s="59" t="s">
        <v>556</v>
      </c>
      <c r="AV249" s="60"/>
      <c r="AW249" s="60"/>
      <c r="AX249" s="60"/>
      <c r="AY249" s="60"/>
      <c r="AZ249" s="60"/>
      <c r="BA249" s="60"/>
      <c r="BB249" s="60"/>
      <c r="BC249" s="60"/>
      <c r="BD249" s="60"/>
      <c r="BE249" s="61"/>
    </row>
    <row r="250" spans="39:57" x14ac:dyDescent="0.25">
      <c r="AM250" s="59" t="s">
        <v>360</v>
      </c>
      <c r="AN250" s="60"/>
      <c r="AO250" s="60"/>
      <c r="AP250" s="60"/>
      <c r="AQ250" s="60"/>
      <c r="AR250" s="60"/>
      <c r="AS250" s="61"/>
      <c r="AU250" s="59" t="s">
        <v>524</v>
      </c>
      <c r="AV250" s="60"/>
      <c r="AW250" s="60"/>
      <c r="AX250" s="60"/>
      <c r="AY250" s="60"/>
      <c r="AZ250" s="60"/>
      <c r="BA250" s="60"/>
      <c r="BB250" s="60"/>
      <c r="BC250" s="60"/>
      <c r="BD250" s="60"/>
      <c r="BE250" s="61"/>
    </row>
    <row r="251" spans="39:57" x14ac:dyDescent="0.25">
      <c r="AM251" s="59" t="s">
        <v>361</v>
      </c>
      <c r="AN251" s="60"/>
      <c r="AO251" s="60"/>
      <c r="AP251" s="60"/>
      <c r="AQ251" s="60"/>
      <c r="AR251" s="60"/>
      <c r="AS251" s="61"/>
      <c r="AU251" s="59" t="s">
        <v>557</v>
      </c>
      <c r="AV251" s="60"/>
      <c r="AW251" s="60"/>
      <c r="AX251" s="60"/>
      <c r="AY251" s="60"/>
      <c r="AZ251" s="60"/>
      <c r="BA251" s="60"/>
      <c r="BB251" s="60"/>
      <c r="BC251" s="60"/>
      <c r="BD251" s="60"/>
      <c r="BE251" s="61"/>
    </row>
    <row r="252" spans="39:57" x14ac:dyDescent="0.25">
      <c r="AM252" s="59" t="s">
        <v>362</v>
      </c>
      <c r="AN252" s="60"/>
      <c r="AO252" s="60"/>
      <c r="AP252" s="60"/>
      <c r="AQ252" s="60"/>
      <c r="AR252" s="60"/>
      <c r="AS252" s="61"/>
      <c r="AU252" s="59" t="s">
        <v>526</v>
      </c>
      <c r="AV252" s="60"/>
      <c r="AW252" s="60"/>
      <c r="AX252" s="60"/>
      <c r="AY252" s="60"/>
      <c r="AZ252" s="60"/>
      <c r="BA252" s="60"/>
      <c r="BB252" s="60"/>
      <c r="BC252" s="60"/>
      <c r="BD252" s="60"/>
      <c r="BE252" s="61"/>
    </row>
    <row r="253" spans="39:57" x14ac:dyDescent="0.25">
      <c r="AM253" s="59" t="s">
        <v>363</v>
      </c>
      <c r="AN253" s="60"/>
      <c r="AO253" s="60"/>
      <c r="AP253" s="60"/>
      <c r="AQ253" s="60"/>
      <c r="AR253" s="60"/>
      <c r="AS253" s="61"/>
      <c r="AU253" s="59" t="s">
        <v>543</v>
      </c>
      <c r="AV253" s="60"/>
      <c r="AW253" s="60"/>
      <c r="AX253" s="60"/>
      <c r="AY253" s="60"/>
      <c r="AZ253" s="60"/>
      <c r="BA253" s="60"/>
      <c r="BB253" s="60"/>
      <c r="BC253" s="60"/>
      <c r="BD253" s="60"/>
      <c r="BE253" s="61"/>
    </row>
    <row r="254" spans="39:57" x14ac:dyDescent="0.25">
      <c r="AM254" s="59" t="s">
        <v>364</v>
      </c>
      <c r="AN254" s="60"/>
      <c r="AO254" s="60"/>
      <c r="AP254" s="60"/>
      <c r="AQ254" s="60"/>
      <c r="AR254" s="60"/>
      <c r="AS254" s="61"/>
      <c r="AU254" s="59" t="s">
        <v>558</v>
      </c>
      <c r="AV254" s="60"/>
      <c r="AW254" s="60"/>
      <c r="AX254" s="60"/>
      <c r="AY254" s="60"/>
      <c r="AZ254" s="60"/>
      <c r="BA254" s="60"/>
      <c r="BB254" s="60"/>
      <c r="BC254" s="60"/>
      <c r="BD254" s="60"/>
      <c r="BE254" s="61"/>
    </row>
    <row r="255" spans="39:57" x14ac:dyDescent="0.25">
      <c r="AM255" s="59" t="s">
        <v>365</v>
      </c>
      <c r="AN255" s="60"/>
      <c r="AO255" s="60"/>
      <c r="AP255" s="60"/>
      <c r="AQ255" s="60"/>
      <c r="AR255" s="60"/>
      <c r="AS255" s="61"/>
      <c r="AU255" s="59" t="s">
        <v>465</v>
      </c>
      <c r="AV255" s="60"/>
      <c r="AW255" s="60"/>
      <c r="AX255" s="60"/>
      <c r="AY255" s="60"/>
      <c r="AZ255" s="60"/>
      <c r="BA255" s="60"/>
      <c r="BB255" s="60"/>
      <c r="BC255" s="60"/>
      <c r="BD255" s="60"/>
      <c r="BE255" s="61"/>
    </row>
    <row r="256" spans="39:57" x14ac:dyDescent="0.25">
      <c r="AM256" s="59" t="s">
        <v>366</v>
      </c>
      <c r="AN256" s="60"/>
      <c r="AO256" s="60"/>
      <c r="AP256" s="60"/>
      <c r="AQ256" s="60"/>
      <c r="AR256" s="60"/>
      <c r="AS256" s="61"/>
      <c r="AU256" s="59">
        <v>0</v>
      </c>
      <c r="AV256" s="60"/>
      <c r="AW256" s="60"/>
      <c r="AX256" s="60"/>
      <c r="AY256" s="60"/>
      <c r="AZ256" s="60"/>
      <c r="BA256" s="60"/>
      <c r="BB256" s="60"/>
      <c r="BC256" s="60"/>
      <c r="BD256" s="60"/>
      <c r="BE256" s="61"/>
    </row>
    <row r="257" spans="39:57" x14ac:dyDescent="0.25">
      <c r="AM257" s="59" t="s">
        <v>367</v>
      </c>
      <c r="AN257" s="60"/>
      <c r="AO257" s="60"/>
      <c r="AP257" s="60"/>
      <c r="AQ257" s="60"/>
      <c r="AR257" s="60"/>
      <c r="AS257" s="61"/>
      <c r="AU257" s="59" t="s">
        <v>559</v>
      </c>
      <c r="AV257" s="60"/>
      <c r="AW257" s="60"/>
      <c r="AX257" s="60"/>
      <c r="AY257" s="60"/>
      <c r="AZ257" s="60"/>
      <c r="BA257" s="60"/>
      <c r="BB257" s="60"/>
      <c r="BC257" s="60"/>
      <c r="BD257" s="60"/>
      <c r="BE257" s="61"/>
    </row>
    <row r="258" spans="39:57" x14ac:dyDescent="0.25">
      <c r="AM258" s="59" t="s">
        <v>368</v>
      </c>
      <c r="AN258" s="60"/>
      <c r="AO258" s="60"/>
      <c r="AP258" s="60"/>
      <c r="AQ258" s="60"/>
      <c r="AR258" s="60"/>
      <c r="AS258" s="61"/>
      <c r="AU258" s="59" t="s">
        <v>560</v>
      </c>
      <c r="AV258" s="60"/>
      <c r="AW258" s="60"/>
      <c r="AX258" s="60"/>
      <c r="AY258" s="60"/>
      <c r="AZ258" s="60"/>
      <c r="BA258" s="60"/>
      <c r="BB258" s="60"/>
      <c r="BC258" s="60"/>
      <c r="BD258" s="60"/>
      <c r="BE258" s="61"/>
    </row>
    <row r="259" spans="39:57" x14ac:dyDescent="0.25">
      <c r="AM259" s="59" t="s">
        <v>369</v>
      </c>
      <c r="AN259" s="60"/>
      <c r="AO259" s="60"/>
      <c r="AP259" s="60"/>
      <c r="AQ259" s="60"/>
      <c r="AR259" s="60"/>
      <c r="AS259" s="61"/>
      <c r="AU259" s="59" t="s">
        <v>561</v>
      </c>
      <c r="AV259" s="60"/>
      <c r="AW259" s="60"/>
      <c r="AX259" s="60"/>
      <c r="AY259" s="60"/>
      <c r="AZ259" s="60"/>
      <c r="BA259" s="60"/>
      <c r="BB259" s="60"/>
      <c r="BC259" s="60"/>
      <c r="BD259" s="60"/>
      <c r="BE259" s="61"/>
    </row>
    <row r="260" spans="39:57" x14ac:dyDescent="0.25">
      <c r="AM260" s="59" t="s">
        <v>370</v>
      </c>
      <c r="AN260" s="60"/>
      <c r="AO260" s="60"/>
      <c r="AP260" s="60"/>
      <c r="AQ260" s="60"/>
      <c r="AR260" s="60"/>
      <c r="AS260" s="61"/>
      <c r="AU260" s="59" t="s">
        <v>562</v>
      </c>
      <c r="AV260" s="60"/>
      <c r="AW260" s="60"/>
      <c r="AX260" s="60"/>
      <c r="AY260" s="60"/>
      <c r="AZ260" s="60"/>
      <c r="BA260" s="60"/>
      <c r="BB260" s="60"/>
      <c r="BC260" s="60"/>
      <c r="BD260" s="60"/>
      <c r="BE260" s="61"/>
    </row>
    <row r="261" spans="39:57" x14ac:dyDescent="0.25">
      <c r="AM261" s="59" t="s">
        <v>371</v>
      </c>
      <c r="AN261" s="60"/>
      <c r="AO261" s="60"/>
      <c r="AP261" s="60"/>
      <c r="AQ261" s="60"/>
      <c r="AR261" s="60"/>
      <c r="AS261" s="61"/>
      <c r="AU261" s="59" t="s">
        <v>563</v>
      </c>
      <c r="AV261" s="60"/>
      <c r="AW261" s="60"/>
      <c r="AX261" s="60"/>
      <c r="AY261" s="60"/>
      <c r="AZ261" s="60"/>
      <c r="BA261" s="60"/>
      <c r="BB261" s="60"/>
      <c r="BC261" s="60"/>
      <c r="BD261" s="60"/>
      <c r="BE261" s="61"/>
    </row>
    <row r="262" spans="39:57" x14ac:dyDescent="0.25">
      <c r="AM262" s="59" t="s">
        <v>372</v>
      </c>
      <c r="AN262" s="60"/>
      <c r="AO262" s="60"/>
      <c r="AP262" s="60"/>
      <c r="AQ262" s="60"/>
      <c r="AR262" s="60"/>
      <c r="AS262" s="61"/>
      <c r="AU262" s="59" t="s">
        <v>564</v>
      </c>
      <c r="AV262" s="60"/>
      <c r="AW262" s="60"/>
      <c r="AX262" s="60"/>
      <c r="AY262" s="60"/>
      <c r="AZ262" s="60"/>
      <c r="BA262" s="60"/>
      <c r="BB262" s="60"/>
      <c r="BC262" s="60"/>
      <c r="BD262" s="60"/>
      <c r="BE262" s="61"/>
    </row>
    <row r="263" spans="39:57" x14ac:dyDescent="0.25">
      <c r="AM263" s="59" t="s">
        <v>373</v>
      </c>
      <c r="AN263" s="60"/>
      <c r="AO263" s="60"/>
      <c r="AP263" s="60"/>
      <c r="AQ263" s="60"/>
      <c r="AR263" s="60"/>
      <c r="AS263" s="61"/>
      <c r="AU263" s="59" t="s">
        <v>565</v>
      </c>
      <c r="AV263" s="60"/>
      <c r="AW263" s="60"/>
      <c r="AX263" s="60"/>
      <c r="AY263" s="60"/>
      <c r="AZ263" s="60"/>
      <c r="BA263" s="60"/>
      <c r="BB263" s="60"/>
      <c r="BC263" s="60"/>
      <c r="BD263" s="60"/>
      <c r="BE263" s="61"/>
    </row>
    <row r="264" spans="39:57" x14ac:dyDescent="0.25">
      <c r="AM264" s="59" t="s">
        <v>374</v>
      </c>
      <c r="AN264" s="60"/>
      <c r="AO264" s="60"/>
      <c r="AP264" s="60"/>
      <c r="AQ264" s="60"/>
      <c r="AR264" s="60"/>
      <c r="AS264" s="61"/>
      <c r="AU264" s="59" t="s">
        <v>566</v>
      </c>
      <c r="AV264" s="60"/>
      <c r="AW264" s="60"/>
      <c r="AX264" s="60"/>
      <c r="AY264" s="60"/>
      <c r="AZ264" s="60"/>
      <c r="BA264" s="60"/>
      <c r="BB264" s="60"/>
      <c r="BC264" s="60"/>
      <c r="BD264" s="60"/>
      <c r="BE264" s="61"/>
    </row>
    <row r="265" spans="39:57" x14ac:dyDescent="0.25">
      <c r="AM265" s="59" t="s">
        <v>375</v>
      </c>
      <c r="AN265" s="60"/>
      <c r="AO265" s="60"/>
      <c r="AP265" s="60"/>
      <c r="AQ265" s="60"/>
      <c r="AR265" s="60"/>
      <c r="AS265" s="61"/>
      <c r="AU265" s="59" t="s">
        <v>567</v>
      </c>
      <c r="AV265" s="60"/>
      <c r="AW265" s="60"/>
      <c r="AX265" s="60"/>
      <c r="AY265" s="60"/>
      <c r="AZ265" s="60"/>
      <c r="BA265" s="60"/>
      <c r="BB265" s="60"/>
      <c r="BC265" s="60"/>
      <c r="BD265" s="60"/>
      <c r="BE265" s="61"/>
    </row>
    <row r="266" spans="39:57" ht="15.75" thickBot="1" x14ac:dyDescent="0.3">
      <c r="AM266" s="62" t="s">
        <v>376</v>
      </c>
      <c r="AN266" s="63"/>
      <c r="AO266" s="63"/>
      <c r="AP266" s="63"/>
      <c r="AQ266" s="63"/>
      <c r="AR266" s="63"/>
      <c r="AS266" s="64"/>
      <c r="AU266" s="59" t="s">
        <v>568</v>
      </c>
      <c r="AV266" s="60"/>
      <c r="AW266" s="60"/>
      <c r="AX266" s="60"/>
      <c r="AY266" s="60"/>
      <c r="AZ266" s="60"/>
      <c r="BA266" s="60"/>
      <c r="BB266" s="60"/>
      <c r="BC266" s="60"/>
      <c r="BD266" s="60"/>
      <c r="BE266" s="61"/>
    </row>
    <row r="267" spans="39:57" x14ac:dyDescent="0.25">
      <c r="AU267" s="59" t="s">
        <v>569</v>
      </c>
      <c r="AV267" s="60"/>
      <c r="AW267" s="60"/>
      <c r="AX267" s="60"/>
      <c r="AY267" s="60"/>
      <c r="AZ267" s="60"/>
      <c r="BA267" s="60"/>
      <c r="BB267" s="60"/>
      <c r="BC267" s="60"/>
      <c r="BD267" s="60"/>
      <c r="BE267" s="61"/>
    </row>
    <row r="268" spans="39:57" x14ac:dyDescent="0.25">
      <c r="AU268" s="59" t="s">
        <v>570</v>
      </c>
      <c r="AV268" s="60"/>
      <c r="AW268" s="60"/>
      <c r="AX268" s="60"/>
      <c r="AY268" s="60"/>
      <c r="AZ268" s="60"/>
      <c r="BA268" s="60"/>
      <c r="BB268" s="60"/>
      <c r="BC268" s="60"/>
      <c r="BD268" s="60"/>
      <c r="BE268" s="61"/>
    </row>
    <row r="269" spans="39:57" x14ac:dyDescent="0.25">
      <c r="AU269" s="59" t="s">
        <v>571</v>
      </c>
      <c r="AV269" s="60"/>
      <c r="AW269" s="60"/>
      <c r="AX269" s="60"/>
      <c r="AY269" s="60"/>
      <c r="AZ269" s="60"/>
      <c r="BA269" s="60"/>
      <c r="BB269" s="60"/>
      <c r="BC269" s="60"/>
      <c r="BD269" s="60"/>
      <c r="BE269" s="61"/>
    </row>
    <row r="270" spans="39:57" x14ac:dyDescent="0.25">
      <c r="AU270" s="59" t="s">
        <v>572</v>
      </c>
      <c r="AV270" s="60"/>
      <c r="AW270" s="60"/>
      <c r="AX270" s="60"/>
      <c r="AY270" s="60"/>
      <c r="AZ270" s="60"/>
      <c r="BA270" s="60"/>
      <c r="BB270" s="60"/>
      <c r="BC270" s="60"/>
      <c r="BD270" s="60"/>
      <c r="BE270" s="61"/>
    </row>
    <row r="271" spans="39:57" x14ac:dyDescent="0.25">
      <c r="AU271" s="59" t="s">
        <v>465</v>
      </c>
      <c r="AV271" s="60"/>
      <c r="AW271" s="60"/>
      <c r="AX271" s="60"/>
      <c r="AY271" s="60"/>
      <c r="AZ271" s="60"/>
      <c r="BA271" s="60"/>
      <c r="BB271" s="60"/>
      <c r="BC271" s="60"/>
      <c r="BD271" s="60"/>
      <c r="BE271" s="61"/>
    </row>
    <row r="272" spans="39:57" x14ac:dyDescent="0.25">
      <c r="AU272" s="59">
        <v>0</v>
      </c>
      <c r="AV272" s="60"/>
      <c r="AW272" s="60"/>
      <c r="AX272" s="60"/>
      <c r="AY272" s="60"/>
      <c r="AZ272" s="60"/>
      <c r="BA272" s="60"/>
      <c r="BB272" s="60"/>
      <c r="BC272" s="60"/>
      <c r="BD272" s="60"/>
      <c r="BE272" s="61"/>
    </row>
    <row r="273" spans="47:57" x14ac:dyDescent="0.25">
      <c r="AU273" s="59" t="s">
        <v>559</v>
      </c>
      <c r="AV273" s="60"/>
      <c r="AW273" s="60"/>
      <c r="AX273" s="60"/>
      <c r="AY273" s="60"/>
      <c r="AZ273" s="60"/>
      <c r="BA273" s="60"/>
      <c r="BB273" s="60"/>
      <c r="BC273" s="60"/>
      <c r="BD273" s="60"/>
      <c r="BE273" s="61"/>
    </row>
    <row r="274" spans="47:57" x14ac:dyDescent="0.25">
      <c r="AU274" s="59" t="s">
        <v>560</v>
      </c>
      <c r="AV274" s="60"/>
      <c r="AW274" s="60"/>
      <c r="AX274" s="60"/>
      <c r="AY274" s="60"/>
      <c r="AZ274" s="60"/>
      <c r="BA274" s="60"/>
      <c r="BB274" s="60"/>
      <c r="BC274" s="60"/>
      <c r="BD274" s="60"/>
      <c r="BE274" s="61"/>
    </row>
    <row r="275" spans="47:57" x14ac:dyDescent="0.25">
      <c r="AU275" s="59" t="s">
        <v>561</v>
      </c>
      <c r="AV275" s="60"/>
      <c r="AW275" s="60"/>
      <c r="AX275" s="60"/>
      <c r="AY275" s="60"/>
      <c r="AZ275" s="60"/>
      <c r="BA275" s="60"/>
      <c r="BB275" s="60"/>
      <c r="BC275" s="60"/>
      <c r="BD275" s="60"/>
      <c r="BE275" s="61"/>
    </row>
    <row r="276" spans="47:57" x14ac:dyDescent="0.25">
      <c r="AU276" s="59" t="s">
        <v>562</v>
      </c>
      <c r="AV276" s="60"/>
      <c r="AW276" s="60"/>
      <c r="AX276" s="60"/>
      <c r="AY276" s="60"/>
      <c r="AZ276" s="60"/>
      <c r="BA276" s="60"/>
      <c r="BB276" s="60"/>
      <c r="BC276" s="60"/>
      <c r="BD276" s="60"/>
      <c r="BE276" s="61"/>
    </row>
    <row r="277" spans="47:57" x14ac:dyDescent="0.25">
      <c r="AU277" s="59" t="s">
        <v>563</v>
      </c>
      <c r="AV277" s="60"/>
      <c r="AW277" s="60"/>
      <c r="AX277" s="60"/>
      <c r="AY277" s="60"/>
      <c r="AZ277" s="60"/>
      <c r="BA277" s="60"/>
      <c r="BB277" s="60"/>
      <c r="BC277" s="60"/>
      <c r="BD277" s="60"/>
      <c r="BE277" s="61"/>
    </row>
    <row r="278" spans="47:57" x14ac:dyDescent="0.25">
      <c r="AU278" s="59" t="s">
        <v>564</v>
      </c>
      <c r="AV278" s="60"/>
      <c r="AW278" s="60"/>
      <c r="AX278" s="60"/>
      <c r="AY278" s="60"/>
      <c r="AZ278" s="60"/>
      <c r="BA278" s="60"/>
      <c r="BB278" s="60"/>
      <c r="BC278" s="60"/>
      <c r="BD278" s="60"/>
      <c r="BE278" s="61"/>
    </row>
    <row r="279" spans="47:57" x14ac:dyDescent="0.25">
      <c r="AU279" s="59" t="s">
        <v>573</v>
      </c>
      <c r="AV279" s="60"/>
      <c r="AW279" s="60"/>
      <c r="AX279" s="60"/>
      <c r="AY279" s="60"/>
      <c r="AZ279" s="60"/>
      <c r="BA279" s="60"/>
      <c r="BB279" s="60"/>
      <c r="BC279" s="60"/>
      <c r="BD279" s="60"/>
      <c r="BE279" s="61"/>
    </row>
    <row r="280" spans="47:57" x14ac:dyDescent="0.25">
      <c r="AU280" s="59" t="s">
        <v>566</v>
      </c>
      <c r="AV280" s="60"/>
      <c r="AW280" s="60"/>
      <c r="AX280" s="60"/>
      <c r="AY280" s="60"/>
      <c r="AZ280" s="60"/>
      <c r="BA280" s="60"/>
      <c r="BB280" s="60"/>
      <c r="BC280" s="60"/>
      <c r="BD280" s="60"/>
      <c r="BE280" s="61"/>
    </row>
    <row r="281" spans="47:57" x14ac:dyDescent="0.25">
      <c r="AU281" s="59" t="s">
        <v>567</v>
      </c>
      <c r="AV281" s="60"/>
      <c r="AW281" s="60"/>
      <c r="AX281" s="60"/>
      <c r="AY281" s="60"/>
      <c r="AZ281" s="60"/>
      <c r="BA281" s="60"/>
      <c r="BB281" s="60"/>
      <c r="BC281" s="60"/>
      <c r="BD281" s="60"/>
      <c r="BE281" s="61"/>
    </row>
    <row r="282" spans="47:57" x14ac:dyDescent="0.25">
      <c r="AU282" s="59" t="s">
        <v>568</v>
      </c>
      <c r="AV282" s="60"/>
      <c r="AW282" s="60"/>
      <c r="AX282" s="60"/>
      <c r="AY282" s="60"/>
      <c r="AZ282" s="60"/>
      <c r="BA282" s="60"/>
      <c r="BB282" s="60"/>
      <c r="BC282" s="60"/>
      <c r="BD282" s="60"/>
      <c r="BE282" s="61"/>
    </row>
    <row r="283" spans="47:57" x14ac:dyDescent="0.25">
      <c r="AU283" s="59" t="s">
        <v>569</v>
      </c>
      <c r="AV283" s="60"/>
      <c r="AW283" s="60"/>
      <c r="AX283" s="60"/>
      <c r="AY283" s="60"/>
      <c r="AZ283" s="60"/>
      <c r="BA283" s="60"/>
      <c r="BB283" s="60"/>
      <c r="BC283" s="60"/>
      <c r="BD283" s="60"/>
      <c r="BE283" s="61"/>
    </row>
    <row r="284" spans="47:57" x14ac:dyDescent="0.25">
      <c r="AU284" s="59" t="s">
        <v>570</v>
      </c>
      <c r="AV284" s="60"/>
      <c r="AW284" s="60"/>
      <c r="AX284" s="60"/>
      <c r="AY284" s="60"/>
      <c r="AZ284" s="60"/>
      <c r="BA284" s="60"/>
      <c r="BB284" s="60"/>
      <c r="BC284" s="60"/>
      <c r="BD284" s="60"/>
      <c r="BE284" s="61"/>
    </row>
    <row r="285" spans="47:57" x14ac:dyDescent="0.25">
      <c r="AU285" s="59" t="s">
        <v>574</v>
      </c>
      <c r="AV285" s="60"/>
      <c r="AW285" s="60"/>
      <c r="AX285" s="60"/>
      <c r="AY285" s="60"/>
      <c r="AZ285" s="60"/>
      <c r="BA285" s="60"/>
      <c r="BB285" s="60"/>
      <c r="BC285" s="60"/>
      <c r="BD285" s="60"/>
      <c r="BE285" s="61"/>
    </row>
    <row r="286" spans="47:57" x14ac:dyDescent="0.25">
      <c r="AU286" s="59" t="s">
        <v>575</v>
      </c>
      <c r="AV286" s="60"/>
      <c r="AW286" s="60"/>
      <c r="AX286" s="60"/>
      <c r="AY286" s="60"/>
      <c r="AZ286" s="60"/>
      <c r="BA286" s="60"/>
      <c r="BB286" s="60"/>
      <c r="BC286" s="60"/>
      <c r="BD286" s="60"/>
      <c r="BE286" s="61"/>
    </row>
    <row r="287" spans="47:57" x14ac:dyDescent="0.25">
      <c r="AU287" s="59" t="s">
        <v>576</v>
      </c>
      <c r="AV287" s="60"/>
      <c r="AW287" s="60"/>
      <c r="AX287" s="60"/>
      <c r="AY287" s="60"/>
      <c r="AZ287" s="60"/>
      <c r="BA287" s="60"/>
      <c r="BB287" s="60"/>
      <c r="BC287" s="60"/>
      <c r="BD287" s="60"/>
      <c r="BE287" s="61"/>
    </row>
    <row r="288" spans="47:57" x14ac:dyDescent="0.25">
      <c r="AU288" s="59" t="s">
        <v>395</v>
      </c>
      <c r="AV288" s="60"/>
      <c r="AW288" s="60"/>
      <c r="AX288" s="60"/>
      <c r="AY288" s="60"/>
      <c r="AZ288" s="60"/>
      <c r="BA288" s="60"/>
      <c r="BB288" s="60"/>
      <c r="BC288" s="60"/>
      <c r="BD288" s="60"/>
      <c r="BE288" s="61"/>
    </row>
    <row r="289" spans="47:57" x14ac:dyDescent="0.25">
      <c r="AU289" s="59" t="s">
        <v>577</v>
      </c>
      <c r="AV289" s="60"/>
      <c r="AW289" s="60"/>
      <c r="AX289" s="60"/>
      <c r="AY289" s="60"/>
      <c r="AZ289" s="60"/>
      <c r="BA289" s="60"/>
      <c r="BB289" s="60"/>
      <c r="BC289" s="60"/>
      <c r="BD289" s="60"/>
      <c r="BE289" s="61"/>
    </row>
    <row r="290" spans="47:57" x14ac:dyDescent="0.25">
      <c r="AU290" s="59" t="s">
        <v>578</v>
      </c>
      <c r="AV290" s="60"/>
      <c r="AW290" s="60"/>
      <c r="AX290" s="60"/>
      <c r="AY290" s="60"/>
      <c r="AZ290" s="60"/>
      <c r="BA290" s="60"/>
      <c r="BB290" s="60"/>
      <c r="BC290" s="60"/>
      <c r="BD290" s="60"/>
      <c r="BE290" s="61"/>
    </row>
    <row r="291" spans="47:57" x14ac:dyDescent="0.25">
      <c r="AU291" s="59" t="s">
        <v>579</v>
      </c>
      <c r="AV291" s="60"/>
      <c r="AW291" s="60"/>
      <c r="AX291" s="60"/>
      <c r="AY291" s="60"/>
      <c r="AZ291" s="60"/>
      <c r="BA291" s="60"/>
      <c r="BB291" s="60"/>
      <c r="BC291" s="60"/>
      <c r="BD291" s="60"/>
      <c r="BE291" s="61"/>
    </row>
    <row r="292" spans="47:57" x14ac:dyDescent="0.25">
      <c r="AU292" s="59" t="s">
        <v>465</v>
      </c>
      <c r="AV292" s="60"/>
      <c r="AW292" s="60"/>
      <c r="AX292" s="60"/>
      <c r="AY292" s="60"/>
      <c r="AZ292" s="60"/>
      <c r="BA292" s="60"/>
      <c r="BB292" s="60"/>
      <c r="BC292" s="60"/>
      <c r="BD292" s="60"/>
      <c r="BE292" s="61"/>
    </row>
    <row r="293" spans="47:57" x14ac:dyDescent="0.25">
      <c r="AU293" s="59" t="s">
        <v>580</v>
      </c>
      <c r="AV293" s="60"/>
      <c r="AW293" s="60"/>
      <c r="AX293" s="60"/>
      <c r="AY293" s="60"/>
      <c r="AZ293" s="60"/>
      <c r="BA293" s="60"/>
      <c r="BB293" s="60"/>
      <c r="BC293" s="60"/>
      <c r="BD293" s="60"/>
      <c r="BE293" s="61"/>
    </row>
    <row r="294" spans="47:57" x14ac:dyDescent="0.25">
      <c r="AU294" s="59" t="s">
        <v>581</v>
      </c>
      <c r="AV294" s="60"/>
      <c r="AW294" s="60"/>
      <c r="AX294" s="60"/>
      <c r="AY294" s="60"/>
      <c r="AZ294" s="60"/>
      <c r="BA294" s="60"/>
      <c r="BB294" s="60"/>
      <c r="BC294" s="60"/>
      <c r="BD294" s="60"/>
      <c r="BE294" s="61"/>
    </row>
    <row r="295" spans="47:57" x14ac:dyDescent="0.25">
      <c r="AU295" s="59" t="s">
        <v>582</v>
      </c>
      <c r="AV295" s="60"/>
      <c r="AW295" s="60"/>
      <c r="AX295" s="60"/>
      <c r="AY295" s="60"/>
      <c r="AZ295" s="60"/>
      <c r="BA295" s="60"/>
      <c r="BB295" s="60"/>
      <c r="BC295" s="60"/>
      <c r="BD295" s="60"/>
      <c r="BE295" s="61"/>
    </row>
    <row r="296" spans="47:57" x14ac:dyDescent="0.25">
      <c r="AU296" s="59" t="s">
        <v>583</v>
      </c>
      <c r="AV296" s="60"/>
      <c r="AW296" s="60"/>
      <c r="AX296" s="60"/>
      <c r="AY296" s="60"/>
      <c r="AZ296" s="60"/>
      <c r="BA296" s="60"/>
      <c r="BB296" s="60"/>
      <c r="BC296" s="60"/>
      <c r="BD296" s="60"/>
      <c r="BE296" s="61"/>
    </row>
    <row r="297" spans="47:57" x14ac:dyDescent="0.25">
      <c r="AU297" s="59" t="s">
        <v>584</v>
      </c>
      <c r="AV297" s="60"/>
      <c r="AW297" s="60"/>
      <c r="AX297" s="60"/>
      <c r="AY297" s="60"/>
      <c r="AZ297" s="60"/>
      <c r="BA297" s="60"/>
      <c r="BB297" s="60"/>
      <c r="BC297" s="60"/>
      <c r="BD297" s="60"/>
      <c r="BE297" s="61"/>
    </row>
    <row r="298" spans="47:57" x14ac:dyDescent="0.25">
      <c r="AU298" s="59" t="s">
        <v>585</v>
      </c>
      <c r="AV298" s="60"/>
      <c r="AW298" s="60"/>
      <c r="AX298" s="60"/>
      <c r="AY298" s="60"/>
      <c r="AZ298" s="60"/>
      <c r="BA298" s="60"/>
      <c r="BB298" s="60"/>
      <c r="BC298" s="60"/>
      <c r="BD298" s="60"/>
      <c r="BE298" s="61"/>
    </row>
    <row r="299" spans="47:57" x14ac:dyDescent="0.25">
      <c r="AU299" s="59" t="s">
        <v>465</v>
      </c>
      <c r="AV299" s="60"/>
      <c r="AW299" s="60"/>
      <c r="AX299" s="60"/>
      <c r="AY299" s="60"/>
      <c r="AZ299" s="60"/>
      <c r="BA299" s="60"/>
      <c r="BB299" s="60"/>
      <c r="BC299" s="60"/>
      <c r="BD299" s="60"/>
      <c r="BE299" s="61"/>
    </row>
    <row r="300" spans="47:57" x14ac:dyDescent="0.25">
      <c r="AU300" s="59">
        <v>0</v>
      </c>
      <c r="AV300" s="60"/>
      <c r="AW300" s="60"/>
      <c r="AX300" s="60"/>
      <c r="AY300" s="60"/>
      <c r="AZ300" s="60"/>
      <c r="BA300" s="60"/>
      <c r="BB300" s="60"/>
      <c r="BC300" s="60"/>
      <c r="BD300" s="60"/>
      <c r="BE300" s="61"/>
    </row>
    <row r="301" spans="47:57" x14ac:dyDescent="0.25">
      <c r="AU301" s="59" t="s">
        <v>559</v>
      </c>
      <c r="AV301" s="60"/>
      <c r="AW301" s="60"/>
      <c r="AX301" s="60"/>
      <c r="AY301" s="60"/>
      <c r="AZ301" s="60"/>
      <c r="BA301" s="60"/>
      <c r="BB301" s="60"/>
      <c r="BC301" s="60"/>
      <c r="BD301" s="60"/>
      <c r="BE301" s="61"/>
    </row>
    <row r="302" spans="47:57" x14ac:dyDescent="0.25">
      <c r="AU302" s="59" t="s">
        <v>560</v>
      </c>
      <c r="AV302" s="60"/>
      <c r="AW302" s="60"/>
      <c r="AX302" s="60"/>
      <c r="AY302" s="60"/>
      <c r="AZ302" s="60"/>
      <c r="BA302" s="60"/>
      <c r="BB302" s="60"/>
      <c r="BC302" s="60"/>
      <c r="BD302" s="60"/>
      <c r="BE302" s="61"/>
    </row>
    <row r="303" spans="47:57" x14ac:dyDescent="0.25">
      <c r="AU303" s="59" t="s">
        <v>561</v>
      </c>
      <c r="AV303" s="60"/>
      <c r="AW303" s="60"/>
      <c r="AX303" s="60"/>
      <c r="AY303" s="60"/>
      <c r="AZ303" s="60"/>
      <c r="BA303" s="60"/>
      <c r="BB303" s="60"/>
      <c r="BC303" s="60"/>
      <c r="BD303" s="60"/>
      <c r="BE303" s="61"/>
    </row>
    <row r="304" spans="47:57" x14ac:dyDescent="0.25">
      <c r="AU304" s="59" t="s">
        <v>586</v>
      </c>
      <c r="AV304" s="60"/>
      <c r="AW304" s="60"/>
      <c r="AX304" s="60"/>
      <c r="AY304" s="60"/>
      <c r="AZ304" s="60"/>
      <c r="BA304" s="60"/>
      <c r="BB304" s="60"/>
      <c r="BC304" s="60"/>
      <c r="BD304" s="60"/>
      <c r="BE304" s="61"/>
    </row>
    <row r="305" spans="47:57" x14ac:dyDescent="0.25">
      <c r="AU305" s="59" t="s">
        <v>563</v>
      </c>
      <c r="AV305" s="60"/>
      <c r="AW305" s="60"/>
      <c r="AX305" s="60"/>
      <c r="AY305" s="60"/>
      <c r="AZ305" s="60"/>
      <c r="BA305" s="60"/>
      <c r="BB305" s="60"/>
      <c r="BC305" s="60"/>
      <c r="BD305" s="60"/>
      <c r="BE305" s="61"/>
    </row>
    <row r="306" spans="47:57" x14ac:dyDescent="0.25">
      <c r="AU306" s="59" t="s">
        <v>564</v>
      </c>
      <c r="AV306" s="60"/>
      <c r="AW306" s="60"/>
      <c r="AX306" s="60"/>
      <c r="AY306" s="60"/>
      <c r="AZ306" s="60"/>
      <c r="BA306" s="60"/>
      <c r="BB306" s="60"/>
      <c r="BC306" s="60"/>
      <c r="BD306" s="60"/>
      <c r="BE306" s="61"/>
    </row>
    <row r="307" spans="47:57" x14ac:dyDescent="0.25">
      <c r="AU307" s="59" t="s">
        <v>587</v>
      </c>
      <c r="AV307" s="60"/>
      <c r="AW307" s="60"/>
      <c r="AX307" s="60"/>
      <c r="AY307" s="60"/>
      <c r="AZ307" s="60"/>
      <c r="BA307" s="60"/>
      <c r="BB307" s="60"/>
      <c r="BC307" s="60"/>
      <c r="BD307" s="60"/>
      <c r="BE307" s="61"/>
    </row>
    <row r="308" spans="47:57" x14ac:dyDescent="0.25">
      <c r="AU308" s="59" t="s">
        <v>566</v>
      </c>
      <c r="AV308" s="60"/>
      <c r="AW308" s="60"/>
      <c r="AX308" s="60"/>
      <c r="AY308" s="60"/>
      <c r="AZ308" s="60"/>
      <c r="BA308" s="60"/>
      <c r="BB308" s="60"/>
      <c r="BC308" s="60"/>
      <c r="BD308" s="60"/>
      <c r="BE308" s="61"/>
    </row>
    <row r="309" spans="47:57" x14ac:dyDescent="0.25">
      <c r="AU309" s="59" t="s">
        <v>567</v>
      </c>
      <c r="AV309" s="60"/>
      <c r="AW309" s="60"/>
      <c r="AX309" s="60"/>
      <c r="AY309" s="60"/>
      <c r="AZ309" s="60"/>
      <c r="BA309" s="60"/>
      <c r="BB309" s="60"/>
      <c r="BC309" s="60"/>
      <c r="BD309" s="60"/>
      <c r="BE309" s="61"/>
    </row>
    <row r="310" spans="47:57" x14ac:dyDescent="0.25">
      <c r="AU310" s="59" t="s">
        <v>568</v>
      </c>
      <c r="AV310" s="60"/>
      <c r="AW310" s="60"/>
      <c r="AX310" s="60"/>
      <c r="AY310" s="60"/>
      <c r="AZ310" s="60"/>
      <c r="BA310" s="60"/>
      <c r="BB310" s="60"/>
      <c r="BC310" s="60"/>
      <c r="BD310" s="60"/>
      <c r="BE310" s="61"/>
    </row>
    <row r="311" spans="47:57" x14ac:dyDescent="0.25">
      <c r="AU311" s="59" t="s">
        <v>569</v>
      </c>
      <c r="AV311" s="60"/>
      <c r="AW311" s="60"/>
      <c r="AX311" s="60"/>
      <c r="AY311" s="60"/>
      <c r="AZ311" s="60"/>
      <c r="BA311" s="60"/>
      <c r="BB311" s="60"/>
      <c r="BC311" s="60"/>
      <c r="BD311" s="60"/>
      <c r="BE311" s="61"/>
    </row>
    <row r="312" spans="47:57" x14ac:dyDescent="0.25">
      <c r="AU312" s="59" t="s">
        <v>570</v>
      </c>
      <c r="AV312" s="60"/>
      <c r="AW312" s="60"/>
      <c r="AX312" s="60"/>
      <c r="AY312" s="60"/>
      <c r="AZ312" s="60"/>
      <c r="BA312" s="60"/>
      <c r="BB312" s="60"/>
      <c r="BC312" s="60"/>
      <c r="BD312" s="60"/>
      <c r="BE312" s="61"/>
    </row>
    <row r="313" spans="47:57" x14ac:dyDescent="0.25">
      <c r="AU313" s="59" t="s">
        <v>588</v>
      </c>
      <c r="AV313" s="60"/>
      <c r="AW313" s="60"/>
      <c r="AX313" s="60"/>
      <c r="AY313" s="60"/>
      <c r="AZ313" s="60"/>
      <c r="BA313" s="60"/>
      <c r="BB313" s="60"/>
      <c r="BC313" s="60"/>
      <c r="BD313" s="60"/>
      <c r="BE313" s="61"/>
    </row>
    <row r="314" spans="47:57" x14ac:dyDescent="0.25">
      <c r="AU314" s="59" t="s">
        <v>589</v>
      </c>
      <c r="AV314" s="60"/>
      <c r="AW314" s="60"/>
      <c r="AX314" s="60"/>
      <c r="AY314" s="60"/>
      <c r="AZ314" s="60"/>
      <c r="BA314" s="60"/>
      <c r="BB314" s="60"/>
      <c r="BC314" s="60"/>
      <c r="BD314" s="60"/>
      <c r="BE314" s="61"/>
    </row>
    <row r="315" spans="47:57" x14ac:dyDescent="0.25">
      <c r="AU315" s="59" t="s">
        <v>465</v>
      </c>
      <c r="AV315" s="60"/>
      <c r="AW315" s="60"/>
      <c r="AX315" s="60"/>
      <c r="AY315" s="60"/>
      <c r="AZ315" s="60"/>
      <c r="BA315" s="60"/>
      <c r="BB315" s="60"/>
      <c r="BC315" s="60"/>
      <c r="BD315" s="60"/>
      <c r="BE315" s="61"/>
    </row>
    <row r="316" spans="47:57" x14ac:dyDescent="0.25">
      <c r="AU316" s="59">
        <v>0</v>
      </c>
      <c r="AV316" s="60"/>
      <c r="AW316" s="60"/>
      <c r="AX316" s="60"/>
      <c r="AY316" s="60"/>
      <c r="AZ316" s="60"/>
      <c r="BA316" s="60"/>
      <c r="BB316" s="60"/>
      <c r="BC316" s="60"/>
      <c r="BD316" s="60"/>
      <c r="BE316" s="61"/>
    </row>
    <row r="317" spans="47:57" x14ac:dyDescent="0.25">
      <c r="AU317" s="59" t="s">
        <v>590</v>
      </c>
      <c r="AV317" s="60"/>
      <c r="AW317" s="60"/>
      <c r="AX317" s="60"/>
      <c r="AY317" s="60"/>
      <c r="AZ317" s="60"/>
      <c r="BA317" s="60"/>
      <c r="BB317" s="60"/>
      <c r="BC317" s="60"/>
      <c r="BD317" s="60"/>
      <c r="BE317" s="61"/>
    </row>
    <row r="318" spans="47:57" x14ac:dyDescent="0.25">
      <c r="AU318" s="59" t="s">
        <v>591</v>
      </c>
      <c r="AV318" s="60"/>
      <c r="AW318" s="60"/>
      <c r="AX318" s="60"/>
      <c r="AY318" s="60"/>
      <c r="AZ318" s="60"/>
      <c r="BA318" s="60"/>
      <c r="BB318" s="60"/>
      <c r="BC318" s="60"/>
      <c r="BD318" s="60"/>
      <c r="BE318" s="61"/>
    </row>
    <row r="319" spans="47:57" x14ac:dyDescent="0.25">
      <c r="AU319" s="59" t="s">
        <v>592</v>
      </c>
      <c r="AV319" s="60"/>
      <c r="AW319" s="60"/>
      <c r="AX319" s="60"/>
      <c r="AY319" s="60"/>
      <c r="AZ319" s="60"/>
      <c r="BA319" s="60"/>
      <c r="BB319" s="60"/>
      <c r="BC319" s="60"/>
      <c r="BD319" s="60"/>
      <c r="BE319" s="61"/>
    </row>
    <row r="320" spans="47:57" x14ac:dyDescent="0.25">
      <c r="AU320" s="59" t="s">
        <v>593</v>
      </c>
      <c r="AV320" s="60"/>
      <c r="AW320" s="60"/>
      <c r="AX320" s="60"/>
      <c r="AY320" s="60"/>
      <c r="AZ320" s="60"/>
      <c r="BA320" s="60"/>
      <c r="BB320" s="60"/>
      <c r="BC320" s="60"/>
      <c r="BD320" s="60"/>
      <c r="BE320" s="61"/>
    </row>
    <row r="321" spans="47:57" x14ac:dyDescent="0.25">
      <c r="AU321" s="59" t="s">
        <v>594</v>
      </c>
      <c r="AV321" s="60"/>
      <c r="AW321" s="60"/>
      <c r="AX321" s="60"/>
      <c r="AY321" s="60"/>
      <c r="AZ321" s="60"/>
      <c r="BA321" s="60"/>
      <c r="BB321" s="60"/>
      <c r="BC321" s="60"/>
      <c r="BD321" s="60"/>
      <c r="BE321" s="61"/>
    </row>
    <row r="322" spans="47:57" x14ac:dyDescent="0.25">
      <c r="AU322" s="59" t="s">
        <v>465</v>
      </c>
      <c r="AV322" s="60"/>
      <c r="AW322" s="60"/>
      <c r="AX322" s="60"/>
      <c r="AY322" s="60"/>
      <c r="AZ322" s="60"/>
      <c r="BA322" s="60"/>
      <c r="BB322" s="60"/>
      <c r="BC322" s="60"/>
      <c r="BD322" s="60"/>
      <c r="BE322" s="61"/>
    </row>
    <row r="323" spans="47:57" x14ac:dyDescent="0.25">
      <c r="AU323" s="59">
        <v>0</v>
      </c>
      <c r="AV323" s="60"/>
      <c r="AW323" s="60"/>
      <c r="AX323" s="60"/>
      <c r="AY323" s="60"/>
      <c r="AZ323" s="60"/>
      <c r="BA323" s="60"/>
      <c r="BB323" s="60"/>
      <c r="BC323" s="60"/>
      <c r="BD323" s="60"/>
      <c r="BE323" s="61"/>
    </row>
    <row r="324" spans="47:57" x14ac:dyDescent="0.25">
      <c r="AU324" s="59" t="s">
        <v>595</v>
      </c>
      <c r="AV324" s="60"/>
      <c r="AW324" s="60"/>
      <c r="AX324" s="60"/>
      <c r="AY324" s="60"/>
      <c r="AZ324" s="60"/>
      <c r="BA324" s="60"/>
      <c r="BB324" s="60"/>
      <c r="BC324" s="60"/>
      <c r="BD324" s="60"/>
      <c r="BE324" s="61"/>
    </row>
    <row r="325" spans="47:57" x14ac:dyDescent="0.25">
      <c r="AU325" s="59" t="s">
        <v>591</v>
      </c>
      <c r="AV325" s="60"/>
      <c r="AW325" s="60"/>
      <c r="AX325" s="60"/>
      <c r="AY325" s="60"/>
      <c r="AZ325" s="60"/>
      <c r="BA325" s="60"/>
      <c r="BB325" s="60"/>
      <c r="BC325" s="60"/>
      <c r="BD325" s="60"/>
      <c r="BE325" s="61"/>
    </row>
    <row r="326" spans="47:57" x14ac:dyDescent="0.25">
      <c r="AU326" s="59" t="s">
        <v>592</v>
      </c>
      <c r="AV326" s="60"/>
      <c r="AW326" s="60"/>
      <c r="AX326" s="60"/>
      <c r="AY326" s="60"/>
      <c r="AZ326" s="60"/>
      <c r="BA326" s="60"/>
      <c r="BB326" s="60"/>
      <c r="BC326" s="60"/>
      <c r="BD326" s="60"/>
      <c r="BE326" s="61"/>
    </row>
    <row r="327" spans="47:57" x14ac:dyDescent="0.25">
      <c r="AU327" s="59" t="s">
        <v>596</v>
      </c>
      <c r="AV327" s="60"/>
      <c r="AW327" s="60"/>
      <c r="AX327" s="60"/>
      <c r="AY327" s="60"/>
      <c r="AZ327" s="60"/>
      <c r="BA327" s="60"/>
      <c r="BB327" s="60"/>
      <c r="BC327" s="60"/>
      <c r="BD327" s="60"/>
      <c r="BE327" s="61"/>
    </row>
    <row r="328" spans="47:57" x14ac:dyDescent="0.25">
      <c r="AU328" s="59" t="s">
        <v>597</v>
      </c>
      <c r="AV328" s="60"/>
      <c r="AW328" s="60"/>
      <c r="AX328" s="60"/>
      <c r="AY328" s="60"/>
      <c r="AZ328" s="60"/>
      <c r="BA328" s="60"/>
      <c r="BB328" s="60"/>
      <c r="BC328" s="60"/>
      <c r="BD328" s="60"/>
      <c r="BE328" s="61"/>
    </row>
    <row r="329" spans="47:57" x14ac:dyDescent="0.25">
      <c r="AU329" s="59" t="s">
        <v>465</v>
      </c>
      <c r="AV329" s="60"/>
      <c r="AW329" s="60"/>
      <c r="AX329" s="60"/>
      <c r="AY329" s="60"/>
      <c r="AZ329" s="60"/>
      <c r="BA329" s="60"/>
      <c r="BB329" s="60"/>
      <c r="BC329" s="60"/>
      <c r="BD329" s="60"/>
      <c r="BE329" s="61"/>
    </row>
    <row r="330" spans="47:57" x14ac:dyDescent="0.25">
      <c r="AU330" s="59">
        <v>0</v>
      </c>
      <c r="AV330" s="60"/>
      <c r="AW330" s="60"/>
      <c r="AX330" s="60"/>
      <c r="AY330" s="60"/>
      <c r="AZ330" s="60"/>
      <c r="BA330" s="60"/>
      <c r="BB330" s="60"/>
      <c r="BC330" s="60"/>
      <c r="BD330" s="60"/>
      <c r="BE330" s="61"/>
    </row>
    <row r="331" spans="47:57" x14ac:dyDescent="0.25">
      <c r="AU331" s="59" t="s">
        <v>598</v>
      </c>
      <c r="AV331" s="60"/>
      <c r="AW331" s="60"/>
      <c r="AX331" s="60"/>
      <c r="AY331" s="60"/>
      <c r="AZ331" s="60"/>
      <c r="BA331" s="60"/>
      <c r="BB331" s="60"/>
      <c r="BC331" s="60"/>
      <c r="BD331" s="60"/>
      <c r="BE331" s="61"/>
    </row>
    <row r="332" spans="47:57" x14ac:dyDescent="0.25">
      <c r="AU332" s="59" t="s">
        <v>591</v>
      </c>
      <c r="AV332" s="60"/>
      <c r="AW332" s="60"/>
      <c r="AX332" s="60"/>
      <c r="AY332" s="60"/>
      <c r="AZ332" s="60"/>
      <c r="BA332" s="60"/>
      <c r="BB332" s="60"/>
      <c r="BC332" s="60"/>
      <c r="BD332" s="60"/>
      <c r="BE332" s="61"/>
    </row>
    <row r="333" spans="47:57" x14ac:dyDescent="0.25">
      <c r="AU333" s="59" t="s">
        <v>592</v>
      </c>
      <c r="AV333" s="60"/>
      <c r="AW333" s="60"/>
      <c r="AX333" s="60"/>
      <c r="AY333" s="60"/>
      <c r="AZ333" s="60"/>
      <c r="BA333" s="60"/>
      <c r="BB333" s="60"/>
      <c r="BC333" s="60"/>
      <c r="BD333" s="60"/>
      <c r="BE333" s="61"/>
    </row>
    <row r="334" spans="47:57" x14ac:dyDescent="0.25">
      <c r="AU334" s="59" t="s">
        <v>593</v>
      </c>
      <c r="AV334" s="60"/>
      <c r="AW334" s="60"/>
      <c r="AX334" s="60"/>
      <c r="AY334" s="60"/>
      <c r="AZ334" s="60"/>
      <c r="BA334" s="60"/>
      <c r="BB334" s="60"/>
      <c r="BC334" s="60"/>
      <c r="BD334" s="60"/>
      <c r="BE334" s="61"/>
    </row>
    <row r="335" spans="47:57" x14ac:dyDescent="0.25">
      <c r="AU335" s="59" t="s">
        <v>520</v>
      </c>
      <c r="AV335" s="60"/>
      <c r="AW335" s="60"/>
      <c r="AX335" s="60"/>
      <c r="AY335" s="60"/>
      <c r="AZ335" s="60"/>
      <c r="BA335" s="60"/>
      <c r="BB335" s="60"/>
      <c r="BC335" s="60"/>
      <c r="BD335" s="60"/>
      <c r="BE335" s="61"/>
    </row>
    <row r="336" spans="47:57" x14ac:dyDescent="0.25">
      <c r="AU336" s="59" t="s">
        <v>599</v>
      </c>
      <c r="AV336" s="60"/>
      <c r="AW336" s="60"/>
      <c r="AX336" s="60"/>
      <c r="AY336" s="60"/>
      <c r="AZ336" s="60"/>
      <c r="BA336" s="60"/>
      <c r="BB336" s="60"/>
      <c r="BC336" s="60"/>
      <c r="BD336" s="60"/>
      <c r="BE336" s="61"/>
    </row>
    <row r="337" spans="47:57" x14ac:dyDescent="0.25">
      <c r="AU337" s="59" t="s">
        <v>600</v>
      </c>
      <c r="AV337" s="60"/>
      <c r="AW337" s="60"/>
      <c r="AX337" s="60"/>
      <c r="AY337" s="60"/>
      <c r="AZ337" s="60"/>
      <c r="BA337" s="60"/>
      <c r="BB337" s="60"/>
      <c r="BC337" s="60"/>
      <c r="BD337" s="60"/>
      <c r="BE337" s="61"/>
    </row>
    <row r="338" spans="47:57" x14ac:dyDescent="0.25">
      <c r="AU338" s="59" t="s">
        <v>601</v>
      </c>
      <c r="AV338" s="60"/>
      <c r="AW338" s="60"/>
      <c r="AX338" s="60"/>
      <c r="AY338" s="60"/>
      <c r="AZ338" s="60"/>
      <c r="BA338" s="60"/>
      <c r="BB338" s="60"/>
      <c r="BC338" s="60"/>
      <c r="BD338" s="60"/>
      <c r="BE338" s="61"/>
    </row>
    <row r="339" spans="47:57" x14ac:dyDescent="0.25">
      <c r="AU339" s="59" t="s">
        <v>524</v>
      </c>
      <c r="AV339" s="60"/>
      <c r="AW339" s="60"/>
      <c r="AX339" s="60"/>
      <c r="AY339" s="60"/>
      <c r="AZ339" s="60"/>
      <c r="BA339" s="60"/>
      <c r="BB339" s="60"/>
      <c r="BC339" s="60"/>
      <c r="BD339" s="60"/>
      <c r="BE339" s="61"/>
    </row>
    <row r="340" spans="47:57" x14ac:dyDescent="0.25">
      <c r="AU340" s="59" t="s">
        <v>602</v>
      </c>
      <c r="AV340" s="60"/>
      <c r="AW340" s="60"/>
      <c r="AX340" s="60"/>
      <c r="AY340" s="60"/>
      <c r="AZ340" s="60"/>
      <c r="BA340" s="60"/>
      <c r="BB340" s="60"/>
      <c r="BC340" s="60"/>
      <c r="BD340" s="60"/>
      <c r="BE340" s="61"/>
    </row>
    <row r="341" spans="47:57" x14ac:dyDescent="0.25">
      <c r="AU341" s="59" t="s">
        <v>526</v>
      </c>
      <c r="AV341" s="60"/>
      <c r="AW341" s="60"/>
      <c r="AX341" s="60"/>
      <c r="AY341" s="60"/>
      <c r="AZ341" s="60"/>
      <c r="BA341" s="60"/>
      <c r="BB341" s="60"/>
      <c r="BC341" s="60"/>
      <c r="BD341" s="60"/>
      <c r="BE341" s="61"/>
    </row>
    <row r="342" spans="47:57" x14ac:dyDescent="0.25">
      <c r="AU342" s="59" t="s">
        <v>603</v>
      </c>
      <c r="AV342" s="60"/>
      <c r="AW342" s="60"/>
      <c r="AX342" s="60"/>
      <c r="AY342" s="60"/>
      <c r="AZ342" s="60"/>
      <c r="BA342" s="60"/>
      <c r="BB342" s="60"/>
      <c r="BC342" s="60"/>
      <c r="BD342" s="60"/>
      <c r="BE342" s="61"/>
    </row>
    <row r="343" spans="47:57" x14ac:dyDescent="0.25">
      <c r="AU343" s="59" t="s">
        <v>520</v>
      </c>
      <c r="AV343" s="60"/>
      <c r="AW343" s="60"/>
      <c r="AX343" s="60"/>
      <c r="AY343" s="60"/>
      <c r="AZ343" s="60"/>
      <c r="BA343" s="60"/>
      <c r="BB343" s="60"/>
      <c r="BC343" s="60"/>
      <c r="BD343" s="60"/>
      <c r="BE343" s="61"/>
    </row>
    <row r="344" spans="47:57" x14ac:dyDescent="0.25">
      <c r="AU344" s="59" t="s">
        <v>604</v>
      </c>
      <c r="AV344" s="60"/>
      <c r="AW344" s="60"/>
      <c r="AX344" s="60"/>
      <c r="AY344" s="60"/>
      <c r="AZ344" s="60"/>
      <c r="BA344" s="60"/>
      <c r="BB344" s="60"/>
      <c r="BC344" s="60"/>
      <c r="BD344" s="60"/>
      <c r="BE344" s="61"/>
    </row>
    <row r="345" spans="47:57" x14ac:dyDescent="0.25">
      <c r="AU345" s="59" t="s">
        <v>600</v>
      </c>
      <c r="AV345" s="60"/>
      <c r="AW345" s="60"/>
      <c r="AX345" s="60"/>
      <c r="AY345" s="60"/>
      <c r="AZ345" s="60"/>
      <c r="BA345" s="60"/>
      <c r="BB345" s="60"/>
      <c r="BC345" s="60"/>
      <c r="BD345" s="60"/>
      <c r="BE345" s="61"/>
    </row>
    <row r="346" spans="47:57" x14ac:dyDescent="0.25">
      <c r="AU346" s="59" t="s">
        <v>605</v>
      </c>
      <c r="AV346" s="60"/>
      <c r="AW346" s="60"/>
      <c r="AX346" s="60"/>
      <c r="AY346" s="60"/>
      <c r="AZ346" s="60"/>
      <c r="BA346" s="60"/>
      <c r="BB346" s="60"/>
      <c r="BC346" s="60"/>
      <c r="BD346" s="60"/>
      <c r="BE346" s="61"/>
    </row>
    <row r="347" spans="47:57" x14ac:dyDescent="0.25">
      <c r="AU347" s="59" t="s">
        <v>524</v>
      </c>
      <c r="AV347" s="60"/>
      <c r="AW347" s="60"/>
      <c r="AX347" s="60"/>
      <c r="AY347" s="60"/>
      <c r="AZ347" s="60"/>
      <c r="BA347" s="60"/>
      <c r="BB347" s="60"/>
      <c r="BC347" s="60"/>
      <c r="BD347" s="60"/>
      <c r="BE347" s="61"/>
    </row>
    <row r="348" spans="47:57" x14ac:dyDescent="0.25">
      <c r="AU348" s="59" t="s">
        <v>602</v>
      </c>
      <c r="AV348" s="60"/>
      <c r="AW348" s="60"/>
      <c r="AX348" s="60"/>
      <c r="AY348" s="60"/>
      <c r="AZ348" s="60"/>
      <c r="BA348" s="60"/>
      <c r="BB348" s="60"/>
      <c r="BC348" s="60"/>
      <c r="BD348" s="60"/>
      <c r="BE348" s="61"/>
    </row>
    <row r="349" spans="47:57" x14ac:dyDescent="0.25">
      <c r="AU349" s="59" t="s">
        <v>526</v>
      </c>
      <c r="AV349" s="60"/>
      <c r="AW349" s="60"/>
      <c r="AX349" s="60"/>
      <c r="AY349" s="60"/>
      <c r="AZ349" s="60"/>
      <c r="BA349" s="60"/>
      <c r="BB349" s="60"/>
      <c r="BC349" s="60"/>
      <c r="BD349" s="60"/>
      <c r="BE349" s="61"/>
    </row>
    <row r="350" spans="47:57" x14ac:dyDescent="0.25">
      <c r="AU350" s="59" t="s">
        <v>603</v>
      </c>
      <c r="AV350" s="60"/>
      <c r="AW350" s="60"/>
      <c r="AX350" s="60"/>
      <c r="AY350" s="60"/>
      <c r="AZ350" s="60"/>
      <c r="BA350" s="60"/>
      <c r="BB350" s="60"/>
      <c r="BC350" s="60"/>
      <c r="BD350" s="60"/>
      <c r="BE350" s="61"/>
    </row>
    <row r="351" spans="47:57" x14ac:dyDescent="0.25">
      <c r="AU351" s="59" t="s">
        <v>606</v>
      </c>
      <c r="AV351" s="60"/>
      <c r="AW351" s="60"/>
      <c r="AX351" s="60"/>
      <c r="AY351" s="60"/>
      <c r="AZ351" s="60"/>
      <c r="BA351" s="60"/>
      <c r="BB351" s="60"/>
      <c r="BC351" s="60"/>
      <c r="BD351" s="60"/>
      <c r="BE351" s="61"/>
    </row>
    <row r="352" spans="47:57" x14ac:dyDescent="0.25">
      <c r="AU352" s="59" t="s">
        <v>607</v>
      </c>
      <c r="AV352" s="60"/>
      <c r="AW352" s="60"/>
      <c r="AX352" s="60"/>
      <c r="AY352" s="60"/>
      <c r="AZ352" s="60"/>
      <c r="BA352" s="60"/>
      <c r="BB352" s="60"/>
      <c r="BC352" s="60"/>
      <c r="BD352" s="60"/>
      <c r="BE352" s="61"/>
    </row>
    <row r="353" spans="47:57" x14ac:dyDescent="0.25">
      <c r="AU353" s="59" t="s">
        <v>580</v>
      </c>
      <c r="AV353" s="60"/>
      <c r="AW353" s="60"/>
      <c r="AX353" s="60"/>
      <c r="AY353" s="60"/>
      <c r="AZ353" s="60"/>
      <c r="BA353" s="60"/>
      <c r="BB353" s="60"/>
      <c r="BC353" s="60"/>
      <c r="BD353" s="60"/>
      <c r="BE353" s="61"/>
    </row>
    <row r="354" spans="47:57" x14ac:dyDescent="0.25">
      <c r="AU354" s="59" t="s">
        <v>377</v>
      </c>
      <c r="AV354" s="60"/>
      <c r="AW354" s="60"/>
      <c r="AX354" s="60"/>
      <c r="AY354" s="60"/>
      <c r="AZ354" s="60"/>
      <c r="BA354" s="60"/>
      <c r="BB354" s="60"/>
      <c r="BC354" s="60"/>
      <c r="BD354" s="60"/>
      <c r="BE354" s="61"/>
    </row>
    <row r="355" spans="47:57" x14ac:dyDescent="0.25">
      <c r="AU355" s="59" t="s">
        <v>608</v>
      </c>
      <c r="AV355" s="60"/>
      <c r="AW355" s="60"/>
      <c r="AX355" s="60"/>
      <c r="AY355" s="60"/>
      <c r="AZ355" s="60"/>
      <c r="BA355" s="60"/>
      <c r="BB355" s="60"/>
      <c r="BC355" s="60"/>
      <c r="BD355" s="60"/>
      <c r="BE355" s="61"/>
    </row>
    <row r="356" spans="47:57" x14ac:dyDescent="0.25">
      <c r="AU356" s="59" t="s">
        <v>377</v>
      </c>
      <c r="AV356" s="60"/>
      <c r="AW356" s="60"/>
      <c r="AX356" s="60"/>
      <c r="AY356" s="60"/>
      <c r="AZ356" s="60"/>
      <c r="BA356" s="60"/>
      <c r="BB356" s="60"/>
      <c r="BC356" s="60"/>
      <c r="BD356" s="60"/>
      <c r="BE356" s="61"/>
    </row>
    <row r="357" spans="47:57" x14ac:dyDescent="0.25">
      <c r="AU357" s="59" t="s">
        <v>609</v>
      </c>
      <c r="AV357" s="60"/>
      <c r="AW357" s="60"/>
      <c r="AX357" s="60"/>
      <c r="AY357" s="60"/>
      <c r="AZ357" s="60"/>
      <c r="BA357" s="60"/>
      <c r="BB357" s="60"/>
      <c r="BC357" s="60"/>
      <c r="BD357" s="60"/>
      <c r="BE357" s="61"/>
    </row>
    <row r="358" spans="47:57" x14ac:dyDescent="0.25">
      <c r="AU358" s="59" t="s">
        <v>610</v>
      </c>
      <c r="AV358" s="60"/>
      <c r="AW358" s="60"/>
      <c r="AX358" s="60"/>
      <c r="AY358" s="60"/>
      <c r="AZ358" s="60"/>
      <c r="BA358" s="60"/>
      <c r="BB358" s="60"/>
      <c r="BC358" s="60"/>
      <c r="BD358" s="60"/>
      <c r="BE358" s="61"/>
    </row>
    <row r="359" spans="47:57" x14ac:dyDescent="0.25">
      <c r="AU359" s="59" t="s">
        <v>611</v>
      </c>
      <c r="AV359" s="60"/>
      <c r="AW359" s="60"/>
      <c r="AX359" s="60"/>
      <c r="AY359" s="60"/>
      <c r="AZ359" s="60"/>
      <c r="BA359" s="60"/>
      <c r="BB359" s="60"/>
      <c r="BC359" s="60"/>
      <c r="BD359" s="60"/>
      <c r="BE359" s="61"/>
    </row>
    <row r="360" spans="47:57" x14ac:dyDescent="0.25">
      <c r="AU360" s="59" t="s">
        <v>612</v>
      </c>
      <c r="AV360" s="60"/>
      <c r="AW360" s="60"/>
      <c r="AX360" s="60"/>
      <c r="AY360" s="60"/>
      <c r="AZ360" s="60"/>
      <c r="BA360" s="60"/>
      <c r="BB360" s="60"/>
      <c r="BC360" s="60"/>
      <c r="BD360" s="60"/>
      <c r="BE360" s="61"/>
    </row>
    <row r="361" spans="47:57" x14ac:dyDescent="0.25">
      <c r="AU361" s="59" t="s">
        <v>613</v>
      </c>
      <c r="AV361" s="60"/>
      <c r="AW361" s="60"/>
      <c r="AX361" s="60"/>
      <c r="AY361" s="60"/>
      <c r="AZ361" s="60"/>
      <c r="BA361" s="60"/>
      <c r="BB361" s="60"/>
      <c r="BC361" s="60"/>
      <c r="BD361" s="60"/>
      <c r="BE361" s="61"/>
    </row>
    <row r="362" spans="47:57" x14ac:dyDescent="0.25">
      <c r="AU362" s="59" t="s">
        <v>614</v>
      </c>
      <c r="AV362" s="60"/>
      <c r="AW362" s="60"/>
      <c r="AX362" s="60"/>
      <c r="AY362" s="60"/>
      <c r="AZ362" s="60"/>
      <c r="BA362" s="60"/>
      <c r="BB362" s="60"/>
      <c r="BC362" s="60"/>
      <c r="BD362" s="60"/>
      <c r="BE362" s="61"/>
    </row>
    <row r="363" spans="47:57" x14ac:dyDescent="0.25">
      <c r="AU363" s="59" t="s">
        <v>615</v>
      </c>
      <c r="AV363" s="60"/>
      <c r="AW363" s="60"/>
      <c r="AX363" s="60"/>
      <c r="AY363" s="60"/>
      <c r="AZ363" s="60"/>
      <c r="BA363" s="60"/>
      <c r="BB363" s="60"/>
      <c r="BC363" s="60"/>
      <c r="BD363" s="60"/>
      <c r="BE363" s="61"/>
    </row>
    <row r="364" spans="47:57" x14ac:dyDescent="0.25">
      <c r="AU364" s="59" t="s">
        <v>616</v>
      </c>
      <c r="AV364" s="60"/>
      <c r="AW364" s="60"/>
      <c r="AX364" s="60"/>
      <c r="AY364" s="60"/>
      <c r="AZ364" s="60"/>
      <c r="BA364" s="60"/>
      <c r="BB364" s="60"/>
      <c r="BC364" s="60"/>
      <c r="BD364" s="60"/>
      <c r="BE364" s="61"/>
    </row>
    <row r="365" spans="47:57" x14ac:dyDescent="0.25">
      <c r="AU365" s="59" t="s">
        <v>617</v>
      </c>
      <c r="AV365" s="60"/>
      <c r="AW365" s="60"/>
      <c r="AX365" s="60"/>
      <c r="AY365" s="60"/>
      <c r="AZ365" s="60"/>
      <c r="BA365" s="60"/>
      <c r="BB365" s="60"/>
      <c r="BC365" s="60"/>
      <c r="BD365" s="60"/>
      <c r="BE365" s="61"/>
    </row>
    <row r="366" spans="47:57" x14ac:dyDescent="0.25">
      <c r="AU366" s="59" t="s">
        <v>618</v>
      </c>
      <c r="AV366" s="60"/>
      <c r="AW366" s="60"/>
      <c r="AX366" s="60"/>
      <c r="AY366" s="60"/>
      <c r="AZ366" s="60"/>
      <c r="BA366" s="60"/>
      <c r="BB366" s="60"/>
      <c r="BC366" s="60"/>
      <c r="BD366" s="60"/>
      <c r="BE366" s="61"/>
    </row>
    <row r="367" spans="47:57" x14ac:dyDescent="0.25">
      <c r="AU367" s="59" t="s">
        <v>619</v>
      </c>
      <c r="AV367" s="60"/>
      <c r="AW367" s="60"/>
      <c r="AX367" s="60"/>
      <c r="AY367" s="60"/>
      <c r="AZ367" s="60"/>
      <c r="BA367" s="60"/>
      <c r="BB367" s="60"/>
      <c r="BC367" s="60"/>
      <c r="BD367" s="60"/>
      <c r="BE367" s="61"/>
    </row>
    <row r="368" spans="47:57" x14ac:dyDescent="0.25">
      <c r="AU368" s="59" t="s">
        <v>620</v>
      </c>
      <c r="AV368" s="60"/>
      <c r="AW368" s="60"/>
      <c r="AX368" s="60"/>
      <c r="AY368" s="60"/>
      <c r="AZ368" s="60"/>
      <c r="BA368" s="60"/>
      <c r="BB368" s="60"/>
      <c r="BC368" s="60"/>
      <c r="BD368" s="60"/>
      <c r="BE368" s="61"/>
    </row>
    <row r="369" spans="47:57" x14ac:dyDescent="0.25">
      <c r="AU369" s="59" t="s">
        <v>621</v>
      </c>
      <c r="AV369" s="60"/>
      <c r="AW369" s="60"/>
      <c r="AX369" s="60"/>
      <c r="AY369" s="60"/>
      <c r="AZ369" s="60"/>
      <c r="BA369" s="60"/>
      <c r="BB369" s="60"/>
      <c r="BC369" s="60"/>
      <c r="BD369" s="60"/>
      <c r="BE369" s="61"/>
    </row>
    <row r="370" spans="47:57" x14ac:dyDescent="0.25">
      <c r="AU370" s="59" t="s">
        <v>622</v>
      </c>
      <c r="AV370" s="60"/>
      <c r="AW370" s="60"/>
      <c r="AX370" s="60"/>
      <c r="AY370" s="60"/>
      <c r="AZ370" s="60"/>
      <c r="BA370" s="60"/>
      <c r="BB370" s="60"/>
      <c r="BC370" s="60"/>
      <c r="BD370" s="60"/>
      <c r="BE370" s="61"/>
    </row>
    <row r="371" spans="47:57" x14ac:dyDescent="0.25">
      <c r="AU371" s="59" t="s">
        <v>623</v>
      </c>
      <c r="AV371" s="60"/>
      <c r="AW371" s="60"/>
      <c r="AX371" s="60"/>
      <c r="AY371" s="60"/>
      <c r="AZ371" s="60"/>
      <c r="BA371" s="60"/>
      <c r="BB371" s="60"/>
      <c r="BC371" s="60"/>
      <c r="BD371" s="60"/>
      <c r="BE371" s="61"/>
    </row>
    <row r="372" spans="47:57" x14ac:dyDescent="0.25">
      <c r="AU372" s="59" t="s">
        <v>624</v>
      </c>
      <c r="AV372" s="60"/>
      <c r="AW372" s="60"/>
      <c r="AX372" s="60"/>
      <c r="AY372" s="60"/>
      <c r="AZ372" s="60"/>
      <c r="BA372" s="60"/>
      <c r="BB372" s="60"/>
      <c r="BC372" s="60"/>
      <c r="BD372" s="60"/>
      <c r="BE372" s="61"/>
    </row>
    <row r="373" spans="47:57" x14ac:dyDescent="0.25">
      <c r="AU373" s="59" t="s">
        <v>625</v>
      </c>
      <c r="AV373" s="60"/>
      <c r="AW373" s="60"/>
      <c r="AX373" s="60"/>
      <c r="AY373" s="60"/>
      <c r="AZ373" s="60"/>
      <c r="BA373" s="60"/>
      <c r="BB373" s="60"/>
      <c r="BC373" s="60"/>
      <c r="BD373" s="60"/>
      <c r="BE373" s="61"/>
    </row>
    <row r="374" spans="47:57" x14ac:dyDescent="0.25">
      <c r="AU374" s="59" t="s">
        <v>626</v>
      </c>
      <c r="AV374" s="60"/>
      <c r="AW374" s="60"/>
      <c r="AX374" s="60"/>
      <c r="AY374" s="60"/>
      <c r="AZ374" s="60"/>
      <c r="BA374" s="60"/>
      <c r="BB374" s="60"/>
      <c r="BC374" s="60"/>
      <c r="BD374" s="60"/>
      <c r="BE374" s="61"/>
    </row>
    <row r="375" spans="47:57" x14ac:dyDescent="0.25">
      <c r="AU375" s="59" t="s">
        <v>627</v>
      </c>
      <c r="AV375" s="60"/>
      <c r="AW375" s="60"/>
      <c r="AX375" s="60"/>
      <c r="AY375" s="60"/>
      <c r="AZ375" s="60"/>
      <c r="BA375" s="60"/>
      <c r="BB375" s="60"/>
      <c r="BC375" s="60"/>
      <c r="BD375" s="60"/>
      <c r="BE375" s="61"/>
    </row>
    <row r="376" spans="47:57" x14ac:dyDescent="0.25">
      <c r="AU376" s="59" t="s">
        <v>628</v>
      </c>
      <c r="AV376" s="60"/>
      <c r="AW376" s="60"/>
      <c r="AX376" s="60"/>
      <c r="AY376" s="60"/>
      <c r="AZ376" s="60"/>
      <c r="BA376" s="60"/>
      <c r="BB376" s="60"/>
      <c r="BC376" s="60"/>
      <c r="BD376" s="60"/>
      <c r="BE376" s="61"/>
    </row>
    <row r="377" spans="47:57" x14ac:dyDescent="0.25">
      <c r="AU377" s="59" t="s">
        <v>629</v>
      </c>
      <c r="AV377" s="60"/>
      <c r="AW377" s="60"/>
      <c r="AX377" s="60"/>
      <c r="AY377" s="60"/>
      <c r="AZ377" s="60"/>
      <c r="BA377" s="60"/>
      <c r="BB377" s="60"/>
      <c r="BC377" s="60"/>
      <c r="BD377" s="60"/>
      <c r="BE377" s="61"/>
    </row>
    <row r="378" spans="47:57" x14ac:dyDescent="0.25">
      <c r="AU378" s="59" t="s">
        <v>630</v>
      </c>
      <c r="AV378" s="60"/>
      <c r="AW378" s="60"/>
      <c r="AX378" s="60"/>
      <c r="AY378" s="60"/>
      <c r="AZ378" s="60"/>
      <c r="BA378" s="60"/>
      <c r="BB378" s="60"/>
      <c r="BC378" s="60"/>
      <c r="BD378" s="60"/>
      <c r="BE378" s="61"/>
    </row>
    <row r="379" spans="47:57" x14ac:dyDescent="0.25">
      <c r="AU379" s="59" t="s">
        <v>631</v>
      </c>
      <c r="AV379" s="60"/>
      <c r="AW379" s="60"/>
      <c r="AX379" s="60"/>
      <c r="AY379" s="60"/>
      <c r="AZ379" s="60"/>
      <c r="BA379" s="60"/>
      <c r="BB379" s="60"/>
      <c r="BC379" s="60"/>
      <c r="BD379" s="60"/>
      <c r="BE379" s="61"/>
    </row>
    <row r="380" spans="47:57" x14ac:dyDescent="0.25">
      <c r="AU380" s="59" t="s">
        <v>632</v>
      </c>
      <c r="AV380" s="60"/>
      <c r="AW380" s="60"/>
      <c r="AX380" s="60"/>
      <c r="AY380" s="60"/>
      <c r="AZ380" s="60"/>
      <c r="BA380" s="60"/>
      <c r="BB380" s="60"/>
      <c r="BC380" s="60"/>
      <c r="BD380" s="60"/>
      <c r="BE380" s="61"/>
    </row>
    <row r="381" spans="47:57" x14ac:dyDescent="0.25">
      <c r="AU381" s="59" t="s">
        <v>633</v>
      </c>
      <c r="AV381" s="60"/>
      <c r="AW381" s="60"/>
      <c r="AX381" s="60"/>
      <c r="AY381" s="60"/>
      <c r="AZ381" s="60"/>
      <c r="BA381" s="60"/>
      <c r="BB381" s="60"/>
      <c r="BC381" s="60"/>
      <c r="BD381" s="60"/>
      <c r="BE381" s="61"/>
    </row>
    <row r="382" spans="47:57" x14ac:dyDescent="0.25">
      <c r="AU382" s="59" t="s">
        <v>634</v>
      </c>
      <c r="AV382" s="60"/>
      <c r="AW382" s="60"/>
      <c r="AX382" s="60"/>
      <c r="AY382" s="60"/>
      <c r="AZ382" s="60"/>
      <c r="BA382" s="60"/>
      <c r="BB382" s="60"/>
      <c r="BC382" s="60"/>
      <c r="BD382" s="60"/>
      <c r="BE382" s="61"/>
    </row>
    <row r="383" spans="47:57" x14ac:dyDescent="0.25">
      <c r="AU383" s="59" t="s">
        <v>635</v>
      </c>
      <c r="AV383" s="60"/>
      <c r="AW383" s="60"/>
      <c r="AX383" s="60"/>
      <c r="AY383" s="60"/>
      <c r="AZ383" s="60"/>
      <c r="BA383" s="60"/>
      <c r="BB383" s="60"/>
      <c r="BC383" s="60"/>
      <c r="BD383" s="60"/>
      <c r="BE383" s="61"/>
    </row>
    <row r="384" spans="47:57" x14ac:dyDescent="0.25">
      <c r="AU384" s="59" t="s">
        <v>636</v>
      </c>
      <c r="AV384" s="60"/>
      <c r="AW384" s="60"/>
      <c r="AX384" s="60"/>
      <c r="AY384" s="60"/>
      <c r="AZ384" s="60"/>
      <c r="BA384" s="60"/>
      <c r="BB384" s="60"/>
      <c r="BC384" s="60"/>
      <c r="BD384" s="60"/>
      <c r="BE384" s="61"/>
    </row>
    <row r="385" spans="47:57" x14ac:dyDescent="0.25">
      <c r="AU385" s="59" t="s">
        <v>637</v>
      </c>
      <c r="AV385" s="60"/>
      <c r="AW385" s="60"/>
      <c r="AX385" s="60"/>
      <c r="AY385" s="60"/>
      <c r="AZ385" s="60"/>
      <c r="BA385" s="60"/>
      <c r="BB385" s="60"/>
      <c r="BC385" s="60"/>
      <c r="BD385" s="60"/>
      <c r="BE385" s="61"/>
    </row>
    <row r="386" spans="47:57" x14ac:dyDescent="0.25">
      <c r="AU386" s="59" t="s">
        <v>638</v>
      </c>
      <c r="AV386" s="60"/>
      <c r="AW386" s="60"/>
      <c r="AX386" s="60"/>
      <c r="AY386" s="60"/>
      <c r="AZ386" s="60"/>
      <c r="BA386" s="60"/>
      <c r="BB386" s="60"/>
      <c r="BC386" s="60"/>
      <c r="BD386" s="60"/>
      <c r="BE386" s="61"/>
    </row>
    <row r="387" spans="47:57" x14ac:dyDescent="0.25">
      <c r="AU387" s="59" t="s">
        <v>639</v>
      </c>
      <c r="AV387" s="60"/>
      <c r="AW387" s="60"/>
      <c r="AX387" s="60"/>
      <c r="AY387" s="60"/>
      <c r="AZ387" s="60"/>
      <c r="BA387" s="60"/>
      <c r="BB387" s="60"/>
      <c r="BC387" s="60"/>
      <c r="BD387" s="60"/>
      <c r="BE387" s="61"/>
    </row>
    <row r="388" spans="47:57" x14ac:dyDescent="0.25">
      <c r="AU388" s="59" t="s">
        <v>640</v>
      </c>
      <c r="AV388" s="60"/>
      <c r="AW388" s="60"/>
      <c r="AX388" s="60"/>
      <c r="AY388" s="60"/>
      <c r="AZ388" s="60"/>
      <c r="BA388" s="60"/>
      <c r="BB388" s="60"/>
      <c r="BC388" s="60"/>
      <c r="BD388" s="60"/>
      <c r="BE388" s="61"/>
    </row>
    <row r="389" spans="47:57" x14ac:dyDescent="0.25">
      <c r="AU389" s="59" t="s">
        <v>641</v>
      </c>
      <c r="AV389" s="60"/>
      <c r="AW389" s="60"/>
      <c r="AX389" s="60"/>
      <c r="AY389" s="60"/>
      <c r="AZ389" s="60"/>
      <c r="BA389" s="60"/>
      <c r="BB389" s="60"/>
      <c r="BC389" s="60"/>
      <c r="BD389" s="60"/>
      <c r="BE389" s="61"/>
    </row>
    <row r="390" spans="47:57" x14ac:dyDescent="0.25">
      <c r="AU390" s="59" t="s">
        <v>642</v>
      </c>
      <c r="AV390" s="60"/>
      <c r="AW390" s="60"/>
      <c r="AX390" s="60"/>
      <c r="AY390" s="60"/>
      <c r="AZ390" s="60"/>
      <c r="BA390" s="60"/>
      <c r="BB390" s="60"/>
      <c r="BC390" s="60"/>
      <c r="BD390" s="60"/>
      <c r="BE390" s="61"/>
    </row>
    <row r="391" spans="47:57" x14ac:dyDescent="0.25">
      <c r="AU391" s="59" t="s">
        <v>643</v>
      </c>
      <c r="AV391" s="60"/>
      <c r="AW391" s="60"/>
      <c r="AX391" s="60"/>
      <c r="AY391" s="60"/>
      <c r="AZ391" s="60"/>
      <c r="BA391" s="60"/>
      <c r="BB391" s="60"/>
      <c r="BC391" s="60"/>
      <c r="BD391" s="60"/>
      <c r="BE391" s="61"/>
    </row>
    <row r="392" spans="47:57" x14ac:dyDescent="0.25">
      <c r="AU392" s="59" t="s">
        <v>644</v>
      </c>
      <c r="AV392" s="60"/>
      <c r="AW392" s="60"/>
      <c r="AX392" s="60"/>
      <c r="AY392" s="60"/>
      <c r="AZ392" s="60"/>
      <c r="BA392" s="60"/>
      <c r="BB392" s="60"/>
      <c r="BC392" s="60"/>
      <c r="BD392" s="60"/>
      <c r="BE392" s="61"/>
    </row>
    <row r="393" spans="47:57" x14ac:dyDescent="0.25">
      <c r="AU393" s="59" t="s">
        <v>645</v>
      </c>
      <c r="AV393" s="60"/>
      <c r="AW393" s="60"/>
      <c r="AX393" s="60"/>
      <c r="AY393" s="60"/>
      <c r="AZ393" s="60"/>
      <c r="BA393" s="60"/>
      <c r="BB393" s="60"/>
      <c r="BC393" s="60"/>
      <c r="BD393" s="60"/>
      <c r="BE393" s="61"/>
    </row>
    <row r="394" spans="47:57" x14ac:dyDescent="0.25">
      <c r="AU394" s="59" t="s">
        <v>646</v>
      </c>
      <c r="AV394" s="60"/>
      <c r="AW394" s="60"/>
      <c r="AX394" s="60"/>
      <c r="AY394" s="60"/>
      <c r="AZ394" s="60"/>
      <c r="BA394" s="60"/>
      <c r="BB394" s="60"/>
      <c r="BC394" s="60"/>
      <c r="BD394" s="60"/>
      <c r="BE394" s="61"/>
    </row>
    <row r="395" spans="47:57" x14ac:dyDescent="0.25">
      <c r="AU395" s="59" t="s">
        <v>647</v>
      </c>
      <c r="AV395" s="60"/>
      <c r="AW395" s="60"/>
      <c r="AX395" s="60"/>
      <c r="AY395" s="60"/>
      <c r="AZ395" s="60"/>
      <c r="BA395" s="60"/>
      <c r="BB395" s="60"/>
      <c r="BC395" s="60"/>
      <c r="BD395" s="60"/>
      <c r="BE395" s="61"/>
    </row>
    <row r="396" spans="47:57" x14ac:dyDescent="0.25">
      <c r="AU396" s="59" t="s">
        <v>648</v>
      </c>
      <c r="AV396" s="60"/>
      <c r="AW396" s="60"/>
      <c r="AX396" s="60"/>
      <c r="AY396" s="60"/>
      <c r="AZ396" s="60"/>
      <c r="BA396" s="60"/>
      <c r="BB396" s="60"/>
      <c r="BC396" s="60"/>
      <c r="BD396" s="60"/>
      <c r="BE396" s="61"/>
    </row>
    <row r="397" spans="47:57" x14ac:dyDescent="0.25">
      <c r="AU397" s="59" t="s">
        <v>649</v>
      </c>
      <c r="AV397" s="60"/>
      <c r="AW397" s="60"/>
      <c r="AX397" s="60"/>
      <c r="AY397" s="60"/>
      <c r="AZ397" s="60"/>
      <c r="BA397" s="60"/>
      <c r="BB397" s="60"/>
      <c r="BC397" s="60"/>
      <c r="BD397" s="60"/>
      <c r="BE397" s="61"/>
    </row>
    <row r="398" spans="47:57" x14ac:dyDescent="0.25">
      <c r="AU398" s="59" t="s">
        <v>650</v>
      </c>
      <c r="AV398" s="60"/>
      <c r="AW398" s="60"/>
      <c r="AX398" s="60"/>
      <c r="AY398" s="60"/>
      <c r="AZ398" s="60"/>
      <c r="BA398" s="60"/>
      <c r="BB398" s="60"/>
      <c r="BC398" s="60"/>
      <c r="BD398" s="60"/>
      <c r="BE398" s="61"/>
    </row>
    <row r="399" spans="47:57" x14ac:dyDescent="0.25">
      <c r="AU399" s="59" t="s">
        <v>651</v>
      </c>
      <c r="AV399" s="60"/>
      <c r="AW399" s="60"/>
      <c r="AX399" s="60"/>
      <c r="AY399" s="60"/>
      <c r="AZ399" s="60"/>
      <c r="BA399" s="60"/>
      <c r="BB399" s="60"/>
      <c r="BC399" s="60"/>
      <c r="BD399" s="60"/>
      <c r="BE399" s="61"/>
    </row>
    <row r="400" spans="47:57" x14ac:dyDescent="0.25">
      <c r="AU400" s="59" t="s">
        <v>652</v>
      </c>
      <c r="AV400" s="60"/>
      <c r="AW400" s="60"/>
      <c r="AX400" s="60"/>
      <c r="AY400" s="60"/>
      <c r="AZ400" s="60"/>
      <c r="BA400" s="60"/>
      <c r="BB400" s="60"/>
      <c r="BC400" s="60"/>
      <c r="BD400" s="60"/>
      <c r="BE400" s="61"/>
    </row>
    <row r="401" spans="47:57" x14ac:dyDescent="0.25">
      <c r="AU401" s="59" t="s">
        <v>653</v>
      </c>
      <c r="AV401" s="60"/>
      <c r="AW401" s="60"/>
      <c r="AX401" s="60"/>
      <c r="AY401" s="60"/>
      <c r="AZ401" s="60"/>
      <c r="BA401" s="60"/>
      <c r="BB401" s="60"/>
      <c r="BC401" s="60"/>
      <c r="BD401" s="60"/>
      <c r="BE401" s="61"/>
    </row>
    <row r="402" spans="47:57" x14ac:dyDescent="0.25">
      <c r="AU402" s="59" t="s">
        <v>654</v>
      </c>
      <c r="AV402" s="60"/>
      <c r="AW402" s="60"/>
      <c r="AX402" s="60"/>
      <c r="AY402" s="60"/>
      <c r="AZ402" s="60"/>
      <c r="BA402" s="60"/>
      <c r="BB402" s="60"/>
      <c r="BC402" s="60"/>
      <c r="BD402" s="60"/>
      <c r="BE402" s="61"/>
    </row>
    <row r="403" spans="47:57" x14ac:dyDescent="0.25">
      <c r="AU403" s="59" t="s">
        <v>655</v>
      </c>
      <c r="AV403" s="60"/>
      <c r="AW403" s="60"/>
      <c r="AX403" s="60"/>
      <c r="AY403" s="60"/>
      <c r="AZ403" s="60"/>
      <c r="BA403" s="60"/>
      <c r="BB403" s="60"/>
      <c r="BC403" s="60"/>
      <c r="BD403" s="60"/>
      <c r="BE403" s="61"/>
    </row>
    <row r="404" spans="47:57" x14ac:dyDescent="0.25">
      <c r="AU404" s="59" t="s">
        <v>656</v>
      </c>
      <c r="AV404" s="60"/>
      <c r="AW404" s="60"/>
      <c r="AX404" s="60"/>
      <c r="AY404" s="60"/>
      <c r="AZ404" s="60"/>
      <c r="BA404" s="60"/>
      <c r="BB404" s="60"/>
      <c r="BC404" s="60"/>
      <c r="BD404" s="60"/>
      <c r="BE404" s="61"/>
    </row>
    <row r="405" spans="47:57" x14ac:dyDescent="0.25">
      <c r="AU405" s="59" t="s">
        <v>657</v>
      </c>
      <c r="AV405" s="60"/>
      <c r="AW405" s="60"/>
      <c r="AX405" s="60"/>
      <c r="AY405" s="60"/>
      <c r="AZ405" s="60"/>
      <c r="BA405" s="60"/>
      <c r="BB405" s="60"/>
      <c r="BC405" s="60"/>
      <c r="BD405" s="60"/>
      <c r="BE405" s="61"/>
    </row>
    <row r="406" spans="47:57" x14ac:dyDescent="0.25">
      <c r="AU406" s="59" t="s">
        <v>658</v>
      </c>
      <c r="AV406" s="60"/>
      <c r="AW406" s="60"/>
      <c r="AX406" s="60"/>
      <c r="AY406" s="60"/>
      <c r="AZ406" s="60"/>
      <c r="BA406" s="60"/>
      <c r="BB406" s="60"/>
      <c r="BC406" s="60"/>
      <c r="BD406" s="60"/>
      <c r="BE406" s="61"/>
    </row>
    <row r="407" spans="47:57" x14ac:dyDescent="0.25">
      <c r="AU407" s="59" t="s">
        <v>659</v>
      </c>
      <c r="AV407" s="60"/>
      <c r="AW407" s="60"/>
      <c r="AX407" s="60"/>
      <c r="AY407" s="60"/>
      <c r="AZ407" s="60"/>
      <c r="BA407" s="60"/>
      <c r="BB407" s="60"/>
      <c r="BC407" s="60"/>
      <c r="BD407" s="60"/>
      <c r="BE407" s="61"/>
    </row>
    <row r="408" spans="47:57" x14ac:dyDescent="0.25">
      <c r="AU408" s="59" t="s">
        <v>660</v>
      </c>
      <c r="AV408" s="60"/>
      <c r="AW408" s="60"/>
      <c r="AX408" s="60"/>
      <c r="AY408" s="60"/>
      <c r="AZ408" s="60"/>
      <c r="BA408" s="60"/>
      <c r="BB408" s="60"/>
      <c r="BC408" s="60"/>
      <c r="BD408" s="60"/>
      <c r="BE408" s="61"/>
    </row>
    <row r="409" spans="47:57" x14ac:dyDescent="0.25">
      <c r="AU409" s="59" t="s">
        <v>607</v>
      </c>
      <c r="AV409" s="60"/>
      <c r="AW409" s="60"/>
      <c r="AX409" s="60"/>
      <c r="AY409" s="60"/>
      <c r="AZ409" s="60"/>
      <c r="BA409" s="60"/>
      <c r="BB409" s="60"/>
      <c r="BC409" s="60"/>
      <c r="BD409" s="60"/>
      <c r="BE409" s="61"/>
    </row>
    <row r="410" spans="47:57" x14ac:dyDescent="0.25">
      <c r="AU410" s="59" t="s">
        <v>580</v>
      </c>
      <c r="AV410" s="60"/>
      <c r="AW410" s="60"/>
      <c r="AX410" s="60"/>
      <c r="AY410" s="60"/>
      <c r="AZ410" s="60"/>
      <c r="BA410" s="60"/>
      <c r="BB410" s="60"/>
      <c r="BC410" s="60"/>
      <c r="BD410" s="60"/>
      <c r="BE410" s="61"/>
    </row>
    <row r="411" spans="47:57" x14ac:dyDescent="0.25">
      <c r="AU411" s="59" t="s">
        <v>377</v>
      </c>
      <c r="AV411" s="60"/>
      <c r="AW411" s="60"/>
      <c r="AX411" s="60"/>
      <c r="AY411" s="60"/>
      <c r="AZ411" s="60"/>
      <c r="BA411" s="60"/>
      <c r="BB411" s="60"/>
      <c r="BC411" s="60"/>
      <c r="BD411" s="60"/>
      <c r="BE411" s="61"/>
    </row>
    <row r="412" spans="47:57" x14ac:dyDescent="0.25">
      <c r="AU412" s="59" t="s">
        <v>608</v>
      </c>
      <c r="AV412" s="60"/>
      <c r="AW412" s="60"/>
      <c r="AX412" s="60"/>
      <c r="AY412" s="60"/>
      <c r="AZ412" s="60"/>
      <c r="BA412" s="60"/>
      <c r="BB412" s="60"/>
      <c r="BC412" s="60"/>
      <c r="BD412" s="60"/>
      <c r="BE412" s="61"/>
    </row>
    <row r="413" spans="47:57" x14ac:dyDescent="0.25">
      <c r="AU413" s="59" t="s">
        <v>377</v>
      </c>
      <c r="AV413" s="60"/>
      <c r="AW413" s="60"/>
      <c r="AX413" s="60"/>
      <c r="AY413" s="60"/>
      <c r="AZ413" s="60"/>
      <c r="BA413" s="60"/>
      <c r="BB413" s="60"/>
      <c r="BC413" s="60"/>
      <c r="BD413" s="60"/>
      <c r="BE413" s="61"/>
    </row>
    <row r="414" spans="47:57" x14ac:dyDescent="0.25">
      <c r="AU414" s="59" t="s">
        <v>609</v>
      </c>
      <c r="AV414" s="60"/>
      <c r="AW414" s="60"/>
      <c r="AX414" s="60"/>
      <c r="AY414" s="60"/>
      <c r="AZ414" s="60"/>
      <c r="BA414" s="60"/>
      <c r="BB414" s="60"/>
      <c r="BC414" s="60"/>
      <c r="BD414" s="60"/>
      <c r="BE414" s="61"/>
    </row>
    <row r="415" spans="47:57" x14ac:dyDescent="0.25">
      <c r="AU415" s="59" t="s">
        <v>661</v>
      </c>
      <c r="AV415" s="60"/>
      <c r="AW415" s="60"/>
      <c r="AX415" s="60"/>
      <c r="AY415" s="60"/>
      <c r="AZ415" s="60"/>
      <c r="BA415" s="60"/>
      <c r="BB415" s="60"/>
      <c r="BC415" s="60"/>
      <c r="BD415" s="60"/>
      <c r="BE415" s="61"/>
    </row>
    <row r="416" spans="47:57" x14ac:dyDescent="0.25">
      <c r="AU416" s="59" t="s">
        <v>662</v>
      </c>
      <c r="AV416" s="60"/>
      <c r="AW416" s="60"/>
      <c r="AX416" s="60"/>
      <c r="AY416" s="60"/>
      <c r="AZ416" s="60"/>
      <c r="BA416" s="60"/>
      <c r="BB416" s="60"/>
      <c r="BC416" s="60"/>
      <c r="BD416" s="60"/>
      <c r="BE416" s="61"/>
    </row>
    <row r="417" spans="47:57" x14ac:dyDescent="0.25">
      <c r="AU417" s="59" t="s">
        <v>663</v>
      </c>
      <c r="AV417" s="60"/>
      <c r="AW417" s="60"/>
      <c r="AX417" s="60"/>
      <c r="AY417" s="60"/>
      <c r="AZ417" s="60"/>
      <c r="BA417" s="60"/>
      <c r="BB417" s="60"/>
      <c r="BC417" s="60"/>
      <c r="BD417" s="60"/>
      <c r="BE417" s="61"/>
    </row>
    <row r="418" spans="47:57" x14ac:dyDescent="0.25">
      <c r="AU418" s="59" t="s">
        <v>664</v>
      </c>
      <c r="AV418" s="60"/>
      <c r="AW418" s="60"/>
      <c r="AX418" s="60"/>
      <c r="AY418" s="60"/>
      <c r="AZ418" s="60"/>
      <c r="BA418" s="60"/>
      <c r="BB418" s="60"/>
      <c r="BC418" s="60"/>
      <c r="BD418" s="60"/>
      <c r="BE418" s="61"/>
    </row>
    <row r="419" spans="47:57" x14ac:dyDescent="0.25">
      <c r="AU419" s="59" t="s">
        <v>665</v>
      </c>
      <c r="AV419" s="60"/>
      <c r="AW419" s="60"/>
      <c r="AX419" s="60"/>
      <c r="AY419" s="60"/>
      <c r="AZ419" s="60"/>
      <c r="BA419" s="60"/>
      <c r="BB419" s="60"/>
      <c r="BC419" s="60"/>
      <c r="BD419" s="60"/>
      <c r="BE419" s="61"/>
    </row>
    <row r="420" spans="47:57" x14ac:dyDescent="0.25">
      <c r="AU420" s="59" t="s">
        <v>666</v>
      </c>
      <c r="AV420" s="60"/>
      <c r="AW420" s="60"/>
      <c r="AX420" s="60"/>
      <c r="AY420" s="60"/>
      <c r="AZ420" s="60"/>
      <c r="BA420" s="60"/>
      <c r="BB420" s="60"/>
      <c r="BC420" s="60"/>
      <c r="BD420" s="60"/>
      <c r="BE420" s="61"/>
    </row>
    <row r="421" spans="47:57" x14ac:dyDescent="0.25">
      <c r="AU421" s="59" t="s">
        <v>667</v>
      </c>
      <c r="AV421" s="60"/>
      <c r="AW421" s="60"/>
      <c r="AX421" s="60"/>
      <c r="AY421" s="60"/>
      <c r="AZ421" s="60"/>
      <c r="BA421" s="60"/>
      <c r="BB421" s="60"/>
      <c r="BC421" s="60"/>
      <c r="BD421" s="60"/>
      <c r="BE421" s="61"/>
    </row>
    <row r="422" spans="47:57" x14ac:dyDescent="0.25">
      <c r="AU422" s="59" t="s">
        <v>668</v>
      </c>
      <c r="AV422" s="60"/>
      <c r="AW422" s="60"/>
      <c r="AX422" s="60"/>
      <c r="AY422" s="60"/>
      <c r="AZ422" s="60"/>
      <c r="BA422" s="60"/>
      <c r="BB422" s="60"/>
      <c r="BC422" s="60"/>
      <c r="BD422" s="60"/>
      <c r="BE422" s="61"/>
    </row>
    <row r="423" spans="47:57" x14ac:dyDescent="0.25">
      <c r="AU423" s="59" t="s">
        <v>669</v>
      </c>
      <c r="AV423" s="60"/>
      <c r="AW423" s="60"/>
      <c r="AX423" s="60"/>
      <c r="AY423" s="60"/>
      <c r="AZ423" s="60"/>
      <c r="BA423" s="60"/>
      <c r="BB423" s="60"/>
      <c r="BC423" s="60"/>
      <c r="BD423" s="60"/>
      <c r="BE423" s="61"/>
    </row>
    <row r="424" spans="47:57" x14ac:dyDescent="0.25">
      <c r="AU424" s="59" t="s">
        <v>670</v>
      </c>
      <c r="AV424" s="60"/>
      <c r="AW424" s="60"/>
      <c r="AX424" s="60"/>
      <c r="AY424" s="60"/>
      <c r="AZ424" s="60"/>
      <c r="BA424" s="60"/>
      <c r="BB424" s="60"/>
      <c r="BC424" s="60"/>
      <c r="BD424" s="60"/>
      <c r="BE424" s="61"/>
    </row>
    <row r="425" spans="47:57" x14ac:dyDescent="0.25">
      <c r="AU425" s="59" t="s">
        <v>671</v>
      </c>
      <c r="AV425" s="60"/>
      <c r="AW425" s="60"/>
      <c r="AX425" s="60"/>
      <c r="AY425" s="60"/>
      <c r="AZ425" s="60"/>
      <c r="BA425" s="60"/>
      <c r="BB425" s="60"/>
      <c r="BC425" s="60"/>
      <c r="BD425" s="60"/>
      <c r="BE425" s="61"/>
    </row>
    <row r="426" spans="47:57" x14ac:dyDescent="0.25">
      <c r="AU426" s="59" t="s">
        <v>672</v>
      </c>
      <c r="AV426" s="60"/>
      <c r="AW426" s="60"/>
      <c r="AX426" s="60"/>
      <c r="AY426" s="60"/>
      <c r="AZ426" s="60"/>
      <c r="BA426" s="60"/>
      <c r="BB426" s="60"/>
      <c r="BC426" s="60"/>
      <c r="BD426" s="60"/>
      <c r="BE426" s="61"/>
    </row>
    <row r="427" spans="47:57" x14ac:dyDescent="0.25">
      <c r="AU427" s="59" t="s">
        <v>673</v>
      </c>
      <c r="AV427" s="60"/>
      <c r="AW427" s="60"/>
      <c r="AX427" s="60"/>
      <c r="AY427" s="60"/>
      <c r="AZ427" s="60"/>
      <c r="BA427" s="60"/>
      <c r="BB427" s="60"/>
      <c r="BC427" s="60"/>
      <c r="BD427" s="60"/>
      <c r="BE427" s="61"/>
    </row>
    <row r="428" spans="47:57" x14ac:dyDescent="0.25">
      <c r="AU428" s="59" t="s">
        <v>674</v>
      </c>
      <c r="AV428" s="60"/>
      <c r="AW428" s="60"/>
      <c r="AX428" s="60"/>
      <c r="AY428" s="60"/>
      <c r="AZ428" s="60"/>
      <c r="BA428" s="60"/>
      <c r="BB428" s="60"/>
      <c r="BC428" s="60"/>
      <c r="BD428" s="60"/>
      <c r="BE428" s="61"/>
    </row>
    <row r="429" spans="47:57" x14ac:dyDescent="0.25">
      <c r="AU429" s="59" t="s">
        <v>675</v>
      </c>
      <c r="AV429" s="60"/>
      <c r="AW429" s="60"/>
      <c r="AX429" s="60"/>
      <c r="AY429" s="60"/>
      <c r="AZ429" s="60"/>
      <c r="BA429" s="60"/>
      <c r="BB429" s="60"/>
      <c r="BC429" s="60"/>
      <c r="BD429" s="60"/>
      <c r="BE429" s="61"/>
    </row>
    <row r="430" spans="47:57" x14ac:dyDescent="0.25">
      <c r="AU430" s="59" t="s">
        <v>676</v>
      </c>
      <c r="AV430" s="60"/>
      <c r="AW430" s="60"/>
      <c r="AX430" s="60"/>
      <c r="AY430" s="60"/>
      <c r="AZ430" s="60"/>
      <c r="BA430" s="60"/>
      <c r="BB430" s="60"/>
      <c r="BC430" s="60"/>
      <c r="BD430" s="60"/>
      <c r="BE430" s="61"/>
    </row>
    <row r="431" spans="47:57" x14ac:dyDescent="0.25">
      <c r="AU431" s="59" t="s">
        <v>677</v>
      </c>
      <c r="AV431" s="60"/>
      <c r="AW431" s="60"/>
      <c r="AX431" s="60"/>
      <c r="AY431" s="60"/>
      <c r="AZ431" s="60"/>
      <c r="BA431" s="60"/>
      <c r="BB431" s="60"/>
      <c r="BC431" s="60"/>
      <c r="BD431" s="60"/>
      <c r="BE431" s="61"/>
    </row>
    <row r="432" spans="47:57" x14ac:dyDescent="0.25">
      <c r="AU432" s="59" t="s">
        <v>678</v>
      </c>
      <c r="AV432" s="60"/>
      <c r="AW432" s="60"/>
      <c r="AX432" s="60"/>
      <c r="AY432" s="60"/>
      <c r="AZ432" s="60"/>
      <c r="BA432" s="60"/>
      <c r="BB432" s="60"/>
      <c r="BC432" s="60"/>
      <c r="BD432" s="60"/>
      <c r="BE432" s="61"/>
    </row>
    <row r="433" spans="47:57" x14ac:dyDescent="0.25">
      <c r="AU433" s="59" t="s">
        <v>679</v>
      </c>
      <c r="AV433" s="60"/>
      <c r="AW433" s="60"/>
      <c r="AX433" s="60"/>
      <c r="AY433" s="60"/>
      <c r="AZ433" s="60"/>
      <c r="BA433" s="60"/>
      <c r="BB433" s="60"/>
      <c r="BC433" s="60"/>
      <c r="BD433" s="60"/>
      <c r="BE433" s="61"/>
    </row>
    <row r="434" spans="47:57" x14ac:dyDescent="0.25">
      <c r="AU434" s="59" t="s">
        <v>680</v>
      </c>
      <c r="AV434" s="60"/>
      <c r="AW434" s="60"/>
      <c r="AX434" s="60"/>
      <c r="AY434" s="60"/>
      <c r="AZ434" s="60"/>
      <c r="BA434" s="60"/>
      <c r="BB434" s="60"/>
      <c r="BC434" s="60"/>
      <c r="BD434" s="60"/>
      <c r="BE434" s="61"/>
    </row>
    <row r="435" spans="47:57" x14ac:dyDescent="0.25">
      <c r="AU435" s="59" t="s">
        <v>681</v>
      </c>
      <c r="AV435" s="60"/>
      <c r="AW435" s="60"/>
      <c r="AX435" s="60"/>
      <c r="AY435" s="60"/>
      <c r="AZ435" s="60"/>
      <c r="BA435" s="60"/>
      <c r="BB435" s="60"/>
      <c r="BC435" s="60"/>
      <c r="BD435" s="60"/>
      <c r="BE435" s="61"/>
    </row>
    <row r="436" spans="47:57" x14ac:dyDescent="0.25">
      <c r="AU436" s="59" t="s">
        <v>682</v>
      </c>
      <c r="AV436" s="60"/>
      <c r="AW436" s="60"/>
      <c r="AX436" s="60"/>
      <c r="AY436" s="60"/>
      <c r="AZ436" s="60"/>
      <c r="BA436" s="60"/>
      <c r="BB436" s="60"/>
      <c r="BC436" s="60"/>
      <c r="BD436" s="60"/>
      <c r="BE436" s="61"/>
    </row>
    <row r="437" spans="47:57" x14ac:dyDescent="0.25">
      <c r="AU437" s="59" t="s">
        <v>683</v>
      </c>
      <c r="AV437" s="60"/>
      <c r="AW437" s="60"/>
      <c r="AX437" s="60"/>
      <c r="AY437" s="60"/>
      <c r="AZ437" s="60"/>
      <c r="BA437" s="60"/>
      <c r="BB437" s="60"/>
      <c r="BC437" s="60"/>
      <c r="BD437" s="60"/>
      <c r="BE437" s="61"/>
    </row>
    <row r="438" spans="47:57" x14ac:dyDescent="0.25">
      <c r="AU438" s="59" t="s">
        <v>684</v>
      </c>
      <c r="AV438" s="60"/>
      <c r="AW438" s="60"/>
      <c r="AX438" s="60"/>
      <c r="AY438" s="60"/>
      <c r="AZ438" s="60"/>
      <c r="BA438" s="60"/>
      <c r="BB438" s="60"/>
      <c r="BC438" s="60"/>
      <c r="BD438" s="60"/>
      <c r="BE438" s="61"/>
    </row>
    <row r="439" spans="47:57" x14ac:dyDescent="0.25">
      <c r="AU439" s="59" t="s">
        <v>685</v>
      </c>
      <c r="AV439" s="60"/>
      <c r="AW439" s="60"/>
      <c r="AX439" s="60"/>
      <c r="AY439" s="60"/>
      <c r="AZ439" s="60"/>
      <c r="BA439" s="60"/>
      <c r="BB439" s="60"/>
      <c r="BC439" s="60"/>
      <c r="BD439" s="60"/>
      <c r="BE439" s="61"/>
    </row>
    <row r="440" spans="47:57" x14ac:dyDescent="0.25">
      <c r="AU440" s="59" t="s">
        <v>686</v>
      </c>
      <c r="AV440" s="60"/>
      <c r="AW440" s="60"/>
      <c r="AX440" s="60"/>
      <c r="AY440" s="60"/>
      <c r="AZ440" s="60"/>
      <c r="BA440" s="60"/>
      <c r="BB440" s="60"/>
      <c r="BC440" s="60"/>
      <c r="BD440" s="60"/>
      <c r="BE440" s="61"/>
    </row>
    <row r="441" spans="47:57" x14ac:dyDescent="0.25">
      <c r="AU441" s="59" t="s">
        <v>687</v>
      </c>
      <c r="AV441" s="60"/>
      <c r="AW441" s="60"/>
      <c r="AX441" s="60"/>
      <c r="AY441" s="60"/>
      <c r="AZ441" s="60"/>
      <c r="BA441" s="60"/>
      <c r="BB441" s="60"/>
      <c r="BC441" s="60"/>
      <c r="BD441" s="60"/>
      <c r="BE441" s="61"/>
    </row>
    <row r="442" spans="47:57" x14ac:dyDescent="0.25">
      <c r="AU442" s="59" t="s">
        <v>688</v>
      </c>
      <c r="AV442" s="60"/>
      <c r="AW442" s="60"/>
      <c r="AX442" s="60"/>
      <c r="AY442" s="60"/>
      <c r="AZ442" s="60"/>
      <c r="BA442" s="60"/>
      <c r="BB442" s="60"/>
      <c r="BC442" s="60"/>
      <c r="BD442" s="60"/>
      <c r="BE442" s="61"/>
    </row>
    <row r="443" spans="47:57" x14ac:dyDescent="0.25">
      <c r="AU443" s="59" t="s">
        <v>689</v>
      </c>
      <c r="AV443" s="60"/>
      <c r="AW443" s="60"/>
      <c r="AX443" s="60"/>
      <c r="AY443" s="60"/>
      <c r="AZ443" s="60"/>
      <c r="BA443" s="60"/>
      <c r="BB443" s="60"/>
      <c r="BC443" s="60"/>
      <c r="BD443" s="60"/>
      <c r="BE443" s="61"/>
    </row>
    <row r="444" spans="47:57" x14ac:dyDescent="0.25">
      <c r="AU444" s="59" t="s">
        <v>690</v>
      </c>
      <c r="AV444" s="60"/>
      <c r="AW444" s="60"/>
      <c r="AX444" s="60"/>
      <c r="AY444" s="60"/>
      <c r="AZ444" s="60"/>
      <c r="BA444" s="60"/>
      <c r="BB444" s="60"/>
      <c r="BC444" s="60"/>
      <c r="BD444" s="60"/>
      <c r="BE444" s="61"/>
    </row>
    <row r="445" spans="47:57" x14ac:dyDescent="0.25">
      <c r="AU445" s="59" t="s">
        <v>691</v>
      </c>
      <c r="AV445" s="60"/>
      <c r="AW445" s="60"/>
      <c r="AX445" s="60"/>
      <c r="AY445" s="60"/>
      <c r="AZ445" s="60"/>
      <c r="BA445" s="60"/>
      <c r="BB445" s="60"/>
      <c r="BC445" s="60"/>
      <c r="BD445" s="60"/>
      <c r="BE445" s="61"/>
    </row>
    <row r="446" spans="47:57" x14ac:dyDescent="0.25">
      <c r="AU446" s="59" t="s">
        <v>692</v>
      </c>
      <c r="AV446" s="60"/>
      <c r="AW446" s="60"/>
      <c r="AX446" s="60"/>
      <c r="AY446" s="60"/>
      <c r="AZ446" s="60"/>
      <c r="BA446" s="60"/>
      <c r="BB446" s="60"/>
      <c r="BC446" s="60"/>
      <c r="BD446" s="60"/>
      <c r="BE446" s="61"/>
    </row>
    <row r="447" spans="47:57" x14ac:dyDescent="0.25">
      <c r="AU447" s="59" t="s">
        <v>693</v>
      </c>
      <c r="AV447" s="60"/>
      <c r="AW447" s="60"/>
      <c r="AX447" s="60"/>
      <c r="AY447" s="60"/>
      <c r="AZ447" s="60"/>
      <c r="BA447" s="60"/>
      <c r="BB447" s="60"/>
      <c r="BC447" s="60"/>
      <c r="BD447" s="60"/>
      <c r="BE447" s="61"/>
    </row>
    <row r="448" spans="47:57" x14ac:dyDescent="0.25">
      <c r="AU448" s="59" t="s">
        <v>694</v>
      </c>
      <c r="AV448" s="60"/>
      <c r="AW448" s="60"/>
      <c r="AX448" s="60"/>
      <c r="AY448" s="60"/>
      <c r="AZ448" s="60"/>
      <c r="BA448" s="60"/>
      <c r="BB448" s="60"/>
      <c r="BC448" s="60"/>
      <c r="BD448" s="60"/>
      <c r="BE448" s="61"/>
    </row>
    <row r="449" spans="47:57" x14ac:dyDescent="0.25">
      <c r="AU449" s="59" t="s">
        <v>695</v>
      </c>
      <c r="AV449" s="60"/>
      <c r="AW449" s="60"/>
      <c r="AX449" s="60"/>
      <c r="AY449" s="60"/>
      <c r="AZ449" s="60"/>
      <c r="BA449" s="60"/>
      <c r="BB449" s="60"/>
      <c r="BC449" s="60"/>
      <c r="BD449" s="60"/>
      <c r="BE449" s="61"/>
    </row>
    <row r="450" spans="47:57" x14ac:dyDescent="0.25">
      <c r="AU450" s="59" t="s">
        <v>696</v>
      </c>
      <c r="AV450" s="60"/>
      <c r="AW450" s="60"/>
      <c r="AX450" s="60"/>
      <c r="AY450" s="60"/>
      <c r="AZ450" s="60"/>
      <c r="BA450" s="60"/>
      <c r="BB450" s="60"/>
      <c r="BC450" s="60"/>
      <c r="BD450" s="60"/>
      <c r="BE450" s="61"/>
    </row>
    <row r="451" spans="47:57" x14ac:dyDescent="0.25">
      <c r="AU451" s="59" t="s">
        <v>697</v>
      </c>
      <c r="AV451" s="60"/>
      <c r="AW451" s="60"/>
      <c r="AX451" s="60"/>
      <c r="AY451" s="60"/>
      <c r="AZ451" s="60"/>
      <c r="BA451" s="60"/>
      <c r="BB451" s="60"/>
      <c r="BC451" s="60"/>
      <c r="BD451" s="60"/>
      <c r="BE451" s="61"/>
    </row>
    <row r="452" spans="47:57" x14ac:dyDescent="0.25">
      <c r="AU452" s="59" t="s">
        <v>698</v>
      </c>
      <c r="AV452" s="60"/>
      <c r="AW452" s="60"/>
      <c r="AX452" s="60"/>
      <c r="AY452" s="60"/>
      <c r="AZ452" s="60"/>
      <c r="BA452" s="60"/>
      <c r="BB452" s="60"/>
      <c r="BC452" s="60"/>
      <c r="BD452" s="60"/>
      <c r="BE452" s="61"/>
    </row>
    <row r="453" spans="47:57" x14ac:dyDescent="0.25">
      <c r="AU453" s="59" t="s">
        <v>699</v>
      </c>
      <c r="AV453" s="60"/>
      <c r="AW453" s="60"/>
      <c r="AX453" s="60"/>
      <c r="AY453" s="60"/>
      <c r="AZ453" s="60"/>
      <c r="BA453" s="60"/>
      <c r="BB453" s="60"/>
      <c r="BC453" s="60"/>
      <c r="BD453" s="60"/>
      <c r="BE453" s="61"/>
    </row>
    <row r="454" spans="47:57" x14ac:dyDescent="0.25">
      <c r="AU454" s="59" t="s">
        <v>700</v>
      </c>
      <c r="AV454" s="60"/>
      <c r="AW454" s="60"/>
      <c r="AX454" s="60"/>
      <c r="AY454" s="60"/>
      <c r="AZ454" s="60"/>
      <c r="BA454" s="60"/>
      <c r="BB454" s="60"/>
      <c r="BC454" s="60"/>
      <c r="BD454" s="60"/>
      <c r="BE454" s="61"/>
    </row>
    <row r="455" spans="47:57" x14ac:dyDescent="0.25">
      <c r="AU455" s="59" t="s">
        <v>701</v>
      </c>
      <c r="AV455" s="60"/>
      <c r="AW455" s="60"/>
      <c r="AX455" s="60"/>
      <c r="AY455" s="60"/>
      <c r="AZ455" s="60"/>
      <c r="BA455" s="60"/>
      <c r="BB455" s="60"/>
      <c r="BC455" s="60"/>
      <c r="BD455" s="60"/>
      <c r="BE455" s="61"/>
    </row>
    <row r="456" spans="47:57" x14ac:dyDescent="0.25">
      <c r="AU456" s="59" t="s">
        <v>702</v>
      </c>
      <c r="AV456" s="60"/>
      <c r="AW456" s="60"/>
      <c r="AX456" s="60"/>
      <c r="AY456" s="60"/>
      <c r="AZ456" s="60"/>
      <c r="BA456" s="60"/>
      <c r="BB456" s="60"/>
      <c r="BC456" s="60"/>
      <c r="BD456" s="60"/>
      <c r="BE456" s="61"/>
    </row>
    <row r="457" spans="47:57" x14ac:dyDescent="0.25">
      <c r="AU457" s="59" t="s">
        <v>703</v>
      </c>
      <c r="AV457" s="60"/>
      <c r="AW457" s="60"/>
      <c r="AX457" s="60"/>
      <c r="AY457" s="60"/>
      <c r="AZ457" s="60"/>
      <c r="BA457" s="60"/>
      <c r="BB457" s="60"/>
      <c r="BC457" s="60"/>
      <c r="BD457" s="60"/>
      <c r="BE457" s="61"/>
    </row>
    <row r="458" spans="47:57" x14ac:dyDescent="0.25">
      <c r="AU458" s="59" t="s">
        <v>704</v>
      </c>
      <c r="AV458" s="60"/>
      <c r="AW458" s="60"/>
      <c r="AX458" s="60"/>
      <c r="AY458" s="60"/>
      <c r="AZ458" s="60"/>
      <c r="BA458" s="60"/>
      <c r="BB458" s="60"/>
      <c r="BC458" s="60"/>
      <c r="BD458" s="60"/>
      <c r="BE458" s="61"/>
    </row>
    <row r="459" spans="47:57" x14ac:dyDescent="0.25">
      <c r="AU459" s="59" t="s">
        <v>705</v>
      </c>
      <c r="AV459" s="60"/>
      <c r="AW459" s="60"/>
      <c r="AX459" s="60"/>
      <c r="AY459" s="60"/>
      <c r="AZ459" s="60"/>
      <c r="BA459" s="60"/>
      <c r="BB459" s="60"/>
      <c r="BC459" s="60"/>
      <c r="BD459" s="60"/>
      <c r="BE459" s="61"/>
    </row>
    <row r="460" spans="47:57" x14ac:dyDescent="0.25">
      <c r="AU460" s="59" t="s">
        <v>706</v>
      </c>
      <c r="AV460" s="60"/>
      <c r="AW460" s="60"/>
      <c r="AX460" s="60"/>
      <c r="AY460" s="60"/>
      <c r="AZ460" s="60"/>
      <c r="BA460" s="60"/>
      <c r="BB460" s="60"/>
      <c r="BC460" s="60"/>
      <c r="BD460" s="60"/>
      <c r="BE460" s="61"/>
    </row>
    <row r="461" spans="47:57" x14ac:dyDescent="0.25">
      <c r="AU461" s="59" t="s">
        <v>707</v>
      </c>
      <c r="AV461" s="60"/>
      <c r="AW461" s="60"/>
      <c r="AX461" s="60"/>
      <c r="AY461" s="60"/>
      <c r="AZ461" s="60"/>
      <c r="BA461" s="60"/>
      <c r="BB461" s="60"/>
      <c r="BC461" s="60"/>
      <c r="BD461" s="60"/>
      <c r="BE461" s="61"/>
    </row>
    <row r="462" spans="47:57" x14ac:dyDescent="0.25">
      <c r="AU462" s="59" t="s">
        <v>708</v>
      </c>
      <c r="AV462" s="60"/>
      <c r="AW462" s="60"/>
      <c r="AX462" s="60"/>
      <c r="AY462" s="60"/>
      <c r="AZ462" s="60"/>
      <c r="BA462" s="60"/>
      <c r="BB462" s="60"/>
      <c r="BC462" s="60"/>
      <c r="BD462" s="60"/>
      <c r="BE462" s="61"/>
    </row>
    <row r="463" spans="47:57" x14ac:dyDescent="0.25">
      <c r="AU463" s="59" t="s">
        <v>709</v>
      </c>
      <c r="AV463" s="60"/>
      <c r="AW463" s="60"/>
      <c r="AX463" s="60"/>
      <c r="AY463" s="60"/>
      <c r="AZ463" s="60"/>
      <c r="BA463" s="60"/>
      <c r="BB463" s="60"/>
      <c r="BC463" s="60"/>
      <c r="BD463" s="60"/>
      <c r="BE463" s="61"/>
    </row>
    <row r="464" spans="47:57" x14ac:dyDescent="0.25">
      <c r="AU464" s="59" t="s">
        <v>710</v>
      </c>
      <c r="AV464" s="60"/>
      <c r="AW464" s="60"/>
      <c r="AX464" s="60"/>
      <c r="AY464" s="60"/>
      <c r="AZ464" s="60"/>
      <c r="BA464" s="60"/>
      <c r="BB464" s="60"/>
      <c r="BC464" s="60"/>
      <c r="BD464" s="60"/>
      <c r="BE464" s="61"/>
    </row>
    <row r="465" spans="47:57" x14ac:dyDescent="0.25">
      <c r="AU465" s="59" t="s">
        <v>711</v>
      </c>
      <c r="AV465" s="60"/>
      <c r="AW465" s="60"/>
      <c r="AX465" s="60"/>
      <c r="AY465" s="60"/>
      <c r="AZ465" s="60"/>
      <c r="BA465" s="60"/>
      <c r="BB465" s="60"/>
      <c r="BC465" s="60"/>
      <c r="BD465" s="60"/>
      <c r="BE465" s="61"/>
    </row>
    <row r="466" spans="47:57" x14ac:dyDescent="0.25">
      <c r="AU466" s="59" t="s">
        <v>607</v>
      </c>
      <c r="AV466" s="60"/>
      <c r="AW466" s="60"/>
      <c r="AX466" s="60"/>
      <c r="AY466" s="60"/>
      <c r="AZ466" s="60"/>
      <c r="BA466" s="60"/>
      <c r="BB466" s="60"/>
      <c r="BC466" s="60"/>
      <c r="BD466" s="60"/>
      <c r="BE466" s="61"/>
    </row>
    <row r="467" spans="47:57" x14ac:dyDescent="0.25">
      <c r="AU467" s="59" t="s">
        <v>580</v>
      </c>
      <c r="AV467" s="60"/>
      <c r="AW467" s="60"/>
      <c r="AX467" s="60"/>
      <c r="AY467" s="60"/>
      <c r="AZ467" s="60"/>
      <c r="BA467" s="60"/>
      <c r="BB467" s="60"/>
      <c r="BC467" s="60"/>
      <c r="BD467" s="60"/>
      <c r="BE467" s="61"/>
    </row>
    <row r="468" spans="47:57" x14ac:dyDescent="0.25">
      <c r="AU468" s="59" t="s">
        <v>377</v>
      </c>
      <c r="AV468" s="60"/>
      <c r="AW468" s="60"/>
      <c r="AX468" s="60"/>
      <c r="AY468" s="60"/>
      <c r="AZ468" s="60"/>
      <c r="BA468" s="60"/>
      <c r="BB468" s="60"/>
      <c r="BC468" s="60"/>
      <c r="BD468" s="60"/>
      <c r="BE468" s="61"/>
    </row>
    <row r="469" spans="47:57" x14ac:dyDescent="0.25">
      <c r="AU469" s="59" t="s">
        <v>608</v>
      </c>
      <c r="AV469" s="60"/>
      <c r="AW469" s="60"/>
      <c r="AX469" s="60"/>
      <c r="AY469" s="60"/>
      <c r="AZ469" s="60"/>
      <c r="BA469" s="60"/>
      <c r="BB469" s="60"/>
      <c r="BC469" s="60"/>
      <c r="BD469" s="60"/>
      <c r="BE469" s="61"/>
    </row>
    <row r="470" spans="47:57" x14ac:dyDescent="0.25">
      <c r="AU470" s="59" t="s">
        <v>377</v>
      </c>
      <c r="AV470" s="60"/>
      <c r="AW470" s="60"/>
      <c r="AX470" s="60"/>
      <c r="AY470" s="60"/>
      <c r="AZ470" s="60"/>
      <c r="BA470" s="60"/>
      <c r="BB470" s="60"/>
      <c r="BC470" s="60"/>
      <c r="BD470" s="60"/>
      <c r="BE470" s="61"/>
    </row>
    <row r="471" spans="47:57" x14ac:dyDescent="0.25">
      <c r="AU471" s="59" t="s">
        <v>609</v>
      </c>
      <c r="AV471" s="60"/>
      <c r="AW471" s="60"/>
      <c r="AX471" s="60"/>
      <c r="AY471" s="60"/>
      <c r="AZ471" s="60"/>
      <c r="BA471" s="60"/>
      <c r="BB471" s="60"/>
      <c r="BC471" s="60"/>
      <c r="BD471" s="60"/>
      <c r="BE471" s="61"/>
    </row>
    <row r="472" spans="47:57" x14ac:dyDescent="0.25">
      <c r="AU472" s="59" t="s">
        <v>712</v>
      </c>
      <c r="AV472" s="60"/>
      <c r="AW472" s="60"/>
      <c r="AX472" s="60"/>
      <c r="AY472" s="60"/>
      <c r="AZ472" s="60"/>
      <c r="BA472" s="60"/>
      <c r="BB472" s="60"/>
      <c r="BC472" s="60"/>
      <c r="BD472" s="60"/>
      <c r="BE472" s="61"/>
    </row>
    <row r="473" spans="47:57" x14ac:dyDescent="0.25">
      <c r="AU473" s="59" t="s">
        <v>713</v>
      </c>
      <c r="AV473" s="60"/>
      <c r="AW473" s="60"/>
      <c r="AX473" s="60"/>
      <c r="AY473" s="60"/>
      <c r="AZ473" s="60"/>
      <c r="BA473" s="60"/>
      <c r="BB473" s="60"/>
      <c r="BC473" s="60"/>
      <c r="BD473" s="60"/>
      <c r="BE473" s="61"/>
    </row>
    <row r="474" spans="47:57" x14ac:dyDescent="0.25">
      <c r="AU474" s="59" t="s">
        <v>607</v>
      </c>
      <c r="AV474" s="60"/>
      <c r="AW474" s="60"/>
      <c r="AX474" s="60"/>
      <c r="AY474" s="60"/>
      <c r="AZ474" s="60"/>
      <c r="BA474" s="60"/>
      <c r="BB474" s="60"/>
      <c r="BC474" s="60"/>
      <c r="BD474" s="60"/>
      <c r="BE474" s="61"/>
    </row>
    <row r="475" spans="47:57" x14ac:dyDescent="0.25">
      <c r="AU475" s="59" t="s">
        <v>580</v>
      </c>
      <c r="AV475" s="60"/>
      <c r="AW475" s="60"/>
      <c r="AX475" s="60"/>
      <c r="AY475" s="60"/>
      <c r="AZ475" s="60"/>
      <c r="BA475" s="60"/>
      <c r="BB475" s="60"/>
      <c r="BC475" s="60"/>
      <c r="BD475" s="60"/>
      <c r="BE475" s="61"/>
    </row>
    <row r="476" spans="47:57" x14ac:dyDescent="0.25">
      <c r="AU476" s="59" t="s">
        <v>377</v>
      </c>
      <c r="AV476" s="60"/>
      <c r="AW476" s="60"/>
      <c r="AX476" s="60"/>
      <c r="AY476" s="60"/>
      <c r="AZ476" s="60"/>
      <c r="BA476" s="60"/>
      <c r="BB476" s="60"/>
      <c r="BC476" s="60"/>
      <c r="BD476" s="60"/>
      <c r="BE476" s="61"/>
    </row>
    <row r="477" spans="47:57" x14ac:dyDescent="0.25">
      <c r="AU477" s="59" t="s">
        <v>714</v>
      </c>
      <c r="AV477" s="60"/>
      <c r="AW477" s="60"/>
      <c r="AX477" s="60"/>
      <c r="AY477" s="60"/>
      <c r="AZ477" s="60"/>
      <c r="BA477" s="60"/>
      <c r="BB477" s="60"/>
      <c r="BC477" s="60"/>
      <c r="BD477" s="60"/>
      <c r="BE477" s="61"/>
    </row>
    <row r="478" spans="47:57" x14ac:dyDescent="0.25">
      <c r="AU478" s="59" t="s">
        <v>377</v>
      </c>
      <c r="AV478" s="60"/>
      <c r="AW478" s="60"/>
      <c r="AX478" s="60"/>
      <c r="AY478" s="60"/>
      <c r="AZ478" s="60"/>
      <c r="BA478" s="60"/>
      <c r="BB478" s="60"/>
      <c r="BC478" s="60"/>
      <c r="BD478" s="60"/>
      <c r="BE478" s="61"/>
    </row>
    <row r="479" spans="47:57" x14ac:dyDescent="0.25">
      <c r="AU479" s="59" t="s">
        <v>609</v>
      </c>
      <c r="AV479" s="60"/>
      <c r="AW479" s="60"/>
      <c r="AX479" s="60"/>
      <c r="AY479" s="60"/>
      <c r="AZ479" s="60"/>
      <c r="BA479" s="60"/>
      <c r="BB479" s="60"/>
      <c r="BC479" s="60"/>
      <c r="BD479" s="60"/>
      <c r="BE479" s="61"/>
    </row>
    <row r="480" spans="47:57" x14ac:dyDescent="0.25">
      <c r="AU480" s="59" t="s">
        <v>715</v>
      </c>
      <c r="AV480" s="60"/>
      <c r="AW480" s="60"/>
      <c r="AX480" s="60"/>
      <c r="AY480" s="60"/>
      <c r="AZ480" s="60"/>
      <c r="BA480" s="60"/>
      <c r="BB480" s="60"/>
      <c r="BC480" s="60"/>
      <c r="BD480" s="60"/>
      <c r="BE480" s="61"/>
    </row>
    <row r="481" spans="47:57" x14ac:dyDescent="0.25">
      <c r="AU481" s="59" t="s">
        <v>716</v>
      </c>
      <c r="AV481" s="60"/>
      <c r="AW481" s="60"/>
      <c r="AX481" s="60"/>
      <c r="AY481" s="60"/>
      <c r="AZ481" s="60"/>
      <c r="BA481" s="60"/>
      <c r="BB481" s="60"/>
      <c r="BC481" s="60"/>
      <c r="BD481" s="60"/>
      <c r="BE481" s="61"/>
    </row>
    <row r="482" spans="47:57" x14ac:dyDescent="0.25">
      <c r="AU482" s="59" t="s">
        <v>465</v>
      </c>
      <c r="AV482" s="60"/>
      <c r="AW482" s="60"/>
      <c r="AX482" s="60"/>
      <c r="AY482" s="60"/>
      <c r="AZ482" s="60"/>
      <c r="BA482" s="60"/>
      <c r="BB482" s="60"/>
      <c r="BC482" s="60"/>
      <c r="BD482" s="60"/>
      <c r="BE482" s="61"/>
    </row>
    <row r="483" spans="47:57" x14ac:dyDescent="0.25">
      <c r="AU483" s="59">
        <v>0</v>
      </c>
      <c r="AV483" s="60"/>
      <c r="AW483" s="60"/>
      <c r="AX483" s="60"/>
      <c r="AY483" s="60"/>
      <c r="AZ483" s="60"/>
      <c r="BA483" s="60"/>
      <c r="BB483" s="60"/>
      <c r="BC483" s="60"/>
      <c r="BD483" s="60"/>
      <c r="BE483" s="61"/>
    </row>
    <row r="484" spans="47:57" x14ac:dyDescent="0.25">
      <c r="AU484" s="59" t="s">
        <v>575</v>
      </c>
      <c r="AV484" s="60"/>
      <c r="AW484" s="60"/>
      <c r="AX484" s="60"/>
      <c r="AY484" s="60"/>
      <c r="AZ484" s="60"/>
      <c r="BA484" s="60"/>
      <c r="BB484" s="60"/>
      <c r="BC484" s="60"/>
      <c r="BD484" s="60"/>
      <c r="BE484" s="61"/>
    </row>
    <row r="485" spans="47:57" x14ac:dyDescent="0.25">
      <c r="AU485" s="59" t="s">
        <v>576</v>
      </c>
      <c r="AV485" s="60"/>
      <c r="AW485" s="60"/>
      <c r="AX485" s="60"/>
      <c r="AY485" s="60"/>
      <c r="AZ485" s="60"/>
      <c r="BA485" s="60"/>
      <c r="BB485" s="60"/>
      <c r="BC485" s="60"/>
      <c r="BD485" s="60"/>
      <c r="BE485" s="61"/>
    </row>
    <row r="486" spans="47:57" x14ac:dyDescent="0.25">
      <c r="AU486" s="59" t="s">
        <v>717</v>
      </c>
      <c r="AV486" s="60"/>
      <c r="AW486" s="60"/>
      <c r="AX486" s="60"/>
      <c r="AY486" s="60"/>
      <c r="AZ486" s="60"/>
      <c r="BA486" s="60"/>
      <c r="BB486" s="60"/>
      <c r="BC486" s="60"/>
      <c r="BD486" s="60"/>
      <c r="BE486" s="61"/>
    </row>
    <row r="487" spans="47:57" x14ac:dyDescent="0.25">
      <c r="AU487" s="59" t="s">
        <v>718</v>
      </c>
      <c r="AV487" s="60"/>
      <c r="AW487" s="60"/>
      <c r="AX487" s="60"/>
      <c r="AY487" s="60"/>
      <c r="AZ487" s="60"/>
      <c r="BA487" s="60"/>
      <c r="BB487" s="60"/>
      <c r="BC487" s="60"/>
      <c r="BD487" s="60"/>
      <c r="BE487" s="61"/>
    </row>
    <row r="488" spans="47:57" x14ac:dyDescent="0.25">
      <c r="AU488" s="59" t="s">
        <v>719</v>
      </c>
      <c r="AV488" s="60"/>
      <c r="AW488" s="60"/>
      <c r="AX488" s="60"/>
      <c r="AY488" s="60"/>
      <c r="AZ488" s="60"/>
      <c r="BA488" s="60"/>
      <c r="BB488" s="60"/>
      <c r="BC488" s="60"/>
      <c r="BD488" s="60"/>
      <c r="BE488" s="61"/>
    </row>
    <row r="489" spans="47:57" x14ac:dyDescent="0.25">
      <c r="AU489" s="59" t="s">
        <v>717</v>
      </c>
      <c r="AV489" s="60"/>
      <c r="AW489" s="60"/>
      <c r="AX489" s="60"/>
      <c r="AY489" s="60"/>
      <c r="AZ489" s="60"/>
      <c r="BA489" s="60"/>
      <c r="BB489" s="60"/>
      <c r="BC489" s="60"/>
      <c r="BD489" s="60"/>
      <c r="BE489" s="61"/>
    </row>
    <row r="490" spans="47:57" x14ac:dyDescent="0.25">
      <c r="AU490" s="59" t="s">
        <v>718</v>
      </c>
      <c r="AV490" s="60"/>
      <c r="AW490" s="60"/>
      <c r="AX490" s="60"/>
      <c r="AY490" s="60"/>
      <c r="AZ490" s="60"/>
      <c r="BA490" s="60"/>
      <c r="BB490" s="60"/>
      <c r="BC490" s="60"/>
      <c r="BD490" s="60"/>
      <c r="BE490" s="61"/>
    </row>
    <row r="491" spans="47:57" x14ac:dyDescent="0.25">
      <c r="AU491" s="59" t="s">
        <v>720</v>
      </c>
      <c r="AV491" s="60"/>
      <c r="AW491" s="60"/>
      <c r="AX491" s="60"/>
      <c r="AY491" s="60"/>
      <c r="AZ491" s="60"/>
      <c r="BA491" s="60"/>
      <c r="BB491" s="60"/>
      <c r="BC491" s="60"/>
      <c r="BD491" s="60"/>
      <c r="BE491" s="61"/>
    </row>
    <row r="492" spans="47:57" x14ac:dyDescent="0.25">
      <c r="AU492" s="59" t="s">
        <v>717</v>
      </c>
      <c r="AV492" s="60"/>
      <c r="AW492" s="60"/>
      <c r="AX492" s="60"/>
      <c r="AY492" s="60"/>
      <c r="AZ492" s="60"/>
      <c r="BA492" s="60"/>
      <c r="BB492" s="60"/>
      <c r="BC492" s="60"/>
      <c r="BD492" s="60"/>
      <c r="BE492" s="61"/>
    </row>
    <row r="493" spans="47:57" x14ac:dyDescent="0.25">
      <c r="AU493" s="59" t="s">
        <v>718</v>
      </c>
      <c r="AV493" s="60"/>
      <c r="AW493" s="60"/>
      <c r="AX493" s="60"/>
      <c r="AY493" s="60"/>
      <c r="AZ493" s="60"/>
      <c r="BA493" s="60"/>
      <c r="BB493" s="60"/>
      <c r="BC493" s="60"/>
      <c r="BD493" s="60"/>
      <c r="BE493" s="61"/>
    </row>
    <row r="494" spans="47:57" x14ac:dyDescent="0.25">
      <c r="AU494" s="59" t="s">
        <v>721</v>
      </c>
      <c r="AV494" s="60"/>
      <c r="AW494" s="60"/>
      <c r="AX494" s="60"/>
      <c r="AY494" s="60"/>
      <c r="AZ494" s="60"/>
      <c r="BA494" s="60"/>
      <c r="BB494" s="60"/>
      <c r="BC494" s="60"/>
      <c r="BD494" s="60"/>
      <c r="BE494" s="61"/>
    </row>
    <row r="495" spans="47:57" x14ac:dyDescent="0.25">
      <c r="AU495" s="59" t="s">
        <v>717</v>
      </c>
      <c r="AV495" s="60"/>
      <c r="AW495" s="60"/>
      <c r="AX495" s="60"/>
      <c r="AY495" s="60"/>
      <c r="AZ495" s="60"/>
      <c r="BA495" s="60"/>
      <c r="BB495" s="60"/>
      <c r="BC495" s="60"/>
      <c r="BD495" s="60"/>
      <c r="BE495" s="61"/>
    </row>
    <row r="496" spans="47:57" x14ac:dyDescent="0.25">
      <c r="AU496" s="59" t="s">
        <v>718</v>
      </c>
      <c r="AV496" s="60"/>
      <c r="AW496" s="60"/>
      <c r="AX496" s="60"/>
      <c r="AY496" s="60"/>
      <c r="AZ496" s="60"/>
      <c r="BA496" s="60"/>
      <c r="BB496" s="60"/>
      <c r="BC496" s="60"/>
      <c r="BD496" s="60"/>
      <c r="BE496" s="61"/>
    </row>
    <row r="497" spans="47:57" x14ac:dyDescent="0.25">
      <c r="AU497" s="59" t="s">
        <v>722</v>
      </c>
      <c r="AV497" s="60"/>
      <c r="AW497" s="60"/>
      <c r="AX497" s="60"/>
      <c r="AY497" s="60"/>
      <c r="AZ497" s="60"/>
      <c r="BA497" s="60"/>
      <c r="BB497" s="60"/>
      <c r="BC497" s="60"/>
      <c r="BD497" s="60"/>
      <c r="BE497" s="61"/>
    </row>
    <row r="498" spans="47:57" x14ac:dyDescent="0.25">
      <c r="AU498" s="59" t="s">
        <v>717</v>
      </c>
      <c r="AV498" s="60"/>
      <c r="AW498" s="60"/>
      <c r="AX498" s="60"/>
      <c r="AY498" s="60"/>
      <c r="AZ498" s="60"/>
      <c r="BA498" s="60"/>
      <c r="BB498" s="60"/>
      <c r="BC498" s="60"/>
      <c r="BD498" s="60"/>
      <c r="BE498" s="61"/>
    </row>
    <row r="499" spans="47:57" x14ac:dyDescent="0.25">
      <c r="AU499" s="59" t="s">
        <v>718</v>
      </c>
      <c r="AV499" s="60"/>
      <c r="AW499" s="60"/>
      <c r="AX499" s="60"/>
      <c r="AY499" s="60"/>
      <c r="AZ499" s="60"/>
      <c r="BA499" s="60"/>
      <c r="BB499" s="60"/>
      <c r="BC499" s="60"/>
      <c r="BD499" s="60"/>
      <c r="BE499" s="61"/>
    </row>
    <row r="500" spans="47:57" x14ac:dyDescent="0.25">
      <c r="AU500" s="59" t="s">
        <v>723</v>
      </c>
      <c r="AV500" s="60"/>
      <c r="AW500" s="60"/>
      <c r="AX500" s="60"/>
      <c r="AY500" s="60"/>
      <c r="AZ500" s="60"/>
      <c r="BA500" s="60"/>
      <c r="BB500" s="60"/>
      <c r="BC500" s="60"/>
      <c r="BD500" s="60"/>
      <c r="BE500" s="61"/>
    </row>
    <row r="501" spans="47:57" x14ac:dyDescent="0.25">
      <c r="AU501" s="59" t="s">
        <v>717</v>
      </c>
      <c r="AV501" s="60"/>
      <c r="AW501" s="60"/>
      <c r="AX501" s="60"/>
      <c r="AY501" s="60"/>
      <c r="AZ501" s="60"/>
      <c r="BA501" s="60"/>
      <c r="BB501" s="60"/>
      <c r="BC501" s="60"/>
      <c r="BD501" s="60"/>
      <c r="BE501" s="61"/>
    </row>
    <row r="502" spans="47:57" x14ac:dyDescent="0.25">
      <c r="AU502" s="59" t="s">
        <v>718</v>
      </c>
      <c r="AV502" s="60"/>
      <c r="AW502" s="60"/>
      <c r="AX502" s="60"/>
      <c r="AY502" s="60"/>
      <c r="AZ502" s="60"/>
      <c r="BA502" s="60"/>
      <c r="BB502" s="60"/>
      <c r="BC502" s="60"/>
      <c r="BD502" s="60"/>
      <c r="BE502" s="61"/>
    </row>
    <row r="503" spans="47:57" x14ac:dyDescent="0.25">
      <c r="AU503" s="59" t="s">
        <v>724</v>
      </c>
      <c r="AV503" s="60"/>
      <c r="AW503" s="60"/>
      <c r="AX503" s="60"/>
      <c r="AY503" s="60"/>
      <c r="AZ503" s="60"/>
      <c r="BA503" s="60"/>
      <c r="BB503" s="60"/>
      <c r="BC503" s="60"/>
      <c r="BD503" s="60"/>
      <c r="BE503" s="61"/>
    </row>
    <row r="504" spans="47:57" x14ac:dyDescent="0.25">
      <c r="AU504" s="59"/>
      <c r="AV504" s="60"/>
      <c r="AW504" s="60"/>
      <c r="AX504" s="60"/>
      <c r="AY504" s="60"/>
      <c r="AZ504" s="60"/>
      <c r="BA504" s="60"/>
      <c r="BB504" s="60"/>
      <c r="BC504" s="60"/>
      <c r="BD504" s="60"/>
      <c r="BE504" s="61"/>
    </row>
    <row r="505" spans="47:57" x14ac:dyDescent="0.25">
      <c r="AU505" s="59" t="s">
        <v>725</v>
      </c>
      <c r="AV505" s="60"/>
      <c r="AW505" s="60"/>
      <c r="AX505" s="60"/>
      <c r="AY505" s="60"/>
      <c r="AZ505" s="60"/>
      <c r="BA505" s="60"/>
      <c r="BB505" s="60"/>
      <c r="BC505" s="60"/>
      <c r="BD505" s="60"/>
      <c r="BE505" s="61"/>
    </row>
    <row r="506" spans="47:57" x14ac:dyDescent="0.25">
      <c r="AU506" s="59" t="s">
        <v>726</v>
      </c>
      <c r="AV506" s="60"/>
      <c r="AW506" s="60"/>
      <c r="AX506" s="60"/>
      <c r="AY506" s="60"/>
      <c r="AZ506" s="60"/>
      <c r="BA506" s="60"/>
      <c r="BB506" s="60"/>
      <c r="BC506" s="60"/>
      <c r="BD506" s="60"/>
      <c r="BE506" s="61"/>
    </row>
    <row r="507" spans="47:57" x14ac:dyDescent="0.25">
      <c r="AU507" s="59" t="s">
        <v>727</v>
      </c>
      <c r="AV507" s="60"/>
      <c r="AW507" s="60"/>
      <c r="AX507" s="60"/>
      <c r="AY507" s="60"/>
      <c r="AZ507" s="60"/>
      <c r="BA507" s="60"/>
      <c r="BB507" s="60"/>
      <c r="BC507" s="60"/>
      <c r="BD507" s="60"/>
      <c r="BE507" s="61"/>
    </row>
    <row r="508" spans="47:57" x14ac:dyDescent="0.25">
      <c r="AU508" s="59" t="s">
        <v>728</v>
      </c>
      <c r="AV508" s="60"/>
      <c r="AW508" s="60"/>
      <c r="AX508" s="60"/>
      <c r="AY508" s="60"/>
      <c r="AZ508" s="60"/>
      <c r="BA508" s="60"/>
      <c r="BB508" s="60"/>
      <c r="BC508" s="60"/>
      <c r="BD508" s="60"/>
      <c r="BE508" s="61"/>
    </row>
    <row r="509" spans="47:57" x14ac:dyDescent="0.25">
      <c r="AU509" s="59" t="s">
        <v>729</v>
      </c>
      <c r="AV509" s="60"/>
      <c r="AW509" s="60"/>
      <c r="AX509" s="60"/>
      <c r="AY509" s="60"/>
      <c r="AZ509" s="60"/>
      <c r="BA509" s="60"/>
      <c r="BB509" s="60"/>
      <c r="BC509" s="60"/>
      <c r="BD509" s="60"/>
      <c r="BE509" s="61"/>
    </row>
    <row r="510" spans="47:57" x14ac:dyDescent="0.25">
      <c r="AU510" s="59" t="s">
        <v>730</v>
      </c>
      <c r="AV510" s="60"/>
      <c r="AW510" s="60"/>
      <c r="AX510" s="60"/>
      <c r="AY510" s="60"/>
      <c r="AZ510" s="60"/>
      <c r="BA510" s="60"/>
      <c r="BB510" s="60"/>
      <c r="BC510" s="60"/>
      <c r="BD510" s="60"/>
      <c r="BE510" s="61"/>
    </row>
    <row r="511" spans="47:57" x14ac:dyDescent="0.25">
      <c r="AU511" s="59" t="s">
        <v>731</v>
      </c>
      <c r="AV511" s="60"/>
      <c r="AW511" s="60"/>
      <c r="AX511" s="60"/>
      <c r="AY511" s="60"/>
      <c r="AZ511" s="60"/>
      <c r="BA511" s="60"/>
      <c r="BB511" s="60"/>
      <c r="BC511" s="60"/>
      <c r="BD511" s="60"/>
      <c r="BE511" s="61"/>
    </row>
    <row r="512" spans="47:57" x14ac:dyDescent="0.25">
      <c r="AU512" s="59" t="s">
        <v>732</v>
      </c>
      <c r="AV512" s="60"/>
      <c r="AW512" s="60"/>
      <c r="AX512" s="60"/>
      <c r="AY512" s="60"/>
      <c r="AZ512" s="60"/>
      <c r="BA512" s="60"/>
      <c r="BB512" s="60"/>
      <c r="BC512" s="60"/>
      <c r="BD512" s="60"/>
      <c r="BE512" s="61"/>
    </row>
    <row r="513" spans="47:57" x14ac:dyDescent="0.25">
      <c r="AU513" s="59"/>
      <c r="AV513" s="60"/>
      <c r="AW513" s="60"/>
      <c r="AX513" s="60"/>
      <c r="AY513" s="60"/>
      <c r="AZ513" s="60"/>
      <c r="BA513" s="60"/>
      <c r="BB513" s="60"/>
      <c r="BC513" s="60"/>
      <c r="BD513" s="60"/>
      <c r="BE513" s="61"/>
    </row>
    <row r="514" spans="47:57" x14ac:dyDescent="0.25">
      <c r="AU514" s="59" t="s">
        <v>733</v>
      </c>
      <c r="AV514" s="60"/>
      <c r="AW514" s="60"/>
      <c r="AX514" s="60"/>
      <c r="AY514" s="60"/>
      <c r="AZ514" s="60"/>
      <c r="BA514" s="60"/>
      <c r="BB514" s="60"/>
      <c r="BC514" s="60"/>
      <c r="BD514" s="60"/>
      <c r="BE514" s="61"/>
    </row>
    <row r="515" spans="47:57" x14ac:dyDescent="0.25">
      <c r="AU515" s="59" t="s">
        <v>465</v>
      </c>
      <c r="AV515" s="60"/>
      <c r="AW515" s="60"/>
      <c r="AX515" s="60"/>
      <c r="AY515" s="60"/>
      <c r="AZ515" s="60"/>
      <c r="BA515" s="60"/>
      <c r="BB515" s="60"/>
      <c r="BC515" s="60"/>
      <c r="BD515" s="60"/>
      <c r="BE515" s="61"/>
    </row>
    <row r="516" spans="47:57" x14ac:dyDescent="0.25">
      <c r="AU516" s="59" t="s">
        <v>734</v>
      </c>
      <c r="AV516" s="60"/>
      <c r="AW516" s="60"/>
      <c r="AX516" s="60"/>
      <c r="AY516" s="60"/>
      <c r="AZ516" s="60"/>
      <c r="BA516" s="60"/>
      <c r="BB516" s="60"/>
      <c r="BC516" s="60"/>
      <c r="BD516" s="60"/>
      <c r="BE516" s="61"/>
    </row>
    <row r="517" spans="47:57" x14ac:dyDescent="0.25">
      <c r="AU517" s="59">
        <v>0</v>
      </c>
      <c r="AV517" s="60"/>
      <c r="AW517" s="60"/>
      <c r="AX517" s="60"/>
      <c r="AY517" s="60"/>
      <c r="AZ517" s="60"/>
      <c r="BA517" s="60"/>
      <c r="BB517" s="60"/>
      <c r="BC517" s="60"/>
      <c r="BD517" s="60"/>
      <c r="BE517" s="61"/>
    </row>
    <row r="518" spans="47:57" x14ac:dyDescent="0.25">
      <c r="AU518" s="59"/>
      <c r="AV518" s="60"/>
      <c r="AW518" s="60"/>
      <c r="AX518" s="60"/>
      <c r="AY518" s="60"/>
      <c r="AZ518" s="60"/>
      <c r="BA518" s="60"/>
      <c r="BB518" s="60"/>
      <c r="BC518" s="60"/>
      <c r="BD518" s="60"/>
      <c r="BE518" s="61"/>
    </row>
    <row r="519" spans="47:57" x14ac:dyDescent="0.25">
      <c r="AU519" s="59"/>
      <c r="AV519" s="60"/>
      <c r="AW519" s="60"/>
      <c r="AX519" s="60"/>
      <c r="AY519" s="60"/>
      <c r="AZ519" s="60"/>
      <c r="BA519" s="60"/>
      <c r="BB519" s="60"/>
      <c r="BC519" s="60"/>
      <c r="BD519" s="60"/>
      <c r="BE519" s="61"/>
    </row>
    <row r="520" spans="47:57" x14ac:dyDescent="0.25">
      <c r="AU520" s="59" t="s">
        <v>735</v>
      </c>
      <c r="AV520" s="60"/>
      <c r="AW520" s="60"/>
      <c r="AX520" s="60"/>
      <c r="AY520" s="60"/>
      <c r="AZ520" s="60"/>
      <c r="BA520" s="60"/>
      <c r="BB520" s="60"/>
      <c r="BC520" s="60"/>
      <c r="BD520" s="60"/>
      <c r="BE520" s="61"/>
    </row>
    <row r="521" spans="47:57" x14ac:dyDescent="0.25">
      <c r="AU521" s="59"/>
      <c r="AV521" s="60"/>
      <c r="AW521" s="60"/>
      <c r="AX521" s="60"/>
      <c r="AY521" s="60"/>
      <c r="AZ521" s="60"/>
      <c r="BA521" s="60"/>
      <c r="BB521" s="60"/>
      <c r="BC521" s="60"/>
      <c r="BD521" s="60"/>
      <c r="BE521" s="61"/>
    </row>
    <row r="522" spans="47:57" x14ac:dyDescent="0.25">
      <c r="AU522" s="59"/>
      <c r="AV522" s="60"/>
      <c r="AW522" s="60"/>
      <c r="AX522" s="60"/>
      <c r="AY522" s="60"/>
      <c r="AZ522" s="60"/>
      <c r="BA522" s="60"/>
      <c r="BB522" s="60"/>
      <c r="BC522" s="60"/>
      <c r="BD522" s="60"/>
      <c r="BE522" s="61"/>
    </row>
    <row r="523" spans="47:57" x14ac:dyDescent="0.25">
      <c r="AU523" s="59"/>
      <c r="AV523" s="60"/>
      <c r="AW523" s="60"/>
      <c r="AX523" s="60"/>
      <c r="AY523" s="60"/>
      <c r="AZ523" s="60"/>
      <c r="BA523" s="60"/>
      <c r="BB523" s="60"/>
      <c r="BC523" s="60"/>
      <c r="BD523" s="60"/>
      <c r="BE523" s="61"/>
    </row>
    <row r="524" spans="47:57" x14ac:dyDescent="0.25">
      <c r="AU524" s="59" t="s">
        <v>736</v>
      </c>
      <c r="AV524" s="60"/>
      <c r="AW524" s="60"/>
      <c r="AX524" s="60"/>
      <c r="AY524" s="60"/>
      <c r="AZ524" s="60"/>
      <c r="BA524" s="60"/>
      <c r="BB524" s="60"/>
      <c r="BC524" s="60"/>
      <c r="BD524" s="60"/>
      <c r="BE524" s="61"/>
    </row>
    <row r="525" spans="47:57" x14ac:dyDescent="0.25">
      <c r="AU525" s="59"/>
      <c r="AV525" s="60"/>
      <c r="AW525" s="60"/>
      <c r="AX525" s="60"/>
      <c r="AY525" s="60"/>
      <c r="AZ525" s="60"/>
      <c r="BA525" s="60"/>
      <c r="BB525" s="60"/>
      <c r="BC525" s="60"/>
      <c r="BD525" s="60"/>
      <c r="BE525" s="61"/>
    </row>
    <row r="526" spans="47:57" x14ac:dyDescent="0.25">
      <c r="AU526" s="59" t="s">
        <v>737</v>
      </c>
      <c r="AV526" s="60"/>
      <c r="AW526" s="60"/>
      <c r="AX526" s="60"/>
      <c r="AY526" s="60"/>
      <c r="AZ526" s="60"/>
      <c r="BA526" s="60"/>
      <c r="BB526" s="60"/>
      <c r="BC526" s="60"/>
      <c r="BD526" s="60"/>
      <c r="BE526" s="61"/>
    </row>
    <row r="527" spans="47:57" x14ac:dyDescent="0.25">
      <c r="AU527" s="59"/>
      <c r="AV527" s="60"/>
      <c r="AW527" s="60"/>
      <c r="AX527" s="60"/>
      <c r="AY527" s="60"/>
      <c r="AZ527" s="60"/>
      <c r="BA527" s="60"/>
      <c r="BB527" s="60"/>
      <c r="BC527" s="60"/>
      <c r="BD527" s="60"/>
      <c r="BE527" s="61"/>
    </row>
    <row r="528" spans="47:57" x14ac:dyDescent="0.25">
      <c r="AU528" s="59" t="s">
        <v>738</v>
      </c>
      <c r="AV528" s="60"/>
      <c r="AW528" s="60"/>
      <c r="AX528" s="60"/>
      <c r="AY528" s="60"/>
      <c r="AZ528" s="60"/>
      <c r="BA528" s="60"/>
      <c r="BB528" s="60"/>
      <c r="BC528" s="60"/>
      <c r="BD528" s="60"/>
      <c r="BE528" s="61"/>
    </row>
    <row r="529" spans="47:57" x14ac:dyDescent="0.25">
      <c r="AU529" s="59"/>
      <c r="AV529" s="60"/>
      <c r="AW529" s="60"/>
      <c r="AX529" s="60"/>
      <c r="AY529" s="60"/>
      <c r="AZ529" s="60"/>
      <c r="BA529" s="60"/>
      <c r="BB529" s="60"/>
      <c r="BC529" s="60"/>
      <c r="BD529" s="60"/>
      <c r="BE529" s="61"/>
    </row>
    <row r="530" spans="47:57" x14ac:dyDescent="0.25">
      <c r="AU530" s="59" t="s">
        <v>739</v>
      </c>
      <c r="AV530" s="60"/>
      <c r="AW530" s="60"/>
      <c r="AX530" s="60"/>
      <c r="AY530" s="60"/>
      <c r="AZ530" s="60"/>
      <c r="BA530" s="60"/>
      <c r="BB530" s="60"/>
      <c r="BC530" s="60"/>
      <c r="BD530" s="60"/>
      <c r="BE530" s="61"/>
    </row>
    <row r="531" spans="47:57" x14ac:dyDescent="0.25">
      <c r="AU531" s="59"/>
      <c r="AV531" s="60"/>
      <c r="AW531" s="60"/>
      <c r="AX531" s="60"/>
      <c r="AY531" s="60"/>
      <c r="AZ531" s="60"/>
      <c r="BA531" s="60"/>
      <c r="BB531" s="60"/>
      <c r="BC531" s="60"/>
      <c r="BD531" s="60"/>
      <c r="BE531" s="61"/>
    </row>
    <row r="532" spans="47:57" x14ac:dyDescent="0.25">
      <c r="AU532" s="59" t="s">
        <v>740</v>
      </c>
      <c r="AV532" s="60"/>
      <c r="AW532" s="60"/>
      <c r="AX532" s="60"/>
      <c r="AY532" s="60"/>
      <c r="AZ532" s="60"/>
      <c r="BA532" s="60"/>
      <c r="BB532" s="60"/>
      <c r="BC532" s="60"/>
      <c r="BD532" s="60"/>
      <c r="BE532" s="61"/>
    </row>
    <row r="533" spans="47:57" x14ac:dyDescent="0.25">
      <c r="AU533" s="59" t="s">
        <v>465</v>
      </c>
      <c r="AV533" s="60"/>
      <c r="AW533" s="60"/>
      <c r="AX533" s="60"/>
      <c r="AY533" s="60"/>
      <c r="AZ533" s="60"/>
      <c r="BA533" s="60"/>
      <c r="BB533" s="60"/>
      <c r="BC533" s="60"/>
      <c r="BD533" s="60"/>
      <c r="BE533" s="61"/>
    </row>
    <row r="534" spans="47:57" x14ac:dyDescent="0.25">
      <c r="AU534" s="59" t="s">
        <v>734</v>
      </c>
      <c r="AV534" s="60"/>
      <c r="AW534" s="60"/>
      <c r="AX534" s="60"/>
      <c r="AY534" s="60"/>
      <c r="AZ534" s="60"/>
      <c r="BA534" s="60"/>
      <c r="BB534" s="60"/>
      <c r="BC534" s="60"/>
      <c r="BD534" s="60"/>
      <c r="BE534" s="61"/>
    </row>
    <row r="535" spans="47:57" x14ac:dyDescent="0.25">
      <c r="AU535" s="59" t="s">
        <v>377</v>
      </c>
      <c r="AV535" s="60"/>
      <c r="AW535" s="60"/>
      <c r="AX535" s="60"/>
      <c r="AY535" s="60"/>
      <c r="AZ535" s="60"/>
      <c r="BA535" s="60"/>
      <c r="BB535" s="60"/>
      <c r="BC535" s="60"/>
      <c r="BD535" s="60"/>
      <c r="BE535" s="61"/>
    </row>
    <row r="536" spans="47:57" x14ac:dyDescent="0.25">
      <c r="AU536" s="65" t="s">
        <v>741</v>
      </c>
      <c r="AV536" s="60"/>
      <c r="AW536" s="60"/>
      <c r="AX536" s="60"/>
      <c r="AY536" s="60"/>
      <c r="AZ536" s="60"/>
      <c r="BA536" s="60"/>
      <c r="BB536" s="60"/>
      <c r="BC536" s="60"/>
      <c r="BD536" s="60"/>
      <c r="BE536" s="61"/>
    </row>
    <row r="537" spans="47:57" x14ac:dyDescent="0.25">
      <c r="AU537" s="65" t="s">
        <v>742</v>
      </c>
      <c r="AV537" s="60"/>
      <c r="AW537" s="60"/>
      <c r="AX537" s="60"/>
      <c r="AY537" s="60"/>
      <c r="AZ537" s="60"/>
      <c r="BA537" s="60"/>
      <c r="BB537" s="60"/>
      <c r="BC537" s="60"/>
      <c r="BD537" s="60"/>
      <c r="BE537" s="61"/>
    </row>
    <row r="538" spans="47:57" x14ac:dyDescent="0.25">
      <c r="AU538" s="65" t="s">
        <v>743</v>
      </c>
      <c r="AV538" s="60"/>
      <c r="AW538" s="60"/>
      <c r="AX538" s="60"/>
      <c r="AY538" s="60"/>
      <c r="AZ538" s="60"/>
      <c r="BA538" s="60"/>
      <c r="BB538" s="60"/>
      <c r="BC538" s="60"/>
      <c r="BD538" s="60"/>
      <c r="BE538" s="61"/>
    </row>
    <row r="539" spans="47:57" x14ac:dyDescent="0.25">
      <c r="AU539" s="65" t="s">
        <v>744</v>
      </c>
      <c r="AV539" s="60"/>
      <c r="AW539" s="60"/>
      <c r="AX539" s="60"/>
      <c r="AY539" s="60"/>
      <c r="AZ539" s="60"/>
      <c r="BA539" s="60"/>
      <c r="BB539" s="60"/>
      <c r="BC539" s="60"/>
      <c r="BD539" s="60"/>
      <c r="BE539" s="61"/>
    </row>
    <row r="540" spans="47:57" x14ac:dyDescent="0.25">
      <c r="AU540" s="65" t="s">
        <v>745</v>
      </c>
      <c r="AV540" s="60"/>
      <c r="AW540" s="60"/>
      <c r="AX540" s="60"/>
      <c r="AY540" s="60"/>
      <c r="AZ540" s="60"/>
      <c r="BA540" s="60"/>
      <c r="BB540" s="60"/>
      <c r="BC540" s="60"/>
      <c r="BD540" s="60"/>
      <c r="BE540" s="61"/>
    </row>
    <row r="541" spans="47:57" x14ac:dyDescent="0.25">
      <c r="AU541" s="65" t="s">
        <v>746</v>
      </c>
      <c r="AV541" s="60"/>
      <c r="AW541" s="60"/>
      <c r="AX541" s="60"/>
      <c r="AY541" s="60"/>
      <c r="AZ541" s="60"/>
      <c r="BA541" s="60"/>
      <c r="BB541" s="60"/>
      <c r="BC541" s="60"/>
      <c r="BD541" s="60"/>
      <c r="BE541" s="61"/>
    </row>
    <row r="542" spans="47:57" x14ac:dyDescent="0.25">
      <c r="AU542" s="65" t="s">
        <v>747</v>
      </c>
      <c r="AV542" s="60"/>
      <c r="AW542" s="60"/>
      <c r="AX542" s="60"/>
      <c r="AY542" s="60"/>
      <c r="AZ542" s="60"/>
      <c r="BA542" s="60"/>
      <c r="BB542" s="60"/>
      <c r="BC542" s="60"/>
      <c r="BD542" s="60"/>
      <c r="BE542" s="61"/>
    </row>
    <row r="543" spans="47:57" x14ac:dyDescent="0.25">
      <c r="AU543" s="65" t="s">
        <v>748</v>
      </c>
      <c r="AV543" s="60"/>
      <c r="AW543" s="60"/>
      <c r="AX543" s="60"/>
      <c r="AY543" s="60"/>
      <c r="AZ543" s="60"/>
      <c r="BA543" s="60"/>
      <c r="BB543" s="60"/>
      <c r="BC543" s="60"/>
      <c r="BD543" s="60"/>
      <c r="BE543" s="61"/>
    </row>
    <row r="544" spans="47:57" x14ac:dyDescent="0.25">
      <c r="AU544" s="65" t="s">
        <v>749</v>
      </c>
      <c r="AV544" s="60"/>
      <c r="AW544" s="60"/>
      <c r="AX544" s="60"/>
      <c r="AY544" s="60"/>
      <c r="AZ544" s="60"/>
      <c r="BA544" s="60"/>
      <c r="BB544" s="60"/>
      <c r="BC544" s="60"/>
      <c r="BD544" s="60"/>
      <c r="BE544" s="61"/>
    </row>
    <row r="545" spans="47:57" x14ac:dyDescent="0.25">
      <c r="AU545" s="65" t="s">
        <v>750</v>
      </c>
      <c r="AV545" s="60"/>
      <c r="AW545" s="60"/>
      <c r="AX545" s="60"/>
      <c r="AY545" s="60"/>
      <c r="AZ545" s="60"/>
      <c r="BA545" s="60"/>
      <c r="BB545" s="60"/>
      <c r="BC545" s="60"/>
      <c r="BD545" s="60"/>
      <c r="BE545" s="61"/>
    </row>
    <row r="546" spans="47:57" x14ac:dyDescent="0.25">
      <c r="AU546" s="65" t="s">
        <v>751</v>
      </c>
      <c r="AV546" s="60"/>
      <c r="AW546" s="60"/>
      <c r="AX546" s="60"/>
      <c r="AY546" s="60"/>
      <c r="AZ546" s="60"/>
      <c r="BA546" s="60"/>
      <c r="BB546" s="60"/>
      <c r="BC546" s="60"/>
      <c r="BD546" s="60"/>
      <c r="BE546" s="61"/>
    </row>
    <row r="547" spans="47:57" x14ac:dyDescent="0.25">
      <c r="AU547" s="65" t="s">
        <v>752</v>
      </c>
      <c r="AV547" s="60"/>
      <c r="AW547" s="60"/>
      <c r="AX547" s="60"/>
      <c r="AY547" s="60"/>
      <c r="AZ547" s="60"/>
      <c r="BA547" s="60"/>
      <c r="BB547" s="60"/>
      <c r="BC547" s="60"/>
      <c r="BD547" s="60"/>
      <c r="BE547" s="61"/>
    </row>
    <row r="548" spans="47:57" x14ac:dyDescent="0.25">
      <c r="AU548" s="65" t="s">
        <v>753</v>
      </c>
      <c r="AV548" s="60"/>
      <c r="AW548" s="60"/>
      <c r="AX548" s="60"/>
      <c r="AY548" s="60"/>
      <c r="AZ548" s="60"/>
      <c r="BA548" s="60"/>
      <c r="BB548" s="60"/>
      <c r="BC548" s="60"/>
      <c r="BD548" s="60"/>
      <c r="BE548" s="61"/>
    </row>
    <row r="549" spans="47:57" x14ac:dyDescent="0.25">
      <c r="AU549" s="65" t="s">
        <v>754</v>
      </c>
      <c r="AV549" s="60"/>
      <c r="AW549" s="60"/>
      <c r="AX549" s="60"/>
      <c r="AY549" s="60"/>
      <c r="AZ549" s="60"/>
      <c r="BA549" s="60"/>
      <c r="BB549" s="60"/>
      <c r="BC549" s="60"/>
      <c r="BD549" s="60"/>
      <c r="BE549" s="61"/>
    </row>
    <row r="550" spans="47:57" x14ac:dyDescent="0.25">
      <c r="AU550" s="59" t="s">
        <v>465</v>
      </c>
      <c r="AV550" s="60"/>
      <c r="AW550" s="60"/>
      <c r="AX550" s="60"/>
      <c r="AY550" s="60"/>
      <c r="AZ550" s="60"/>
      <c r="BA550" s="60"/>
      <c r="BB550" s="60"/>
      <c r="BC550" s="60"/>
      <c r="BD550" s="60"/>
      <c r="BE550" s="61"/>
    </row>
    <row r="551" spans="47:57" x14ac:dyDescent="0.25">
      <c r="AU551" s="59" t="s">
        <v>734</v>
      </c>
      <c r="AV551" s="60"/>
      <c r="AW551" s="60"/>
      <c r="AX551" s="60"/>
      <c r="AY551" s="60"/>
      <c r="AZ551" s="60"/>
      <c r="BA551" s="60"/>
      <c r="BB551" s="60"/>
      <c r="BC551" s="60"/>
      <c r="BD551" s="60"/>
      <c r="BE551" s="61"/>
    </row>
    <row r="552" spans="47:57" x14ac:dyDescent="0.25">
      <c r="AU552" s="59" t="s">
        <v>520</v>
      </c>
      <c r="AV552" s="60"/>
      <c r="AW552" s="60"/>
      <c r="AX552" s="60"/>
      <c r="AY552" s="60"/>
      <c r="AZ552" s="60"/>
      <c r="BA552" s="60"/>
      <c r="BB552" s="60"/>
      <c r="BC552" s="60"/>
      <c r="BD552" s="60"/>
      <c r="BE552" s="61"/>
    </row>
    <row r="553" spans="47:57" x14ac:dyDescent="0.25">
      <c r="AU553" s="59" t="s">
        <v>599</v>
      </c>
      <c r="AV553" s="60"/>
      <c r="AW553" s="60"/>
      <c r="AX553" s="60"/>
      <c r="AY553" s="60"/>
      <c r="AZ553" s="60"/>
      <c r="BA553" s="60"/>
      <c r="BB553" s="60"/>
      <c r="BC553" s="60"/>
      <c r="BD553" s="60"/>
      <c r="BE553" s="61"/>
    </row>
    <row r="554" spans="47:57" x14ac:dyDescent="0.25">
      <c r="AU554" s="59" t="s">
        <v>755</v>
      </c>
      <c r="AV554" s="60"/>
      <c r="AW554" s="60"/>
      <c r="AX554" s="60"/>
      <c r="AY554" s="60"/>
      <c r="AZ554" s="60"/>
      <c r="BA554" s="60"/>
      <c r="BB554" s="60"/>
      <c r="BC554" s="60"/>
      <c r="BD554" s="60"/>
      <c r="BE554" s="61"/>
    </row>
    <row r="555" spans="47:57" x14ac:dyDescent="0.25">
      <c r="AU555" s="59" t="s">
        <v>601</v>
      </c>
      <c r="AV555" s="60"/>
      <c r="AW555" s="60"/>
      <c r="AX555" s="60"/>
      <c r="AY555" s="60"/>
      <c r="AZ555" s="60"/>
      <c r="BA555" s="60"/>
      <c r="BB555" s="60"/>
      <c r="BC555" s="60"/>
      <c r="BD555" s="60"/>
      <c r="BE555" s="61"/>
    </row>
    <row r="556" spans="47:57" x14ac:dyDescent="0.25">
      <c r="AU556" s="59" t="s">
        <v>524</v>
      </c>
      <c r="AV556" s="60"/>
      <c r="AW556" s="60"/>
      <c r="AX556" s="60"/>
      <c r="AY556" s="60"/>
      <c r="AZ556" s="60"/>
      <c r="BA556" s="60"/>
      <c r="BB556" s="60"/>
      <c r="BC556" s="60"/>
      <c r="BD556" s="60"/>
      <c r="BE556" s="61"/>
    </row>
    <row r="557" spans="47:57" x14ac:dyDescent="0.25">
      <c r="AU557" s="59" t="s">
        <v>602</v>
      </c>
      <c r="AV557" s="60"/>
      <c r="AW557" s="60"/>
      <c r="AX557" s="60"/>
      <c r="AY557" s="60"/>
      <c r="AZ557" s="60"/>
      <c r="BA557" s="60"/>
      <c r="BB557" s="60"/>
      <c r="BC557" s="60"/>
      <c r="BD557" s="60"/>
      <c r="BE557" s="61"/>
    </row>
    <row r="558" spans="47:57" x14ac:dyDescent="0.25">
      <c r="AU558" s="59" t="s">
        <v>756</v>
      </c>
      <c r="AV558" s="60"/>
      <c r="AW558" s="60"/>
      <c r="AX558" s="60"/>
      <c r="AY558" s="60"/>
      <c r="AZ558" s="60"/>
      <c r="BA558" s="60"/>
      <c r="BB558" s="60"/>
      <c r="BC558" s="60"/>
      <c r="BD558" s="60"/>
      <c r="BE558" s="61"/>
    </row>
    <row r="559" spans="47:57" x14ac:dyDescent="0.25">
      <c r="AU559" s="59" t="s">
        <v>757</v>
      </c>
      <c r="AV559" s="60"/>
      <c r="AW559" s="60"/>
      <c r="AX559" s="60"/>
      <c r="AY559" s="60"/>
      <c r="AZ559" s="60"/>
      <c r="BA559" s="60"/>
      <c r="BB559" s="60"/>
      <c r="BC559" s="60"/>
      <c r="BD559" s="60"/>
      <c r="BE559" s="61"/>
    </row>
    <row r="560" spans="47:57" x14ac:dyDescent="0.25">
      <c r="AU560" s="59" t="s">
        <v>520</v>
      </c>
      <c r="AV560" s="60"/>
      <c r="AW560" s="60"/>
      <c r="AX560" s="60"/>
      <c r="AY560" s="60"/>
      <c r="AZ560" s="60"/>
      <c r="BA560" s="60"/>
      <c r="BB560" s="60"/>
      <c r="BC560" s="60"/>
      <c r="BD560" s="60"/>
      <c r="BE560" s="61"/>
    </row>
    <row r="561" spans="47:57" x14ac:dyDescent="0.25">
      <c r="AU561" s="59" t="s">
        <v>604</v>
      </c>
      <c r="AV561" s="60"/>
      <c r="AW561" s="60"/>
      <c r="AX561" s="60"/>
      <c r="AY561" s="60"/>
      <c r="AZ561" s="60"/>
      <c r="BA561" s="60"/>
      <c r="BB561" s="60"/>
      <c r="BC561" s="60"/>
      <c r="BD561" s="60"/>
      <c r="BE561" s="61"/>
    </row>
    <row r="562" spans="47:57" x14ac:dyDescent="0.25">
      <c r="AU562" s="59" t="s">
        <v>755</v>
      </c>
      <c r="AV562" s="60"/>
      <c r="AW562" s="60"/>
      <c r="AX562" s="60"/>
      <c r="AY562" s="60"/>
      <c r="AZ562" s="60"/>
      <c r="BA562" s="60"/>
      <c r="BB562" s="60"/>
      <c r="BC562" s="60"/>
      <c r="BD562" s="60"/>
      <c r="BE562" s="61"/>
    </row>
    <row r="563" spans="47:57" x14ac:dyDescent="0.25">
      <c r="AU563" s="59" t="s">
        <v>605</v>
      </c>
      <c r="AV563" s="60"/>
      <c r="AW563" s="60"/>
      <c r="AX563" s="60"/>
      <c r="AY563" s="60"/>
      <c r="AZ563" s="60"/>
      <c r="BA563" s="60"/>
      <c r="BB563" s="60"/>
      <c r="BC563" s="60"/>
      <c r="BD563" s="60"/>
      <c r="BE563" s="61"/>
    </row>
    <row r="564" spans="47:57" x14ac:dyDescent="0.25">
      <c r="AU564" s="59" t="s">
        <v>524</v>
      </c>
      <c r="AV564" s="60"/>
      <c r="AW564" s="60"/>
      <c r="AX564" s="60"/>
      <c r="AY564" s="60"/>
      <c r="AZ564" s="60"/>
      <c r="BA564" s="60"/>
      <c r="BB564" s="60"/>
      <c r="BC564" s="60"/>
      <c r="BD564" s="60"/>
      <c r="BE564" s="61"/>
    </row>
    <row r="565" spans="47:57" x14ac:dyDescent="0.25">
      <c r="AU565" s="59" t="s">
        <v>602</v>
      </c>
      <c r="AV565" s="60"/>
      <c r="AW565" s="60"/>
      <c r="AX565" s="60"/>
      <c r="AY565" s="60"/>
      <c r="AZ565" s="60"/>
      <c r="BA565" s="60"/>
      <c r="BB565" s="60"/>
      <c r="BC565" s="60"/>
      <c r="BD565" s="60"/>
      <c r="BE565" s="61"/>
    </row>
    <row r="566" spans="47:57" x14ac:dyDescent="0.25">
      <c r="AU566" s="59" t="s">
        <v>756</v>
      </c>
      <c r="AV566" s="60"/>
      <c r="AW566" s="60"/>
      <c r="AX566" s="60"/>
      <c r="AY566" s="60"/>
      <c r="AZ566" s="60"/>
      <c r="BA566" s="60"/>
      <c r="BB566" s="60"/>
      <c r="BC566" s="60"/>
      <c r="BD566" s="60"/>
      <c r="BE566" s="61"/>
    </row>
    <row r="567" spans="47:57" x14ac:dyDescent="0.25">
      <c r="AU567" s="59" t="s">
        <v>757</v>
      </c>
      <c r="AV567" s="60"/>
      <c r="AW567" s="60"/>
      <c r="AX567" s="60"/>
      <c r="AY567" s="60"/>
      <c r="AZ567" s="60"/>
      <c r="BA567" s="60"/>
      <c r="BB567" s="60"/>
      <c r="BC567" s="60"/>
      <c r="BD567" s="60"/>
      <c r="BE567" s="61"/>
    </row>
    <row r="568" spans="47:57" x14ac:dyDescent="0.25">
      <c r="AU568" s="59" t="s">
        <v>758</v>
      </c>
      <c r="AV568" s="60"/>
      <c r="AW568" s="60"/>
      <c r="AX568" s="60"/>
      <c r="AY568" s="60"/>
      <c r="AZ568" s="60"/>
      <c r="BA568" s="60"/>
      <c r="BB568" s="60"/>
      <c r="BC568" s="60"/>
      <c r="BD568" s="60"/>
      <c r="BE568" s="61"/>
    </row>
    <row r="569" spans="47:57" x14ac:dyDescent="0.25">
      <c r="AU569" s="59" t="s">
        <v>607</v>
      </c>
      <c r="AV569" s="60"/>
      <c r="AW569" s="60"/>
      <c r="AX569" s="60"/>
      <c r="AY569" s="60"/>
      <c r="AZ569" s="60"/>
      <c r="BA569" s="60"/>
      <c r="BB569" s="60"/>
      <c r="BC569" s="60"/>
      <c r="BD569" s="60"/>
      <c r="BE569" s="61"/>
    </row>
    <row r="570" spans="47:57" x14ac:dyDescent="0.25">
      <c r="AU570" s="59" t="s">
        <v>734</v>
      </c>
      <c r="AV570" s="60"/>
      <c r="AW570" s="60"/>
      <c r="AX570" s="60"/>
      <c r="AY570" s="60"/>
      <c r="AZ570" s="60"/>
      <c r="BA570" s="60"/>
      <c r="BB570" s="60"/>
      <c r="BC570" s="60"/>
      <c r="BD570" s="60"/>
      <c r="BE570" s="61"/>
    </row>
    <row r="571" spans="47:57" x14ac:dyDescent="0.25">
      <c r="AU571" s="59" t="s">
        <v>759</v>
      </c>
      <c r="AV571" s="60"/>
      <c r="AW571" s="60"/>
      <c r="AX571" s="60"/>
      <c r="AY571" s="60"/>
      <c r="AZ571" s="60"/>
      <c r="BA571" s="60"/>
      <c r="BB571" s="60"/>
      <c r="BC571" s="60"/>
      <c r="BD571" s="60"/>
      <c r="BE571" s="61"/>
    </row>
    <row r="572" spans="47:57" x14ac:dyDescent="0.25">
      <c r="AU572" s="59" t="s">
        <v>760</v>
      </c>
      <c r="AV572" s="60"/>
      <c r="AW572" s="60"/>
      <c r="AX572" s="60"/>
      <c r="AY572" s="60"/>
      <c r="AZ572" s="60"/>
      <c r="BA572" s="60"/>
      <c r="BB572" s="60"/>
      <c r="BC572" s="60"/>
      <c r="BD572" s="60"/>
      <c r="BE572" s="61"/>
    </row>
    <row r="573" spans="47:57" x14ac:dyDescent="0.25">
      <c r="AU573" s="59" t="s">
        <v>377</v>
      </c>
      <c r="AV573" s="60"/>
      <c r="AW573" s="60"/>
      <c r="AX573" s="60"/>
      <c r="AY573" s="60"/>
      <c r="AZ573" s="60"/>
      <c r="BA573" s="60"/>
      <c r="BB573" s="60"/>
      <c r="BC573" s="60"/>
      <c r="BD573" s="60"/>
      <c r="BE573" s="61"/>
    </row>
    <row r="574" spans="47:57" x14ac:dyDescent="0.25">
      <c r="AU574" s="59" t="s">
        <v>609</v>
      </c>
      <c r="AV574" s="60"/>
      <c r="AW574" s="60"/>
      <c r="AX574" s="60"/>
      <c r="AY574" s="60"/>
      <c r="AZ574" s="60"/>
      <c r="BA574" s="60"/>
      <c r="BB574" s="60"/>
      <c r="BC574" s="60"/>
      <c r="BD574" s="60"/>
      <c r="BE574" s="61"/>
    </row>
    <row r="575" spans="47:57" x14ac:dyDescent="0.25">
      <c r="AU575" s="59" t="s">
        <v>761</v>
      </c>
      <c r="AV575" s="60"/>
      <c r="AW575" s="60"/>
      <c r="AX575" s="60"/>
      <c r="AY575" s="60"/>
      <c r="AZ575" s="60"/>
      <c r="BA575" s="60"/>
      <c r="BB575" s="60"/>
      <c r="BC575" s="60"/>
      <c r="BD575" s="60"/>
      <c r="BE575" s="61"/>
    </row>
    <row r="576" spans="47:57" x14ac:dyDescent="0.25">
      <c r="AU576" s="59" t="s">
        <v>762</v>
      </c>
      <c r="AV576" s="60"/>
      <c r="AW576" s="60"/>
      <c r="AX576" s="60"/>
      <c r="AY576" s="60"/>
      <c r="AZ576" s="60"/>
      <c r="BA576" s="60"/>
      <c r="BB576" s="60"/>
      <c r="BC576" s="60"/>
      <c r="BD576" s="60"/>
      <c r="BE576" s="61"/>
    </row>
    <row r="577" spans="47:57" x14ac:dyDescent="0.25">
      <c r="AU577" s="59" t="s">
        <v>763</v>
      </c>
      <c r="AV577" s="60"/>
      <c r="AW577" s="60"/>
      <c r="AX577" s="60"/>
      <c r="AY577" s="60"/>
      <c r="AZ577" s="60"/>
      <c r="BA577" s="60"/>
      <c r="BB577" s="60"/>
      <c r="BC577" s="60"/>
      <c r="BD577" s="60"/>
      <c r="BE577" s="61"/>
    </row>
    <row r="578" spans="47:57" x14ac:dyDescent="0.25">
      <c r="AU578" s="59" t="s">
        <v>764</v>
      </c>
      <c r="AV578" s="60"/>
      <c r="AW578" s="60"/>
      <c r="AX578" s="60"/>
      <c r="AY578" s="60"/>
      <c r="AZ578" s="60"/>
      <c r="BA578" s="60"/>
      <c r="BB578" s="60"/>
      <c r="BC578" s="60"/>
      <c r="BD578" s="60"/>
      <c r="BE578" s="61"/>
    </row>
    <row r="579" spans="47:57" x14ac:dyDescent="0.25">
      <c r="AU579" s="59" t="s">
        <v>765</v>
      </c>
      <c r="AV579" s="60"/>
      <c r="AW579" s="60"/>
      <c r="AX579" s="60"/>
      <c r="AY579" s="60"/>
      <c r="AZ579" s="60"/>
      <c r="BA579" s="60"/>
      <c r="BB579" s="60"/>
      <c r="BC579" s="60"/>
      <c r="BD579" s="60"/>
      <c r="BE579" s="61"/>
    </row>
    <row r="580" spans="47:57" x14ac:dyDescent="0.25">
      <c r="AU580" s="59" t="s">
        <v>766</v>
      </c>
      <c r="AV580" s="60"/>
      <c r="AW580" s="60"/>
      <c r="AX580" s="60"/>
      <c r="AY580" s="60"/>
      <c r="AZ580" s="60"/>
      <c r="BA580" s="60"/>
      <c r="BB580" s="60"/>
      <c r="BC580" s="60"/>
      <c r="BD580" s="60"/>
      <c r="BE580" s="61"/>
    </row>
    <row r="581" spans="47:57" x14ac:dyDescent="0.25">
      <c r="AU581" s="59" t="s">
        <v>767</v>
      </c>
      <c r="AV581" s="60"/>
      <c r="AW581" s="60"/>
      <c r="AX581" s="60"/>
      <c r="AY581" s="60"/>
      <c r="AZ581" s="60"/>
      <c r="BA581" s="60"/>
      <c r="BB581" s="60"/>
      <c r="BC581" s="60"/>
      <c r="BD581" s="60"/>
      <c r="BE581" s="61"/>
    </row>
    <row r="582" spans="47:57" x14ac:dyDescent="0.25">
      <c r="AU582" s="59" t="s">
        <v>768</v>
      </c>
      <c r="AV582" s="60"/>
      <c r="AW582" s="60"/>
      <c r="AX582" s="60"/>
      <c r="AY582" s="60"/>
      <c r="AZ582" s="60"/>
      <c r="BA582" s="60"/>
      <c r="BB582" s="60"/>
      <c r="BC582" s="60"/>
      <c r="BD582" s="60"/>
      <c r="BE582" s="61"/>
    </row>
    <row r="583" spans="47:57" x14ac:dyDescent="0.25">
      <c r="AU583" s="59" t="s">
        <v>769</v>
      </c>
      <c r="AV583" s="60"/>
      <c r="AW583" s="60"/>
      <c r="AX583" s="60"/>
      <c r="AY583" s="60"/>
      <c r="AZ583" s="60"/>
      <c r="BA583" s="60"/>
      <c r="BB583" s="60"/>
      <c r="BC583" s="60"/>
      <c r="BD583" s="60"/>
      <c r="BE583" s="61"/>
    </row>
    <row r="584" spans="47:57" x14ac:dyDescent="0.25">
      <c r="AU584" s="59" t="s">
        <v>770</v>
      </c>
      <c r="AV584" s="60"/>
      <c r="AW584" s="60"/>
      <c r="AX584" s="60"/>
      <c r="AY584" s="60"/>
      <c r="AZ584" s="60"/>
      <c r="BA584" s="60"/>
      <c r="BB584" s="60"/>
      <c r="BC584" s="60"/>
      <c r="BD584" s="60"/>
      <c r="BE584" s="61"/>
    </row>
    <row r="585" spans="47:57" x14ac:dyDescent="0.25">
      <c r="AU585" s="59" t="s">
        <v>771</v>
      </c>
      <c r="AV585" s="60"/>
      <c r="AW585" s="60"/>
      <c r="AX585" s="60"/>
      <c r="AY585" s="60"/>
      <c r="AZ585" s="60"/>
      <c r="BA585" s="60"/>
      <c r="BB585" s="60"/>
      <c r="BC585" s="60"/>
      <c r="BD585" s="60"/>
      <c r="BE585" s="61"/>
    </row>
    <row r="586" spans="47:57" x14ac:dyDescent="0.25">
      <c r="AU586" s="59" t="s">
        <v>772</v>
      </c>
      <c r="AV586" s="60"/>
      <c r="AW586" s="60"/>
      <c r="AX586" s="60"/>
      <c r="AY586" s="60"/>
      <c r="AZ586" s="60"/>
      <c r="BA586" s="60"/>
      <c r="BB586" s="60"/>
      <c r="BC586" s="60"/>
      <c r="BD586" s="60"/>
      <c r="BE586" s="61"/>
    </row>
    <row r="587" spans="47:57" x14ac:dyDescent="0.25">
      <c r="AU587" s="59" t="s">
        <v>773</v>
      </c>
      <c r="AV587" s="60"/>
      <c r="AW587" s="60"/>
      <c r="AX587" s="60"/>
      <c r="AY587" s="60"/>
      <c r="AZ587" s="60"/>
      <c r="BA587" s="60"/>
      <c r="BB587" s="60"/>
      <c r="BC587" s="60"/>
      <c r="BD587" s="60"/>
      <c r="BE587" s="61"/>
    </row>
    <row r="588" spans="47:57" x14ac:dyDescent="0.25">
      <c r="AU588" s="59" t="s">
        <v>774</v>
      </c>
      <c r="AV588" s="60"/>
      <c r="AW588" s="60"/>
      <c r="AX588" s="60"/>
      <c r="AY588" s="60"/>
      <c r="AZ588" s="60"/>
      <c r="BA588" s="60"/>
      <c r="BB588" s="60"/>
      <c r="BC588" s="60"/>
      <c r="BD588" s="60"/>
      <c r="BE588" s="61"/>
    </row>
    <row r="589" spans="47:57" x14ac:dyDescent="0.25">
      <c r="AU589" s="59" t="s">
        <v>775</v>
      </c>
      <c r="AV589" s="60"/>
      <c r="AW589" s="60"/>
      <c r="AX589" s="60"/>
      <c r="AY589" s="60"/>
      <c r="AZ589" s="60"/>
      <c r="BA589" s="60"/>
      <c r="BB589" s="60"/>
      <c r="BC589" s="60"/>
      <c r="BD589" s="60"/>
      <c r="BE589" s="61"/>
    </row>
    <row r="590" spans="47:57" x14ac:dyDescent="0.25">
      <c r="AU590" s="59" t="s">
        <v>776</v>
      </c>
      <c r="AV590" s="60"/>
      <c r="AW590" s="60"/>
      <c r="AX590" s="60"/>
      <c r="AY590" s="60"/>
      <c r="AZ590" s="60"/>
      <c r="BA590" s="60"/>
      <c r="BB590" s="60"/>
      <c r="BC590" s="60"/>
      <c r="BD590" s="60"/>
      <c r="BE590" s="61"/>
    </row>
    <row r="591" spans="47:57" x14ac:dyDescent="0.25">
      <c r="AU591" s="59" t="s">
        <v>777</v>
      </c>
      <c r="AV591" s="60"/>
      <c r="AW591" s="60"/>
      <c r="AX591" s="60"/>
      <c r="AY591" s="60"/>
      <c r="AZ591" s="60"/>
      <c r="BA591" s="60"/>
      <c r="BB591" s="60"/>
      <c r="BC591" s="60"/>
      <c r="BD591" s="60"/>
      <c r="BE591" s="61"/>
    </row>
    <row r="592" spans="47:57" x14ac:dyDescent="0.25">
      <c r="AU592" s="59" t="s">
        <v>778</v>
      </c>
      <c r="AV592" s="60"/>
      <c r="AW592" s="60"/>
      <c r="AX592" s="60"/>
      <c r="AY592" s="60"/>
      <c r="AZ592" s="60"/>
      <c r="BA592" s="60"/>
      <c r="BB592" s="60"/>
      <c r="BC592" s="60"/>
      <c r="BD592" s="60"/>
      <c r="BE592" s="61"/>
    </row>
    <row r="593" spans="47:57" x14ac:dyDescent="0.25">
      <c r="AU593" s="59" t="s">
        <v>779</v>
      </c>
      <c r="AV593" s="60"/>
      <c r="AW593" s="60"/>
      <c r="AX593" s="60"/>
      <c r="AY593" s="60"/>
      <c r="AZ593" s="60"/>
      <c r="BA593" s="60"/>
      <c r="BB593" s="60"/>
      <c r="BC593" s="60"/>
      <c r="BD593" s="60"/>
      <c r="BE593" s="61"/>
    </row>
    <row r="594" spans="47:57" x14ac:dyDescent="0.25">
      <c r="AU594" s="59" t="s">
        <v>780</v>
      </c>
      <c r="AV594" s="60"/>
      <c r="AW594" s="60"/>
      <c r="AX594" s="60"/>
      <c r="AY594" s="60"/>
      <c r="AZ594" s="60"/>
      <c r="BA594" s="60"/>
      <c r="BB594" s="60"/>
      <c r="BC594" s="60"/>
      <c r="BD594" s="60"/>
      <c r="BE594" s="61"/>
    </row>
    <row r="595" spans="47:57" x14ac:dyDescent="0.25">
      <c r="AU595" s="59" t="s">
        <v>781</v>
      </c>
      <c r="AV595" s="60"/>
      <c r="AW595" s="60"/>
      <c r="AX595" s="60"/>
      <c r="AY595" s="60"/>
      <c r="AZ595" s="60"/>
      <c r="BA595" s="60"/>
      <c r="BB595" s="60"/>
      <c r="BC595" s="60"/>
      <c r="BD595" s="60"/>
      <c r="BE595" s="61"/>
    </row>
    <row r="596" spans="47:57" x14ac:dyDescent="0.25">
      <c r="AU596" s="59" t="s">
        <v>782</v>
      </c>
      <c r="AV596" s="60"/>
      <c r="AW596" s="60"/>
      <c r="AX596" s="60"/>
      <c r="AY596" s="60"/>
      <c r="AZ596" s="60"/>
      <c r="BA596" s="60"/>
      <c r="BB596" s="60"/>
      <c r="BC596" s="60"/>
      <c r="BD596" s="60"/>
      <c r="BE596" s="61"/>
    </row>
    <row r="597" spans="47:57" x14ac:dyDescent="0.25">
      <c r="AU597" s="59" t="s">
        <v>783</v>
      </c>
      <c r="AV597" s="60"/>
      <c r="AW597" s="60"/>
      <c r="AX597" s="60"/>
      <c r="AY597" s="60"/>
      <c r="AZ597" s="60"/>
      <c r="BA597" s="60"/>
      <c r="BB597" s="60"/>
      <c r="BC597" s="60"/>
      <c r="BD597" s="60"/>
      <c r="BE597" s="61"/>
    </row>
    <row r="598" spans="47:57" x14ac:dyDescent="0.25">
      <c r="AU598" s="59" t="s">
        <v>784</v>
      </c>
      <c r="AV598" s="60"/>
      <c r="AW598" s="60"/>
      <c r="AX598" s="60"/>
      <c r="AY598" s="60"/>
      <c r="AZ598" s="60"/>
      <c r="BA598" s="60"/>
      <c r="BB598" s="60"/>
      <c r="BC598" s="60"/>
      <c r="BD598" s="60"/>
      <c r="BE598" s="61"/>
    </row>
    <row r="599" spans="47:57" x14ac:dyDescent="0.25">
      <c r="AU599" s="59" t="s">
        <v>785</v>
      </c>
      <c r="AV599" s="60"/>
      <c r="AW599" s="60"/>
      <c r="AX599" s="60"/>
      <c r="AY599" s="60"/>
      <c r="AZ599" s="60"/>
      <c r="BA599" s="60"/>
      <c r="BB599" s="60"/>
      <c r="BC599" s="60"/>
      <c r="BD599" s="60"/>
      <c r="BE599" s="61"/>
    </row>
    <row r="600" spans="47:57" x14ac:dyDescent="0.25">
      <c r="AU600" s="59" t="s">
        <v>786</v>
      </c>
      <c r="AV600" s="60"/>
      <c r="AW600" s="60"/>
      <c r="AX600" s="60"/>
      <c r="AY600" s="60"/>
      <c r="AZ600" s="60"/>
      <c r="BA600" s="60"/>
      <c r="BB600" s="60"/>
      <c r="BC600" s="60"/>
      <c r="BD600" s="60"/>
      <c r="BE600" s="61"/>
    </row>
    <row r="601" spans="47:57" x14ac:dyDescent="0.25">
      <c r="AU601" s="59" t="s">
        <v>787</v>
      </c>
      <c r="AV601" s="60"/>
      <c r="AW601" s="60"/>
      <c r="AX601" s="60"/>
      <c r="AY601" s="60"/>
      <c r="AZ601" s="60"/>
      <c r="BA601" s="60"/>
      <c r="BB601" s="60"/>
      <c r="BC601" s="60"/>
      <c r="BD601" s="60"/>
      <c r="BE601" s="61"/>
    </row>
    <row r="602" spans="47:57" x14ac:dyDescent="0.25">
      <c r="AU602" s="59" t="s">
        <v>788</v>
      </c>
      <c r="AV602" s="60"/>
      <c r="AW602" s="60"/>
      <c r="AX602" s="60"/>
      <c r="AY602" s="60"/>
      <c r="AZ602" s="60"/>
      <c r="BA602" s="60"/>
      <c r="BB602" s="60"/>
      <c r="BC602" s="60"/>
      <c r="BD602" s="60"/>
      <c r="BE602" s="61"/>
    </row>
    <row r="603" spans="47:57" x14ac:dyDescent="0.25">
      <c r="AU603" s="59" t="s">
        <v>789</v>
      </c>
      <c r="AV603" s="60"/>
      <c r="AW603" s="60"/>
      <c r="AX603" s="60"/>
      <c r="AY603" s="60"/>
      <c r="AZ603" s="60"/>
      <c r="BA603" s="60"/>
      <c r="BB603" s="60"/>
      <c r="BC603" s="60"/>
      <c r="BD603" s="60"/>
      <c r="BE603" s="61"/>
    </row>
    <row r="604" spans="47:57" x14ac:dyDescent="0.25">
      <c r="AU604" s="59" t="s">
        <v>790</v>
      </c>
      <c r="AV604" s="60"/>
      <c r="AW604" s="60"/>
      <c r="AX604" s="60"/>
      <c r="AY604" s="60"/>
      <c r="AZ604" s="60"/>
      <c r="BA604" s="60"/>
      <c r="BB604" s="60"/>
      <c r="BC604" s="60"/>
      <c r="BD604" s="60"/>
      <c r="BE604" s="61"/>
    </row>
    <row r="605" spans="47:57" x14ac:dyDescent="0.25">
      <c r="AU605" s="59" t="s">
        <v>791</v>
      </c>
      <c r="AV605" s="60"/>
      <c r="AW605" s="60"/>
      <c r="AX605" s="60"/>
      <c r="AY605" s="60"/>
      <c r="AZ605" s="60"/>
      <c r="BA605" s="60"/>
      <c r="BB605" s="60"/>
      <c r="BC605" s="60"/>
      <c r="BD605" s="60"/>
      <c r="BE605" s="61"/>
    </row>
    <row r="606" spans="47:57" x14ac:dyDescent="0.25">
      <c r="AU606" s="59" t="s">
        <v>792</v>
      </c>
      <c r="AV606" s="60"/>
      <c r="AW606" s="60"/>
      <c r="AX606" s="60"/>
      <c r="AY606" s="60"/>
      <c r="AZ606" s="60"/>
      <c r="BA606" s="60"/>
      <c r="BB606" s="60"/>
      <c r="BC606" s="60"/>
      <c r="BD606" s="60"/>
      <c r="BE606" s="61"/>
    </row>
    <row r="607" spans="47:57" x14ac:dyDescent="0.25">
      <c r="AU607" s="59" t="s">
        <v>793</v>
      </c>
      <c r="AV607" s="60"/>
      <c r="AW607" s="60"/>
      <c r="AX607" s="60"/>
      <c r="AY607" s="60"/>
      <c r="AZ607" s="60"/>
      <c r="BA607" s="60"/>
      <c r="BB607" s="60"/>
      <c r="BC607" s="60"/>
      <c r="BD607" s="60"/>
      <c r="BE607" s="61"/>
    </row>
    <row r="608" spans="47:57" x14ac:dyDescent="0.25">
      <c r="AU608" s="59" t="s">
        <v>794</v>
      </c>
      <c r="AV608" s="60"/>
      <c r="AW608" s="60"/>
      <c r="AX608" s="60"/>
      <c r="AY608" s="60"/>
      <c r="AZ608" s="60"/>
      <c r="BA608" s="60"/>
      <c r="BB608" s="60"/>
      <c r="BC608" s="60"/>
      <c r="BD608" s="60"/>
      <c r="BE608" s="61"/>
    </row>
    <row r="609" spans="47:57" x14ac:dyDescent="0.25">
      <c r="AU609" s="59" t="s">
        <v>795</v>
      </c>
      <c r="AV609" s="60"/>
      <c r="AW609" s="60"/>
      <c r="AX609" s="60"/>
      <c r="AY609" s="60"/>
      <c r="AZ609" s="60"/>
      <c r="BA609" s="60"/>
      <c r="BB609" s="60"/>
      <c r="BC609" s="60"/>
      <c r="BD609" s="60"/>
      <c r="BE609" s="61"/>
    </row>
    <row r="610" spans="47:57" x14ac:dyDescent="0.25">
      <c r="AU610" s="59" t="s">
        <v>796</v>
      </c>
      <c r="AV610" s="60"/>
      <c r="AW610" s="60"/>
      <c r="AX610" s="60"/>
      <c r="AY610" s="60"/>
      <c r="AZ610" s="60"/>
      <c r="BA610" s="60"/>
      <c r="BB610" s="60"/>
      <c r="BC610" s="60"/>
      <c r="BD610" s="60"/>
      <c r="BE610" s="61"/>
    </row>
    <row r="611" spans="47:57" x14ac:dyDescent="0.25">
      <c r="AU611" s="59" t="s">
        <v>797</v>
      </c>
      <c r="AV611" s="60"/>
      <c r="AW611" s="60"/>
      <c r="AX611" s="60"/>
      <c r="AY611" s="60"/>
      <c r="AZ611" s="60"/>
      <c r="BA611" s="60"/>
      <c r="BB611" s="60"/>
      <c r="BC611" s="60"/>
      <c r="BD611" s="60"/>
      <c r="BE611" s="61"/>
    </row>
    <row r="612" spans="47:57" x14ac:dyDescent="0.25">
      <c r="AU612" s="59" t="s">
        <v>798</v>
      </c>
      <c r="AV612" s="60"/>
      <c r="AW612" s="60"/>
      <c r="AX612" s="60"/>
      <c r="AY612" s="60"/>
      <c r="AZ612" s="60"/>
      <c r="BA612" s="60"/>
      <c r="BB612" s="60"/>
      <c r="BC612" s="60"/>
      <c r="BD612" s="60"/>
      <c r="BE612" s="61"/>
    </row>
    <row r="613" spans="47:57" x14ac:dyDescent="0.25">
      <c r="AU613" s="59" t="s">
        <v>799</v>
      </c>
      <c r="AV613" s="60"/>
      <c r="AW613" s="60"/>
      <c r="AX613" s="60"/>
      <c r="AY613" s="60"/>
      <c r="AZ613" s="60"/>
      <c r="BA613" s="60"/>
      <c r="BB613" s="60"/>
      <c r="BC613" s="60"/>
      <c r="BD613" s="60"/>
      <c r="BE613" s="61"/>
    </row>
    <row r="614" spans="47:57" x14ac:dyDescent="0.25">
      <c r="AU614" s="59" t="s">
        <v>800</v>
      </c>
      <c r="AV614" s="60"/>
      <c r="AW614" s="60"/>
      <c r="AX614" s="60"/>
      <c r="AY614" s="60"/>
      <c r="AZ614" s="60"/>
      <c r="BA614" s="60"/>
      <c r="BB614" s="60"/>
      <c r="BC614" s="60"/>
      <c r="BD614" s="60"/>
      <c r="BE614" s="61"/>
    </row>
    <row r="615" spans="47:57" x14ac:dyDescent="0.25">
      <c r="AU615" s="59" t="s">
        <v>801</v>
      </c>
      <c r="AV615" s="60"/>
      <c r="AW615" s="60"/>
      <c r="AX615" s="60"/>
      <c r="AY615" s="60"/>
      <c r="AZ615" s="60"/>
      <c r="BA615" s="60"/>
      <c r="BB615" s="60"/>
      <c r="BC615" s="60"/>
      <c r="BD615" s="60"/>
      <c r="BE615" s="61"/>
    </row>
    <row r="616" spans="47:57" x14ac:dyDescent="0.25">
      <c r="AU616" s="59" t="s">
        <v>802</v>
      </c>
      <c r="AV616" s="60"/>
      <c r="AW616" s="60"/>
      <c r="AX616" s="60"/>
      <c r="AY616" s="60"/>
      <c r="AZ616" s="60"/>
      <c r="BA616" s="60"/>
      <c r="BB616" s="60"/>
      <c r="BC616" s="60"/>
      <c r="BD616" s="60"/>
      <c r="BE616" s="61"/>
    </row>
    <row r="617" spans="47:57" x14ac:dyDescent="0.25">
      <c r="AU617" s="59" t="s">
        <v>803</v>
      </c>
      <c r="AV617" s="60"/>
      <c r="AW617" s="60"/>
      <c r="AX617" s="60"/>
      <c r="AY617" s="60"/>
      <c r="AZ617" s="60"/>
      <c r="BA617" s="60"/>
      <c r="BB617" s="60"/>
      <c r="BC617" s="60"/>
      <c r="BD617" s="60"/>
      <c r="BE617" s="61"/>
    </row>
    <row r="618" spans="47:57" x14ac:dyDescent="0.25">
      <c r="AU618" s="59" t="s">
        <v>804</v>
      </c>
      <c r="AV618" s="60"/>
      <c r="AW618" s="60"/>
      <c r="AX618" s="60"/>
      <c r="AY618" s="60"/>
      <c r="AZ618" s="60"/>
      <c r="BA618" s="60"/>
      <c r="BB618" s="60"/>
      <c r="BC618" s="60"/>
      <c r="BD618" s="60"/>
      <c r="BE618" s="61"/>
    </row>
    <row r="619" spans="47:57" x14ac:dyDescent="0.25">
      <c r="AU619" s="59" t="s">
        <v>805</v>
      </c>
      <c r="AV619" s="60"/>
      <c r="AW619" s="60"/>
      <c r="AX619" s="60"/>
      <c r="AY619" s="60"/>
      <c r="AZ619" s="60"/>
      <c r="BA619" s="60"/>
      <c r="BB619" s="60"/>
      <c r="BC619" s="60"/>
      <c r="BD619" s="60"/>
      <c r="BE619" s="61"/>
    </row>
    <row r="620" spans="47:57" x14ac:dyDescent="0.25">
      <c r="AU620" s="59" t="s">
        <v>806</v>
      </c>
      <c r="AV620" s="60"/>
      <c r="AW620" s="60"/>
      <c r="AX620" s="60"/>
      <c r="AY620" s="60"/>
      <c r="AZ620" s="60"/>
      <c r="BA620" s="60"/>
      <c r="BB620" s="60"/>
      <c r="BC620" s="60"/>
      <c r="BD620" s="60"/>
      <c r="BE620" s="61"/>
    </row>
    <row r="621" spans="47:57" x14ac:dyDescent="0.25">
      <c r="AU621" s="59" t="s">
        <v>807</v>
      </c>
      <c r="AV621" s="60"/>
      <c r="AW621" s="60"/>
      <c r="AX621" s="60"/>
      <c r="AY621" s="60"/>
      <c r="AZ621" s="60"/>
      <c r="BA621" s="60"/>
      <c r="BB621" s="60"/>
      <c r="BC621" s="60"/>
      <c r="BD621" s="60"/>
      <c r="BE621" s="61"/>
    </row>
    <row r="622" spans="47:57" x14ac:dyDescent="0.25">
      <c r="AU622" s="59" t="s">
        <v>808</v>
      </c>
      <c r="AV622" s="60"/>
      <c r="AW622" s="60"/>
      <c r="AX622" s="60"/>
      <c r="AY622" s="60"/>
      <c r="AZ622" s="60"/>
      <c r="BA622" s="60"/>
      <c r="BB622" s="60"/>
      <c r="BC622" s="60"/>
      <c r="BD622" s="60"/>
      <c r="BE622" s="61"/>
    </row>
    <row r="623" spans="47:57" x14ac:dyDescent="0.25">
      <c r="AU623" s="59" t="s">
        <v>809</v>
      </c>
      <c r="AV623" s="60"/>
      <c r="AW623" s="60"/>
      <c r="AX623" s="60"/>
      <c r="AY623" s="60"/>
      <c r="AZ623" s="60"/>
      <c r="BA623" s="60"/>
      <c r="BB623" s="60"/>
      <c r="BC623" s="60"/>
      <c r="BD623" s="60"/>
      <c r="BE623" s="61"/>
    </row>
    <row r="624" spans="47:57" x14ac:dyDescent="0.25">
      <c r="AU624" s="59" t="s">
        <v>810</v>
      </c>
      <c r="AV624" s="60"/>
      <c r="AW624" s="60"/>
      <c r="AX624" s="60"/>
      <c r="AY624" s="60"/>
      <c r="AZ624" s="60"/>
      <c r="BA624" s="60"/>
      <c r="BB624" s="60"/>
      <c r="BC624" s="60"/>
      <c r="BD624" s="60"/>
      <c r="BE624" s="61"/>
    </row>
    <row r="625" spans="47:57" x14ac:dyDescent="0.25">
      <c r="AU625" s="59" t="s">
        <v>811</v>
      </c>
      <c r="AV625" s="60"/>
      <c r="AW625" s="60"/>
      <c r="AX625" s="60"/>
      <c r="AY625" s="60"/>
      <c r="AZ625" s="60"/>
      <c r="BA625" s="60"/>
      <c r="BB625" s="60"/>
      <c r="BC625" s="60"/>
      <c r="BD625" s="60"/>
      <c r="BE625" s="61"/>
    </row>
    <row r="626" spans="47:57" x14ac:dyDescent="0.25">
      <c r="AU626" s="59" t="s">
        <v>607</v>
      </c>
      <c r="AV626" s="60"/>
      <c r="AW626" s="60"/>
      <c r="AX626" s="60"/>
      <c r="AY626" s="60"/>
      <c r="AZ626" s="60"/>
      <c r="BA626" s="60"/>
      <c r="BB626" s="60"/>
      <c r="BC626" s="60"/>
      <c r="BD626" s="60"/>
      <c r="BE626" s="61"/>
    </row>
    <row r="627" spans="47:57" x14ac:dyDescent="0.25">
      <c r="AU627" s="59" t="s">
        <v>734</v>
      </c>
      <c r="AV627" s="60"/>
      <c r="AW627" s="60"/>
      <c r="AX627" s="60"/>
      <c r="AY627" s="60"/>
      <c r="AZ627" s="60"/>
      <c r="BA627" s="60"/>
      <c r="BB627" s="60"/>
      <c r="BC627" s="60"/>
      <c r="BD627" s="60"/>
      <c r="BE627" s="61"/>
    </row>
    <row r="628" spans="47:57" x14ac:dyDescent="0.25">
      <c r="AU628" s="59" t="s">
        <v>759</v>
      </c>
      <c r="AV628" s="60"/>
      <c r="AW628" s="60"/>
      <c r="AX628" s="60"/>
      <c r="AY628" s="60"/>
      <c r="AZ628" s="60"/>
      <c r="BA628" s="60"/>
      <c r="BB628" s="60"/>
      <c r="BC628" s="60"/>
      <c r="BD628" s="60"/>
      <c r="BE628" s="61"/>
    </row>
    <row r="629" spans="47:57" x14ac:dyDescent="0.25">
      <c r="AU629" s="59" t="s">
        <v>760</v>
      </c>
      <c r="AV629" s="60"/>
      <c r="AW629" s="60"/>
      <c r="AX629" s="60"/>
      <c r="AY629" s="60"/>
      <c r="AZ629" s="60"/>
      <c r="BA629" s="60"/>
      <c r="BB629" s="60"/>
      <c r="BC629" s="60"/>
      <c r="BD629" s="60"/>
      <c r="BE629" s="61"/>
    </row>
    <row r="630" spans="47:57" x14ac:dyDescent="0.25">
      <c r="AU630" s="59" t="s">
        <v>377</v>
      </c>
      <c r="AV630" s="60"/>
      <c r="AW630" s="60"/>
      <c r="AX630" s="60"/>
      <c r="AY630" s="60"/>
      <c r="AZ630" s="60"/>
      <c r="BA630" s="60"/>
      <c r="BB630" s="60"/>
      <c r="BC630" s="60"/>
      <c r="BD630" s="60"/>
      <c r="BE630" s="61"/>
    </row>
    <row r="631" spans="47:57" x14ac:dyDescent="0.25">
      <c r="AU631" s="59" t="s">
        <v>609</v>
      </c>
      <c r="AV631" s="60"/>
      <c r="AW631" s="60"/>
      <c r="AX631" s="60"/>
      <c r="AY631" s="60"/>
      <c r="AZ631" s="60"/>
      <c r="BA631" s="60"/>
      <c r="BB631" s="60"/>
      <c r="BC631" s="60"/>
      <c r="BD631" s="60"/>
      <c r="BE631" s="61"/>
    </row>
    <row r="632" spans="47:57" x14ac:dyDescent="0.25">
      <c r="AU632" s="59" t="s">
        <v>812</v>
      </c>
      <c r="AV632" s="60"/>
      <c r="AW632" s="60"/>
      <c r="AX632" s="60"/>
      <c r="AY632" s="60"/>
      <c r="AZ632" s="60"/>
      <c r="BA632" s="60"/>
      <c r="BB632" s="60"/>
      <c r="BC632" s="60"/>
      <c r="BD632" s="60"/>
      <c r="BE632" s="61"/>
    </row>
    <row r="633" spans="47:57" x14ac:dyDescent="0.25">
      <c r="AU633" s="59" t="s">
        <v>813</v>
      </c>
      <c r="AV633" s="60"/>
      <c r="AW633" s="60"/>
      <c r="AX633" s="60"/>
      <c r="AY633" s="60"/>
      <c r="AZ633" s="60"/>
      <c r="BA633" s="60"/>
      <c r="BB633" s="60"/>
      <c r="BC633" s="60"/>
      <c r="BD633" s="60"/>
      <c r="BE633" s="61"/>
    </row>
    <row r="634" spans="47:57" x14ac:dyDescent="0.25">
      <c r="AU634" s="59" t="s">
        <v>814</v>
      </c>
      <c r="AV634" s="60"/>
      <c r="AW634" s="60"/>
      <c r="AX634" s="60"/>
      <c r="AY634" s="60"/>
      <c r="AZ634" s="60"/>
      <c r="BA634" s="60"/>
      <c r="BB634" s="60"/>
      <c r="BC634" s="60"/>
      <c r="BD634" s="60"/>
      <c r="BE634" s="61"/>
    </row>
    <row r="635" spans="47:57" x14ac:dyDescent="0.25">
      <c r="AU635" s="59" t="s">
        <v>815</v>
      </c>
      <c r="AV635" s="60"/>
      <c r="AW635" s="60"/>
      <c r="AX635" s="60"/>
      <c r="AY635" s="60"/>
      <c r="AZ635" s="60"/>
      <c r="BA635" s="60"/>
      <c r="BB635" s="60"/>
      <c r="BC635" s="60"/>
      <c r="BD635" s="60"/>
      <c r="BE635" s="61"/>
    </row>
    <row r="636" spans="47:57" x14ac:dyDescent="0.25">
      <c r="AU636" s="59" t="s">
        <v>816</v>
      </c>
      <c r="AV636" s="60"/>
      <c r="AW636" s="60"/>
      <c r="AX636" s="60"/>
      <c r="AY636" s="60"/>
      <c r="AZ636" s="60"/>
      <c r="BA636" s="60"/>
      <c r="BB636" s="60"/>
      <c r="BC636" s="60"/>
      <c r="BD636" s="60"/>
      <c r="BE636" s="61"/>
    </row>
    <row r="637" spans="47:57" x14ac:dyDescent="0.25">
      <c r="AU637" s="59" t="s">
        <v>817</v>
      </c>
      <c r="AV637" s="60"/>
      <c r="AW637" s="60"/>
      <c r="AX637" s="60"/>
      <c r="AY637" s="60"/>
      <c r="AZ637" s="60"/>
      <c r="BA637" s="60"/>
      <c r="BB637" s="60"/>
      <c r="BC637" s="60"/>
      <c r="BD637" s="60"/>
      <c r="BE637" s="61"/>
    </row>
    <row r="638" spans="47:57" x14ac:dyDescent="0.25">
      <c r="AU638" s="59" t="s">
        <v>818</v>
      </c>
      <c r="AV638" s="60"/>
      <c r="AW638" s="60"/>
      <c r="AX638" s="60"/>
      <c r="AY638" s="60"/>
      <c r="AZ638" s="60"/>
      <c r="BA638" s="60"/>
      <c r="BB638" s="60"/>
      <c r="BC638" s="60"/>
      <c r="BD638" s="60"/>
      <c r="BE638" s="61"/>
    </row>
    <row r="639" spans="47:57" x14ac:dyDescent="0.25">
      <c r="AU639" s="59" t="s">
        <v>819</v>
      </c>
      <c r="AV639" s="60"/>
      <c r="AW639" s="60"/>
      <c r="AX639" s="60"/>
      <c r="AY639" s="60"/>
      <c r="AZ639" s="60"/>
      <c r="BA639" s="60"/>
      <c r="BB639" s="60"/>
      <c r="BC639" s="60"/>
      <c r="BD639" s="60"/>
      <c r="BE639" s="61"/>
    </row>
    <row r="640" spans="47:57" x14ac:dyDescent="0.25">
      <c r="AU640" s="59" t="s">
        <v>820</v>
      </c>
      <c r="AV640" s="60"/>
      <c r="AW640" s="60"/>
      <c r="AX640" s="60"/>
      <c r="AY640" s="60"/>
      <c r="AZ640" s="60"/>
      <c r="BA640" s="60"/>
      <c r="BB640" s="60"/>
      <c r="BC640" s="60"/>
      <c r="BD640" s="60"/>
      <c r="BE640" s="61"/>
    </row>
    <row r="641" spans="47:57" x14ac:dyDescent="0.25">
      <c r="AU641" s="59" t="s">
        <v>821</v>
      </c>
      <c r="AV641" s="60"/>
      <c r="AW641" s="60"/>
      <c r="AX641" s="60"/>
      <c r="AY641" s="60"/>
      <c r="AZ641" s="60"/>
      <c r="BA641" s="60"/>
      <c r="BB641" s="60"/>
      <c r="BC641" s="60"/>
      <c r="BD641" s="60"/>
      <c r="BE641" s="61"/>
    </row>
    <row r="642" spans="47:57" x14ac:dyDescent="0.25">
      <c r="AU642" s="59" t="s">
        <v>822</v>
      </c>
      <c r="AV642" s="60"/>
      <c r="AW642" s="60"/>
      <c r="AX642" s="60"/>
      <c r="AY642" s="60"/>
      <c r="AZ642" s="60"/>
      <c r="BA642" s="60"/>
      <c r="BB642" s="60"/>
      <c r="BC642" s="60"/>
      <c r="BD642" s="60"/>
      <c r="BE642" s="61"/>
    </row>
    <row r="643" spans="47:57" x14ac:dyDescent="0.25">
      <c r="AU643" s="59" t="s">
        <v>823</v>
      </c>
      <c r="AV643" s="60"/>
      <c r="AW643" s="60"/>
      <c r="AX643" s="60"/>
      <c r="AY643" s="60"/>
      <c r="AZ643" s="60"/>
      <c r="BA643" s="60"/>
      <c r="BB643" s="60"/>
      <c r="BC643" s="60"/>
      <c r="BD643" s="60"/>
      <c r="BE643" s="61"/>
    </row>
    <row r="644" spans="47:57" x14ac:dyDescent="0.25">
      <c r="AU644" s="59" t="s">
        <v>824</v>
      </c>
      <c r="AV644" s="60"/>
      <c r="AW644" s="60"/>
      <c r="AX644" s="60"/>
      <c r="AY644" s="60"/>
      <c r="AZ644" s="60"/>
      <c r="BA644" s="60"/>
      <c r="BB644" s="60"/>
      <c r="BC644" s="60"/>
      <c r="BD644" s="60"/>
      <c r="BE644" s="61"/>
    </row>
    <row r="645" spans="47:57" x14ac:dyDescent="0.25">
      <c r="AU645" s="59" t="s">
        <v>825</v>
      </c>
      <c r="AV645" s="60"/>
      <c r="AW645" s="60"/>
      <c r="AX645" s="60"/>
      <c r="AY645" s="60"/>
      <c r="AZ645" s="60"/>
      <c r="BA645" s="60"/>
      <c r="BB645" s="60"/>
      <c r="BC645" s="60"/>
      <c r="BD645" s="60"/>
      <c r="BE645" s="61"/>
    </row>
    <row r="646" spans="47:57" x14ac:dyDescent="0.25">
      <c r="AU646" s="59" t="s">
        <v>826</v>
      </c>
      <c r="AV646" s="60"/>
      <c r="AW646" s="60"/>
      <c r="AX646" s="60"/>
      <c r="AY646" s="60"/>
      <c r="AZ646" s="60"/>
      <c r="BA646" s="60"/>
      <c r="BB646" s="60"/>
      <c r="BC646" s="60"/>
      <c r="BD646" s="60"/>
      <c r="BE646" s="61"/>
    </row>
    <row r="647" spans="47:57" x14ac:dyDescent="0.25">
      <c r="AU647" s="59" t="s">
        <v>827</v>
      </c>
      <c r="AV647" s="60"/>
      <c r="AW647" s="60"/>
      <c r="AX647" s="60"/>
      <c r="AY647" s="60"/>
      <c r="AZ647" s="60"/>
      <c r="BA647" s="60"/>
      <c r="BB647" s="60"/>
      <c r="BC647" s="60"/>
      <c r="BD647" s="60"/>
      <c r="BE647" s="61"/>
    </row>
    <row r="648" spans="47:57" x14ac:dyDescent="0.25">
      <c r="AU648" s="59" t="s">
        <v>828</v>
      </c>
      <c r="AV648" s="60"/>
      <c r="AW648" s="60"/>
      <c r="AX648" s="60"/>
      <c r="AY648" s="60"/>
      <c r="AZ648" s="60"/>
      <c r="BA648" s="60"/>
      <c r="BB648" s="60"/>
      <c r="BC648" s="60"/>
      <c r="BD648" s="60"/>
      <c r="BE648" s="61"/>
    </row>
    <row r="649" spans="47:57" x14ac:dyDescent="0.25">
      <c r="AU649" s="59" t="s">
        <v>829</v>
      </c>
      <c r="AV649" s="60"/>
      <c r="AW649" s="60"/>
      <c r="AX649" s="60"/>
      <c r="AY649" s="60"/>
      <c r="AZ649" s="60"/>
      <c r="BA649" s="60"/>
      <c r="BB649" s="60"/>
      <c r="BC649" s="60"/>
      <c r="BD649" s="60"/>
      <c r="BE649" s="61"/>
    </row>
    <row r="650" spans="47:57" x14ac:dyDescent="0.25">
      <c r="AU650" s="59" t="s">
        <v>830</v>
      </c>
      <c r="AV650" s="60"/>
      <c r="AW650" s="60"/>
      <c r="AX650" s="60"/>
      <c r="AY650" s="60"/>
      <c r="AZ650" s="60"/>
      <c r="BA650" s="60"/>
      <c r="BB650" s="60"/>
      <c r="BC650" s="60"/>
      <c r="BD650" s="60"/>
      <c r="BE650" s="61"/>
    </row>
    <row r="651" spans="47:57" x14ac:dyDescent="0.25">
      <c r="AU651" s="59" t="s">
        <v>831</v>
      </c>
      <c r="AV651" s="60"/>
      <c r="AW651" s="60"/>
      <c r="AX651" s="60"/>
      <c r="AY651" s="60"/>
      <c r="AZ651" s="60"/>
      <c r="BA651" s="60"/>
      <c r="BB651" s="60"/>
      <c r="BC651" s="60"/>
      <c r="BD651" s="60"/>
      <c r="BE651" s="61"/>
    </row>
    <row r="652" spans="47:57" x14ac:dyDescent="0.25">
      <c r="AU652" s="59" t="s">
        <v>832</v>
      </c>
      <c r="AV652" s="60"/>
      <c r="AW652" s="60"/>
      <c r="AX652" s="60"/>
      <c r="AY652" s="60"/>
      <c r="AZ652" s="60"/>
      <c r="BA652" s="60"/>
      <c r="BB652" s="60"/>
      <c r="BC652" s="60"/>
      <c r="BD652" s="60"/>
      <c r="BE652" s="61"/>
    </row>
    <row r="653" spans="47:57" x14ac:dyDescent="0.25">
      <c r="AU653" s="59" t="s">
        <v>833</v>
      </c>
      <c r="AV653" s="60"/>
      <c r="AW653" s="60"/>
      <c r="AX653" s="60"/>
      <c r="AY653" s="60"/>
      <c r="AZ653" s="60"/>
      <c r="BA653" s="60"/>
      <c r="BB653" s="60"/>
      <c r="BC653" s="60"/>
      <c r="BD653" s="60"/>
      <c r="BE653" s="61"/>
    </row>
    <row r="654" spans="47:57" x14ac:dyDescent="0.25">
      <c r="AU654" s="59" t="s">
        <v>834</v>
      </c>
      <c r="AV654" s="60"/>
      <c r="AW654" s="60"/>
      <c r="AX654" s="60"/>
      <c r="AY654" s="60"/>
      <c r="AZ654" s="60"/>
      <c r="BA654" s="60"/>
      <c r="BB654" s="60"/>
      <c r="BC654" s="60"/>
      <c r="BD654" s="60"/>
      <c r="BE654" s="61"/>
    </row>
    <row r="655" spans="47:57" x14ac:dyDescent="0.25">
      <c r="AU655" s="59" t="s">
        <v>835</v>
      </c>
      <c r="AV655" s="60"/>
      <c r="AW655" s="60"/>
      <c r="AX655" s="60"/>
      <c r="AY655" s="60"/>
      <c r="AZ655" s="60"/>
      <c r="BA655" s="60"/>
      <c r="BB655" s="60"/>
      <c r="BC655" s="60"/>
      <c r="BD655" s="60"/>
      <c r="BE655" s="61"/>
    </row>
    <row r="656" spans="47:57" x14ac:dyDescent="0.25">
      <c r="AU656" s="59" t="s">
        <v>836</v>
      </c>
      <c r="AV656" s="60"/>
      <c r="AW656" s="60"/>
      <c r="AX656" s="60"/>
      <c r="AY656" s="60"/>
      <c r="AZ656" s="60"/>
      <c r="BA656" s="60"/>
      <c r="BB656" s="60"/>
      <c r="BC656" s="60"/>
      <c r="BD656" s="60"/>
      <c r="BE656" s="61"/>
    </row>
    <row r="657" spans="47:57" x14ac:dyDescent="0.25">
      <c r="AU657" s="59" t="s">
        <v>837</v>
      </c>
      <c r="AV657" s="60"/>
      <c r="AW657" s="60"/>
      <c r="AX657" s="60"/>
      <c r="AY657" s="60"/>
      <c r="AZ657" s="60"/>
      <c r="BA657" s="60"/>
      <c r="BB657" s="60"/>
      <c r="BC657" s="60"/>
      <c r="BD657" s="60"/>
      <c r="BE657" s="61"/>
    </row>
    <row r="658" spans="47:57" x14ac:dyDescent="0.25">
      <c r="AU658" s="59" t="s">
        <v>838</v>
      </c>
      <c r="AV658" s="60"/>
      <c r="AW658" s="60"/>
      <c r="AX658" s="60"/>
      <c r="AY658" s="60"/>
      <c r="AZ658" s="60"/>
      <c r="BA658" s="60"/>
      <c r="BB658" s="60"/>
      <c r="BC658" s="60"/>
      <c r="BD658" s="60"/>
      <c r="BE658" s="61"/>
    </row>
    <row r="659" spans="47:57" x14ac:dyDescent="0.25">
      <c r="AU659" s="59" t="s">
        <v>839</v>
      </c>
      <c r="AV659" s="60"/>
      <c r="AW659" s="60"/>
      <c r="AX659" s="60"/>
      <c r="AY659" s="60"/>
      <c r="AZ659" s="60"/>
      <c r="BA659" s="60"/>
      <c r="BB659" s="60"/>
      <c r="BC659" s="60"/>
      <c r="BD659" s="60"/>
      <c r="BE659" s="61"/>
    </row>
    <row r="660" spans="47:57" x14ac:dyDescent="0.25">
      <c r="AU660" s="59" t="s">
        <v>840</v>
      </c>
      <c r="AV660" s="60"/>
      <c r="AW660" s="60"/>
      <c r="AX660" s="60"/>
      <c r="AY660" s="60"/>
      <c r="AZ660" s="60"/>
      <c r="BA660" s="60"/>
      <c r="BB660" s="60"/>
      <c r="BC660" s="60"/>
      <c r="BD660" s="60"/>
      <c r="BE660" s="61"/>
    </row>
    <row r="661" spans="47:57" x14ac:dyDescent="0.25">
      <c r="AU661" s="59" t="s">
        <v>841</v>
      </c>
      <c r="AV661" s="60"/>
      <c r="AW661" s="60"/>
      <c r="AX661" s="60"/>
      <c r="AY661" s="60"/>
      <c r="AZ661" s="60"/>
      <c r="BA661" s="60"/>
      <c r="BB661" s="60"/>
      <c r="BC661" s="60"/>
      <c r="BD661" s="60"/>
      <c r="BE661" s="61"/>
    </row>
    <row r="662" spans="47:57" x14ac:dyDescent="0.25">
      <c r="AU662" s="59" t="s">
        <v>842</v>
      </c>
      <c r="AV662" s="60"/>
      <c r="AW662" s="60"/>
      <c r="AX662" s="60"/>
      <c r="AY662" s="60"/>
      <c r="AZ662" s="60"/>
      <c r="BA662" s="60"/>
      <c r="BB662" s="60"/>
      <c r="BC662" s="60"/>
      <c r="BD662" s="60"/>
      <c r="BE662" s="61"/>
    </row>
    <row r="663" spans="47:57" x14ac:dyDescent="0.25">
      <c r="AU663" s="59" t="s">
        <v>843</v>
      </c>
      <c r="AV663" s="60"/>
      <c r="AW663" s="60"/>
      <c r="AX663" s="60"/>
      <c r="AY663" s="60"/>
      <c r="AZ663" s="60"/>
      <c r="BA663" s="60"/>
      <c r="BB663" s="60"/>
      <c r="BC663" s="60"/>
      <c r="BD663" s="60"/>
      <c r="BE663" s="61"/>
    </row>
    <row r="664" spans="47:57" x14ac:dyDescent="0.25">
      <c r="AU664" s="59" t="s">
        <v>844</v>
      </c>
      <c r="AV664" s="60"/>
      <c r="AW664" s="60"/>
      <c r="AX664" s="60"/>
      <c r="AY664" s="60"/>
      <c r="AZ664" s="60"/>
      <c r="BA664" s="60"/>
      <c r="BB664" s="60"/>
      <c r="BC664" s="60"/>
      <c r="BD664" s="60"/>
      <c r="BE664" s="61"/>
    </row>
    <row r="665" spans="47:57" x14ac:dyDescent="0.25">
      <c r="AU665" s="59" t="s">
        <v>845</v>
      </c>
      <c r="AV665" s="60"/>
      <c r="AW665" s="60"/>
      <c r="AX665" s="60"/>
      <c r="AY665" s="60"/>
      <c r="AZ665" s="60"/>
      <c r="BA665" s="60"/>
      <c r="BB665" s="60"/>
      <c r="BC665" s="60"/>
      <c r="BD665" s="60"/>
      <c r="BE665" s="61"/>
    </row>
    <row r="666" spans="47:57" x14ac:dyDescent="0.25">
      <c r="AU666" s="59" t="s">
        <v>846</v>
      </c>
      <c r="AV666" s="60"/>
      <c r="AW666" s="60"/>
      <c r="AX666" s="60"/>
      <c r="AY666" s="60"/>
      <c r="AZ666" s="60"/>
      <c r="BA666" s="60"/>
      <c r="BB666" s="60"/>
      <c r="BC666" s="60"/>
      <c r="BD666" s="60"/>
      <c r="BE666" s="61"/>
    </row>
    <row r="667" spans="47:57" x14ac:dyDescent="0.25">
      <c r="AU667" s="59" t="s">
        <v>847</v>
      </c>
      <c r="AV667" s="60"/>
      <c r="AW667" s="60"/>
      <c r="AX667" s="60"/>
      <c r="AY667" s="60"/>
      <c r="AZ667" s="60"/>
      <c r="BA667" s="60"/>
      <c r="BB667" s="60"/>
      <c r="BC667" s="60"/>
      <c r="BD667" s="60"/>
      <c r="BE667" s="61"/>
    </row>
    <row r="668" spans="47:57" x14ac:dyDescent="0.25">
      <c r="AU668" s="59" t="s">
        <v>848</v>
      </c>
      <c r="AV668" s="60"/>
      <c r="AW668" s="60"/>
      <c r="AX668" s="60"/>
      <c r="AY668" s="60"/>
      <c r="AZ668" s="60"/>
      <c r="BA668" s="60"/>
      <c r="BB668" s="60"/>
      <c r="BC668" s="60"/>
      <c r="BD668" s="60"/>
      <c r="BE668" s="61"/>
    </row>
    <row r="669" spans="47:57" x14ac:dyDescent="0.25">
      <c r="AU669" s="59" t="s">
        <v>849</v>
      </c>
      <c r="AV669" s="60"/>
      <c r="AW669" s="60"/>
      <c r="AX669" s="60"/>
      <c r="AY669" s="60"/>
      <c r="AZ669" s="60"/>
      <c r="BA669" s="60"/>
      <c r="BB669" s="60"/>
      <c r="BC669" s="60"/>
      <c r="BD669" s="60"/>
      <c r="BE669" s="61"/>
    </row>
    <row r="670" spans="47:57" x14ac:dyDescent="0.25">
      <c r="AU670" s="59" t="s">
        <v>850</v>
      </c>
      <c r="AV670" s="60"/>
      <c r="AW670" s="60"/>
      <c r="AX670" s="60"/>
      <c r="AY670" s="60"/>
      <c r="AZ670" s="60"/>
      <c r="BA670" s="60"/>
      <c r="BB670" s="60"/>
      <c r="BC670" s="60"/>
      <c r="BD670" s="60"/>
      <c r="BE670" s="61"/>
    </row>
    <row r="671" spans="47:57" x14ac:dyDescent="0.25">
      <c r="AU671" s="59" t="s">
        <v>851</v>
      </c>
      <c r="AV671" s="60"/>
      <c r="AW671" s="60"/>
      <c r="AX671" s="60"/>
      <c r="AY671" s="60"/>
      <c r="AZ671" s="60"/>
      <c r="BA671" s="60"/>
      <c r="BB671" s="60"/>
      <c r="BC671" s="60"/>
      <c r="BD671" s="60"/>
      <c r="BE671" s="61"/>
    </row>
    <row r="672" spans="47:57" x14ac:dyDescent="0.25">
      <c r="AU672" s="59" t="s">
        <v>852</v>
      </c>
      <c r="AV672" s="60"/>
      <c r="AW672" s="60"/>
      <c r="AX672" s="60"/>
      <c r="AY672" s="60"/>
      <c r="AZ672" s="60"/>
      <c r="BA672" s="60"/>
      <c r="BB672" s="60"/>
      <c r="BC672" s="60"/>
      <c r="BD672" s="60"/>
      <c r="BE672" s="61"/>
    </row>
    <row r="673" spans="47:57" x14ac:dyDescent="0.25">
      <c r="AU673" s="59" t="s">
        <v>853</v>
      </c>
      <c r="AV673" s="60"/>
      <c r="AW673" s="60"/>
      <c r="AX673" s="60"/>
      <c r="AY673" s="60"/>
      <c r="AZ673" s="60"/>
      <c r="BA673" s="60"/>
      <c r="BB673" s="60"/>
      <c r="BC673" s="60"/>
      <c r="BD673" s="60"/>
      <c r="BE673" s="61"/>
    </row>
    <row r="674" spans="47:57" x14ac:dyDescent="0.25">
      <c r="AU674" s="59" t="s">
        <v>854</v>
      </c>
      <c r="AV674" s="60"/>
      <c r="AW674" s="60"/>
      <c r="AX674" s="60"/>
      <c r="AY674" s="60"/>
      <c r="AZ674" s="60"/>
      <c r="BA674" s="60"/>
      <c r="BB674" s="60"/>
      <c r="BC674" s="60"/>
      <c r="BD674" s="60"/>
      <c r="BE674" s="61"/>
    </row>
    <row r="675" spans="47:57" x14ac:dyDescent="0.25">
      <c r="AU675" s="59" t="s">
        <v>855</v>
      </c>
      <c r="AV675" s="60"/>
      <c r="AW675" s="60"/>
      <c r="AX675" s="60"/>
      <c r="AY675" s="60"/>
      <c r="AZ675" s="60"/>
      <c r="BA675" s="60"/>
      <c r="BB675" s="60"/>
      <c r="BC675" s="60"/>
      <c r="BD675" s="60"/>
      <c r="BE675" s="61"/>
    </row>
    <row r="676" spans="47:57" x14ac:dyDescent="0.25">
      <c r="AU676" s="59" t="s">
        <v>856</v>
      </c>
      <c r="AV676" s="60"/>
      <c r="AW676" s="60"/>
      <c r="AX676" s="60"/>
      <c r="AY676" s="60"/>
      <c r="AZ676" s="60"/>
      <c r="BA676" s="60"/>
      <c r="BB676" s="60"/>
      <c r="BC676" s="60"/>
      <c r="BD676" s="60"/>
      <c r="BE676" s="61"/>
    </row>
    <row r="677" spans="47:57" x14ac:dyDescent="0.25">
      <c r="AU677" s="59" t="s">
        <v>857</v>
      </c>
      <c r="AV677" s="60"/>
      <c r="AW677" s="60"/>
      <c r="AX677" s="60"/>
      <c r="AY677" s="60"/>
      <c r="AZ677" s="60"/>
      <c r="BA677" s="60"/>
      <c r="BB677" s="60"/>
      <c r="BC677" s="60"/>
      <c r="BD677" s="60"/>
      <c r="BE677" s="61"/>
    </row>
    <row r="678" spans="47:57" x14ac:dyDescent="0.25">
      <c r="AU678" s="59" t="s">
        <v>858</v>
      </c>
      <c r="AV678" s="60"/>
      <c r="AW678" s="60"/>
      <c r="AX678" s="60"/>
      <c r="AY678" s="60"/>
      <c r="AZ678" s="60"/>
      <c r="BA678" s="60"/>
      <c r="BB678" s="60"/>
      <c r="BC678" s="60"/>
      <c r="BD678" s="60"/>
      <c r="BE678" s="61"/>
    </row>
    <row r="679" spans="47:57" x14ac:dyDescent="0.25">
      <c r="AU679" s="59" t="s">
        <v>859</v>
      </c>
      <c r="AV679" s="60"/>
      <c r="AW679" s="60"/>
      <c r="AX679" s="60"/>
      <c r="AY679" s="60"/>
      <c r="AZ679" s="60"/>
      <c r="BA679" s="60"/>
      <c r="BB679" s="60"/>
      <c r="BC679" s="60"/>
      <c r="BD679" s="60"/>
      <c r="BE679" s="61"/>
    </row>
    <row r="680" spans="47:57" x14ac:dyDescent="0.25">
      <c r="AU680" s="59" t="s">
        <v>860</v>
      </c>
      <c r="AV680" s="60"/>
      <c r="AW680" s="60"/>
      <c r="AX680" s="60"/>
      <c r="AY680" s="60"/>
      <c r="AZ680" s="60"/>
      <c r="BA680" s="60"/>
      <c r="BB680" s="60"/>
      <c r="BC680" s="60"/>
      <c r="BD680" s="60"/>
      <c r="BE680" s="61"/>
    </row>
    <row r="681" spans="47:57" x14ac:dyDescent="0.25">
      <c r="AU681" s="59" t="s">
        <v>861</v>
      </c>
      <c r="AV681" s="60"/>
      <c r="AW681" s="60"/>
      <c r="AX681" s="60"/>
      <c r="AY681" s="60"/>
      <c r="AZ681" s="60"/>
      <c r="BA681" s="60"/>
      <c r="BB681" s="60"/>
      <c r="BC681" s="60"/>
      <c r="BD681" s="60"/>
      <c r="BE681" s="61"/>
    </row>
    <row r="682" spans="47:57" x14ac:dyDescent="0.25">
      <c r="AU682" s="59" t="s">
        <v>862</v>
      </c>
      <c r="AV682" s="60"/>
      <c r="AW682" s="60"/>
      <c r="AX682" s="60"/>
      <c r="AY682" s="60"/>
      <c r="AZ682" s="60"/>
      <c r="BA682" s="60"/>
      <c r="BB682" s="60"/>
      <c r="BC682" s="60"/>
      <c r="BD682" s="60"/>
      <c r="BE682" s="61"/>
    </row>
    <row r="683" spans="47:57" x14ac:dyDescent="0.25">
      <c r="AU683" s="59" t="s">
        <v>607</v>
      </c>
      <c r="AV683" s="60"/>
      <c r="AW683" s="60"/>
      <c r="AX683" s="60"/>
      <c r="AY683" s="60"/>
      <c r="AZ683" s="60"/>
      <c r="BA683" s="60"/>
      <c r="BB683" s="60"/>
      <c r="BC683" s="60"/>
      <c r="BD683" s="60"/>
      <c r="BE683" s="61"/>
    </row>
    <row r="684" spans="47:57" x14ac:dyDescent="0.25">
      <c r="AU684" s="59" t="s">
        <v>734</v>
      </c>
      <c r="AV684" s="60"/>
      <c r="AW684" s="60"/>
      <c r="AX684" s="60"/>
      <c r="AY684" s="60"/>
      <c r="AZ684" s="60"/>
      <c r="BA684" s="60"/>
      <c r="BB684" s="60"/>
      <c r="BC684" s="60"/>
      <c r="BD684" s="60"/>
      <c r="BE684" s="61"/>
    </row>
    <row r="685" spans="47:57" x14ac:dyDescent="0.25">
      <c r="AU685" s="59" t="s">
        <v>759</v>
      </c>
      <c r="AV685" s="60"/>
      <c r="AW685" s="60"/>
      <c r="AX685" s="60"/>
      <c r="AY685" s="60"/>
      <c r="AZ685" s="60"/>
      <c r="BA685" s="60"/>
      <c r="BB685" s="60"/>
      <c r="BC685" s="60"/>
      <c r="BD685" s="60"/>
      <c r="BE685" s="61"/>
    </row>
    <row r="686" spans="47:57" x14ac:dyDescent="0.25">
      <c r="AU686" s="59" t="s">
        <v>760</v>
      </c>
      <c r="AV686" s="60"/>
      <c r="AW686" s="60"/>
      <c r="AX686" s="60"/>
      <c r="AY686" s="60"/>
      <c r="AZ686" s="60"/>
      <c r="BA686" s="60"/>
      <c r="BB686" s="60"/>
      <c r="BC686" s="60"/>
      <c r="BD686" s="60"/>
      <c r="BE686" s="61"/>
    </row>
    <row r="687" spans="47:57" x14ac:dyDescent="0.25">
      <c r="AU687" s="59" t="s">
        <v>377</v>
      </c>
      <c r="AV687" s="60"/>
      <c r="AW687" s="60"/>
      <c r="AX687" s="60"/>
      <c r="AY687" s="60"/>
      <c r="AZ687" s="60"/>
      <c r="BA687" s="60"/>
      <c r="BB687" s="60"/>
      <c r="BC687" s="60"/>
      <c r="BD687" s="60"/>
      <c r="BE687" s="61"/>
    </row>
    <row r="688" spans="47:57" x14ac:dyDescent="0.25">
      <c r="AU688" s="59" t="s">
        <v>609</v>
      </c>
      <c r="AV688" s="60"/>
      <c r="AW688" s="60"/>
      <c r="AX688" s="60"/>
      <c r="AY688" s="60"/>
      <c r="AZ688" s="60"/>
      <c r="BA688" s="60"/>
      <c r="BB688" s="60"/>
      <c r="BC688" s="60"/>
      <c r="BD688" s="60"/>
      <c r="BE688" s="61"/>
    </row>
    <row r="689" spans="47:57" x14ac:dyDescent="0.25">
      <c r="AU689" s="59" t="s">
        <v>863</v>
      </c>
      <c r="AV689" s="60"/>
      <c r="AW689" s="60"/>
      <c r="AX689" s="60"/>
      <c r="AY689" s="60"/>
      <c r="AZ689" s="60"/>
      <c r="BA689" s="60"/>
      <c r="BB689" s="60"/>
      <c r="BC689" s="60"/>
      <c r="BD689" s="60"/>
      <c r="BE689" s="61"/>
    </row>
    <row r="690" spans="47:57" x14ac:dyDescent="0.25">
      <c r="AU690" s="59" t="s">
        <v>864</v>
      </c>
      <c r="AV690" s="60"/>
      <c r="AW690" s="60"/>
      <c r="AX690" s="60"/>
      <c r="AY690" s="60"/>
      <c r="AZ690" s="60"/>
      <c r="BA690" s="60"/>
      <c r="BB690" s="60"/>
      <c r="BC690" s="60"/>
      <c r="BD690" s="60"/>
      <c r="BE690" s="61"/>
    </row>
    <row r="691" spans="47:57" x14ac:dyDescent="0.25">
      <c r="AU691" s="59" t="s">
        <v>607</v>
      </c>
      <c r="AV691" s="60"/>
      <c r="AW691" s="60"/>
      <c r="AX691" s="60"/>
      <c r="AY691" s="60"/>
      <c r="AZ691" s="60"/>
      <c r="BA691" s="60"/>
      <c r="BB691" s="60"/>
      <c r="BC691" s="60"/>
      <c r="BD691" s="60"/>
      <c r="BE691" s="61"/>
    </row>
    <row r="692" spans="47:57" x14ac:dyDescent="0.25">
      <c r="AU692" s="59" t="s">
        <v>734</v>
      </c>
      <c r="AV692" s="60"/>
      <c r="AW692" s="60"/>
      <c r="AX692" s="60"/>
      <c r="AY692" s="60"/>
      <c r="AZ692" s="60"/>
      <c r="BA692" s="60"/>
      <c r="BB692" s="60"/>
      <c r="BC692" s="60"/>
      <c r="BD692" s="60"/>
      <c r="BE692" s="61"/>
    </row>
    <row r="693" spans="47:57" x14ac:dyDescent="0.25">
      <c r="AU693" s="59" t="s">
        <v>759</v>
      </c>
      <c r="AV693" s="60"/>
      <c r="AW693" s="60"/>
      <c r="AX693" s="60"/>
      <c r="AY693" s="60"/>
      <c r="AZ693" s="60"/>
      <c r="BA693" s="60"/>
      <c r="BB693" s="60"/>
      <c r="BC693" s="60"/>
      <c r="BD693" s="60"/>
      <c r="BE693" s="61"/>
    </row>
    <row r="694" spans="47:57" x14ac:dyDescent="0.25">
      <c r="AU694" s="59" t="s">
        <v>865</v>
      </c>
      <c r="AV694" s="60"/>
      <c r="AW694" s="60"/>
      <c r="AX694" s="60"/>
      <c r="AY694" s="60"/>
      <c r="AZ694" s="60"/>
      <c r="BA694" s="60"/>
      <c r="BB694" s="60"/>
      <c r="BC694" s="60"/>
      <c r="BD694" s="60"/>
      <c r="BE694" s="61"/>
    </row>
    <row r="695" spans="47:57" x14ac:dyDescent="0.25">
      <c r="AU695" s="59" t="s">
        <v>377</v>
      </c>
      <c r="AV695" s="60"/>
      <c r="AW695" s="60"/>
      <c r="AX695" s="60"/>
      <c r="AY695" s="60"/>
      <c r="AZ695" s="60"/>
      <c r="BA695" s="60"/>
      <c r="BB695" s="60"/>
      <c r="BC695" s="60"/>
      <c r="BD695" s="60"/>
      <c r="BE695" s="61"/>
    </row>
    <row r="696" spans="47:57" x14ac:dyDescent="0.25">
      <c r="AU696" s="59" t="s">
        <v>609</v>
      </c>
      <c r="AV696" s="60"/>
      <c r="AW696" s="60"/>
      <c r="AX696" s="60"/>
      <c r="AY696" s="60"/>
      <c r="AZ696" s="60"/>
      <c r="BA696" s="60"/>
      <c r="BB696" s="60"/>
      <c r="BC696" s="60"/>
      <c r="BD696" s="60"/>
      <c r="BE696" s="61"/>
    </row>
    <row r="697" spans="47:57" x14ac:dyDescent="0.25">
      <c r="AU697" s="59" t="s">
        <v>866</v>
      </c>
      <c r="AV697" s="60"/>
      <c r="AW697" s="60"/>
      <c r="AX697" s="60"/>
      <c r="AY697" s="60"/>
      <c r="AZ697" s="60"/>
      <c r="BA697" s="60"/>
      <c r="BB697" s="60"/>
      <c r="BC697" s="60"/>
      <c r="BD697" s="60"/>
      <c r="BE697" s="61"/>
    </row>
    <row r="698" spans="47:57" x14ac:dyDescent="0.25">
      <c r="AU698" s="59" t="s">
        <v>867</v>
      </c>
      <c r="AV698" s="60"/>
      <c r="AW698" s="60"/>
      <c r="AX698" s="60"/>
      <c r="AY698" s="60"/>
      <c r="AZ698" s="60"/>
      <c r="BA698" s="60"/>
      <c r="BB698" s="60"/>
      <c r="BC698" s="60"/>
      <c r="BD698" s="60"/>
      <c r="BE698" s="61"/>
    </row>
    <row r="699" spans="47:57" x14ac:dyDescent="0.25">
      <c r="AU699" s="59" t="s">
        <v>868</v>
      </c>
      <c r="AV699" s="60"/>
      <c r="AW699" s="60"/>
      <c r="AX699" s="60"/>
      <c r="AY699" s="60"/>
      <c r="AZ699" s="60"/>
      <c r="BA699" s="60"/>
      <c r="BB699" s="60"/>
      <c r="BC699" s="60"/>
      <c r="BD699" s="60"/>
      <c r="BE699" s="61"/>
    </row>
    <row r="700" spans="47:57" x14ac:dyDescent="0.25">
      <c r="AU700" s="59" t="s">
        <v>869</v>
      </c>
      <c r="AV700" s="60"/>
      <c r="AW700" s="60"/>
      <c r="AX700" s="60"/>
      <c r="AY700" s="60"/>
      <c r="AZ700" s="60"/>
      <c r="BA700" s="60"/>
      <c r="BB700" s="60"/>
      <c r="BC700" s="60"/>
      <c r="BD700" s="60"/>
      <c r="BE700" s="61"/>
    </row>
    <row r="701" spans="47:57" x14ac:dyDescent="0.25">
      <c r="AU701" s="59" t="s">
        <v>870</v>
      </c>
      <c r="AV701" s="60"/>
      <c r="AW701" s="60"/>
      <c r="AX701" s="60"/>
      <c r="AY701" s="60"/>
      <c r="AZ701" s="60"/>
      <c r="BA701" s="60"/>
      <c r="BB701" s="60"/>
      <c r="BC701" s="60"/>
      <c r="BD701" s="60"/>
      <c r="BE701" s="61"/>
    </row>
    <row r="702" spans="47:57" x14ac:dyDescent="0.25">
      <c r="AU702" s="59" t="s">
        <v>871</v>
      </c>
      <c r="AV702" s="60"/>
      <c r="AW702" s="60"/>
      <c r="AX702" s="60"/>
      <c r="AY702" s="60"/>
      <c r="AZ702" s="60"/>
      <c r="BA702" s="60"/>
      <c r="BB702" s="60"/>
      <c r="BC702" s="60"/>
      <c r="BD702" s="60"/>
      <c r="BE702" s="61"/>
    </row>
    <row r="703" spans="47:57" x14ac:dyDescent="0.25">
      <c r="AU703" s="59" t="s">
        <v>872</v>
      </c>
      <c r="AV703" s="60"/>
      <c r="AW703" s="60"/>
      <c r="AX703" s="60"/>
      <c r="AY703" s="60"/>
      <c r="AZ703" s="60"/>
      <c r="BA703" s="60"/>
      <c r="BB703" s="60"/>
      <c r="BC703" s="60"/>
      <c r="BD703" s="60"/>
      <c r="BE703" s="61"/>
    </row>
    <row r="704" spans="47:57" x14ac:dyDescent="0.25">
      <c r="AU704" s="59" t="s">
        <v>873</v>
      </c>
      <c r="AV704" s="60"/>
      <c r="AW704" s="60"/>
      <c r="AX704" s="60"/>
      <c r="AY704" s="60"/>
      <c r="AZ704" s="60"/>
      <c r="BA704" s="60"/>
      <c r="BB704" s="60"/>
      <c r="BC704" s="60"/>
      <c r="BD704" s="60"/>
      <c r="BE704" s="61"/>
    </row>
    <row r="705" spans="47:57" x14ac:dyDescent="0.25">
      <c r="AU705" s="59" t="s">
        <v>874</v>
      </c>
      <c r="AV705" s="60"/>
      <c r="AW705" s="60"/>
      <c r="AX705" s="60"/>
      <c r="AY705" s="60"/>
      <c r="AZ705" s="60"/>
      <c r="BA705" s="60"/>
      <c r="BB705" s="60"/>
      <c r="BC705" s="60"/>
      <c r="BD705" s="60"/>
      <c r="BE705" s="61"/>
    </row>
    <row r="706" spans="47:57" x14ac:dyDescent="0.25">
      <c r="AU706" s="59" t="s">
        <v>875</v>
      </c>
      <c r="AV706" s="60"/>
      <c r="AW706" s="60"/>
      <c r="AX706" s="60"/>
      <c r="AY706" s="60"/>
      <c r="AZ706" s="60"/>
      <c r="BA706" s="60"/>
      <c r="BB706" s="60"/>
      <c r="BC706" s="60"/>
      <c r="BD706" s="60"/>
      <c r="BE706" s="61"/>
    </row>
    <row r="707" spans="47:57" x14ac:dyDescent="0.25">
      <c r="AU707" s="59" t="s">
        <v>876</v>
      </c>
      <c r="AV707" s="60"/>
      <c r="AW707" s="60"/>
      <c r="AX707" s="60"/>
      <c r="AY707" s="60"/>
      <c r="AZ707" s="60"/>
      <c r="BA707" s="60"/>
      <c r="BB707" s="60"/>
      <c r="BC707" s="60"/>
      <c r="BD707" s="60"/>
      <c r="BE707" s="61"/>
    </row>
    <row r="708" spans="47:57" x14ac:dyDescent="0.25">
      <c r="AU708" s="59" t="s">
        <v>877</v>
      </c>
      <c r="AV708" s="60"/>
      <c r="AW708" s="60"/>
      <c r="AX708" s="60"/>
      <c r="AY708" s="60"/>
      <c r="AZ708" s="60"/>
      <c r="BA708" s="60"/>
      <c r="BB708" s="60"/>
      <c r="BC708" s="60"/>
      <c r="BD708" s="60"/>
      <c r="BE708" s="61"/>
    </row>
    <row r="709" spans="47:57" x14ac:dyDescent="0.25">
      <c r="AU709" s="59" t="s">
        <v>878</v>
      </c>
      <c r="AV709" s="60"/>
      <c r="AW709" s="60"/>
      <c r="AX709" s="60"/>
      <c r="AY709" s="60"/>
      <c r="AZ709" s="60"/>
      <c r="BA709" s="60"/>
      <c r="BB709" s="60"/>
      <c r="BC709" s="60"/>
      <c r="BD709" s="60"/>
      <c r="BE709" s="61"/>
    </row>
    <row r="710" spans="47:57" x14ac:dyDescent="0.25">
      <c r="AU710" s="59" t="s">
        <v>879</v>
      </c>
      <c r="AV710" s="60"/>
      <c r="AW710" s="60"/>
      <c r="AX710" s="60"/>
      <c r="AY710" s="60"/>
      <c r="AZ710" s="60"/>
      <c r="BA710" s="60"/>
      <c r="BB710" s="60"/>
      <c r="BC710" s="60"/>
      <c r="BD710" s="60"/>
      <c r="BE710" s="61"/>
    </row>
    <row r="711" spans="47:57" x14ac:dyDescent="0.25">
      <c r="AU711" s="59" t="s">
        <v>880</v>
      </c>
      <c r="AV711" s="60"/>
      <c r="AW711" s="60"/>
      <c r="AX711" s="60"/>
      <c r="AY711" s="60"/>
      <c r="AZ711" s="60"/>
      <c r="BA711" s="60"/>
      <c r="BB711" s="60"/>
      <c r="BC711" s="60"/>
      <c r="BD711" s="60"/>
      <c r="BE711" s="61"/>
    </row>
    <row r="712" spans="47:57" x14ac:dyDescent="0.25">
      <c r="AU712" s="59" t="s">
        <v>881</v>
      </c>
      <c r="AV712" s="60"/>
      <c r="AW712" s="60"/>
      <c r="AX712" s="60"/>
      <c r="AY712" s="60"/>
      <c r="AZ712" s="60"/>
      <c r="BA712" s="60"/>
      <c r="BB712" s="60"/>
      <c r="BC712" s="60"/>
      <c r="BD712" s="60"/>
      <c r="BE712" s="61"/>
    </row>
    <row r="713" spans="47:57" x14ac:dyDescent="0.25">
      <c r="AU713" s="59" t="s">
        <v>882</v>
      </c>
      <c r="AV713" s="60"/>
      <c r="AW713" s="60"/>
      <c r="AX713" s="60"/>
      <c r="AY713" s="60"/>
      <c r="AZ713" s="60"/>
      <c r="BA713" s="60"/>
      <c r="BB713" s="60"/>
      <c r="BC713" s="60"/>
      <c r="BD713" s="60"/>
      <c r="BE713" s="61"/>
    </row>
    <row r="714" spans="47:57" x14ac:dyDescent="0.25">
      <c r="AU714" s="59" t="s">
        <v>883</v>
      </c>
      <c r="AV714" s="60"/>
      <c r="AW714" s="60"/>
      <c r="AX714" s="60"/>
      <c r="AY714" s="60"/>
      <c r="AZ714" s="60"/>
      <c r="BA714" s="60"/>
      <c r="BB714" s="60"/>
      <c r="BC714" s="60"/>
      <c r="BD714" s="60"/>
      <c r="BE714" s="61"/>
    </row>
    <row r="715" spans="47:57" x14ac:dyDescent="0.25">
      <c r="AU715" s="59" t="s">
        <v>884</v>
      </c>
      <c r="AV715" s="60"/>
      <c r="AW715" s="60"/>
      <c r="AX715" s="60"/>
      <c r="AY715" s="60"/>
      <c r="AZ715" s="60"/>
      <c r="BA715" s="60"/>
      <c r="BB715" s="60"/>
      <c r="BC715" s="60"/>
      <c r="BD715" s="60"/>
      <c r="BE715" s="61"/>
    </row>
    <row r="716" spans="47:57" x14ac:dyDescent="0.25">
      <c r="AU716" s="59" t="s">
        <v>885</v>
      </c>
      <c r="AV716" s="60"/>
      <c r="AW716" s="60"/>
      <c r="AX716" s="60"/>
      <c r="AY716" s="60"/>
      <c r="AZ716" s="60"/>
      <c r="BA716" s="60"/>
      <c r="BB716" s="60"/>
      <c r="BC716" s="60"/>
      <c r="BD716" s="60"/>
      <c r="BE716" s="61"/>
    </row>
    <row r="717" spans="47:57" x14ac:dyDescent="0.25">
      <c r="AU717" s="59" t="s">
        <v>886</v>
      </c>
      <c r="AV717" s="60"/>
      <c r="AW717" s="60"/>
      <c r="AX717" s="60"/>
      <c r="AY717" s="60"/>
      <c r="AZ717" s="60"/>
      <c r="BA717" s="60"/>
      <c r="BB717" s="60"/>
      <c r="BC717" s="60"/>
      <c r="BD717" s="60"/>
      <c r="BE717" s="61"/>
    </row>
    <row r="718" spans="47:57" x14ac:dyDescent="0.25">
      <c r="AU718" s="59" t="s">
        <v>887</v>
      </c>
      <c r="AV718" s="60"/>
      <c r="AW718" s="60"/>
      <c r="AX718" s="60"/>
      <c r="AY718" s="60"/>
      <c r="AZ718" s="60"/>
      <c r="BA718" s="60"/>
      <c r="BB718" s="60"/>
      <c r="BC718" s="60"/>
      <c r="BD718" s="60"/>
      <c r="BE718" s="61"/>
    </row>
    <row r="719" spans="47:57" x14ac:dyDescent="0.25">
      <c r="AU719" s="59" t="s">
        <v>888</v>
      </c>
      <c r="AV719" s="60"/>
      <c r="AW719" s="60"/>
      <c r="AX719" s="60"/>
      <c r="AY719" s="60"/>
      <c r="AZ719" s="60"/>
      <c r="BA719" s="60"/>
      <c r="BB719" s="60"/>
      <c r="BC719" s="60"/>
      <c r="BD719" s="60"/>
      <c r="BE719" s="61"/>
    </row>
    <row r="720" spans="47:57" x14ac:dyDescent="0.25">
      <c r="AU720" s="59" t="s">
        <v>889</v>
      </c>
      <c r="AV720" s="60"/>
      <c r="AW720" s="60"/>
      <c r="AX720" s="60"/>
      <c r="AY720" s="60"/>
      <c r="AZ720" s="60"/>
      <c r="BA720" s="60"/>
      <c r="BB720" s="60"/>
      <c r="BC720" s="60"/>
      <c r="BD720" s="60"/>
      <c r="BE720" s="61"/>
    </row>
    <row r="721" spans="47:57" x14ac:dyDescent="0.25">
      <c r="AU721" s="59" t="s">
        <v>890</v>
      </c>
      <c r="AV721" s="60"/>
      <c r="AW721" s="60"/>
      <c r="AX721" s="60"/>
      <c r="AY721" s="60"/>
      <c r="AZ721" s="60"/>
      <c r="BA721" s="60"/>
      <c r="BB721" s="60"/>
      <c r="BC721" s="60"/>
      <c r="BD721" s="60"/>
      <c r="BE721" s="61"/>
    </row>
    <row r="722" spans="47:57" x14ac:dyDescent="0.25">
      <c r="AU722" s="59" t="s">
        <v>891</v>
      </c>
      <c r="AV722" s="60"/>
      <c r="AW722" s="60"/>
      <c r="AX722" s="60"/>
      <c r="AY722" s="60"/>
      <c r="AZ722" s="60"/>
      <c r="BA722" s="60"/>
      <c r="BB722" s="60"/>
      <c r="BC722" s="60"/>
      <c r="BD722" s="60"/>
      <c r="BE722" s="61"/>
    </row>
    <row r="723" spans="47:57" x14ac:dyDescent="0.25">
      <c r="AU723" s="59" t="s">
        <v>892</v>
      </c>
      <c r="AV723" s="60"/>
      <c r="AW723" s="60"/>
      <c r="AX723" s="60"/>
      <c r="AY723" s="60"/>
      <c r="AZ723" s="60"/>
      <c r="BA723" s="60"/>
      <c r="BB723" s="60"/>
      <c r="BC723" s="60"/>
      <c r="BD723" s="60"/>
      <c r="BE723" s="61"/>
    </row>
    <row r="724" spans="47:57" x14ac:dyDescent="0.25">
      <c r="AU724" s="59" t="s">
        <v>893</v>
      </c>
      <c r="AV724" s="60"/>
      <c r="AW724" s="60"/>
      <c r="AX724" s="60"/>
      <c r="AY724" s="60"/>
      <c r="AZ724" s="60"/>
      <c r="BA724" s="60"/>
      <c r="BB724" s="60"/>
      <c r="BC724" s="60"/>
      <c r="BD724" s="60"/>
      <c r="BE724" s="61"/>
    </row>
    <row r="725" spans="47:57" x14ac:dyDescent="0.25">
      <c r="AU725" s="59" t="s">
        <v>894</v>
      </c>
      <c r="AV725" s="60"/>
      <c r="AW725" s="60"/>
      <c r="AX725" s="60"/>
      <c r="AY725" s="60"/>
      <c r="AZ725" s="60"/>
      <c r="BA725" s="60"/>
      <c r="BB725" s="60"/>
      <c r="BC725" s="60"/>
      <c r="BD725" s="60"/>
      <c r="BE725" s="61"/>
    </row>
    <row r="726" spans="47:57" x14ac:dyDescent="0.25">
      <c r="AU726" s="59" t="s">
        <v>895</v>
      </c>
      <c r="AV726" s="60"/>
      <c r="AW726" s="60"/>
      <c r="AX726" s="60"/>
      <c r="AY726" s="60"/>
      <c r="AZ726" s="60"/>
      <c r="BA726" s="60"/>
      <c r="BB726" s="60"/>
      <c r="BC726" s="60"/>
      <c r="BD726" s="60"/>
      <c r="BE726" s="61"/>
    </row>
    <row r="727" spans="47:57" x14ac:dyDescent="0.25">
      <c r="AU727" s="59" t="s">
        <v>896</v>
      </c>
      <c r="AV727" s="60"/>
      <c r="AW727" s="60"/>
      <c r="AX727" s="60"/>
      <c r="AY727" s="60"/>
      <c r="AZ727" s="60"/>
      <c r="BA727" s="60"/>
      <c r="BB727" s="60"/>
      <c r="BC727" s="60"/>
      <c r="BD727" s="60"/>
      <c r="BE727" s="61"/>
    </row>
    <row r="728" spans="47:57" x14ac:dyDescent="0.25">
      <c r="AU728" s="59" t="s">
        <v>897</v>
      </c>
      <c r="AV728" s="60"/>
      <c r="AW728" s="60"/>
      <c r="AX728" s="60"/>
      <c r="AY728" s="60"/>
      <c r="AZ728" s="60"/>
      <c r="BA728" s="60"/>
      <c r="BB728" s="60"/>
      <c r="BC728" s="60"/>
      <c r="BD728" s="60"/>
      <c r="BE728" s="61"/>
    </row>
    <row r="729" spans="47:57" x14ac:dyDescent="0.25">
      <c r="AU729" s="59" t="s">
        <v>898</v>
      </c>
      <c r="AV729" s="60"/>
      <c r="AW729" s="60"/>
      <c r="AX729" s="60"/>
      <c r="AY729" s="60"/>
      <c r="AZ729" s="60"/>
      <c r="BA729" s="60"/>
      <c r="BB729" s="60"/>
      <c r="BC729" s="60"/>
      <c r="BD729" s="60"/>
      <c r="BE729" s="61"/>
    </row>
    <row r="730" spans="47:57" x14ac:dyDescent="0.25">
      <c r="AU730" s="59" t="s">
        <v>899</v>
      </c>
      <c r="AV730" s="60"/>
      <c r="AW730" s="60"/>
      <c r="AX730" s="60"/>
      <c r="AY730" s="60"/>
      <c r="AZ730" s="60"/>
      <c r="BA730" s="60"/>
      <c r="BB730" s="60"/>
      <c r="BC730" s="60"/>
      <c r="BD730" s="60"/>
      <c r="BE730" s="61"/>
    </row>
    <row r="731" spans="47:57" x14ac:dyDescent="0.25">
      <c r="AU731" s="59" t="s">
        <v>900</v>
      </c>
      <c r="AV731" s="60"/>
      <c r="AW731" s="60"/>
      <c r="AX731" s="60"/>
      <c r="AY731" s="60"/>
      <c r="AZ731" s="60"/>
      <c r="BA731" s="60"/>
      <c r="BB731" s="60"/>
      <c r="BC731" s="60"/>
      <c r="BD731" s="60"/>
      <c r="BE731" s="61"/>
    </row>
    <row r="732" spans="47:57" x14ac:dyDescent="0.25">
      <c r="AU732" s="59" t="s">
        <v>901</v>
      </c>
      <c r="AV732" s="60"/>
      <c r="AW732" s="60"/>
      <c r="AX732" s="60"/>
      <c r="AY732" s="60"/>
      <c r="AZ732" s="60"/>
      <c r="BA732" s="60"/>
      <c r="BB732" s="60"/>
      <c r="BC732" s="60"/>
      <c r="BD732" s="60"/>
      <c r="BE732" s="61"/>
    </row>
    <row r="733" spans="47:57" x14ac:dyDescent="0.25">
      <c r="AU733" s="59" t="s">
        <v>902</v>
      </c>
      <c r="AV733" s="60"/>
      <c r="AW733" s="60"/>
      <c r="AX733" s="60"/>
      <c r="AY733" s="60"/>
      <c r="AZ733" s="60"/>
      <c r="BA733" s="60"/>
      <c r="BB733" s="60"/>
      <c r="BC733" s="60"/>
      <c r="BD733" s="60"/>
      <c r="BE733" s="61"/>
    </row>
    <row r="734" spans="47:57" x14ac:dyDescent="0.25">
      <c r="AU734" s="59" t="s">
        <v>903</v>
      </c>
      <c r="AV734" s="60"/>
      <c r="AW734" s="60"/>
      <c r="AX734" s="60"/>
      <c r="AY734" s="60"/>
      <c r="AZ734" s="60"/>
      <c r="BA734" s="60"/>
      <c r="BB734" s="60"/>
      <c r="BC734" s="60"/>
      <c r="BD734" s="60"/>
      <c r="BE734" s="61"/>
    </row>
    <row r="735" spans="47:57" x14ac:dyDescent="0.25">
      <c r="AU735" s="59" t="s">
        <v>904</v>
      </c>
      <c r="AV735" s="60"/>
      <c r="AW735" s="60"/>
      <c r="AX735" s="60"/>
      <c r="AY735" s="60"/>
      <c r="AZ735" s="60"/>
      <c r="BA735" s="60"/>
      <c r="BB735" s="60"/>
      <c r="BC735" s="60"/>
      <c r="BD735" s="60"/>
      <c r="BE735" s="61"/>
    </row>
    <row r="736" spans="47:57" x14ac:dyDescent="0.25">
      <c r="AU736" s="59" t="s">
        <v>905</v>
      </c>
      <c r="AV736" s="60"/>
      <c r="AW736" s="60"/>
      <c r="AX736" s="60"/>
      <c r="AY736" s="60"/>
      <c r="AZ736" s="60"/>
      <c r="BA736" s="60"/>
      <c r="BB736" s="60"/>
      <c r="BC736" s="60"/>
      <c r="BD736" s="60"/>
      <c r="BE736" s="61"/>
    </row>
    <row r="737" spans="47:57" x14ac:dyDescent="0.25">
      <c r="AU737" s="59" t="s">
        <v>906</v>
      </c>
      <c r="AV737" s="60"/>
      <c r="AW737" s="60"/>
      <c r="AX737" s="60"/>
      <c r="AY737" s="60"/>
      <c r="AZ737" s="60"/>
      <c r="BA737" s="60"/>
      <c r="BB737" s="60"/>
      <c r="BC737" s="60"/>
      <c r="BD737" s="60"/>
      <c r="BE737" s="61"/>
    </row>
    <row r="738" spans="47:57" x14ac:dyDescent="0.25">
      <c r="AU738" s="59" t="s">
        <v>907</v>
      </c>
      <c r="AV738" s="60"/>
      <c r="AW738" s="60"/>
      <c r="AX738" s="60"/>
      <c r="AY738" s="60"/>
      <c r="AZ738" s="60"/>
      <c r="BA738" s="60"/>
      <c r="BB738" s="60"/>
      <c r="BC738" s="60"/>
      <c r="BD738" s="60"/>
      <c r="BE738" s="61"/>
    </row>
    <row r="739" spans="47:57" x14ac:dyDescent="0.25">
      <c r="AU739" s="59" t="s">
        <v>908</v>
      </c>
      <c r="AV739" s="60"/>
      <c r="AW739" s="60"/>
      <c r="AX739" s="60"/>
      <c r="AY739" s="60"/>
      <c r="AZ739" s="60"/>
      <c r="BA739" s="60"/>
      <c r="BB739" s="60"/>
      <c r="BC739" s="60"/>
      <c r="BD739" s="60"/>
      <c r="BE739" s="61"/>
    </row>
    <row r="740" spans="47:57" x14ac:dyDescent="0.25">
      <c r="AU740" s="59" t="s">
        <v>909</v>
      </c>
      <c r="AV740" s="60"/>
      <c r="AW740" s="60"/>
      <c r="AX740" s="60"/>
      <c r="AY740" s="60"/>
      <c r="AZ740" s="60"/>
      <c r="BA740" s="60"/>
      <c r="BB740" s="60"/>
      <c r="BC740" s="60"/>
      <c r="BD740" s="60"/>
      <c r="BE740" s="61"/>
    </row>
    <row r="741" spans="47:57" x14ac:dyDescent="0.25">
      <c r="AU741" s="59" t="s">
        <v>910</v>
      </c>
      <c r="AV741" s="60"/>
      <c r="AW741" s="60"/>
      <c r="AX741" s="60"/>
      <c r="AY741" s="60"/>
      <c r="AZ741" s="60"/>
      <c r="BA741" s="60"/>
      <c r="BB741" s="60"/>
      <c r="BC741" s="60"/>
      <c r="BD741" s="60"/>
      <c r="BE741" s="61"/>
    </row>
    <row r="742" spans="47:57" x14ac:dyDescent="0.25">
      <c r="AU742" s="59" t="s">
        <v>911</v>
      </c>
      <c r="AV742" s="60"/>
      <c r="AW742" s="60"/>
      <c r="AX742" s="60"/>
      <c r="AY742" s="60"/>
      <c r="AZ742" s="60"/>
      <c r="BA742" s="60"/>
      <c r="BB742" s="60"/>
      <c r="BC742" s="60"/>
      <c r="BD742" s="60"/>
      <c r="BE742" s="61"/>
    </row>
    <row r="743" spans="47:57" x14ac:dyDescent="0.25">
      <c r="AU743" s="59" t="s">
        <v>912</v>
      </c>
      <c r="AV743" s="60"/>
      <c r="AW743" s="60"/>
      <c r="AX743" s="60"/>
      <c r="AY743" s="60"/>
      <c r="AZ743" s="60"/>
      <c r="BA743" s="60"/>
      <c r="BB743" s="60"/>
      <c r="BC743" s="60"/>
      <c r="BD743" s="60"/>
      <c r="BE743" s="61"/>
    </row>
    <row r="744" spans="47:57" x14ac:dyDescent="0.25">
      <c r="AU744" s="59" t="s">
        <v>913</v>
      </c>
      <c r="AV744" s="60"/>
      <c r="AW744" s="60"/>
      <c r="AX744" s="60"/>
      <c r="AY744" s="60"/>
      <c r="AZ744" s="60"/>
      <c r="BA744" s="60"/>
      <c r="BB744" s="60"/>
      <c r="BC744" s="60"/>
      <c r="BD744" s="60"/>
      <c r="BE744" s="61"/>
    </row>
    <row r="745" spans="47:57" x14ac:dyDescent="0.25">
      <c r="AU745" s="59" t="s">
        <v>914</v>
      </c>
      <c r="AV745" s="60"/>
      <c r="AW745" s="60"/>
      <c r="AX745" s="60"/>
      <c r="AY745" s="60"/>
      <c r="AZ745" s="60"/>
      <c r="BA745" s="60"/>
      <c r="BB745" s="60"/>
      <c r="BC745" s="60"/>
      <c r="BD745" s="60"/>
      <c r="BE745" s="61"/>
    </row>
    <row r="746" spans="47:57" x14ac:dyDescent="0.25">
      <c r="AU746" s="59" t="s">
        <v>915</v>
      </c>
      <c r="AV746" s="60"/>
      <c r="AW746" s="60"/>
      <c r="AX746" s="60"/>
      <c r="AY746" s="60"/>
      <c r="AZ746" s="60"/>
      <c r="BA746" s="60"/>
      <c r="BB746" s="60"/>
      <c r="BC746" s="60"/>
      <c r="BD746" s="60"/>
      <c r="BE746" s="61"/>
    </row>
    <row r="747" spans="47:57" x14ac:dyDescent="0.25">
      <c r="AU747" s="59" t="s">
        <v>916</v>
      </c>
      <c r="AV747" s="60"/>
      <c r="AW747" s="60"/>
      <c r="AX747" s="60"/>
      <c r="AY747" s="60"/>
      <c r="AZ747" s="60"/>
      <c r="BA747" s="60"/>
      <c r="BB747" s="60"/>
      <c r="BC747" s="60"/>
      <c r="BD747" s="60"/>
      <c r="BE747" s="61"/>
    </row>
    <row r="748" spans="47:57" x14ac:dyDescent="0.25">
      <c r="AU748" s="59" t="s">
        <v>607</v>
      </c>
      <c r="AV748" s="60"/>
      <c r="AW748" s="60"/>
      <c r="AX748" s="60"/>
      <c r="AY748" s="60"/>
      <c r="AZ748" s="60"/>
      <c r="BA748" s="60"/>
      <c r="BB748" s="60"/>
      <c r="BC748" s="60"/>
      <c r="BD748" s="60"/>
      <c r="BE748" s="61"/>
    </row>
    <row r="749" spans="47:57" x14ac:dyDescent="0.25">
      <c r="AU749" s="59" t="s">
        <v>734</v>
      </c>
      <c r="AV749" s="60"/>
      <c r="AW749" s="60"/>
      <c r="AX749" s="60"/>
      <c r="AY749" s="60"/>
      <c r="AZ749" s="60"/>
      <c r="BA749" s="60"/>
      <c r="BB749" s="60"/>
      <c r="BC749" s="60"/>
      <c r="BD749" s="60"/>
      <c r="BE749" s="61"/>
    </row>
    <row r="750" spans="47:57" x14ac:dyDescent="0.25">
      <c r="AU750" s="59" t="s">
        <v>759</v>
      </c>
      <c r="AV750" s="60"/>
      <c r="AW750" s="60"/>
      <c r="AX750" s="60"/>
      <c r="AY750" s="60"/>
      <c r="AZ750" s="60"/>
      <c r="BA750" s="60"/>
      <c r="BB750" s="60"/>
      <c r="BC750" s="60"/>
      <c r="BD750" s="60"/>
      <c r="BE750" s="61"/>
    </row>
    <row r="751" spans="47:57" x14ac:dyDescent="0.25">
      <c r="AU751" s="59" t="s">
        <v>865</v>
      </c>
      <c r="AV751" s="60"/>
      <c r="AW751" s="60"/>
      <c r="AX751" s="60"/>
      <c r="AY751" s="60"/>
      <c r="AZ751" s="60"/>
      <c r="BA751" s="60"/>
      <c r="BB751" s="60"/>
      <c r="BC751" s="60"/>
      <c r="BD751" s="60"/>
      <c r="BE751" s="61"/>
    </row>
    <row r="752" spans="47:57" x14ac:dyDescent="0.25">
      <c r="AU752" s="59" t="s">
        <v>377</v>
      </c>
      <c r="AV752" s="60"/>
      <c r="AW752" s="60"/>
      <c r="AX752" s="60"/>
      <c r="AY752" s="60"/>
      <c r="AZ752" s="60"/>
      <c r="BA752" s="60"/>
      <c r="BB752" s="60"/>
      <c r="BC752" s="60"/>
      <c r="BD752" s="60"/>
      <c r="BE752" s="61"/>
    </row>
    <row r="753" spans="47:57" x14ac:dyDescent="0.25">
      <c r="AU753" s="59" t="s">
        <v>609</v>
      </c>
      <c r="AV753" s="60"/>
      <c r="AW753" s="60"/>
      <c r="AX753" s="60"/>
      <c r="AY753" s="60"/>
      <c r="AZ753" s="60"/>
      <c r="BA753" s="60"/>
      <c r="BB753" s="60"/>
      <c r="BC753" s="60"/>
      <c r="BD753" s="60"/>
      <c r="BE753" s="61"/>
    </row>
    <row r="754" spans="47:57" x14ac:dyDescent="0.25">
      <c r="AU754" s="59" t="s">
        <v>917</v>
      </c>
      <c r="AV754" s="60"/>
      <c r="AW754" s="60"/>
      <c r="AX754" s="60"/>
      <c r="AY754" s="60"/>
      <c r="AZ754" s="60"/>
      <c r="BA754" s="60"/>
      <c r="BB754" s="60"/>
      <c r="BC754" s="60"/>
      <c r="BD754" s="60"/>
      <c r="BE754" s="61"/>
    </row>
    <row r="755" spans="47:57" x14ac:dyDescent="0.25">
      <c r="AU755" s="59" t="s">
        <v>918</v>
      </c>
      <c r="AV755" s="60"/>
      <c r="AW755" s="60"/>
      <c r="AX755" s="60"/>
      <c r="AY755" s="60"/>
      <c r="AZ755" s="60"/>
      <c r="BA755" s="60"/>
      <c r="BB755" s="60"/>
      <c r="BC755" s="60"/>
      <c r="BD755" s="60"/>
      <c r="BE755" s="61"/>
    </row>
    <row r="756" spans="47:57" x14ac:dyDescent="0.25">
      <c r="AU756" s="59" t="s">
        <v>919</v>
      </c>
      <c r="AV756" s="60"/>
      <c r="AW756" s="60"/>
      <c r="AX756" s="60"/>
      <c r="AY756" s="60"/>
      <c r="AZ756" s="60"/>
      <c r="BA756" s="60"/>
      <c r="BB756" s="60"/>
      <c r="BC756" s="60"/>
      <c r="BD756" s="60"/>
      <c r="BE756" s="61"/>
    </row>
    <row r="757" spans="47:57" x14ac:dyDescent="0.25">
      <c r="AU757" s="59" t="s">
        <v>920</v>
      </c>
      <c r="AV757" s="60"/>
      <c r="AW757" s="60"/>
      <c r="AX757" s="60"/>
      <c r="AY757" s="60"/>
      <c r="AZ757" s="60"/>
      <c r="BA757" s="60"/>
      <c r="BB757" s="60"/>
      <c r="BC757" s="60"/>
      <c r="BD757" s="60"/>
      <c r="BE757" s="61"/>
    </row>
    <row r="758" spans="47:57" x14ac:dyDescent="0.25">
      <c r="AU758" s="59" t="s">
        <v>921</v>
      </c>
      <c r="AV758" s="60"/>
      <c r="AW758" s="60"/>
      <c r="AX758" s="60"/>
      <c r="AY758" s="60"/>
      <c r="AZ758" s="60"/>
      <c r="BA758" s="60"/>
      <c r="BB758" s="60"/>
      <c r="BC758" s="60"/>
      <c r="BD758" s="60"/>
      <c r="BE758" s="61"/>
    </row>
    <row r="759" spans="47:57" x14ac:dyDescent="0.25">
      <c r="AU759" s="59" t="s">
        <v>922</v>
      </c>
      <c r="AV759" s="60"/>
      <c r="AW759" s="60"/>
      <c r="AX759" s="60"/>
      <c r="AY759" s="60"/>
      <c r="AZ759" s="60"/>
      <c r="BA759" s="60"/>
      <c r="BB759" s="60"/>
      <c r="BC759" s="60"/>
      <c r="BD759" s="60"/>
      <c r="BE759" s="61"/>
    </row>
    <row r="760" spans="47:57" x14ac:dyDescent="0.25">
      <c r="AU760" s="59" t="s">
        <v>923</v>
      </c>
      <c r="AV760" s="60"/>
      <c r="AW760" s="60"/>
      <c r="AX760" s="60"/>
      <c r="AY760" s="60"/>
      <c r="AZ760" s="60"/>
      <c r="BA760" s="60"/>
      <c r="BB760" s="60"/>
      <c r="BC760" s="60"/>
      <c r="BD760" s="60"/>
      <c r="BE760" s="61"/>
    </row>
    <row r="761" spans="47:57" x14ac:dyDescent="0.25">
      <c r="AU761" s="59" t="s">
        <v>924</v>
      </c>
      <c r="AV761" s="60"/>
      <c r="AW761" s="60"/>
      <c r="AX761" s="60"/>
      <c r="AY761" s="60"/>
      <c r="AZ761" s="60"/>
      <c r="BA761" s="60"/>
      <c r="BB761" s="60"/>
      <c r="BC761" s="60"/>
      <c r="BD761" s="60"/>
      <c r="BE761" s="61"/>
    </row>
    <row r="762" spans="47:57" x14ac:dyDescent="0.25">
      <c r="AU762" s="59" t="s">
        <v>925</v>
      </c>
      <c r="AV762" s="60"/>
      <c r="AW762" s="60"/>
      <c r="AX762" s="60"/>
      <c r="AY762" s="60"/>
      <c r="AZ762" s="60"/>
      <c r="BA762" s="60"/>
      <c r="BB762" s="60"/>
      <c r="BC762" s="60"/>
      <c r="BD762" s="60"/>
      <c r="BE762" s="61"/>
    </row>
    <row r="763" spans="47:57" x14ac:dyDescent="0.25">
      <c r="AU763" s="59" t="s">
        <v>926</v>
      </c>
      <c r="AV763" s="60"/>
      <c r="AW763" s="60"/>
      <c r="AX763" s="60"/>
      <c r="AY763" s="60"/>
      <c r="AZ763" s="60"/>
      <c r="BA763" s="60"/>
      <c r="BB763" s="60"/>
      <c r="BC763" s="60"/>
      <c r="BD763" s="60"/>
      <c r="BE763" s="61"/>
    </row>
    <row r="764" spans="47:57" x14ac:dyDescent="0.25">
      <c r="AU764" s="59" t="s">
        <v>927</v>
      </c>
      <c r="AV764" s="60"/>
      <c r="AW764" s="60"/>
      <c r="AX764" s="60"/>
      <c r="AY764" s="60"/>
      <c r="AZ764" s="60"/>
      <c r="BA764" s="60"/>
      <c r="BB764" s="60"/>
      <c r="BC764" s="60"/>
      <c r="BD764" s="60"/>
      <c r="BE764" s="61"/>
    </row>
    <row r="765" spans="47:57" x14ac:dyDescent="0.25">
      <c r="AU765" s="59" t="s">
        <v>928</v>
      </c>
      <c r="AV765" s="60"/>
      <c r="AW765" s="60"/>
      <c r="AX765" s="60"/>
      <c r="AY765" s="60"/>
      <c r="AZ765" s="60"/>
      <c r="BA765" s="60"/>
      <c r="BB765" s="60"/>
      <c r="BC765" s="60"/>
      <c r="BD765" s="60"/>
      <c r="BE765" s="61"/>
    </row>
    <row r="766" spans="47:57" x14ac:dyDescent="0.25">
      <c r="AU766" s="59" t="s">
        <v>929</v>
      </c>
      <c r="AV766" s="60"/>
      <c r="AW766" s="60"/>
      <c r="AX766" s="60"/>
      <c r="AY766" s="60"/>
      <c r="AZ766" s="60"/>
      <c r="BA766" s="60"/>
      <c r="BB766" s="60"/>
      <c r="BC766" s="60"/>
      <c r="BD766" s="60"/>
      <c r="BE766" s="61"/>
    </row>
    <row r="767" spans="47:57" x14ac:dyDescent="0.25">
      <c r="AU767" s="59" t="s">
        <v>930</v>
      </c>
      <c r="AV767" s="60"/>
      <c r="AW767" s="60"/>
      <c r="AX767" s="60"/>
      <c r="AY767" s="60"/>
      <c r="AZ767" s="60"/>
      <c r="BA767" s="60"/>
      <c r="BB767" s="60"/>
      <c r="BC767" s="60"/>
      <c r="BD767" s="60"/>
      <c r="BE767" s="61"/>
    </row>
    <row r="768" spans="47:57" x14ac:dyDescent="0.25">
      <c r="AU768" s="59" t="s">
        <v>931</v>
      </c>
      <c r="AV768" s="60"/>
      <c r="AW768" s="60"/>
      <c r="AX768" s="60"/>
      <c r="AY768" s="60"/>
      <c r="AZ768" s="60"/>
      <c r="BA768" s="60"/>
      <c r="BB768" s="60"/>
      <c r="BC768" s="60"/>
      <c r="BD768" s="60"/>
      <c r="BE768" s="61"/>
    </row>
    <row r="769" spans="47:57" x14ac:dyDescent="0.25">
      <c r="AU769" s="59" t="s">
        <v>932</v>
      </c>
      <c r="AV769" s="60"/>
      <c r="AW769" s="60"/>
      <c r="AX769" s="60"/>
      <c r="AY769" s="60"/>
      <c r="AZ769" s="60"/>
      <c r="BA769" s="60"/>
      <c r="BB769" s="60"/>
      <c r="BC769" s="60"/>
      <c r="BD769" s="60"/>
      <c r="BE769" s="61"/>
    </row>
    <row r="770" spans="47:57" x14ac:dyDescent="0.25">
      <c r="AU770" s="59" t="s">
        <v>933</v>
      </c>
      <c r="AV770" s="60"/>
      <c r="AW770" s="60"/>
      <c r="AX770" s="60"/>
      <c r="AY770" s="60"/>
      <c r="AZ770" s="60"/>
      <c r="BA770" s="60"/>
      <c r="BB770" s="60"/>
      <c r="BC770" s="60"/>
      <c r="BD770" s="60"/>
      <c r="BE770" s="61"/>
    </row>
    <row r="771" spans="47:57" x14ac:dyDescent="0.25">
      <c r="AU771" s="59" t="s">
        <v>934</v>
      </c>
      <c r="AV771" s="60"/>
      <c r="AW771" s="60"/>
      <c r="AX771" s="60"/>
      <c r="AY771" s="60"/>
      <c r="AZ771" s="60"/>
      <c r="BA771" s="60"/>
      <c r="BB771" s="60"/>
      <c r="BC771" s="60"/>
      <c r="BD771" s="60"/>
      <c r="BE771" s="61"/>
    </row>
    <row r="772" spans="47:57" x14ac:dyDescent="0.25">
      <c r="AU772" s="59" t="s">
        <v>935</v>
      </c>
      <c r="AV772" s="60"/>
      <c r="AW772" s="60"/>
      <c r="AX772" s="60"/>
      <c r="AY772" s="60"/>
      <c r="AZ772" s="60"/>
      <c r="BA772" s="60"/>
      <c r="BB772" s="60"/>
      <c r="BC772" s="60"/>
      <c r="BD772" s="60"/>
      <c r="BE772" s="61"/>
    </row>
    <row r="773" spans="47:57" x14ac:dyDescent="0.25">
      <c r="AU773" s="59" t="s">
        <v>936</v>
      </c>
      <c r="AV773" s="60"/>
      <c r="AW773" s="60"/>
      <c r="AX773" s="60"/>
      <c r="AY773" s="60"/>
      <c r="AZ773" s="60"/>
      <c r="BA773" s="60"/>
      <c r="BB773" s="60"/>
      <c r="BC773" s="60"/>
      <c r="BD773" s="60"/>
      <c r="BE773" s="61"/>
    </row>
    <row r="774" spans="47:57" x14ac:dyDescent="0.25">
      <c r="AU774" s="59" t="s">
        <v>937</v>
      </c>
      <c r="AV774" s="60"/>
      <c r="AW774" s="60"/>
      <c r="AX774" s="60"/>
      <c r="AY774" s="60"/>
      <c r="AZ774" s="60"/>
      <c r="BA774" s="60"/>
      <c r="BB774" s="60"/>
      <c r="BC774" s="60"/>
      <c r="BD774" s="60"/>
      <c r="BE774" s="61"/>
    </row>
    <row r="775" spans="47:57" x14ac:dyDescent="0.25">
      <c r="AU775" s="59" t="s">
        <v>938</v>
      </c>
      <c r="AV775" s="60"/>
      <c r="AW775" s="60"/>
      <c r="AX775" s="60"/>
      <c r="AY775" s="60"/>
      <c r="AZ775" s="60"/>
      <c r="BA775" s="60"/>
      <c r="BB775" s="60"/>
      <c r="BC775" s="60"/>
      <c r="BD775" s="60"/>
      <c r="BE775" s="61"/>
    </row>
    <row r="776" spans="47:57" x14ac:dyDescent="0.25">
      <c r="AU776" s="59" t="s">
        <v>939</v>
      </c>
      <c r="AV776" s="60"/>
      <c r="AW776" s="60"/>
      <c r="AX776" s="60"/>
      <c r="AY776" s="60"/>
      <c r="AZ776" s="60"/>
      <c r="BA776" s="60"/>
      <c r="BB776" s="60"/>
      <c r="BC776" s="60"/>
      <c r="BD776" s="60"/>
      <c r="BE776" s="61"/>
    </row>
    <row r="777" spans="47:57" x14ac:dyDescent="0.25">
      <c r="AU777" s="59" t="s">
        <v>940</v>
      </c>
      <c r="AV777" s="60"/>
      <c r="AW777" s="60"/>
      <c r="AX777" s="60"/>
      <c r="AY777" s="60"/>
      <c r="AZ777" s="60"/>
      <c r="BA777" s="60"/>
      <c r="BB777" s="60"/>
      <c r="BC777" s="60"/>
      <c r="BD777" s="60"/>
      <c r="BE777" s="61"/>
    </row>
    <row r="778" spans="47:57" x14ac:dyDescent="0.25">
      <c r="AU778" s="59" t="s">
        <v>941</v>
      </c>
      <c r="AV778" s="60"/>
      <c r="AW778" s="60"/>
      <c r="AX778" s="60"/>
      <c r="AY778" s="60"/>
      <c r="AZ778" s="60"/>
      <c r="BA778" s="60"/>
      <c r="BB778" s="60"/>
      <c r="BC778" s="60"/>
      <c r="BD778" s="60"/>
      <c r="BE778" s="61"/>
    </row>
    <row r="779" spans="47:57" x14ac:dyDescent="0.25">
      <c r="AU779" s="59" t="s">
        <v>942</v>
      </c>
      <c r="AV779" s="60"/>
      <c r="AW779" s="60"/>
      <c r="AX779" s="60"/>
      <c r="AY779" s="60"/>
      <c r="AZ779" s="60"/>
      <c r="BA779" s="60"/>
      <c r="BB779" s="60"/>
      <c r="BC779" s="60"/>
      <c r="BD779" s="60"/>
      <c r="BE779" s="61"/>
    </row>
    <row r="780" spans="47:57" x14ac:dyDescent="0.25">
      <c r="AU780" s="59" t="s">
        <v>943</v>
      </c>
      <c r="AV780" s="60"/>
      <c r="AW780" s="60"/>
      <c r="AX780" s="60"/>
      <c r="AY780" s="60"/>
      <c r="AZ780" s="60"/>
      <c r="BA780" s="60"/>
      <c r="BB780" s="60"/>
      <c r="BC780" s="60"/>
      <c r="BD780" s="60"/>
      <c r="BE780" s="61"/>
    </row>
    <row r="781" spans="47:57" x14ac:dyDescent="0.25">
      <c r="AU781" s="59" t="s">
        <v>944</v>
      </c>
      <c r="AV781" s="60"/>
      <c r="AW781" s="60"/>
      <c r="AX781" s="60"/>
      <c r="AY781" s="60"/>
      <c r="AZ781" s="60"/>
      <c r="BA781" s="60"/>
      <c r="BB781" s="60"/>
      <c r="BC781" s="60"/>
      <c r="BD781" s="60"/>
      <c r="BE781" s="61"/>
    </row>
    <row r="782" spans="47:57" x14ac:dyDescent="0.25">
      <c r="AU782" s="59" t="s">
        <v>945</v>
      </c>
      <c r="AV782" s="60"/>
      <c r="AW782" s="60"/>
      <c r="AX782" s="60"/>
      <c r="AY782" s="60"/>
      <c r="AZ782" s="60"/>
      <c r="BA782" s="60"/>
      <c r="BB782" s="60"/>
      <c r="BC782" s="60"/>
      <c r="BD782" s="60"/>
      <c r="BE782" s="61"/>
    </row>
    <row r="783" spans="47:57" x14ac:dyDescent="0.25">
      <c r="AU783" s="59" t="s">
        <v>946</v>
      </c>
      <c r="AV783" s="60"/>
      <c r="AW783" s="60"/>
      <c r="AX783" s="60"/>
      <c r="AY783" s="60"/>
      <c r="AZ783" s="60"/>
      <c r="BA783" s="60"/>
      <c r="BB783" s="60"/>
      <c r="BC783" s="60"/>
      <c r="BD783" s="60"/>
      <c r="BE783" s="61"/>
    </row>
    <row r="784" spans="47:57" x14ac:dyDescent="0.25">
      <c r="AU784" s="59" t="s">
        <v>947</v>
      </c>
      <c r="AV784" s="60"/>
      <c r="AW784" s="60"/>
      <c r="AX784" s="60"/>
      <c r="AY784" s="60"/>
      <c r="AZ784" s="60"/>
      <c r="BA784" s="60"/>
      <c r="BB784" s="60"/>
      <c r="BC784" s="60"/>
      <c r="BD784" s="60"/>
      <c r="BE784" s="61"/>
    </row>
    <row r="785" spans="47:57" x14ac:dyDescent="0.25">
      <c r="AU785" s="59" t="s">
        <v>948</v>
      </c>
      <c r="AV785" s="60"/>
      <c r="AW785" s="60"/>
      <c r="AX785" s="60"/>
      <c r="AY785" s="60"/>
      <c r="AZ785" s="60"/>
      <c r="BA785" s="60"/>
      <c r="BB785" s="60"/>
      <c r="BC785" s="60"/>
      <c r="BD785" s="60"/>
      <c r="BE785" s="61"/>
    </row>
    <row r="786" spans="47:57" x14ac:dyDescent="0.25">
      <c r="AU786" s="59" t="s">
        <v>949</v>
      </c>
      <c r="AV786" s="60"/>
      <c r="AW786" s="60"/>
      <c r="AX786" s="60"/>
      <c r="AY786" s="60"/>
      <c r="AZ786" s="60"/>
      <c r="BA786" s="60"/>
      <c r="BB786" s="60"/>
      <c r="BC786" s="60"/>
      <c r="BD786" s="60"/>
      <c r="BE786" s="61"/>
    </row>
    <row r="787" spans="47:57" x14ac:dyDescent="0.25">
      <c r="AU787" s="59" t="s">
        <v>950</v>
      </c>
      <c r="AV787" s="60"/>
      <c r="AW787" s="60"/>
      <c r="AX787" s="60"/>
      <c r="AY787" s="60"/>
      <c r="AZ787" s="60"/>
      <c r="BA787" s="60"/>
      <c r="BB787" s="60"/>
      <c r="BC787" s="60"/>
      <c r="BD787" s="60"/>
      <c r="BE787" s="61"/>
    </row>
    <row r="788" spans="47:57" x14ac:dyDescent="0.25">
      <c r="AU788" s="59" t="s">
        <v>951</v>
      </c>
      <c r="AV788" s="60"/>
      <c r="AW788" s="60"/>
      <c r="AX788" s="60"/>
      <c r="AY788" s="60"/>
      <c r="AZ788" s="60"/>
      <c r="BA788" s="60"/>
      <c r="BB788" s="60"/>
      <c r="BC788" s="60"/>
      <c r="BD788" s="60"/>
      <c r="BE788" s="61"/>
    </row>
    <row r="789" spans="47:57" x14ac:dyDescent="0.25">
      <c r="AU789" s="59" t="s">
        <v>952</v>
      </c>
      <c r="AV789" s="60"/>
      <c r="AW789" s="60"/>
      <c r="AX789" s="60"/>
      <c r="AY789" s="60"/>
      <c r="AZ789" s="60"/>
      <c r="BA789" s="60"/>
      <c r="BB789" s="60"/>
      <c r="BC789" s="60"/>
      <c r="BD789" s="60"/>
      <c r="BE789" s="61"/>
    </row>
    <row r="790" spans="47:57" x14ac:dyDescent="0.25">
      <c r="AU790" s="59" t="s">
        <v>953</v>
      </c>
      <c r="AV790" s="60"/>
      <c r="AW790" s="60"/>
      <c r="AX790" s="60"/>
      <c r="AY790" s="60"/>
      <c r="AZ790" s="60"/>
      <c r="BA790" s="60"/>
      <c r="BB790" s="60"/>
      <c r="BC790" s="60"/>
      <c r="BD790" s="60"/>
      <c r="BE790" s="61"/>
    </row>
    <row r="791" spans="47:57" x14ac:dyDescent="0.25">
      <c r="AU791" s="59" t="s">
        <v>954</v>
      </c>
      <c r="AV791" s="60"/>
      <c r="AW791" s="60"/>
      <c r="AX791" s="60"/>
      <c r="AY791" s="60"/>
      <c r="AZ791" s="60"/>
      <c r="BA791" s="60"/>
      <c r="BB791" s="60"/>
      <c r="BC791" s="60"/>
      <c r="BD791" s="60"/>
      <c r="BE791" s="61"/>
    </row>
    <row r="792" spans="47:57" x14ac:dyDescent="0.25">
      <c r="AU792" s="59" t="s">
        <v>955</v>
      </c>
      <c r="AV792" s="60"/>
      <c r="AW792" s="60"/>
      <c r="AX792" s="60"/>
      <c r="AY792" s="60"/>
      <c r="AZ792" s="60"/>
      <c r="BA792" s="60"/>
      <c r="BB792" s="60"/>
      <c r="BC792" s="60"/>
      <c r="BD792" s="60"/>
      <c r="BE792" s="61"/>
    </row>
    <row r="793" spans="47:57" x14ac:dyDescent="0.25">
      <c r="AU793" s="59" t="s">
        <v>956</v>
      </c>
      <c r="AV793" s="60"/>
      <c r="AW793" s="60"/>
      <c r="AX793" s="60"/>
      <c r="AY793" s="60"/>
      <c r="AZ793" s="60"/>
      <c r="BA793" s="60"/>
      <c r="BB793" s="60"/>
      <c r="BC793" s="60"/>
      <c r="BD793" s="60"/>
      <c r="BE793" s="61"/>
    </row>
    <row r="794" spans="47:57" x14ac:dyDescent="0.25">
      <c r="AU794" s="59" t="s">
        <v>957</v>
      </c>
      <c r="AV794" s="60"/>
      <c r="AW794" s="60"/>
      <c r="AX794" s="60"/>
      <c r="AY794" s="60"/>
      <c r="AZ794" s="60"/>
      <c r="BA794" s="60"/>
      <c r="BB794" s="60"/>
      <c r="BC794" s="60"/>
      <c r="BD794" s="60"/>
      <c r="BE794" s="61"/>
    </row>
    <row r="795" spans="47:57" x14ac:dyDescent="0.25">
      <c r="AU795" s="59" t="s">
        <v>958</v>
      </c>
      <c r="AV795" s="60"/>
      <c r="AW795" s="60"/>
      <c r="AX795" s="60"/>
      <c r="AY795" s="60"/>
      <c r="AZ795" s="60"/>
      <c r="BA795" s="60"/>
      <c r="BB795" s="60"/>
      <c r="BC795" s="60"/>
      <c r="BD795" s="60"/>
      <c r="BE795" s="61"/>
    </row>
    <row r="796" spans="47:57" x14ac:dyDescent="0.25">
      <c r="AU796" s="59" t="s">
        <v>959</v>
      </c>
      <c r="AV796" s="60"/>
      <c r="AW796" s="60"/>
      <c r="AX796" s="60"/>
      <c r="AY796" s="60"/>
      <c r="AZ796" s="60"/>
      <c r="BA796" s="60"/>
      <c r="BB796" s="60"/>
      <c r="BC796" s="60"/>
      <c r="BD796" s="60"/>
      <c r="BE796" s="61"/>
    </row>
    <row r="797" spans="47:57" x14ac:dyDescent="0.25">
      <c r="AU797" s="59" t="s">
        <v>960</v>
      </c>
      <c r="AV797" s="60"/>
      <c r="AW797" s="60"/>
      <c r="AX797" s="60"/>
      <c r="AY797" s="60"/>
      <c r="AZ797" s="60"/>
      <c r="BA797" s="60"/>
      <c r="BB797" s="60"/>
      <c r="BC797" s="60"/>
      <c r="BD797" s="60"/>
      <c r="BE797" s="61"/>
    </row>
    <row r="798" spans="47:57" x14ac:dyDescent="0.25">
      <c r="AU798" s="59" t="s">
        <v>961</v>
      </c>
      <c r="AV798" s="60"/>
      <c r="AW798" s="60"/>
      <c r="AX798" s="60"/>
      <c r="AY798" s="60"/>
      <c r="AZ798" s="60"/>
      <c r="BA798" s="60"/>
      <c r="BB798" s="60"/>
      <c r="BC798" s="60"/>
      <c r="BD798" s="60"/>
      <c r="BE798" s="61"/>
    </row>
    <row r="799" spans="47:57" x14ac:dyDescent="0.25">
      <c r="AU799" s="59" t="s">
        <v>962</v>
      </c>
      <c r="AV799" s="60"/>
      <c r="AW799" s="60"/>
      <c r="AX799" s="60"/>
      <c r="AY799" s="60"/>
      <c r="AZ799" s="60"/>
      <c r="BA799" s="60"/>
      <c r="BB799" s="60"/>
      <c r="BC799" s="60"/>
      <c r="BD799" s="60"/>
      <c r="BE799" s="61"/>
    </row>
    <row r="800" spans="47:57" x14ac:dyDescent="0.25">
      <c r="AU800" s="59" t="s">
        <v>963</v>
      </c>
      <c r="AV800" s="60"/>
      <c r="AW800" s="60"/>
      <c r="AX800" s="60"/>
      <c r="AY800" s="60"/>
      <c r="AZ800" s="60"/>
      <c r="BA800" s="60"/>
      <c r="BB800" s="60"/>
      <c r="BC800" s="60"/>
      <c r="BD800" s="60"/>
      <c r="BE800" s="61"/>
    </row>
    <row r="801" spans="47:57" x14ac:dyDescent="0.25">
      <c r="AU801" s="59" t="s">
        <v>964</v>
      </c>
      <c r="AV801" s="60"/>
      <c r="AW801" s="60"/>
      <c r="AX801" s="60"/>
      <c r="AY801" s="60"/>
      <c r="AZ801" s="60"/>
      <c r="BA801" s="60"/>
      <c r="BB801" s="60"/>
      <c r="BC801" s="60"/>
      <c r="BD801" s="60"/>
      <c r="BE801" s="61"/>
    </row>
    <row r="802" spans="47:57" x14ac:dyDescent="0.25">
      <c r="AU802" s="59" t="s">
        <v>965</v>
      </c>
      <c r="AV802" s="60"/>
      <c r="AW802" s="60"/>
      <c r="AX802" s="60"/>
      <c r="AY802" s="60"/>
      <c r="AZ802" s="60"/>
      <c r="BA802" s="60"/>
      <c r="BB802" s="60"/>
      <c r="BC802" s="60"/>
      <c r="BD802" s="60"/>
      <c r="BE802" s="61"/>
    </row>
    <row r="803" spans="47:57" x14ac:dyDescent="0.25">
      <c r="AU803" s="59" t="s">
        <v>966</v>
      </c>
      <c r="AV803" s="60"/>
      <c r="AW803" s="60"/>
      <c r="AX803" s="60"/>
      <c r="AY803" s="60"/>
      <c r="AZ803" s="60"/>
      <c r="BA803" s="60"/>
      <c r="BB803" s="60"/>
      <c r="BC803" s="60"/>
      <c r="BD803" s="60"/>
      <c r="BE803" s="61"/>
    </row>
    <row r="804" spans="47:57" x14ac:dyDescent="0.25">
      <c r="AU804" s="59" t="s">
        <v>967</v>
      </c>
      <c r="AV804" s="60"/>
      <c r="AW804" s="60"/>
      <c r="AX804" s="60"/>
      <c r="AY804" s="60"/>
      <c r="AZ804" s="60"/>
      <c r="BA804" s="60"/>
      <c r="BB804" s="60"/>
      <c r="BC804" s="60"/>
      <c r="BD804" s="60"/>
      <c r="BE804" s="61"/>
    </row>
    <row r="805" spans="47:57" x14ac:dyDescent="0.25">
      <c r="AU805" s="59" t="s">
        <v>607</v>
      </c>
      <c r="AV805" s="60"/>
      <c r="AW805" s="60"/>
      <c r="AX805" s="60"/>
      <c r="AY805" s="60"/>
      <c r="AZ805" s="60"/>
      <c r="BA805" s="60"/>
      <c r="BB805" s="60"/>
      <c r="BC805" s="60"/>
      <c r="BD805" s="60"/>
      <c r="BE805" s="61"/>
    </row>
    <row r="806" spans="47:57" x14ac:dyDescent="0.25">
      <c r="AU806" s="59" t="s">
        <v>734</v>
      </c>
      <c r="AV806" s="60"/>
      <c r="AW806" s="60"/>
      <c r="AX806" s="60"/>
      <c r="AY806" s="60"/>
      <c r="AZ806" s="60"/>
      <c r="BA806" s="60"/>
      <c r="BB806" s="60"/>
      <c r="BC806" s="60"/>
      <c r="BD806" s="60"/>
      <c r="BE806" s="61"/>
    </row>
    <row r="807" spans="47:57" x14ac:dyDescent="0.25">
      <c r="AU807" s="59" t="s">
        <v>759</v>
      </c>
      <c r="AV807" s="60"/>
      <c r="AW807" s="60"/>
      <c r="AX807" s="60"/>
      <c r="AY807" s="60"/>
      <c r="AZ807" s="60"/>
      <c r="BA807" s="60"/>
      <c r="BB807" s="60"/>
      <c r="BC807" s="60"/>
      <c r="BD807" s="60"/>
      <c r="BE807" s="61"/>
    </row>
    <row r="808" spans="47:57" x14ac:dyDescent="0.25">
      <c r="AU808" s="59" t="s">
        <v>865</v>
      </c>
      <c r="AV808" s="60"/>
      <c r="AW808" s="60"/>
      <c r="AX808" s="60"/>
      <c r="AY808" s="60"/>
      <c r="AZ808" s="60"/>
      <c r="BA808" s="60"/>
      <c r="BB808" s="60"/>
      <c r="BC808" s="60"/>
      <c r="BD808" s="60"/>
      <c r="BE808" s="61"/>
    </row>
    <row r="809" spans="47:57" x14ac:dyDescent="0.25">
      <c r="AU809" s="59" t="s">
        <v>377</v>
      </c>
      <c r="AV809" s="60"/>
      <c r="AW809" s="60"/>
      <c r="AX809" s="60"/>
      <c r="AY809" s="60"/>
      <c r="AZ809" s="60"/>
      <c r="BA809" s="60"/>
      <c r="BB809" s="60"/>
      <c r="BC809" s="60"/>
      <c r="BD809" s="60"/>
      <c r="BE809" s="61"/>
    </row>
    <row r="810" spans="47:57" x14ac:dyDescent="0.25">
      <c r="AU810" s="59" t="s">
        <v>609</v>
      </c>
      <c r="AV810" s="60"/>
      <c r="AW810" s="60"/>
      <c r="AX810" s="60"/>
      <c r="AY810" s="60"/>
      <c r="AZ810" s="60"/>
      <c r="BA810" s="60"/>
      <c r="BB810" s="60"/>
      <c r="BC810" s="60"/>
      <c r="BD810" s="60"/>
      <c r="BE810" s="61"/>
    </row>
    <row r="811" spans="47:57" x14ac:dyDescent="0.25">
      <c r="AU811" s="59" t="s">
        <v>968</v>
      </c>
      <c r="AV811" s="60"/>
      <c r="AW811" s="60"/>
      <c r="AX811" s="60"/>
      <c r="AY811" s="60"/>
      <c r="AZ811" s="60"/>
      <c r="BA811" s="60"/>
      <c r="BB811" s="60"/>
      <c r="BC811" s="60"/>
      <c r="BD811" s="60"/>
      <c r="BE811" s="61"/>
    </row>
    <row r="812" spans="47:57" x14ac:dyDescent="0.25">
      <c r="AU812" s="59" t="s">
        <v>969</v>
      </c>
      <c r="AV812" s="60"/>
      <c r="AW812" s="60"/>
      <c r="AX812" s="60"/>
      <c r="AY812" s="60"/>
      <c r="AZ812" s="60"/>
      <c r="BA812" s="60"/>
      <c r="BB812" s="60"/>
      <c r="BC812" s="60"/>
      <c r="BD812" s="60"/>
      <c r="BE812" s="61"/>
    </row>
    <row r="813" spans="47:57" x14ac:dyDescent="0.25">
      <c r="AU813" s="59" t="s">
        <v>607</v>
      </c>
      <c r="AV813" s="60"/>
      <c r="AW813" s="60"/>
      <c r="AX813" s="60"/>
      <c r="AY813" s="60"/>
      <c r="AZ813" s="60"/>
      <c r="BA813" s="60"/>
      <c r="BB813" s="60"/>
      <c r="BC813" s="60"/>
      <c r="BD813" s="60"/>
      <c r="BE813" s="61"/>
    </row>
    <row r="814" spans="47:57" x14ac:dyDescent="0.25">
      <c r="AU814" s="59" t="s">
        <v>734</v>
      </c>
      <c r="AV814" s="60"/>
      <c r="AW814" s="60"/>
      <c r="AX814" s="60"/>
      <c r="AY814" s="60"/>
      <c r="AZ814" s="60"/>
      <c r="BA814" s="60"/>
      <c r="BB814" s="60"/>
      <c r="BC814" s="60"/>
      <c r="BD814" s="60"/>
      <c r="BE814" s="61"/>
    </row>
    <row r="815" spans="47:57" x14ac:dyDescent="0.25">
      <c r="AU815" s="59" t="s">
        <v>970</v>
      </c>
      <c r="AV815" s="60"/>
      <c r="AW815" s="60"/>
      <c r="AX815" s="60"/>
      <c r="AY815" s="60"/>
      <c r="AZ815" s="60"/>
      <c r="BA815" s="60"/>
      <c r="BB815" s="60"/>
      <c r="BC815" s="60"/>
      <c r="BD815" s="60"/>
      <c r="BE815" s="61"/>
    </row>
    <row r="816" spans="47:57" x14ac:dyDescent="0.25">
      <c r="AU816" s="59" t="s">
        <v>971</v>
      </c>
      <c r="AV816" s="60"/>
      <c r="AW816" s="60"/>
      <c r="AX816" s="60"/>
      <c r="AY816" s="60"/>
      <c r="AZ816" s="60"/>
      <c r="BA816" s="60"/>
      <c r="BB816" s="60"/>
      <c r="BC816" s="60"/>
      <c r="BD816" s="60"/>
      <c r="BE816" s="61"/>
    </row>
    <row r="817" spans="47:57" x14ac:dyDescent="0.25">
      <c r="AU817" s="59" t="s">
        <v>377</v>
      </c>
      <c r="AV817" s="60"/>
      <c r="AW817" s="60"/>
      <c r="AX817" s="60"/>
      <c r="AY817" s="60"/>
      <c r="AZ817" s="60"/>
      <c r="BA817" s="60"/>
      <c r="BB817" s="60"/>
      <c r="BC817" s="60"/>
      <c r="BD817" s="60"/>
      <c r="BE817" s="61"/>
    </row>
    <row r="818" spans="47:57" x14ac:dyDescent="0.25">
      <c r="AU818" s="59" t="s">
        <v>609</v>
      </c>
      <c r="AV818" s="60"/>
      <c r="AW818" s="60"/>
      <c r="AX818" s="60"/>
      <c r="AY818" s="60"/>
      <c r="AZ818" s="60"/>
      <c r="BA818" s="60"/>
      <c r="BB818" s="60"/>
      <c r="BC818" s="60"/>
      <c r="BD818" s="60"/>
      <c r="BE818" s="61"/>
    </row>
    <row r="819" spans="47:57" x14ac:dyDescent="0.25">
      <c r="AU819" s="59" t="s">
        <v>972</v>
      </c>
      <c r="AV819" s="60"/>
      <c r="AW819" s="60"/>
      <c r="AX819" s="60"/>
      <c r="AY819" s="60"/>
      <c r="AZ819" s="60"/>
      <c r="BA819" s="60"/>
      <c r="BB819" s="60"/>
      <c r="BC819" s="60"/>
      <c r="BD819" s="60"/>
      <c r="BE819" s="61"/>
    </row>
    <row r="820" spans="47:57" x14ac:dyDescent="0.25">
      <c r="AU820" s="59" t="s">
        <v>973</v>
      </c>
      <c r="AV820" s="60"/>
      <c r="AW820" s="60"/>
      <c r="AX820" s="60"/>
      <c r="AY820" s="60"/>
      <c r="AZ820" s="60"/>
      <c r="BA820" s="60"/>
      <c r="BB820" s="60"/>
      <c r="BC820" s="60"/>
      <c r="BD820" s="60"/>
      <c r="BE820" s="61"/>
    </row>
    <row r="821" spans="47:57" x14ac:dyDescent="0.25">
      <c r="AU821" s="59" t="s">
        <v>974</v>
      </c>
      <c r="AV821" s="60"/>
      <c r="AW821" s="60"/>
      <c r="AX821" s="60"/>
      <c r="AY821" s="60"/>
      <c r="AZ821" s="60"/>
      <c r="BA821" s="60"/>
      <c r="BB821" s="60"/>
      <c r="BC821" s="60"/>
      <c r="BD821" s="60"/>
      <c r="BE821" s="61"/>
    </row>
    <row r="822" spans="47:57" x14ac:dyDescent="0.25">
      <c r="AU822" s="59" t="s">
        <v>975</v>
      </c>
      <c r="AV822" s="60"/>
      <c r="AW822" s="60"/>
      <c r="AX822" s="60"/>
      <c r="AY822" s="60"/>
      <c r="AZ822" s="60"/>
      <c r="BA822" s="60"/>
      <c r="BB822" s="60"/>
      <c r="BC822" s="60"/>
      <c r="BD822" s="60"/>
      <c r="BE822" s="61"/>
    </row>
    <row r="823" spans="47:57" x14ac:dyDescent="0.25">
      <c r="AU823" s="59" t="s">
        <v>976</v>
      </c>
      <c r="AV823" s="60"/>
      <c r="AW823" s="60"/>
      <c r="AX823" s="60"/>
      <c r="AY823" s="60"/>
      <c r="AZ823" s="60"/>
      <c r="BA823" s="60"/>
      <c r="BB823" s="60"/>
      <c r="BC823" s="60"/>
      <c r="BD823" s="60"/>
      <c r="BE823" s="61"/>
    </row>
    <row r="824" spans="47:57" x14ac:dyDescent="0.25">
      <c r="AU824" s="59" t="s">
        <v>977</v>
      </c>
      <c r="AV824" s="60"/>
      <c r="AW824" s="60"/>
      <c r="AX824" s="60"/>
      <c r="AY824" s="60"/>
      <c r="AZ824" s="60"/>
      <c r="BA824" s="60"/>
      <c r="BB824" s="60"/>
      <c r="BC824" s="60"/>
      <c r="BD824" s="60"/>
      <c r="BE824" s="61"/>
    </row>
    <row r="825" spans="47:57" x14ac:dyDescent="0.25">
      <c r="AU825" s="59" t="s">
        <v>978</v>
      </c>
      <c r="AV825" s="60"/>
      <c r="AW825" s="60"/>
      <c r="AX825" s="60"/>
      <c r="AY825" s="60"/>
      <c r="AZ825" s="60"/>
      <c r="BA825" s="60"/>
      <c r="BB825" s="60"/>
      <c r="BC825" s="60"/>
      <c r="BD825" s="60"/>
      <c r="BE825" s="61"/>
    </row>
    <row r="826" spans="47:57" x14ac:dyDescent="0.25">
      <c r="AU826" s="59" t="s">
        <v>979</v>
      </c>
      <c r="AV826" s="60"/>
      <c r="AW826" s="60"/>
      <c r="AX826" s="60"/>
      <c r="AY826" s="60"/>
      <c r="AZ826" s="60"/>
      <c r="BA826" s="60"/>
      <c r="BB826" s="60"/>
      <c r="BC826" s="60"/>
      <c r="BD826" s="60"/>
      <c r="BE826" s="61"/>
    </row>
    <row r="827" spans="47:57" x14ac:dyDescent="0.25">
      <c r="AU827" s="59" t="s">
        <v>980</v>
      </c>
      <c r="AV827" s="60"/>
      <c r="AW827" s="60"/>
      <c r="AX827" s="60"/>
      <c r="AY827" s="60"/>
      <c r="AZ827" s="60"/>
      <c r="BA827" s="60"/>
      <c r="BB827" s="60"/>
      <c r="BC827" s="60"/>
      <c r="BD827" s="60"/>
      <c r="BE827" s="61"/>
    </row>
    <row r="828" spans="47:57" x14ac:dyDescent="0.25">
      <c r="AU828" s="59" t="s">
        <v>981</v>
      </c>
      <c r="AV828" s="60"/>
      <c r="AW828" s="60"/>
      <c r="AX828" s="60"/>
      <c r="AY828" s="60"/>
      <c r="AZ828" s="60"/>
      <c r="BA828" s="60"/>
      <c r="BB828" s="60"/>
      <c r="BC828" s="60"/>
      <c r="BD828" s="60"/>
      <c r="BE828" s="61"/>
    </row>
    <row r="829" spans="47:57" x14ac:dyDescent="0.25">
      <c r="AU829" s="59" t="s">
        <v>982</v>
      </c>
      <c r="AV829" s="60"/>
      <c r="AW829" s="60"/>
      <c r="AX829" s="60"/>
      <c r="AY829" s="60"/>
      <c r="AZ829" s="60"/>
      <c r="BA829" s="60"/>
      <c r="BB829" s="60"/>
      <c r="BC829" s="60"/>
      <c r="BD829" s="60"/>
      <c r="BE829" s="61"/>
    </row>
    <row r="830" spans="47:57" x14ac:dyDescent="0.25">
      <c r="AU830" s="59" t="s">
        <v>983</v>
      </c>
      <c r="AV830" s="60"/>
      <c r="AW830" s="60"/>
      <c r="AX830" s="60"/>
      <c r="AY830" s="60"/>
      <c r="AZ830" s="60"/>
      <c r="BA830" s="60"/>
      <c r="BB830" s="60"/>
      <c r="BC830" s="60"/>
      <c r="BD830" s="60"/>
      <c r="BE830" s="61"/>
    </row>
    <row r="831" spans="47:57" x14ac:dyDescent="0.25">
      <c r="AU831" s="59" t="s">
        <v>984</v>
      </c>
      <c r="AV831" s="60"/>
      <c r="AW831" s="60"/>
      <c r="AX831" s="60"/>
      <c r="AY831" s="60"/>
      <c r="AZ831" s="60"/>
      <c r="BA831" s="60"/>
      <c r="BB831" s="60"/>
      <c r="BC831" s="60"/>
      <c r="BD831" s="60"/>
      <c r="BE831" s="61"/>
    </row>
    <row r="832" spans="47:57" x14ac:dyDescent="0.25">
      <c r="AU832" s="59" t="s">
        <v>985</v>
      </c>
      <c r="AV832" s="60"/>
      <c r="AW832" s="60"/>
      <c r="AX832" s="60"/>
      <c r="AY832" s="60"/>
      <c r="AZ832" s="60"/>
      <c r="BA832" s="60"/>
      <c r="BB832" s="60"/>
      <c r="BC832" s="60"/>
      <c r="BD832" s="60"/>
      <c r="BE832" s="61"/>
    </row>
    <row r="833" spans="47:57" x14ac:dyDescent="0.25">
      <c r="AU833" s="59" t="s">
        <v>986</v>
      </c>
      <c r="AV833" s="60"/>
      <c r="AW833" s="60"/>
      <c r="AX833" s="60"/>
      <c r="AY833" s="60"/>
      <c r="AZ833" s="60"/>
      <c r="BA833" s="60"/>
      <c r="BB833" s="60"/>
      <c r="BC833" s="60"/>
      <c r="BD833" s="60"/>
      <c r="BE833" s="61"/>
    </row>
    <row r="834" spans="47:57" x14ac:dyDescent="0.25">
      <c r="AU834" s="59" t="s">
        <v>987</v>
      </c>
      <c r="AV834" s="60"/>
      <c r="AW834" s="60"/>
      <c r="AX834" s="60"/>
      <c r="AY834" s="60"/>
      <c r="AZ834" s="60"/>
      <c r="BA834" s="60"/>
      <c r="BB834" s="60"/>
      <c r="BC834" s="60"/>
      <c r="BD834" s="60"/>
      <c r="BE834" s="61"/>
    </row>
    <row r="835" spans="47:57" x14ac:dyDescent="0.25">
      <c r="AU835" s="59" t="s">
        <v>988</v>
      </c>
      <c r="AV835" s="60"/>
      <c r="AW835" s="60"/>
      <c r="AX835" s="60"/>
      <c r="AY835" s="60"/>
      <c r="AZ835" s="60"/>
      <c r="BA835" s="60"/>
      <c r="BB835" s="60"/>
      <c r="BC835" s="60"/>
      <c r="BD835" s="60"/>
      <c r="BE835" s="61"/>
    </row>
    <row r="836" spans="47:57" x14ac:dyDescent="0.25">
      <c r="AU836" s="59" t="s">
        <v>989</v>
      </c>
      <c r="AV836" s="60"/>
      <c r="AW836" s="60"/>
      <c r="AX836" s="60"/>
      <c r="AY836" s="60"/>
      <c r="AZ836" s="60"/>
      <c r="BA836" s="60"/>
      <c r="BB836" s="60"/>
      <c r="BC836" s="60"/>
      <c r="BD836" s="60"/>
      <c r="BE836" s="61"/>
    </row>
    <row r="837" spans="47:57" x14ac:dyDescent="0.25">
      <c r="AU837" s="59" t="s">
        <v>990</v>
      </c>
      <c r="AV837" s="60"/>
      <c r="AW837" s="60"/>
      <c r="AX837" s="60"/>
      <c r="AY837" s="60"/>
      <c r="AZ837" s="60"/>
      <c r="BA837" s="60"/>
      <c r="BB837" s="60"/>
      <c r="BC837" s="60"/>
      <c r="BD837" s="60"/>
      <c r="BE837" s="61"/>
    </row>
    <row r="838" spans="47:57" x14ac:dyDescent="0.25">
      <c r="AU838" s="59" t="s">
        <v>991</v>
      </c>
      <c r="AV838" s="60"/>
      <c r="AW838" s="60"/>
      <c r="AX838" s="60"/>
      <c r="AY838" s="60"/>
      <c r="AZ838" s="60"/>
      <c r="BA838" s="60"/>
      <c r="BB838" s="60"/>
      <c r="BC838" s="60"/>
      <c r="BD838" s="60"/>
      <c r="BE838" s="61"/>
    </row>
    <row r="839" spans="47:57" x14ac:dyDescent="0.25">
      <c r="AU839" s="59" t="s">
        <v>992</v>
      </c>
      <c r="AV839" s="60"/>
      <c r="AW839" s="60"/>
      <c r="AX839" s="60"/>
      <c r="AY839" s="60"/>
      <c r="AZ839" s="60"/>
      <c r="BA839" s="60"/>
      <c r="BB839" s="60"/>
      <c r="BC839" s="60"/>
      <c r="BD839" s="60"/>
      <c r="BE839" s="61"/>
    </row>
    <row r="840" spans="47:57" x14ac:dyDescent="0.25">
      <c r="AU840" s="59" t="s">
        <v>993</v>
      </c>
      <c r="AV840" s="60"/>
      <c r="AW840" s="60"/>
      <c r="AX840" s="60"/>
      <c r="AY840" s="60"/>
      <c r="AZ840" s="60"/>
      <c r="BA840" s="60"/>
      <c r="BB840" s="60"/>
      <c r="BC840" s="60"/>
      <c r="BD840" s="60"/>
      <c r="BE840" s="61"/>
    </row>
    <row r="841" spans="47:57" x14ac:dyDescent="0.25">
      <c r="AU841" s="59" t="s">
        <v>994</v>
      </c>
      <c r="AV841" s="60"/>
      <c r="AW841" s="60"/>
      <c r="AX841" s="60"/>
      <c r="AY841" s="60"/>
      <c r="AZ841" s="60"/>
      <c r="BA841" s="60"/>
      <c r="BB841" s="60"/>
      <c r="BC841" s="60"/>
      <c r="BD841" s="60"/>
      <c r="BE841" s="61"/>
    </row>
    <row r="842" spans="47:57" x14ac:dyDescent="0.25">
      <c r="AU842" s="59" t="s">
        <v>995</v>
      </c>
      <c r="AV842" s="60"/>
      <c r="AW842" s="60"/>
      <c r="AX842" s="60"/>
      <c r="AY842" s="60"/>
      <c r="AZ842" s="60"/>
      <c r="BA842" s="60"/>
      <c r="BB842" s="60"/>
      <c r="BC842" s="60"/>
      <c r="BD842" s="60"/>
      <c r="BE842" s="61"/>
    </row>
    <row r="843" spans="47:57" x14ac:dyDescent="0.25">
      <c r="AU843" s="59" t="s">
        <v>996</v>
      </c>
      <c r="AV843" s="60"/>
      <c r="AW843" s="60"/>
      <c r="AX843" s="60"/>
      <c r="AY843" s="60"/>
      <c r="AZ843" s="60"/>
      <c r="BA843" s="60"/>
      <c r="BB843" s="60"/>
      <c r="BC843" s="60"/>
      <c r="BD843" s="60"/>
      <c r="BE843" s="61"/>
    </row>
    <row r="844" spans="47:57" x14ac:dyDescent="0.25">
      <c r="AU844" s="59" t="s">
        <v>997</v>
      </c>
      <c r="AV844" s="60"/>
      <c r="AW844" s="60"/>
      <c r="AX844" s="60"/>
      <c r="AY844" s="60"/>
      <c r="AZ844" s="60"/>
      <c r="BA844" s="60"/>
      <c r="BB844" s="60"/>
      <c r="BC844" s="60"/>
      <c r="BD844" s="60"/>
      <c r="BE844" s="61"/>
    </row>
    <row r="845" spans="47:57" x14ac:dyDescent="0.25">
      <c r="AU845" s="59" t="s">
        <v>998</v>
      </c>
      <c r="AV845" s="60"/>
      <c r="AW845" s="60"/>
      <c r="AX845" s="60"/>
      <c r="AY845" s="60"/>
      <c r="AZ845" s="60"/>
      <c r="BA845" s="60"/>
      <c r="BB845" s="60"/>
      <c r="BC845" s="60"/>
      <c r="BD845" s="60"/>
      <c r="BE845" s="61"/>
    </row>
    <row r="846" spans="47:57" x14ac:dyDescent="0.25">
      <c r="AU846" s="59" t="s">
        <v>999</v>
      </c>
      <c r="AV846" s="60"/>
      <c r="AW846" s="60"/>
      <c r="AX846" s="60"/>
      <c r="AY846" s="60"/>
      <c r="AZ846" s="60"/>
      <c r="BA846" s="60"/>
      <c r="BB846" s="60"/>
      <c r="BC846" s="60"/>
      <c r="BD846" s="60"/>
      <c r="BE846" s="61"/>
    </row>
    <row r="847" spans="47:57" x14ac:dyDescent="0.25">
      <c r="AU847" s="59" t="s">
        <v>1000</v>
      </c>
      <c r="AV847" s="60"/>
      <c r="AW847" s="60"/>
      <c r="AX847" s="60"/>
      <c r="AY847" s="60"/>
      <c r="AZ847" s="60"/>
      <c r="BA847" s="60"/>
      <c r="BB847" s="60"/>
      <c r="BC847" s="60"/>
      <c r="BD847" s="60"/>
      <c r="BE847" s="61"/>
    </row>
    <row r="848" spans="47:57" x14ac:dyDescent="0.25">
      <c r="AU848" s="59" t="s">
        <v>1001</v>
      </c>
      <c r="AV848" s="60"/>
      <c r="AW848" s="60"/>
      <c r="AX848" s="60"/>
      <c r="AY848" s="60"/>
      <c r="AZ848" s="60"/>
      <c r="BA848" s="60"/>
      <c r="BB848" s="60"/>
      <c r="BC848" s="60"/>
      <c r="BD848" s="60"/>
      <c r="BE848" s="61"/>
    </row>
    <row r="849" spans="47:57" x14ac:dyDescent="0.25">
      <c r="AU849" s="59" t="s">
        <v>1002</v>
      </c>
      <c r="AV849" s="60"/>
      <c r="AW849" s="60"/>
      <c r="AX849" s="60"/>
      <c r="AY849" s="60"/>
      <c r="AZ849" s="60"/>
      <c r="BA849" s="60"/>
      <c r="BB849" s="60"/>
      <c r="BC849" s="60"/>
      <c r="BD849" s="60"/>
      <c r="BE849" s="61"/>
    </row>
    <row r="850" spans="47:57" x14ac:dyDescent="0.25">
      <c r="AU850" s="59" t="s">
        <v>1003</v>
      </c>
      <c r="AV850" s="60"/>
      <c r="AW850" s="60"/>
      <c r="AX850" s="60"/>
      <c r="AY850" s="60"/>
      <c r="AZ850" s="60"/>
      <c r="BA850" s="60"/>
      <c r="BB850" s="60"/>
      <c r="BC850" s="60"/>
      <c r="BD850" s="60"/>
      <c r="BE850" s="61"/>
    </row>
    <row r="851" spans="47:57" x14ac:dyDescent="0.25">
      <c r="AU851" s="59" t="s">
        <v>1004</v>
      </c>
      <c r="AV851" s="60"/>
      <c r="AW851" s="60"/>
      <c r="AX851" s="60"/>
      <c r="AY851" s="60"/>
      <c r="AZ851" s="60"/>
      <c r="BA851" s="60"/>
      <c r="BB851" s="60"/>
      <c r="BC851" s="60"/>
      <c r="BD851" s="60"/>
      <c r="BE851" s="61"/>
    </row>
    <row r="852" spans="47:57" x14ac:dyDescent="0.25">
      <c r="AU852" s="59" t="s">
        <v>1005</v>
      </c>
      <c r="AV852" s="60"/>
      <c r="AW852" s="60"/>
      <c r="AX852" s="60"/>
      <c r="AY852" s="60"/>
      <c r="AZ852" s="60"/>
      <c r="BA852" s="60"/>
      <c r="BB852" s="60"/>
      <c r="BC852" s="60"/>
      <c r="BD852" s="60"/>
      <c r="BE852" s="61"/>
    </row>
    <row r="853" spans="47:57" x14ac:dyDescent="0.25">
      <c r="AU853" s="59" t="s">
        <v>1006</v>
      </c>
      <c r="AV853" s="60"/>
      <c r="AW853" s="60"/>
      <c r="AX853" s="60"/>
      <c r="AY853" s="60"/>
      <c r="AZ853" s="60"/>
      <c r="BA853" s="60"/>
      <c r="BB853" s="60"/>
      <c r="BC853" s="60"/>
      <c r="BD853" s="60"/>
      <c r="BE853" s="61"/>
    </row>
    <row r="854" spans="47:57" x14ac:dyDescent="0.25">
      <c r="AU854" s="59" t="s">
        <v>1007</v>
      </c>
      <c r="AV854" s="60"/>
      <c r="AW854" s="60"/>
      <c r="AX854" s="60"/>
      <c r="AY854" s="60"/>
      <c r="AZ854" s="60"/>
      <c r="BA854" s="60"/>
      <c r="BB854" s="60"/>
      <c r="BC854" s="60"/>
      <c r="BD854" s="60"/>
      <c r="BE854" s="61"/>
    </row>
    <row r="855" spans="47:57" x14ac:dyDescent="0.25">
      <c r="AU855" s="59" t="s">
        <v>1008</v>
      </c>
      <c r="AV855" s="60"/>
      <c r="AW855" s="60"/>
      <c r="AX855" s="60"/>
      <c r="AY855" s="60"/>
      <c r="AZ855" s="60"/>
      <c r="BA855" s="60"/>
      <c r="BB855" s="60"/>
      <c r="BC855" s="60"/>
      <c r="BD855" s="60"/>
      <c r="BE855" s="61"/>
    </row>
    <row r="856" spans="47:57" x14ac:dyDescent="0.25">
      <c r="AU856" s="59" t="s">
        <v>1009</v>
      </c>
      <c r="AV856" s="60"/>
      <c r="AW856" s="60"/>
      <c r="AX856" s="60"/>
      <c r="AY856" s="60"/>
      <c r="AZ856" s="60"/>
      <c r="BA856" s="60"/>
      <c r="BB856" s="60"/>
      <c r="BC856" s="60"/>
      <c r="BD856" s="60"/>
      <c r="BE856" s="61"/>
    </row>
    <row r="857" spans="47:57" x14ac:dyDescent="0.25">
      <c r="AU857" s="59" t="s">
        <v>1010</v>
      </c>
      <c r="AV857" s="60"/>
      <c r="AW857" s="60"/>
      <c r="AX857" s="60"/>
      <c r="AY857" s="60"/>
      <c r="AZ857" s="60"/>
      <c r="BA857" s="60"/>
      <c r="BB857" s="60"/>
      <c r="BC857" s="60"/>
      <c r="BD857" s="60"/>
      <c r="BE857" s="61"/>
    </row>
    <row r="858" spans="47:57" x14ac:dyDescent="0.25">
      <c r="AU858" s="59" t="s">
        <v>1011</v>
      </c>
      <c r="AV858" s="60"/>
      <c r="AW858" s="60"/>
      <c r="AX858" s="60"/>
      <c r="AY858" s="60"/>
      <c r="AZ858" s="60"/>
      <c r="BA858" s="60"/>
      <c r="BB858" s="60"/>
      <c r="BC858" s="60"/>
      <c r="BD858" s="60"/>
      <c r="BE858" s="61"/>
    </row>
    <row r="859" spans="47:57" x14ac:dyDescent="0.25">
      <c r="AU859" s="59" t="s">
        <v>1012</v>
      </c>
      <c r="AV859" s="60"/>
      <c r="AW859" s="60"/>
      <c r="AX859" s="60"/>
      <c r="AY859" s="60"/>
      <c r="AZ859" s="60"/>
      <c r="BA859" s="60"/>
      <c r="BB859" s="60"/>
      <c r="BC859" s="60"/>
      <c r="BD859" s="60"/>
      <c r="BE859" s="61"/>
    </row>
    <row r="860" spans="47:57" x14ac:dyDescent="0.25">
      <c r="AU860" s="59" t="s">
        <v>1013</v>
      </c>
      <c r="AV860" s="60"/>
      <c r="AW860" s="60"/>
      <c r="AX860" s="60"/>
      <c r="AY860" s="60"/>
      <c r="AZ860" s="60"/>
      <c r="BA860" s="60"/>
      <c r="BB860" s="60"/>
      <c r="BC860" s="60"/>
      <c r="BD860" s="60"/>
      <c r="BE860" s="61"/>
    </row>
    <row r="861" spans="47:57" x14ac:dyDescent="0.25">
      <c r="AU861" s="59" t="s">
        <v>1014</v>
      </c>
      <c r="AV861" s="60"/>
      <c r="AW861" s="60"/>
      <c r="AX861" s="60"/>
      <c r="AY861" s="60"/>
      <c r="AZ861" s="60"/>
      <c r="BA861" s="60"/>
      <c r="BB861" s="60"/>
      <c r="BC861" s="60"/>
      <c r="BD861" s="60"/>
      <c r="BE861" s="61"/>
    </row>
    <row r="862" spans="47:57" x14ac:dyDescent="0.25">
      <c r="AU862" s="59" t="s">
        <v>1015</v>
      </c>
      <c r="AV862" s="60"/>
      <c r="AW862" s="60"/>
      <c r="AX862" s="60"/>
      <c r="AY862" s="60"/>
      <c r="AZ862" s="60"/>
      <c r="BA862" s="60"/>
      <c r="BB862" s="60"/>
      <c r="BC862" s="60"/>
      <c r="BD862" s="60"/>
      <c r="BE862" s="61"/>
    </row>
    <row r="863" spans="47:57" x14ac:dyDescent="0.25">
      <c r="AU863" s="59" t="s">
        <v>1016</v>
      </c>
      <c r="AV863" s="60"/>
      <c r="AW863" s="60"/>
      <c r="AX863" s="60"/>
      <c r="AY863" s="60"/>
      <c r="AZ863" s="60"/>
      <c r="BA863" s="60"/>
      <c r="BB863" s="60"/>
      <c r="BC863" s="60"/>
      <c r="BD863" s="60"/>
      <c r="BE863" s="61"/>
    </row>
    <row r="864" spans="47:57" x14ac:dyDescent="0.25">
      <c r="AU864" s="59" t="s">
        <v>1017</v>
      </c>
      <c r="AV864" s="60"/>
      <c r="AW864" s="60"/>
      <c r="AX864" s="60"/>
      <c r="AY864" s="60"/>
      <c r="AZ864" s="60"/>
      <c r="BA864" s="60"/>
      <c r="BB864" s="60"/>
      <c r="BC864" s="60"/>
      <c r="BD864" s="60"/>
      <c r="BE864" s="61"/>
    </row>
    <row r="865" spans="47:57" x14ac:dyDescent="0.25">
      <c r="AU865" s="59" t="s">
        <v>1018</v>
      </c>
      <c r="AV865" s="60"/>
      <c r="AW865" s="60"/>
      <c r="AX865" s="60"/>
      <c r="AY865" s="60"/>
      <c r="AZ865" s="60"/>
      <c r="BA865" s="60"/>
      <c r="BB865" s="60"/>
      <c r="BC865" s="60"/>
      <c r="BD865" s="60"/>
      <c r="BE865" s="61"/>
    </row>
    <row r="866" spans="47:57" x14ac:dyDescent="0.25">
      <c r="AU866" s="59" t="s">
        <v>1019</v>
      </c>
      <c r="AV866" s="60"/>
      <c r="AW866" s="60"/>
      <c r="AX866" s="60"/>
      <c r="AY866" s="60"/>
      <c r="AZ866" s="60"/>
      <c r="BA866" s="60"/>
      <c r="BB866" s="60"/>
      <c r="BC866" s="60"/>
      <c r="BD866" s="60"/>
      <c r="BE866" s="61"/>
    </row>
    <row r="867" spans="47:57" x14ac:dyDescent="0.25">
      <c r="AU867" s="59" t="s">
        <v>1020</v>
      </c>
      <c r="AV867" s="60"/>
      <c r="AW867" s="60"/>
      <c r="AX867" s="60"/>
      <c r="AY867" s="60"/>
      <c r="AZ867" s="60"/>
      <c r="BA867" s="60"/>
      <c r="BB867" s="60"/>
      <c r="BC867" s="60"/>
      <c r="BD867" s="60"/>
      <c r="BE867" s="61"/>
    </row>
    <row r="868" spans="47:57" x14ac:dyDescent="0.25">
      <c r="AU868" s="59" t="s">
        <v>1021</v>
      </c>
      <c r="AV868" s="60"/>
      <c r="AW868" s="60"/>
      <c r="AX868" s="60"/>
      <c r="AY868" s="60"/>
      <c r="AZ868" s="60"/>
      <c r="BA868" s="60"/>
      <c r="BB868" s="60"/>
      <c r="BC868" s="60"/>
      <c r="BD868" s="60"/>
      <c r="BE868" s="61"/>
    </row>
    <row r="869" spans="47:57" x14ac:dyDescent="0.25">
      <c r="AU869" s="59" t="s">
        <v>1022</v>
      </c>
      <c r="AV869" s="60"/>
      <c r="AW869" s="60"/>
      <c r="AX869" s="60"/>
      <c r="AY869" s="60"/>
      <c r="AZ869" s="60"/>
      <c r="BA869" s="60"/>
      <c r="BB869" s="60"/>
      <c r="BC869" s="60"/>
      <c r="BD869" s="60"/>
      <c r="BE869" s="61"/>
    </row>
    <row r="870" spans="47:57" x14ac:dyDescent="0.25">
      <c r="AU870" s="59" t="s">
        <v>607</v>
      </c>
      <c r="AV870" s="60"/>
      <c r="AW870" s="60"/>
      <c r="AX870" s="60"/>
      <c r="AY870" s="60"/>
      <c r="AZ870" s="60"/>
      <c r="BA870" s="60"/>
      <c r="BB870" s="60"/>
      <c r="BC870" s="60"/>
      <c r="BD870" s="60"/>
      <c r="BE870" s="61"/>
    </row>
    <row r="871" spans="47:57" x14ac:dyDescent="0.25">
      <c r="AU871" s="59" t="s">
        <v>734</v>
      </c>
      <c r="AV871" s="60"/>
      <c r="AW871" s="60"/>
      <c r="AX871" s="60"/>
      <c r="AY871" s="60"/>
      <c r="AZ871" s="60"/>
      <c r="BA871" s="60"/>
      <c r="BB871" s="60"/>
      <c r="BC871" s="60"/>
      <c r="BD871" s="60"/>
      <c r="BE871" s="61"/>
    </row>
    <row r="872" spans="47:57" x14ac:dyDescent="0.25">
      <c r="AU872" s="59" t="s">
        <v>970</v>
      </c>
      <c r="AV872" s="60"/>
      <c r="AW872" s="60"/>
      <c r="AX872" s="60"/>
      <c r="AY872" s="60"/>
      <c r="AZ872" s="60"/>
      <c r="BA872" s="60"/>
      <c r="BB872" s="60"/>
      <c r="BC872" s="60"/>
      <c r="BD872" s="60"/>
      <c r="BE872" s="61"/>
    </row>
    <row r="873" spans="47:57" x14ac:dyDescent="0.25">
      <c r="AU873" s="59" t="s">
        <v>971</v>
      </c>
      <c r="AV873" s="60"/>
      <c r="AW873" s="60"/>
      <c r="AX873" s="60"/>
      <c r="AY873" s="60"/>
      <c r="AZ873" s="60"/>
      <c r="BA873" s="60"/>
      <c r="BB873" s="60"/>
      <c r="BC873" s="60"/>
      <c r="BD873" s="60"/>
      <c r="BE873" s="61"/>
    </row>
    <row r="874" spans="47:57" x14ac:dyDescent="0.25">
      <c r="AU874" s="59" t="s">
        <v>377</v>
      </c>
      <c r="AV874" s="60"/>
      <c r="AW874" s="60"/>
      <c r="AX874" s="60"/>
      <c r="AY874" s="60"/>
      <c r="AZ874" s="60"/>
      <c r="BA874" s="60"/>
      <c r="BB874" s="60"/>
      <c r="BC874" s="60"/>
      <c r="BD874" s="60"/>
      <c r="BE874" s="61"/>
    </row>
    <row r="875" spans="47:57" x14ac:dyDescent="0.25">
      <c r="AU875" s="59" t="s">
        <v>609</v>
      </c>
      <c r="AV875" s="60"/>
      <c r="AW875" s="60"/>
      <c r="AX875" s="60"/>
      <c r="AY875" s="60"/>
      <c r="AZ875" s="60"/>
      <c r="BA875" s="60"/>
      <c r="BB875" s="60"/>
      <c r="BC875" s="60"/>
      <c r="BD875" s="60"/>
      <c r="BE875" s="61"/>
    </row>
    <row r="876" spans="47:57" x14ac:dyDescent="0.25">
      <c r="AU876" s="59" t="s">
        <v>1023</v>
      </c>
      <c r="AV876" s="60"/>
      <c r="AW876" s="60"/>
      <c r="AX876" s="60"/>
      <c r="AY876" s="60"/>
      <c r="AZ876" s="60"/>
      <c r="BA876" s="60"/>
      <c r="BB876" s="60"/>
      <c r="BC876" s="60"/>
      <c r="BD876" s="60"/>
      <c r="BE876" s="61"/>
    </row>
    <row r="877" spans="47:57" x14ac:dyDescent="0.25">
      <c r="AU877" s="59" t="s">
        <v>1024</v>
      </c>
      <c r="AV877" s="60"/>
      <c r="AW877" s="60"/>
      <c r="AX877" s="60"/>
      <c r="AY877" s="60"/>
      <c r="AZ877" s="60"/>
      <c r="BA877" s="60"/>
      <c r="BB877" s="60"/>
      <c r="BC877" s="60"/>
      <c r="BD877" s="60"/>
      <c r="BE877" s="61"/>
    </row>
    <row r="878" spans="47:57" x14ac:dyDescent="0.25">
      <c r="AU878" s="59" t="s">
        <v>1025</v>
      </c>
      <c r="AV878" s="60"/>
      <c r="AW878" s="60"/>
      <c r="AX878" s="60"/>
      <c r="AY878" s="60"/>
      <c r="AZ878" s="60"/>
      <c r="BA878" s="60"/>
      <c r="BB878" s="60"/>
      <c r="BC878" s="60"/>
      <c r="BD878" s="60"/>
      <c r="BE878" s="61"/>
    </row>
    <row r="879" spans="47:57" x14ac:dyDescent="0.25">
      <c r="AU879" s="59" t="s">
        <v>1026</v>
      </c>
      <c r="AV879" s="60"/>
      <c r="AW879" s="60"/>
      <c r="AX879" s="60"/>
      <c r="AY879" s="60"/>
      <c r="AZ879" s="60"/>
      <c r="BA879" s="60"/>
      <c r="BB879" s="60"/>
      <c r="BC879" s="60"/>
      <c r="BD879" s="60"/>
      <c r="BE879" s="61"/>
    </row>
    <row r="880" spans="47:57" x14ac:dyDescent="0.25">
      <c r="AU880" s="59" t="s">
        <v>1027</v>
      </c>
      <c r="AV880" s="60"/>
      <c r="AW880" s="60"/>
      <c r="AX880" s="60"/>
      <c r="AY880" s="60"/>
      <c r="AZ880" s="60"/>
      <c r="BA880" s="60"/>
      <c r="BB880" s="60"/>
      <c r="BC880" s="60"/>
      <c r="BD880" s="60"/>
      <c r="BE880" s="61"/>
    </row>
    <row r="881" spans="47:57" x14ac:dyDescent="0.25">
      <c r="AU881" s="59" t="s">
        <v>1028</v>
      </c>
      <c r="AV881" s="60"/>
      <c r="AW881" s="60"/>
      <c r="AX881" s="60"/>
      <c r="AY881" s="60"/>
      <c r="AZ881" s="60"/>
      <c r="BA881" s="60"/>
      <c r="BB881" s="60"/>
      <c r="BC881" s="60"/>
      <c r="BD881" s="60"/>
      <c r="BE881" s="61"/>
    </row>
    <row r="882" spans="47:57" x14ac:dyDescent="0.25">
      <c r="AU882" s="59" t="s">
        <v>1029</v>
      </c>
      <c r="AV882" s="60"/>
      <c r="AW882" s="60"/>
      <c r="AX882" s="60"/>
      <c r="AY882" s="60"/>
      <c r="AZ882" s="60"/>
      <c r="BA882" s="60"/>
      <c r="BB882" s="60"/>
      <c r="BC882" s="60"/>
      <c r="BD882" s="60"/>
      <c r="BE882" s="61"/>
    </row>
    <row r="883" spans="47:57" x14ac:dyDescent="0.25">
      <c r="AU883" s="59" t="s">
        <v>1030</v>
      </c>
      <c r="AV883" s="60"/>
      <c r="AW883" s="60"/>
      <c r="AX883" s="60"/>
      <c r="AY883" s="60"/>
      <c r="AZ883" s="60"/>
      <c r="BA883" s="60"/>
      <c r="BB883" s="60"/>
      <c r="BC883" s="60"/>
      <c r="BD883" s="60"/>
      <c r="BE883" s="61"/>
    </row>
    <row r="884" spans="47:57" x14ac:dyDescent="0.25">
      <c r="AU884" s="59" t="s">
        <v>1031</v>
      </c>
      <c r="AV884" s="60"/>
      <c r="AW884" s="60"/>
      <c r="AX884" s="60"/>
      <c r="AY884" s="60"/>
      <c r="AZ884" s="60"/>
      <c r="BA884" s="60"/>
      <c r="BB884" s="60"/>
      <c r="BC884" s="60"/>
      <c r="BD884" s="60"/>
      <c r="BE884" s="61"/>
    </row>
    <row r="885" spans="47:57" x14ac:dyDescent="0.25">
      <c r="AU885" s="59" t="s">
        <v>1032</v>
      </c>
      <c r="AV885" s="60"/>
      <c r="AW885" s="60"/>
      <c r="AX885" s="60"/>
      <c r="AY885" s="60"/>
      <c r="AZ885" s="60"/>
      <c r="BA885" s="60"/>
      <c r="BB885" s="60"/>
      <c r="BC885" s="60"/>
      <c r="BD885" s="60"/>
      <c r="BE885" s="61"/>
    </row>
    <row r="886" spans="47:57" x14ac:dyDescent="0.25">
      <c r="AU886" s="59" t="s">
        <v>1033</v>
      </c>
      <c r="AV886" s="60"/>
      <c r="AW886" s="60"/>
      <c r="AX886" s="60"/>
      <c r="AY886" s="60"/>
      <c r="AZ886" s="60"/>
      <c r="BA886" s="60"/>
      <c r="BB886" s="60"/>
      <c r="BC886" s="60"/>
      <c r="BD886" s="60"/>
      <c r="BE886" s="61"/>
    </row>
    <row r="887" spans="47:57" x14ac:dyDescent="0.25">
      <c r="AU887" s="59" t="s">
        <v>1034</v>
      </c>
      <c r="AV887" s="60"/>
      <c r="AW887" s="60"/>
      <c r="AX887" s="60"/>
      <c r="AY887" s="60"/>
      <c r="AZ887" s="60"/>
      <c r="BA887" s="60"/>
      <c r="BB887" s="60"/>
      <c r="BC887" s="60"/>
      <c r="BD887" s="60"/>
      <c r="BE887" s="61"/>
    </row>
    <row r="888" spans="47:57" x14ac:dyDescent="0.25">
      <c r="AU888" s="59" t="s">
        <v>1035</v>
      </c>
      <c r="AV888" s="60"/>
      <c r="AW888" s="60"/>
      <c r="AX888" s="60"/>
      <c r="AY888" s="60"/>
      <c r="AZ888" s="60"/>
      <c r="BA888" s="60"/>
      <c r="BB888" s="60"/>
      <c r="BC888" s="60"/>
      <c r="BD888" s="60"/>
      <c r="BE888" s="61"/>
    </row>
    <row r="889" spans="47:57" x14ac:dyDescent="0.25">
      <c r="AU889" s="59" t="s">
        <v>1036</v>
      </c>
      <c r="AV889" s="60"/>
      <c r="AW889" s="60"/>
      <c r="AX889" s="60"/>
      <c r="AY889" s="60"/>
      <c r="AZ889" s="60"/>
      <c r="BA889" s="60"/>
      <c r="BB889" s="60"/>
      <c r="BC889" s="60"/>
      <c r="BD889" s="60"/>
      <c r="BE889" s="61"/>
    </row>
    <row r="890" spans="47:57" x14ac:dyDescent="0.25">
      <c r="AU890" s="59" t="s">
        <v>1037</v>
      </c>
      <c r="AV890" s="60"/>
      <c r="AW890" s="60"/>
      <c r="AX890" s="60"/>
      <c r="AY890" s="60"/>
      <c r="AZ890" s="60"/>
      <c r="BA890" s="60"/>
      <c r="BB890" s="60"/>
      <c r="BC890" s="60"/>
      <c r="BD890" s="60"/>
      <c r="BE890" s="61"/>
    </row>
    <row r="891" spans="47:57" x14ac:dyDescent="0.25">
      <c r="AU891" s="59" t="s">
        <v>1038</v>
      </c>
      <c r="AV891" s="60"/>
      <c r="AW891" s="60"/>
      <c r="AX891" s="60"/>
      <c r="AY891" s="60"/>
      <c r="AZ891" s="60"/>
      <c r="BA891" s="60"/>
      <c r="BB891" s="60"/>
      <c r="BC891" s="60"/>
      <c r="BD891" s="60"/>
      <c r="BE891" s="61"/>
    </row>
    <row r="892" spans="47:57" x14ac:dyDescent="0.25">
      <c r="AU892" s="59" t="s">
        <v>1039</v>
      </c>
      <c r="AV892" s="60"/>
      <c r="AW892" s="60"/>
      <c r="AX892" s="60"/>
      <c r="AY892" s="60"/>
      <c r="AZ892" s="60"/>
      <c r="BA892" s="60"/>
      <c r="BB892" s="60"/>
      <c r="BC892" s="60"/>
      <c r="BD892" s="60"/>
      <c r="BE892" s="61"/>
    </row>
    <row r="893" spans="47:57" x14ac:dyDescent="0.25">
      <c r="AU893" s="59" t="s">
        <v>1040</v>
      </c>
      <c r="AV893" s="60"/>
      <c r="AW893" s="60"/>
      <c r="AX893" s="60"/>
      <c r="AY893" s="60"/>
      <c r="AZ893" s="60"/>
      <c r="BA893" s="60"/>
      <c r="BB893" s="60"/>
      <c r="BC893" s="60"/>
      <c r="BD893" s="60"/>
      <c r="BE893" s="61"/>
    </row>
    <row r="894" spans="47:57" x14ac:dyDescent="0.25">
      <c r="AU894" s="59" t="s">
        <v>1041</v>
      </c>
      <c r="AV894" s="60"/>
      <c r="AW894" s="60"/>
      <c r="AX894" s="60"/>
      <c r="AY894" s="60"/>
      <c r="AZ894" s="60"/>
      <c r="BA894" s="60"/>
      <c r="BB894" s="60"/>
      <c r="BC894" s="60"/>
      <c r="BD894" s="60"/>
      <c r="BE894" s="61"/>
    </row>
    <row r="895" spans="47:57" x14ac:dyDescent="0.25">
      <c r="AU895" s="59" t="s">
        <v>1042</v>
      </c>
      <c r="AV895" s="60"/>
      <c r="AW895" s="60"/>
      <c r="AX895" s="60"/>
      <c r="AY895" s="60"/>
      <c r="AZ895" s="60"/>
      <c r="BA895" s="60"/>
      <c r="BB895" s="60"/>
      <c r="BC895" s="60"/>
      <c r="BD895" s="60"/>
      <c r="BE895" s="61"/>
    </row>
    <row r="896" spans="47:57" x14ac:dyDescent="0.25">
      <c r="AU896" s="59" t="s">
        <v>1043</v>
      </c>
      <c r="AV896" s="60"/>
      <c r="AW896" s="60"/>
      <c r="AX896" s="60"/>
      <c r="AY896" s="60"/>
      <c r="AZ896" s="60"/>
      <c r="BA896" s="60"/>
      <c r="BB896" s="60"/>
      <c r="BC896" s="60"/>
      <c r="BD896" s="60"/>
      <c r="BE896" s="61"/>
    </row>
    <row r="897" spans="47:57" x14ac:dyDescent="0.25">
      <c r="AU897" s="59" t="s">
        <v>1044</v>
      </c>
      <c r="AV897" s="60"/>
      <c r="AW897" s="60"/>
      <c r="AX897" s="60"/>
      <c r="AY897" s="60"/>
      <c r="AZ897" s="60"/>
      <c r="BA897" s="60"/>
      <c r="BB897" s="60"/>
      <c r="BC897" s="60"/>
      <c r="BD897" s="60"/>
      <c r="BE897" s="61"/>
    </row>
    <row r="898" spans="47:57" x14ac:dyDescent="0.25">
      <c r="AU898" s="59" t="s">
        <v>1045</v>
      </c>
      <c r="AV898" s="60"/>
      <c r="AW898" s="60"/>
      <c r="AX898" s="60"/>
      <c r="AY898" s="60"/>
      <c r="AZ898" s="60"/>
      <c r="BA898" s="60"/>
      <c r="BB898" s="60"/>
      <c r="BC898" s="60"/>
      <c r="BD898" s="60"/>
      <c r="BE898" s="61"/>
    </row>
    <row r="899" spans="47:57" x14ac:dyDescent="0.25">
      <c r="AU899" s="59" t="s">
        <v>1046</v>
      </c>
      <c r="AV899" s="60"/>
      <c r="AW899" s="60"/>
      <c r="AX899" s="60"/>
      <c r="AY899" s="60"/>
      <c r="AZ899" s="60"/>
      <c r="BA899" s="60"/>
      <c r="BB899" s="60"/>
      <c r="BC899" s="60"/>
      <c r="BD899" s="60"/>
      <c r="BE899" s="61"/>
    </row>
    <row r="900" spans="47:57" x14ac:dyDescent="0.25">
      <c r="AU900" s="59" t="s">
        <v>1047</v>
      </c>
      <c r="AV900" s="60"/>
      <c r="AW900" s="60"/>
      <c r="AX900" s="60"/>
      <c r="AY900" s="60"/>
      <c r="AZ900" s="60"/>
      <c r="BA900" s="60"/>
      <c r="BB900" s="60"/>
      <c r="BC900" s="60"/>
      <c r="BD900" s="60"/>
      <c r="BE900" s="61"/>
    </row>
    <row r="901" spans="47:57" x14ac:dyDescent="0.25">
      <c r="AU901" s="59" t="s">
        <v>1048</v>
      </c>
      <c r="AV901" s="60"/>
      <c r="AW901" s="60"/>
      <c r="AX901" s="60"/>
      <c r="AY901" s="60"/>
      <c r="AZ901" s="60"/>
      <c r="BA901" s="60"/>
      <c r="BB901" s="60"/>
      <c r="BC901" s="60"/>
      <c r="BD901" s="60"/>
      <c r="BE901" s="61"/>
    </row>
    <row r="902" spans="47:57" x14ac:dyDescent="0.25">
      <c r="AU902" s="59" t="s">
        <v>1049</v>
      </c>
      <c r="AV902" s="60"/>
      <c r="AW902" s="60"/>
      <c r="AX902" s="60"/>
      <c r="AY902" s="60"/>
      <c r="AZ902" s="60"/>
      <c r="BA902" s="60"/>
      <c r="BB902" s="60"/>
      <c r="BC902" s="60"/>
      <c r="BD902" s="60"/>
      <c r="BE902" s="61"/>
    </row>
    <row r="903" spans="47:57" x14ac:dyDescent="0.25">
      <c r="AU903" s="59" t="s">
        <v>1050</v>
      </c>
      <c r="AV903" s="60"/>
      <c r="AW903" s="60"/>
      <c r="AX903" s="60"/>
      <c r="AY903" s="60"/>
      <c r="AZ903" s="60"/>
      <c r="BA903" s="60"/>
      <c r="BB903" s="60"/>
      <c r="BC903" s="60"/>
      <c r="BD903" s="60"/>
      <c r="BE903" s="61"/>
    </row>
    <row r="904" spans="47:57" x14ac:dyDescent="0.25">
      <c r="AU904" s="59" t="s">
        <v>1051</v>
      </c>
      <c r="AV904" s="60"/>
      <c r="AW904" s="60"/>
      <c r="AX904" s="60"/>
      <c r="AY904" s="60"/>
      <c r="AZ904" s="60"/>
      <c r="BA904" s="60"/>
      <c r="BB904" s="60"/>
      <c r="BC904" s="60"/>
      <c r="BD904" s="60"/>
      <c r="BE904" s="61"/>
    </row>
    <row r="905" spans="47:57" x14ac:dyDescent="0.25">
      <c r="AU905" s="59" t="s">
        <v>1052</v>
      </c>
      <c r="AV905" s="60"/>
      <c r="AW905" s="60"/>
      <c r="AX905" s="60"/>
      <c r="AY905" s="60"/>
      <c r="AZ905" s="60"/>
      <c r="BA905" s="60"/>
      <c r="BB905" s="60"/>
      <c r="BC905" s="60"/>
      <c r="BD905" s="60"/>
      <c r="BE905" s="61"/>
    </row>
    <row r="906" spans="47:57" x14ac:dyDescent="0.25">
      <c r="AU906" s="59" t="s">
        <v>1053</v>
      </c>
      <c r="AV906" s="60"/>
      <c r="AW906" s="60"/>
      <c r="AX906" s="60"/>
      <c r="AY906" s="60"/>
      <c r="AZ906" s="60"/>
      <c r="BA906" s="60"/>
      <c r="BB906" s="60"/>
      <c r="BC906" s="60"/>
      <c r="BD906" s="60"/>
      <c r="BE906" s="61"/>
    </row>
    <row r="907" spans="47:57" x14ac:dyDescent="0.25">
      <c r="AU907" s="59" t="s">
        <v>1054</v>
      </c>
      <c r="AV907" s="60"/>
      <c r="AW907" s="60"/>
      <c r="AX907" s="60"/>
      <c r="AY907" s="60"/>
      <c r="AZ907" s="60"/>
      <c r="BA907" s="60"/>
      <c r="BB907" s="60"/>
      <c r="BC907" s="60"/>
      <c r="BD907" s="60"/>
      <c r="BE907" s="61"/>
    </row>
    <row r="908" spans="47:57" x14ac:dyDescent="0.25">
      <c r="AU908" s="59" t="s">
        <v>1055</v>
      </c>
      <c r="AV908" s="60"/>
      <c r="AW908" s="60"/>
      <c r="AX908" s="60"/>
      <c r="AY908" s="60"/>
      <c r="AZ908" s="60"/>
      <c r="BA908" s="60"/>
      <c r="BB908" s="60"/>
      <c r="BC908" s="60"/>
      <c r="BD908" s="60"/>
      <c r="BE908" s="61"/>
    </row>
    <row r="909" spans="47:57" x14ac:dyDescent="0.25">
      <c r="AU909" s="59" t="s">
        <v>1056</v>
      </c>
      <c r="AV909" s="60"/>
      <c r="AW909" s="60"/>
      <c r="AX909" s="60"/>
      <c r="AY909" s="60"/>
      <c r="AZ909" s="60"/>
      <c r="BA909" s="60"/>
      <c r="BB909" s="60"/>
      <c r="BC909" s="60"/>
      <c r="BD909" s="60"/>
      <c r="BE909" s="61"/>
    </row>
    <row r="910" spans="47:57" x14ac:dyDescent="0.25">
      <c r="AU910" s="59" t="s">
        <v>1057</v>
      </c>
      <c r="AV910" s="60"/>
      <c r="AW910" s="60"/>
      <c r="AX910" s="60"/>
      <c r="AY910" s="60"/>
      <c r="AZ910" s="60"/>
      <c r="BA910" s="60"/>
      <c r="BB910" s="60"/>
      <c r="BC910" s="60"/>
      <c r="BD910" s="60"/>
      <c r="BE910" s="61"/>
    </row>
    <row r="911" spans="47:57" x14ac:dyDescent="0.25">
      <c r="AU911" s="59" t="s">
        <v>1058</v>
      </c>
      <c r="AV911" s="60"/>
      <c r="AW911" s="60"/>
      <c r="AX911" s="60"/>
      <c r="AY911" s="60"/>
      <c r="AZ911" s="60"/>
      <c r="BA911" s="60"/>
      <c r="BB911" s="60"/>
      <c r="BC911" s="60"/>
      <c r="BD911" s="60"/>
      <c r="BE911" s="61"/>
    </row>
    <row r="912" spans="47:57" x14ac:dyDescent="0.25">
      <c r="AU912" s="59" t="s">
        <v>1059</v>
      </c>
      <c r="AV912" s="60"/>
      <c r="AW912" s="60"/>
      <c r="AX912" s="60"/>
      <c r="AY912" s="60"/>
      <c r="AZ912" s="60"/>
      <c r="BA912" s="60"/>
      <c r="BB912" s="60"/>
      <c r="BC912" s="60"/>
      <c r="BD912" s="60"/>
      <c r="BE912" s="61"/>
    </row>
    <row r="913" spans="47:57" x14ac:dyDescent="0.25">
      <c r="AU913" s="59" t="s">
        <v>1060</v>
      </c>
      <c r="AV913" s="60"/>
      <c r="AW913" s="60"/>
      <c r="AX913" s="60"/>
      <c r="AY913" s="60"/>
      <c r="AZ913" s="60"/>
      <c r="BA913" s="60"/>
      <c r="BB913" s="60"/>
      <c r="BC913" s="60"/>
      <c r="BD913" s="60"/>
      <c r="BE913" s="61"/>
    </row>
    <row r="914" spans="47:57" x14ac:dyDescent="0.25">
      <c r="AU914" s="59" t="s">
        <v>1061</v>
      </c>
      <c r="AV914" s="60"/>
      <c r="AW914" s="60"/>
      <c r="AX914" s="60"/>
      <c r="AY914" s="60"/>
      <c r="AZ914" s="60"/>
      <c r="BA914" s="60"/>
      <c r="BB914" s="60"/>
      <c r="BC914" s="60"/>
      <c r="BD914" s="60"/>
      <c r="BE914" s="61"/>
    </row>
    <row r="915" spans="47:57" x14ac:dyDescent="0.25">
      <c r="AU915" s="59" t="s">
        <v>1062</v>
      </c>
      <c r="AV915" s="60"/>
      <c r="AW915" s="60"/>
      <c r="AX915" s="60"/>
      <c r="AY915" s="60"/>
      <c r="AZ915" s="60"/>
      <c r="BA915" s="60"/>
      <c r="BB915" s="60"/>
      <c r="BC915" s="60"/>
      <c r="BD915" s="60"/>
      <c r="BE915" s="61"/>
    </row>
    <row r="916" spans="47:57" x14ac:dyDescent="0.25">
      <c r="AU916" s="59" t="s">
        <v>1063</v>
      </c>
      <c r="AV916" s="60"/>
      <c r="AW916" s="60"/>
      <c r="AX916" s="60"/>
      <c r="AY916" s="60"/>
      <c r="AZ916" s="60"/>
      <c r="BA916" s="60"/>
      <c r="BB916" s="60"/>
      <c r="BC916" s="60"/>
      <c r="BD916" s="60"/>
      <c r="BE916" s="61"/>
    </row>
    <row r="917" spans="47:57" x14ac:dyDescent="0.25">
      <c r="AU917" s="59" t="s">
        <v>1064</v>
      </c>
      <c r="AV917" s="60"/>
      <c r="AW917" s="60"/>
      <c r="AX917" s="60"/>
      <c r="AY917" s="60"/>
      <c r="AZ917" s="60"/>
      <c r="BA917" s="60"/>
      <c r="BB917" s="60"/>
      <c r="BC917" s="60"/>
      <c r="BD917" s="60"/>
      <c r="BE917" s="61"/>
    </row>
    <row r="918" spans="47:57" x14ac:dyDescent="0.25">
      <c r="AU918" s="59" t="s">
        <v>1065</v>
      </c>
      <c r="AV918" s="60"/>
      <c r="AW918" s="60"/>
      <c r="AX918" s="60"/>
      <c r="AY918" s="60"/>
      <c r="AZ918" s="60"/>
      <c r="BA918" s="60"/>
      <c r="BB918" s="60"/>
      <c r="BC918" s="60"/>
      <c r="BD918" s="60"/>
      <c r="BE918" s="61"/>
    </row>
    <row r="919" spans="47:57" x14ac:dyDescent="0.25">
      <c r="AU919" s="59" t="s">
        <v>1066</v>
      </c>
      <c r="AV919" s="60"/>
      <c r="AW919" s="60"/>
      <c r="AX919" s="60"/>
      <c r="AY919" s="60"/>
      <c r="AZ919" s="60"/>
      <c r="BA919" s="60"/>
      <c r="BB919" s="60"/>
      <c r="BC919" s="60"/>
      <c r="BD919" s="60"/>
      <c r="BE919" s="61"/>
    </row>
    <row r="920" spans="47:57" x14ac:dyDescent="0.25">
      <c r="AU920" s="59" t="s">
        <v>1067</v>
      </c>
      <c r="AV920" s="60"/>
      <c r="AW920" s="60"/>
      <c r="AX920" s="60"/>
      <c r="AY920" s="60"/>
      <c r="AZ920" s="60"/>
      <c r="BA920" s="60"/>
      <c r="BB920" s="60"/>
      <c r="BC920" s="60"/>
      <c r="BD920" s="60"/>
      <c r="BE920" s="61"/>
    </row>
    <row r="921" spans="47:57" x14ac:dyDescent="0.25">
      <c r="AU921" s="59" t="s">
        <v>1068</v>
      </c>
      <c r="AV921" s="60"/>
      <c r="AW921" s="60"/>
      <c r="AX921" s="60"/>
      <c r="AY921" s="60"/>
      <c r="AZ921" s="60"/>
      <c r="BA921" s="60"/>
      <c r="BB921" s="60"/>
      <c r="BC921" s="60"/>
      <c r="BD921" s="60"/>
      <c r="BE921" s="61"/>
    </row>
    <row r="922" spans="47:57" x14ac:dyDescent="0.25">
      <c r="AU922" s="59" t="s">
        <v>1069</v>
      </c>
      <c r="AV922" s="60"/>
      <c r="AW922" s="60"/>
      <c r="AX922" s="60"/>
      <c r="AY922" s="60"/>
      <c r="AZ922" s="60"/>
      <c r="BA922" s="60"/>
      <c r="BB922" s="60"/>
      <c r="BC922" s="60"/>
      <c r="BD922" s="60"/>
      <c r="BE922" s="61"/>
    </row>
    <row r="923" spans="47:57" x14ac:dyDescent="0.25">
      <c r="AU923" s="59" t="s">
        <v>1070</v>
      </c>
      <c r="AV923" s="60"/>
      <c r="AW923" s="60"/>
      <c r="AX923" s="60"/>
      <c r="AY923" s="60"/>
      <c r="AZ923" s="60"/>
      <c r="BA923" s="60"/>
      <c r="BB923" s="60"/>
      <c r="BC923" s="60"/>
      <c r="BD923" s="60"/>
      <c r="BE923" s="61"/>
    </row>
    <row r="924" spans="47:57" x14ac:dyDescent="0.25">
      <c r="AU924" s="59" t="s">
        <v>1071</v>
      </c>
      <c r="AV924" s="60"/>
      <c r="AW924" s="60"/>
      <c r="AX924" s="60"/>
      <c r="AY924" s="60"/>
      <c r="AZ924" s="60"/>
      <c r="BA924" s="60"/>
      <c r="BB924" s="60"/>
      <c r="BC924" s="60"/>
      <c r="BD924" s="60"/>
      <c r="BE924" s="61"/>
    </row>
    <row r="925" spans="47:57" x14ac:dyDescent="0.25">
      <c r="AU925" s="59" t="s">
        <v>1072</v>
      </c>
      <c r="AV925" s="60"/>
      <c r="AW925" s="60"/>
      <c r="AX925" s="60"/>
      <c r="AY925" s="60"/>
      <c r="AZ925" s="60"/>
      <c r="BA925" s="60"/>
      <c r="BB925" s="60"/>
      <c r="BC925" s="60"/>
      <c r="BD925" s="60"/>
      <c r="BE925" s="61"/>
    </row>
    <row r="926" spans="47:57" x14ac:dyDescent="0.25">
      <c r="AU926" s="59" t="s">
        <v>1073</v>
      </c>
      <c r="AV926" s="60"/>
      <c r="AW926" s="60"/>
      <c r="AX926" s="60"/>
      <c r="AY926" s="60"/>
      <c r="AZ926" s="60"/>
      <c r="BA926" s="60"/>
      <c r="BB926" s="60"/>
      <c r="BC926" s="60"/>
      <c r="BD926" s="60"/>
      <c r="BE926" s="61"/>
    </row>
    <row r="927" spans="47:57" x14ac:dyDescent="0.25">
      <c r="AU927" s="59" t="s">
        <v>607</v>
      </c>
      <c r="AV927" s="60"/>
      <c r="AW927" s="60"/>
      <c r="AX927" s="60"/>
      <c r="AY927" s="60"/>
      <c r="AZ927" s="60"/>
      <c r="BA927" s="60"/>
      <c r="BB927" s="60"/>
      <c r="BC927" s="60"/>
      <c r="BD927" s="60"/>
      <c r="BE927" s="61"/>
    </row>
    <row r="928" spans="47:57" x14ac:dyDescent="0.25">
      <c r="AU928" s="59" t="s">
        <v>734</v>
      </c>
      <c r="AV928" s="60"/>
      <c r="AW928" s="60"/>
      <c r="AX928" s="60"/>
      <c r="AY928" s="60"/>
      <c r="AZ928" s="60"/>
      <c r="BA928" s="60"/>
      <c r="BB928" s="60"/>
      <c r="BC928" s="60"/>
      <c r="BD928" s="60"/>
      <c r="BE928" s="61"/>
    </row>
    <row r="929" spans="47:57" x14ac:dyDescent="0.25">
      <c r="AU929" s="59" t="s">
        <v>970</v>
      </c>
      <c r="AV929" s="60"/>
      <c r="AW929" s="60"/>
      <c r="AX929" s="60"/>
      <c r="AY929" s="60"/>
      <c r="AZ929" s="60"/>
      <c r="BA929" s="60"/>
      <c r="BB929" s="60"/>
      <c r="BC929" s="60"/>
      <c r="BD929" s="60"/>
      <c r="BE929" s="61"/>
    </row>
    <row r="930" spans="47:57" x14ac:dyDescent="0.25">
      <c r="AU930" s="59" t="s">
        <v>971</v>
      </c>
      <c r="AV930" s="60"/>
      <c r="AW930" s="60"/>
      <c r="AX930" s="60"/>
      <c r="AY930" s="60"/>
      <c r="AZ930" s="60"/>
      <c r="BA930" s="60"/>
      <c r="BB930" s="60"/>
      <c r="BC930" s="60"/>
      <c r="BD930" s="60"/>
      <c r="BE930" s="61"/>
    </row>
    <row r="931" spans="47:57" x14ac:dyDescent="0.25">
      <c r="AU931" s="59" t="s">
        <v>377</v>
      </c>
      <c r="AV931" s="60"/>
      <c r="AW931" s="60"/>
      <c r="AX931" s="60"/>
      <c r="AY931" s="60"/>
      <c r="AZ931" s="60"/>
      <c r="BA931" s="60"/>
      <c r="BB931" s="60"/>
      <c r="BC931" s="60"/>
      <c r="BD931" s="60"/>
      <c r="BE931" s="61"/>
    </row>
    <row r="932" spans="47:57" x14ac:dyDescent="0.25">
      <c r="AU932" s="59" t="s">
        <v>609</v>
      </c>
      <c r="AV932" s="60"/>
      <c r="AW932" s="60"/>
      <c r="AX932" s="60"/>
      <c r="AY932" s="60"/>
      <c r="AZ932" s="60"/>
      <c r="BA932" s="60"/>
      <c r="BB932" s="60"/>
      <c r="BC932" s="60"/>
      <c r="BD932" s="60"/>
      <c r="BE932" s="61"/>
    </row>
    <row r="933" spans="47:57" x14ac:dyDescent="0.25">
      <c r="AU933" s="59" t="s">
        <v>1074</v>
      </c>
      <c r="AV933" s="60"/>
      <c r="AW933" s="60"/>
      <c r="AX933" s="60"/>
      <c r="AY933" s="60"/>
      <c r="AZ933" s="60"/>
      <c r="BA933" s="60"/>
      <c r="BB933" s="60"/>
      <c r="BC933" s="60"/>
      <c r="BD933" s="60"/>
      <c r="BE933" s="61"/>
    </row>
    <row r="934" spans="47:57" x14ac:dyDescent="0.25">
      <c r="AU934" s="59" t="s">
        <v>1075</v>
      </c>
      <c r="AV934" s="60"/>
      <c r="AW934" s="60"/>
      <c r="AX934" s="60"/>
      <c r="AY934" s="60"/>
      <c r="AZ934" s="60"/>
      <c r="BA934" s="60"/>
      <c r="BB934" s="60"/>
      <c r="BC934" s="60"/>
      <c r="BD934" s="60"/>
      <c r="BE934" s="61"/>
    </row>
    <row r="935" spans="47:57" x14ac:dyDescent="0.25">
      <c r="AU935" s="59" t="s">
        <v>607</v>
      </c>
      <c r="AV935" s="60"/>
      <c r="AW935" s="60"/>
      <c r="AX935" s="60"/>
      <c r="AY935" s="60"/>
      <c r="AZ935" s="60"/>
      <c r="BA935" s="60"/>
      <c r="BB935" s="60"/>
      <c r="BC935" s="60"/>
      <c r="BD935" s="60"/>
      <c r="BE935" s="61"/>
    </row>
    <row r="936" spans="47:57" x14ac:dyDescent="0.25">
      <c r="AU936" s="59" t="s">
        <v>734</v>
      </c>
      <c r="AV936" s="60"/>
      <c r="AW936" s="60"/>
      <c r="AX936" s="60"/>
      <c r="AY936" s="60"/>
      <c r="AZ936" s="60"/>
      <c r="BA936" s="60"/>
      <c r="BB936" s="60"/>
      <c r="BC936" s="60"/>
      <c r="BD936" s="60"/>
      <c r="BE936" s="61"/>
    </row>
    <row r="937" spans="47:57" x14ac:dyDescent="0.25">
      <c r="AU937" s="59" t="s">
        <v>970</v>
      </c>
      <c r="AV937" s="60"/>
      <c r="AW937" s="60"/>
      <c r="AX937" s="60"/>
      <c r="AY937" s="60"/>
      <c r="AZ937" s="60"/>
      <c r="BA937" s="60"/>
      <c r="BB937" s="60"/>
      <c r="BC937" s="60"/>
      <c r="BD937" s="60"/>
      <c r="BE937" s="61"/>
    </row>
    <row r="938" spans="47:57" x14ac:dyDescent="0.25">
      <c r="AU938" s="59" t="s">
        <v>1076</v>
      </c>
      <c r="AV938" s="60"/>
      <c r="AW938" s="60"/>
      <c r="AX938" s="60"/>
      <c r="AY938" s="60"/>
      <c r="AZ938" s="60"/>
      <c r="BA938" s="60"/>
      <c r="BB938" s="60"/>
      <c r="BC938" s="60"/>
      <c r="BD938" s="60"/>
      <c r="BE938" s="61"/>
    </row>
    <row r="939" spans="47:57" x14ac:dyDescent="0.25">
      <c r="AU939" s="59" t="s">
        <v>377</v>
      </c>
      <c r="AV939" s="60"/>
      <c r="AW939" s="60"/>
      <c r="AX939" s="60"/>
      <c r="AY939" s="60"/>
      <c r="AZ939" s="60"/>
      <c r="BA939" s="60"/>
      <c r="BB939" s="60"/>
      <c r="BC939" s="60"/>
      <c r="BD939" s="60"/>
      <c r="BE939" s="61"/>
    </row>
    <row r="940" spans="47:57" x14ac:dyDescent="0.25">
      <c r="AU940" s="59" t="s">
        <v>609</v>
      </c>
      <c r="AV940" s="60"/>
      <c r="AW940" s="60"/>
      <c r="AX940" s="60"/>
      <c r="AY940" s="60"/>
      <c r="AZ940" s="60"/>
      <c r="BA940" s="60"/>
      <c r="BB940" s="60"/>
      <c r="BC940" s="60"/>
      <c r="BD940" s="60"/>
      <c r="BE940" s="61"/>
    </row>
    <row r="941" spans="47:57" x14ac:dyDescent="0.25">
      <c r="AU941" s="59" t="s">
        <v>1077</v>
      </c>
      <c r="AV941" s="60"/>
      <c r="AW941" s="60"/>
      <c r="AX941" s="60"/>
      <c r="AY941" s="60"/>
      <c r="AZ941" s="60"/>
      <c r="BA941" s="60"/>
      <c r="BB941" s="60"/>
      <c r="BC941" s="60"/>
      <c r="BD941" s="60"/>
      <c r="BE941" s="61"/>
    </row>
    <row r="942" spans="47:57" x14ac:dyDescent="0.25">
      <c r="AU942" s="59" t="s">
        <v>1078</v>
      </c>
      <c r="AV942" s="60"/>
      <c r="AW942" s="60"/>
      <c r="AX942" s="60"/>
      <c r="AY942" s="60"/>
      <c r="AZ942" s="60"/>
      <c r="BA942" s="60"/>
      <c r="BB942" s="60"/>
      <c r="BC942" s="60"/>
      <c r="BD942" s="60"/>
      <c r="BE942" s="61"/>
    </row>
    <row r="943" spans="47:57" x14ac:dyDescent="0.25">
      <c r="AU943" s="59" t="s">
        <v>1079</v>
      </c>
      <c r="AV943" s="60"/>
      <c r="AW943" s="60"/>
      <c r="AX943" s="60"/>
      <c r="AY943" s="60"/>
      <c r="AZ943" s="60"/>
      <c r="BA943" s="60"/>
      <c r="BB943" s="60"/>
      <c r="BC943" s="60"/>
      <c r="BD943" s="60"/>
      <c r="BE943" s="61"/>
    </row>
    <row r="944" spans="47:57" x14ac:dyDescent="0.25">
      <c r="AU944" s="59" t="s">
        <v>1080</v>
      </c>
      <c r="AV944" s="60"/>
      <c r="AW944" s="60"/>
      <c r="AX944" s="60"/>
      <c r="AY944" s="60"/>
      <c r="AZ944" s="60"/>
      <c r="BA944" s="60"/>
      <c r="BB944" s="60"/>
      <c r="BC944" s="60"/>
      <c r="BD944" s="60"/>
      <c r="BE944" s="61"/>
    </row>
    <row r="945" spans="47:57" x14ac:dyDescent="0.25">
      <c r="AU945" s="59" t="s">
        <v>1081</v>
      </c>
      <c r="AV945" s="60"/>
      <c r="AW945" s="60"/>
      <c r="AX945" s="60"/>
      <c r="AY945" s="60"/>
      <c r="AZ945" s="60"/>
      <c r="BA945" s="60"/>
      <c r="BB945" s="60"/>
      <c r="BC945" s="60"/>
      <c r="BD945" s="60"/>
      <c r="BE945" s="61"/>
    </row>
    <row r="946" spans="47:57" x14ac:dyDescent="0.25">
      <c r="AU946" s="59" t="s">
        <v>1082</v>
      </c>
      <c r="AV946" s="60"/>
      <c r="AW946" s="60"/>
      <c r="AX946" s="60"/>
      <c r="AY946" s="60"/>
      <c r="AZ946" s="60"/>
      <c r="BA946" s="60"/>
      <c r="BB946" s="60"/>
      <c r="BC946" s="60"/>
      <c r="BD946" s="60"/>
      <c r="BE946" s="61"/>
    </row>
    <row r="947" spans="47:57" x14ac:dyDescent="0.25">
      <c r="AU947" s="59" t="s">
        <v>1083</v>
      </c>
      <c r="AV947" s="60"/>
      <c r="AW947" s="60"/>
      <c r="AX947" s="60"/>
      <c r="AY947" s="60"/>
      <c r="AZ947" s="60"/>
      <c r="BA947" s="60"/>
      <c r="BB947" s="60"/>
      <c r="BC947" s="60"/>
      <c r="BD947" s="60"/>
      <c r="BE947" s="61"/>
    </row>
    <row r="948" spans="47:57" x14ac:dyDescent="0.25">
      <c r="AU948" s="59" t="s">
        <v>1084</v>
      </c>
      <c r="AV948" s="60"/>
      <c r="AW948" s="60"/>
      <c r="AX948" s="60"/>
      <c r="AY948" s="60"/>
      <c r="AZ948" s="60"/>
      <c r="BA948" s="60"/>
      <c r="BB948" s="60"/>
      <c r="BC948" s="60"/>
      <c r="BD948" s="60"/>
      <c r="BE948" s="61"/>
    </row>
    <row r="949" spans="47:57" x14ac:dyDescent="0.25">
      <c r="AU949" s="59" t="s">
        <v>1085</v>
      </c>
      <c r="AV949" s="60"/>
      <c r="AW949" s="60"/>
      <c r="AX949" s="60"/>
      <c r="AY949" s="60"/>
      <c r="AZ949" s="60"/>
      <c r="BA949" s="60"/>
      <c r="BB949" s="60"/>
      <c r="BC949" s="60"/>
      <c r="BD949" s="60"/>
      <c r="BE949" s="61"/>
    </row>
    <row r="950" spans="47:57" x14ac:dyDescent="0.25">
      <c r="AU950" s="59" t="s">
        <v>1086</v>
      </c>
      <c r="AV950" s="60"/>
      <c r="AW950" s="60"/>
      <c r="AX950" s="60"/>
      <c r="AY950" s="60"/>
      <c r="AZ950" s="60"/>
      <c r="BA950" s="60"/>
      <c r="BB950" s="60"/>
      <c r="BC950" s="60"/>
      <c r="BD950" s="60"/>
      <c r="BE950" s="61"/>
    </row>
    <row r="951" spans="47:57" x14ac:dyDescent="0.25">
      <c r="AU951" s="59" t="s">
        <v>1087</v>
      </c>
      <c r="AV951" s="60"/>
      <c r="AW951" s="60"/>
      <c r="AX951" s="60"/>
      <c r="AY951" s="60"/>
      <c r="AZ951" s="60"/>
      <c r="BA951" s="60"/>
      <c r="BB951" s="60"/>
      <c r="BC951" s="60"/>
      <c r="BD951" s="60"/>
      <c r="BE951" s="61"/>
    </row>
    <row r="952" spans="47:57" x14ac:dyDescent="0.25">
      <c r="AU952" s="59" t="s">
        <v>1088</v>
      </c>
      <c r="AV952" s="60"/>
      <c r="AW952" s="60"/>
      <c r="AX952" s="60"/>
      <c r="AY952" s="60"/>
      <c r="AZ952" s="60"/>
      <c r="BA952" s="60"/>
      <c r="BB952" s="60"/>
      <c r="BC952" s="60"/>
      <c r="BD952" s="60"/>
      <c r="BE952" s="61"/>
    </row>
    <row r="953" spans="47:57" x14ac:dyDescent="0.25">
      <c r="AU953" s="59" t="s">
        <v>1089</v>
      </c>
      <c r="AV953" s="60"/>
      <c r="AW953" s="60"/>
      <c r="AX953" s="60"/>
      <c r="AY953" s="60"/>
      <c r="AZ953" s="60"/>
      <c r="BA953" s="60"/>
      <c r="BB953" s="60"/>
      <c r="BC953" s="60"/>
      <c r="BD953" s="60"/>
      <c r="BE953" s="61"/>
    </row>
    <row r="954" spans="47:57" x14ac:dyDescent="0.25">
      <c r="AU954" s="59" t="s">
        <v>1090</v>
      </c>
      <c r="AV954" s="60"/>
      <c r="AW954" s="60"/>
      <c r="AX954" s="60"/>
      <c r="AY954" s="60"/>
      <c r="AZ954" s="60"/>
      <c r="BA954" s="60"/>
      <c r="BB954" s="60"/>
      <c r="BC954" s="60"/>
      <c r="BD954" s="60"/>
      <c r="BE954" s="61"/>
    </row>
    <row r="955" spans="47:57" x14ac:dyDescent="0.25">
      <c r="AU955" s="59" t="s">
        <v>1091</v>
      </c>
      <c r="AV955" s="60"/>
      <c r="AW955" s="60"/>
      <c r="AX955" s="60"/>
      <c r="AY955" s="60"/>
      <c r="AZ955" s="60"/>
      <c r="BA955" s="60"/>
      <c r="BB955" s="60"/>
      <c r="BC955" s="60"/>
      <c r="BD955" s="60"/>
      <c r="BE955" s="61"/>
    </row>
    <row r="956" spans="47:57" x14ac:dyDescent="0.25">
      <c r="AU956" s="59" t="s">
        <v>1092</v>
      </c>
      <c r="AV956" s="60"/>
      <c r="AW956" s="60"/>
      <c r="AX956" s="60"/>
      <c r="AY956" s="60"/>
      <c r="AZ956" s="60"/>
      <c r="BA956" s="60"/>
      <c r="BB956" s="60"/>
      <c r="BC956" s="60"/>
      <c r="BD956" s="60"/>
      <c r="BE956" s="61"/>
    </row>
    <row r="957" spans="47:57" x14ac:dyDescent="0.25">
      <c r="AU957" s="59" t="s">
        <v>1093</v>
      </c>
      <c r="AV957" s="60"/>
      <c r="AW957" s="60"/>
      <c r="AX957" s="60"/>
      <c r="AY957" s="60"/>
      <c r="AZ957" s="60"/>
      <c r="BA957" s="60"/>
      <c r="BB957" s="60"/>
      <c r="BC957" s="60"/>
      <c r="BD957" s="60"/>
      <c r="BE957" s="61"/>
    </row>
    <row r="958" spans="47:57" x14ac:dyDescent="0.25">
      <c r="AU958" s="59" t="s">
        <v>1094</v>
      </c>
      <c r="AV958" s="60"/>
      <c r="AW958" s="60"/>
      <c r="AX958" s="60"/>
      <c r="AY958" s="60"/>
      <c r="AZ958" s="60"/>
      <c r="BA958" s="60"/>
      <c r="BB958" s="60"/>
      <c r="BC958" s="60"/>
      <c r="BD958" s="60"/>
      <c r="BE958" s="61"/>
    </row>
    <row r="959" spans="47:57" x14ac:dyDescent="0.25">
      <c r="AU959" s="59" t="s">
        <v>1095</v>
      </c>
      <c r="AV959" s="60"/>
      <c r="AW959" s="60"/>
      <c r="AX959" s="60"/>
      <c r="AY959" s="60"/>
      <c r="AZ959" s="60"/>
      <c r="BA959" s="60"/>
      <c r="BB959" s="60"/>
      <c r="BC959" s="60"/>
      <c r="BD959" s="60"/>
      <c r="BE959" s="61"/>
    </row>
    <row r="960" spans="47:57" x14ac:dyDescent="0.25">
      <c r="AU960" s="59" t="s">
        <v>1096</v>
      </c>
      <c r="AV960" s="60"/>
      <c r="AW960" s="60"/>
      <c r="AX960" s="60"/>
      <c r="AY960" s="60"/>
      <c r="AZ960" s="60"/>
      <c r="BA960" s="60"/>
      <c r="BB960" s="60"/>
      <c r="BC960" s="60"/>
      <c r="BD960" s="60"/>
      <c r="BE960" s="61"/>
    </row>
    <row r="961" spans="47:57" x14ac:dyDescent="0.25">
      <c r="AU961" s="59" t="s">
        <v>1097</v>
      </c>
      <c r="AV961" s="60"/>
      <c r="AW961" s="60"/>
      <c r="AX961" s="60"/>
      <c r="AY961" s="60"/>
      <c r="AZ961" s="60"/>
      <c r="BA961" s="60"/>
      <c r="BB961" s="60"/>
      <c r="BC961" s="60"/>
      <c r="BD961" s="60"/>
      <c r="BE961" s="61"/>
    </row>
    <row r="962" spans="47:57" x14ac:dyDescent="0.25">
      <c r="AU962" s="59" t="s">
        <v>1098</v>
      </c>
      <c r="AV962" s="60"/>
      <c r="AW962" s="60"/>
      <c r="AX962" s="60"/>
      <c r="AY962" s="60"/>
      <c r="AZ962" s="60"/>
      <c r="BA962" s="60"/>
      <c r="BB962" s="60"/>
      <c r="BC962" s="60"/>
      <c r="BD962" s="60"/>
      <c r="BE962" s="61"/>
    </row>
    <row r="963" spans="47:57" x14ac:dyDescent="0.25">
      <c r="AU963" s="59" t="s">
        <v>1099</v>
      </c>
      <c r="AV963" s="60"/>
      <c r="AW963" s="60"/>
      <c r="AX963" s="60"/>
      <c r="AY963" s="60"/>
      <c r="AZ963" s="60"/>
      <c r="BA963" s="60"/>
      <c r="BB963" s="60"/>
      <c r="BC963" s="60"/>
      <c r="BD963" s="60"/>
      <c r="BE963" s="61"/>
    </row>
    <row r="964" spans="47:57" x14ac:dyDescent="0.25">
      <c r="AU964" s="59" t="s">
        <v>1100</v>
      </c>
      <c r="AV964" s="60"/>
      <c r="AW964" s="60"/>
      <c r="AX964" s="60"/>
      <c r="AY964" s="60"/>
      <c r="AZ964" s="60"/>
      <c r="BA964" s="60"/>
      <c r="BB964" s="60"/>
      <c r="BC964" s="60"/>
      <c r="BD964" s="60"/>
      <c r="BE964" s="61"/>
    </row>
    <row r="965" spans="47:57" x14ac:dyDescent="0.25">
      <c r="AU965" s="59" t="s">
        <v>1101</v>
      </c>
      <c r="AV965" s="60"/>
      <c r="AW965" s="60"/>
      <c r="AX965" s="60"/>
      <c r="AY965" s="60"/>
      <c r="AZ965" s="60"/>
      <c r="BA965" s="60"/>
      <c r="BB965" s="60"/>
      <c r="BC965" s="60"/>
      <c r="BD965" s="60"/>
      <c r="BE965" s="61"/>
    </row>
    <row r="966" spans="47:57" x14ac:dyDescent="0.25">
      <c r="AU966" s="59" t="s">
        <v>1102</v>
      </c>
      <c r="AV966" s="60"/>
      <c r="AW966" s="60"/>
      <c r="AX966" s="60"/>
      <c r="AY966" s="60"/>
      <c r="AZ966" s="60"/>
      <c r="BA966" s="60"/>
      <c r="BB966" s="60"/>
      <c r="BC966" s="60"/>
      <c r="BD966" s="60"/>
      <c r="BE966" s="61"/>
    </row>
    <row r="967" spans="47:57" x14ac:dyDescent="0.25">
      <c r="AU967" s="59" t="s">
        <v>1103</v>
      </c>
      <c r="AV967" s="60"/>
      <c r="AW967" s="60"/>
      <c r="AX967" s="60"/>
      <c r="AY967" s="60"/>
      <c r="AZ967" s="60"/>
      <c r="BA967" s="60"/>
      <c r="BB967" s="60"/>
      <c r="BC967" s="60"/>
      <c r="BD967" s="60"/>
      <c r="BE967" s="61"/>
    </row>
    <row r="968" spans="47:57" x14ac:dyDescent="0.25">
      <c r="AU968" s="59" t="s">
        <v>1104</v>
      </c>
      <c r="AV968" s="60"/>
      <c r="AW968" s="60"/>
      <c r="AX968" s="60"/>
      <c r="AY968" s="60"/>
      <c r="AZ968" s="60"/>
      <c r="BA968" s="60"/>
      <c r="BB968" s="60"/>
      <c r="BC968" s="60"/>
      <c r="BD968" s="60"/>
      <c r="BE968" s="61"/>
    </row>
    <row r="969" spans="47:57" x14ac:dyDescent="0.25">
      <c r="AU969" s="59" t="s">
        <v>1105</v>
      </c>
      <c r="AV969" s="60"/>
      <c r="AW969" s="60"/>
      <c r="AX969" s="60"/>
      <c r="AY969" s="60"/>
      <c r="AZ969" s="60"/>
      <c r="BA969" s="60"/>
      <c r="BB969" s="60"/>
      <c r="BC969" s="60"/>
      <c r="BD969" s="60"/>
      <c r="BE969" s="61"/>
    </row>
    <row r="970" spans="47:57" x14ac:dyDescent="0.25">
      <c r="AU970" s="59" t="s">
        <v>1106</v>
      </c>
      <c r="AV970" s="60"/>
      <c r="AW970" s="60"/>
      <c r="AX970" s="60"/>
      <c r="AY970" s="60"/>
      <c r="AZ970" s="60"/>
      <c r="BA970" s="60"/>
      <c r="BB970" s="60"/>
      <c r="BC970" s="60"/>
      <c r="BD970" s="60"/>
      <c r="BE970" s="61"/>
    </row>
    <row r="971" spans="47:57" x14ac:dyDescent="0.25">
      <c r="AU971" s="59" t="s">
        <v>1107</v>
      </c>
      <c r="AV971" s="60"/>
      <c r="AW971" s="60"/>
      <c r="AX971" s="60"/>
      <c r="AY971" s="60"/>
      <c r="AZ971" s="60"/>
      <c r="BA971" s="60"/>
      <c r="BB971" s="60"/>
      <c r="BC971" s="60"/>
      <c r="BD971" s="60"/>
      <c r="BE971" s="61"/>
    </row>
    <row r="972" spans="47:57" x14ac:dyDescent="0.25">
      <c r="AU972" s="59" t="s">
        <v>1108</v>
      </c>
      <c r="AV972" s="60"/>
      <c r="AW972" s="60"/>
      <c r="AX972" s="60"/>
      <c r="AY972" s="60"/>
      <c r="AZ972" s="60"/>
      <c r="BA972" s="60"/>
      <c r="BB972" s="60"/>
      <c r="BC972" s="60"/>
      <c r="BD972" s="60"/>
      <c r="BE972" s="61"/>
    </row>
    <row r="973" spans="47:57" x14ac:dyDescent="0.25">
      <c r="AU973" s="59" t="s">
        <v>1109</v>
      </c>
      <c r="AV973" s="60"/>
      <c r="AW973" s="60"/>
      <c r="AX973" s="60"/>
      <c r="AY973" s="60"/>
      <c r="AZ973" s="60"/>
      <c r="BA973" s="60"/>
      <c r="BB973" s="60"/>
      <c r="BC973" s="60"/>
      <c r="BD973" s="60"/>
      <c r="BE973" s="61"/>
    </row>
    <row r="974" spans="47:57" x14ac:dyDescent="0.25">
      <c r="AU974" s="59" t="s">
        <v>1110</v>
      </c>
      <c r="AV974" s="60"/>
      <c r="AW974" s="60"/>
      <c r="AX974" s="60"/>
      <c r="AY974" s="60"/>
      <c r="AZ974" s="60"/>
      <c r="BA974" s="60"/>
      <c r="BB974" s="60"/>
      <c r="BC974" s="60"/>
      <c r="BD974" s="60"/>
      <c r="BE974" s="61"/>
    </row>
    <row r="975" spans="47:57" x14ac:dyDescent="0.25">
      <c r="AU975" s="59" t="s">
        <v>1111</v>
      </c>
      <c r="AV975" s="60"/>
      <c r="AW975" s="60"/>
      <c r="AX975" s="60"/>
      <c r="AY975" s="60"/>
      <c r="AZ975" s="60"/>
      <c r="BA975" s="60"/>
      <c r="BB975" s="60"/>
      <c r="BC975" s="60"/>
      <c r="BD975" s="60"/>
      <c r="BE975" s="61"/>
    </row>
    <row r="976" spans="47:57" x14ac:dyDescent="0.25">
      <c r="AU976" s="59" t="s">
        <v>1112</v>
      </c>
      <c r="AV976" s="60"/>
      <c r="AW976" s="60"/>
      <c r="AX976" s="60"/>
      <c r="AY976" s="60"/>
      <c r="AZ976" s="60"/>
      <c r="BA976" s="60"/>
      <c r="BB976" s="60"/>
      <c r="BC976" s="60"/>
      <c r="BD976" s="60"/>
      <c r="BE976" s="61"/>
    </row>
    <row r="977" spans="47:57" x14ac:dyDescent="0.25">
      <c r="AU977" s="59" t="s">
        <v>1113</v>
      </c>
      <c r="AV977" s="60"/>
      <c r="AW977" s="60"/>
      <c r="AX977" s="60"/>
      <c r="AY977" s="60"/>
      <c r="AZ977" s="60"/>
      <c r="BA977" s="60"/>
      <c r="BB977" s="60"/>
      <c r="BC977" s="60"/>
      <c r="BD977" s="60"/>
      <c r="BE977" s="61"/>
    </row>
    <row r="978" spans="47:57" x14ac:dyDescent="0.25">
      <c r="AU978" s="59" t="s">
        <v>1114</v>
      </c>
      <c r="AV978" s="60"/>
      <c r="AW978" s="60"/>
      <c r="AX978" s="60"/>
      <c r="AY978" s="60"/>
      <c r="AZ978" s="60"/>
      <c r="BA978" s="60"/>
      <c r="BB978" s="60"/>
      <c r="BC978" s="60"/>
      <c r="BD978" s="60"/>
      <c r="BE978" s="61"/>
    </row>
    <row r="979" spans="47:57" x14ac:dyDescent="0.25">
      <c r="AU979" s="59" t="s">
        <v>1115</v>
      </c>
      <c r="AV979" s="60"/>
      <c r="AW979" s="60"/>
      <c r="AX979" s="60"/>
      <c r="AY979" s="60"/>
      <c r="AZ979" s="60"/>
      <c r="BA979" s="60"/>
      <c r="BB979" s="60"/>
      <c r="BC979" s="60"/>
      <c r="BD979" s="60"/>
      <c r="BE979" s="61"/>
    </row>
    <row r="980" spans="47:57" x14ac:dyDescent="0.25">
      <c r="AU980" s="59" t="s">
        <v>1116</v>
      </c>
      <c r="AV980" s="60"/>
      <c r="AW980" s="60"/>
      <c r="AX980" s="60"/>
      <c r="AY980" s="60"/>
      <c r="AZ980" s="60"/>
      <c r="BA980" s="60"/>
      <c r="BB980" s="60"/>
      <c r="BC980" s="60"/>
      <c r="BD980" s="60"/>
      <c r="BE980" s="61"/>
    </row>
    <row r="981" spans="47:57" x14ac:dyDescent="0.25">
      <c r="AU981" s="59" t="s">
        <v>1117</v>
      </c>
      <c r="AV981" s="60"/>
      <c r="AW981" s="60"/>
      <c r="AX981" s="60"/>
      <c r="AY981" s="60"/>
      <c r="AZ981" s="60"/>
      <c r="BA981" s="60"/>
      <c r="BB981" s="60"/>
      <c r="BC981" s="60"/>
      <c r="BD981" s="60"/>
      <c r="BE981" s="61"/>
    </row>
    <row r="982" spans="47:57" x14ac:dyDescent="0.25">
      <c r="AU982" s="59" t="s">
        <v>1118</v>
      </c>
      <c r="AV982" s="60"/>
      <c r="AW982" s="60"/>
      <c r="AX982" s="60"/>
      <c r="AY982" s="60"/>
      <c r="AZ982" s="60"/>
      <c r="BA982" s="60"/>
      <c r="BB982" s="60"/>
      <c r="BC982" s="60"/>
      <c r="BD982" s="60"/>
      <c r="BE982" s="61"/>
    </row>
    <row r="983" spans="47:57" x14ac:dyDescent="0.25">
      <c r="AU983" s="59" t="s">
        <v>1119</v>
      </c>
      <c r="AV983" s="60"/>
      <c r="AW983" s="60"/>
      <c r="AX983" s="60"/>
      <c r="AY983" s="60"/>
      <c r="AZ983" s="60"/>
      <c r="BA983" s="60"/>
      <c r="BB983" s="60"/>
      <c r="BC983" s="60"/>
      <c r="BD983" s="60"/>
      <c r="BE983" s="61"/>
    </row>
    <row r="984" spans="47:57" x14ac:dyDescent="0.25">
      <c r="AU984" s="59" t="s">
        <v>1120</v>
      </c>
      <c r="AV984" s="60"/>
      <c r="AW984" s="60"/>
      <c r="AX984" s="60"/>
      <c r="AY984" s="60"/>
      <c r="AZ984" s="60"/>
      <c r="BA984" s="60"/>
      <c r="BB984" s="60"/>
      <c r="BC984" s="60"/>
      <c r="BD984" s="60"/>
      <c r="BE984" s="61"/>
    </row>
    <row r="985" spans="47:57" x14ac:dyDescent="0.25">
      <c r="AU985" s="59" t="s">
        <v>1121</v>
      </c>
      <c r="AV985" s="60"/>
      <c r="AW985" s="60"/>
      <c r="AX985" s="60"/>
      <c r="AY985" s="60"/>
      <c r="AZ985" s="60"/>
      <c r="BA985" s="60"/>
      <c r="BB985" s="60"/>
      <c r="BC985" s="60"/>
      <c r="BD985" s="60"/>
      <c r="BE985" s="61"/>
    </row>
    <row r="986" spans="47:57" x14ac:dyDescent="0.25">
      <c r="AU986" s="59" t="s">
        <v>1122</v>
      </c>
      <c r="AV986" s="60"/>
      <c r="AW986" s="60"/>
      <c r="AX986" s="60"/>
      <c r="AY986" s="60"/>
      <c r="AZ986" s="60"/>
      <c r="BA986" s="60"/>
      <c r="BB986" s="60"/>
      <c r="BC986" s="60"/>
      <c r="BD986" s="60"/>
      <c r="BE986" s="61"/>
    </row>
    <row r="987" spans="47:57" x14ac:dyDescent="0.25">
      <c r="AU987" s="59" t="s">
        <v>1123</v>
      </c>
      <c r="AV987" s="60"/>
      <c r="AW987" s="60"/>
      <c r="AX987" s="60"/>
      <c r="AY987" s="60"/>
      <c r="AZ987" s="60"/>
      <c r="BA987" s="60"/>
      <c r="BB987" s="60"/>
      <c r="BC987" s="60"/>
      <c r="BD987" s="60"/>
      <c r="BE987" s="61"/>
    </row>
    <row r="988" spans="47:57" x14ac:dyDescent="0.25">
      <c r="AU988" s="59" t="s">
        <v>1124</v>
      </c>
      <c r="AV988" s="60"/>
      <c r="AW988" s="60"/>
      <c r="AX988" s="60"/>
      <c r="AY988" s="60"/>
      <c r="AZ988" s="60"/>
      <c r="BA988" s="60"/>
      <c r="BB988" s="60"/>
      <c r="BC988" s="60"/>
      <c r="BD988" s="60"/>
      <c r="BE988" s="61"/>
    </row>
    <row r="989" spans="47:57" x14ac:dyDescent="0.25">
      <c r="AU989" s="59" t="s">
        <v>1125</v>
      </c>
      <c r="AV989" s="60"/>
      <c r="AW989" s="60"/>
      <c r="AX989" s="60"/>
      <c r="AY989" s="60"/>
      <c r="AZ989" s="60"/>
      <c r="BA989" s="60"/>
      <c r="BB989" s="60"/>
      <c r="BC989" s="60"/>
      <c r="BD989" s="60"/>
      <c r="BE989" s="61"/>
    </row>
    <row r="990" spans="47:57" x14ac:dyDescent="0.25">
      <c r="AU990" s="59" t="s">
        <v>1126</v>
      </c>
      <c r="AV990" s="60"/>
      <c r="AW990" s="60"/>
      <c r="AX990" s="60"/>
      <c r="AY990" s="60"/>
      <c r="AZ990" s="60"/>
      <c r="BA990" s="60"/>
      <c r="BB990" s="60"/>
      <c r="BC990" s="60"/>
      <c r="BD990" s="60"/>
      <c r="BE990" s="61"/>
    </row>
    <row r="991" spans="47:57" x14ac:dyDescent="0.25">
      <c r="AU991" s="59" t="s">
        <v>1127</v>
      </c>
      <c r="AV991" s="60"/>
      <c r="AW991" s="60"/>
      <c r="AX991" s="60"/>
      <c r="AY991" s="60"/>
      <c r="AZ991" s="60"/>
      <c r="BA991" s="60"/>
      <c r="BB991" s="60"/>
      <c r="BC991" s="60"/>
      <c r="BD991" s="60"/>
      <c r="BE991" s="61"/>
    </row>
    <row r="992" spans="47:57" x14ac:dyDescent="0.25">
      <c r="AU992" s="59" t="s">
        <v>607</v>
      </c>
      <c r="AV992" s="60"/>
      <c r="AW992" s="60"/>
      <c r="AX992" s="60"/>
      <c r="AY992" s="60"/>
      <c r="AZ992" s="60"/>
      <c r="BA992" s="60"/>
      <c r="BB992" s="60"/>
      <c r="BC992" s="60"/>
      <c r="BD992" s="60"/>
      <c r="BE992" s="61"/>
    </row>
    <row r="993" spans="47:57" x14ac:dyDescent="0.25">
      <c r="AU993" s="59" t="s">
        <v>734</v>
      </c>
      <c r="AV993" s="60"/>
      <c r="AW993" s="60"/>
      <c r="AX993" s="60"/>
      <c r="AY993" s="60"/>
      <c r="AZ993" s="60"/>
      <c r="BA993" s="60"/>
      <c r="BB993" s="60"/>
      <c r="BC993" s="60"/>
      <c r="BD993" s="60"/>
      <c r="BE993" s="61"/>
    </row>
    <row r="994" spans="47:57" x14ac:dyDescent="0.25">
      <c r="AU994" s="59" t="s">
        <v>970</v>
      </c>
      <c r="AV994" s="60"/>
      <c r="AW994" s="60"/>
      <c r="AX994" s="60"/>
      <c r="AY994" s="60"/>
      <c r="AZ994" s="60"/>
      <c r="BA994" s="60"/>
      <c r="BB994" s="60"/>
      <c r="BC994" s="60"/>
      <c r="BD994" s="60"/>
      <c r="BE994" s="61"/>
    </row>
    <row r="995" spans="47:57" x14ac:dyDescent="0.25">
      <c r="AU995" s="59" t="s">
        <v>1076</v>
      </c>
      <c r="AV995" s="60"/>
      <c r="AW995" s="60"/>
      <c r="AX995" s="60"/>
      <c r="AY995" s="60"/>
      <c r="AZ995" s="60"/>
      <c r="BA995" s="60"/>
      <c r="BB995" s="60"/>
      <c r="BC995" s="60"/>
      <c r="BD995" s="60"/>
      <c r="BE995" s="61"/>
    </row>
    <row r="996" spans="47:57" x14ac:dyDescent="0.25">
      <c r="AU996" s="59" t="s">
        <v>377</v>
      </c>
      <c r="AV996" s="60"/>
      <c r="AW996" s="60"/>
      <c r="AX996" s="60"/>
      <c r="AY996" s="60"/>
      <c r="AZ996" s="60"/>
      <c r="BA996" s="60"/>
      <c r="BB996" s="60"/>
      <c r="BC996" s="60"/>
      <c r="BD996" s="60"/>
      <c r="BE996" s="61"/>
    </row>
    <row r="997" spans="47:57" x14ac:dyDescent="0.25">
      <c r="AU997" s="59" t="s">
        <v>609</v>
      </c>
      <c r="AV997" s="60"/>
      <c r="AW997" s="60"/>
      <c r="AX997" s="60"/>
      <c r="AY997" s="60"/>
      <c r="AZ997" s="60"/>
      <c r="BA997" s="60"/>
      <c r="BB997" s="60"/>
      <c r="BC997" s="60"/>
      <c r="BD997" s="60"/>
      <c r="BE997" s="61"/>
    </row>
    <row r="998" spans="47:57" x14ac:dyDescent="0.25">
      <c r="AU998" s="59" t="s">
        <v>1128</v>
      </c>
      <c r="AV998" s="60"/>
      <c r="AW998" s="60"/>
      <c r="AX998" s="60"/>
      <c r="AY998" s="60"/>
      <c r="AZ998" s="60"/>
      <c r="BA998" s="60"/>
      <c r="BB998" s="60"/>
      <c r="BC998" s="60"/>
      <c r="BD998" s="60"/>
      <c r="BE998" s="61"/>
    </row>
    <row r="999" spans="47:57" x14ac:dyDescent="0.25">
      <c r="AU999" s="59" t="s">
        <v>1129</v>
      </c>
      <c r="AV999" s="60"/>
      <c r="AW999" s="60"/>
      <c r="AX999" s="60"/>
      <c r="AY999" s="60"/>
      <c r="AZ999" s="60"/>
      <c r="BA999" s="60"/>
      <c r="BB999" s="60"/>
      <c r="BC999" s="60"/>
      <c r="BD999" s="60"/>
      <c r="BE999" s="61"/>
    </row>
    <row r="1000" spans="47:57" x14ac:dyDescent="0.25">
      <c r="AU1000" s="59" t="s">
        <v>1130</v>
      </c>
      <c r="AV1000" s="60"/>
      <c r="AW1000" s="60"/>
      <c r="AX1000" s="60"/>
      <c r="AY1000" s="60"/>
      <c r="AZ1000" s="60"/>
      <c r="BA1000" s="60"/>
      <c r="BB1000" s="60"/>
      <c r="BC1000" s="60"/>
      <c r="BD1000" s="60"/>
      <c r="BE1000" s="61"/>
    </row>
    <row r="1001" spans="47:57" x14ac:dyDescent="0.25">
      <c r="AU1001" s="59" t="s">
        <v>1131</v>
      </c>
      <c r="AV1001" s="60"/>
      <c r="AW1001" s="60"/>
      <c r="AX1001" s="60"/>
      <c r="AY1001" s="60"/>
      <c r="AZ1001" s="60"/>
      <c r="BA1001" s="60"/>
      <c r="BB1001" s="60"/>
      <c r="BC1001" s="60"/>
      <c r="BD1001" s="60"/>
      <c r="BE1001" s="61"/>
    </row>
    <row r="1002" spans="47:57" x14ac:dyDescent="0.25">
      <c r="AU1002" s="59" t="s">
        <v>1132</v>
      </c>
      <c r="AV1002" s="60"/>
      <c r="AW1002" s="60"/>
      <c r="AX1002" s="60"/>
      <c r="AY1002" s="60"/>
      <c r="AZ1002" s="60"/>
      <c r="BA1002" s="60"/>
      <c r="BB1002" s="60"/>
      <c r="BC1002" s="60"/>
      <c r="BD1002" s="60"/>
      <c r="BE1002" s="61"/>
    </row>
    <row r="1003" spans="47:57" x14ac:dyDescent="0.25">
      <c r="AU1003" s="59" t="s">
        <v>1133</v>
      </c>
      <c r="AV1003" s="60"/>
      <c r="AW1003" s="60"/>
      <c r="AX1003" s="60"/>
      <c r="AY1003" s="60"/>
      <c r="AZ1003" s="60"/>
      <c r="BA1003" s="60"/>
      <c r="BB1003" s="60"/>
      <c r="BC1003" s="60"/>
      <c r="BD1003" s="60"/>
      <c r="BE1003" s="61"/>
    </row>
    <row r="1004" spans="47:57" x14ac:dyDescent="0.25">
      <c r="AU1004" s="59" t="s">
        <v>1134</v>
      </c>
      <c r="AV1004" s="60"/>
      <c r="AW1004" s="60"/>
      <c r="AX1004" s="60"/>
      <c r="AY1004" s="60"/>
      <c r="AZ1004" s="60"/>
      <c r="BA1004" s="60"/>
      <c r="BB1004" s="60"/>
      <c r="BC1004" s="60"/>
      <c r="BD1004" s="60"/>
      <c r="BE1004" s="61"/>
    </row>
    <row r="1005" spans="47:57" x14ac:dyDescent="0.25">
      <c r="AU1005" s="59" t="s">
        <v>1135</v>
      </c>
      <c r="AV1005" s="60"/>
      <c r="AW1005" s="60"/>
      <c r="AX1005" s="60"/>
      <c r="AY1005" s="60"/>
      <c r="AZ1005" s="60"/>
      <c r="BA1005" s="60"/>
      <c r="BB1005" s="60"/>
      <c r="BC1005" s="60"/>
      <c r="BD1005" s="60"/>
      <c r="BE1005" s="61"/>
    </row>
    <row r="1006" spans="47:57" x14ac:dyDescent="0.25">
      <c r="AU1006" s="59" t="s">
        <v>1136</v>
      </c>
      <c r="AV1006" s="60"/>
      <c r="AW1006" s="60"/>
      <c r="AX1006" s="60"/>
      <c r="AY1006" s="60"/>
      <c r="AZ1006" s="60"/>
      <c r="BA1006" s="60"/>
      <c r="BB1006" s="60"/>
      <c r="BC1006" s="60"/>
      <c r="BD1006" s="60"/>
      <c r="BE1006" s="61"/>
    </row>
    <row r="1007" spans="47:57" x14ac:dyDescent="0.25">
      <c r="AU1007" s="59" t="s">
        <v>1137</v>
      </c>
      <c r="AV1007" s="60"/>
      <c r="AW1007" s="60"/>
      <c r="AX1007" s="60"/>
      <c r="AY1007" s="60"/>
      <c r="AZ1007" s="60"/>
      <c r="BA1007" s="60"/>
      <c r="BB1007" s="60"/>
      <c r="BC1007" s="60"/>
      <c r="BD1007" s="60"/>
      <c r="BE1007" s="61"/>
    </row>
    <row r="1008" spans="47:57" x14ac:dyDescent="0.25">
      <c r="AU1008" s="59" t="s">
        <v>1138</v>
      </c>
      <c r="AV1008" s="60"/>
      <c r="AW1008" s="60"/>
      <c r="AX1008" s="60"/>
      <c r="AY1008" s="60"/>
      <c r="AZ1008" s="60"/>
      <c r="BA1008" s="60"/>
      <c r="BB1008" s="60"/>
      <c r="BC1008" s="60"/>
      <c r="BD1008" s="60"/>
      <c r="BE1008" s="61"/>
    </row>
    <row r="1009" spans="47:57" x14ac:dyDescent="0.25">
      <c r="AU1009" s="59" t="s">
        <v>1139</v>
      </c>
      <c r="AV1009" s="60"/>
      <c r="AW1009" s="60"/>
      <c r="AX1009" s="60"/>
      <c r="AY1009" s="60"/>
      <c r="AZ1009" s="60"/>
      <c r="BA1009" s="60"/>
      <c r="BB1009" s="60"/>
      <c r="BC1009" s="60"/>
      <c r="BD1009" s="60"/>
      <c r="BE1009" s="61"/>
    </row>
    <row r="1010" spans="47:57" x14ac:dyDescent="0.25">
      <c r="AU1010" s="59" t="s">
        <v>1140</v>
      </c>
      <c r="AV1010" s="60"/>
      <c r="AW1010" s="60"/>
      <c r="AX1010" s="60"/>
      <c r="AY1010" s="60"/>
      <c r="AZ1010" s="60"/>
      <c r="BA1010" s="60"/>
      <c r="BB1010" s="60"/>
      <c r="BC1010" s="60"/>
      <c r="BD1010" s="60"/>
      <c r="BE1010" s="61"/>
    </row>
    <row r="1011" spans="47:57" x14ac:dyDescent="0.25">
      <c r="AU1011" s="59" t="s">
        <v>1141</v>
      </c>
      <c r="AV1011" s="60"/>
      <c r="AW1011" s="60"/>
      <c r="AX1011" s="60"/>
      <c r="AY1011" s="60"/>
      <c r="AZ1011" s="60"/>
      <c r="BA1011" s="60"/>
      <c r="BB1011" s="60"/>
      <c r="BC1011" s="60"/>
      <c r="BD1011" s="60"/>
      <c r="BE1011" s="61"/>
    </row>
    <row r="1012" spans="47:57" x14ac:dyDescent="0.25">
      <c r="AU1012" s="59" t="s">
        <v>1142</v>
      </c>
      <c r="AV1012" s="60"/>
      <c r="AW1012" s="60"/>
      <c r="AX1012" s="60"/>
      <c r="AY1012" s="60"/>
      <c r="AZ1012" s="60"/>
      <c r="BA1012" s="60"/>
      <c r="BB1012" s="60"/>
      <c r="BC1012" s="60"/>
      <c r="BD1012" s="60"/>
      <c r="BE1012" s="61"/>
    </row>
    <row r="1013" spans="47:57" x14ac:dyDescent="0.25">
      <c r="AU1013" s="59" t="s">
        <v>1143</v>
      </c>
      <c r="AV1013" s="60"/>
      <c r="AW1013" s="60"/>
      <c r="AX1013" s="60"/>
      <c r="AY1013" s="60"/>
      <c r="AZ1013" s="60"/>
      <c r="BA1013" s="60"/>
      <c r="BB1013" s="60"/>
      <c r="BC1013" s="60"/>
      <c r="BD1013" s="60"/>
      <c r="BE1013" s="61"/>
    </row>
    <row r="1014" spans="47:57" x14ac:dyDescent="0.25">
      <c r="AU1014" s="59" t="s">
        <v>1144</v>
      </c>
      <c r="AV1014" s="60"/>
      <c r="AW1014" s="60"/>
      <c r="AX1014" s="60"/>
      <c r="AY1014" s="60"/>
      <c r="AZ1014" s="60"/>
      <c r="BA1014" s="60"/>
      <c r="BB1014" s="60"/>
      <c r="BC1014" s="60"/>
      <c r="BD1014" s="60"/>
      <c r="BE1014" s="61"/>
    </row>
    <row r="1015" spans="47:57" x14ac:dyDescent="0.25">
      <c r="AU1015" s="59" t="s">
        <v>1145</v>
      </c>
      <c r="AV1015" s="60"/>
      <c r="AW1015" s="60"/>
      <c r="AX1015" s="60"/>
      <c r="AY1015" s="60"/>
      <c r="AZ1015" s="60"/>
      <c r="BA1015" s="60"/>
      <c r="BB1015" s="60"/>
      <c r="BC1015" s="60"/>
      <c r="BD1015" s="60"/>
      <c r="BE1015" s="61"/>
    </row>
    <row r="1016" spans="47:57" x14ac:dyDescent="0.25">
      <c r="AU1016" s="59" t="s">
        <v>1146</v>
      </c>
      <c r="AV1016" s="60"/>
      <c r="AW1016" s="60"/>
      <c r="AX1016" s="60"/>
      <c r="AY1016" s="60"/>
      <c r="AZ1016" s="60"/>
      <c r="BA1016" s="60"/>
      <c r="BB1016" s="60"/>
      <c r="BC1016" s="60"/>
      <c r="BD1016" s="60"/>
      <c r="BE1016" s="61"/>
    </row>
    <row r="1017" spans="47:57" x14ac:dyDescent="0.25">
      <c r="AU1017" s="59" t="s">
        <v>1147</v>
      </c>
      <c r="AV1017" s="60"/>
      <c r="AW1017" s="60"/>
      <c r="AX1017" s="60"/>
      <c r="AY1017" s="60"/>
      <c r="AZ1017" s="60"/>
      <c r="BA1017" s="60"/>
      <c r="BB1017" s="60"/>
      <c r="BC1017" s="60"/>
      <c r="BD1017" s="60"/>
      <c r="BE1017" s="61"/>
    </row>
    <row r="1018" spans="47:57" x14ac:dyDescent="0.25">
      <c r="AU1018" s="59" t="s">
        <v>1148</v>
      </c>
      <c r="AV1018" s="60"/>
      <c r="AW1018" s="60"/>
      <c r="AX1018" s="60"/>
      <c r="AY1018" s="60"/>
      <c r="AZ1018" s="60"/>
      <c r="BA1018" s="60"/>
      <c r="BB1018" s="60"/>
      <c r="BC1018" s="60"/>
      <c r="BD1018" s="60"/>
      <c r="BE1018" s="61"/>
    </row>
    <row r="1019" spans="47:57" x14ac:dyDescent="0.25">
      <c r="AU1019" s="59" t="s">
        <v>1149</v>
      </c>
      <c r="AV1019" s="60"/>
      <c r="AW1019" s="60"/>
      <c r="AX1019" s="60"/>
      <c r="AY1019" s="60"/>
      <c r="AZ1019" s="60"/>
      <c r="BA1019" s="60"/>
      <c r="BB1019" s="60"/>
      <c r="BC1019" s="60"/>
      <c r="BD1019" s="60"/>
      <c r="BE1019" s="61"/>
    </row>
    <row r="1020" spans="47:57" x14ac:dyDescent="0.25">
      <c r="AU1020" s="59" t="s">
        <v>1150</v>
      </c>
      <c r="AV1020" s="60"/>
      <c r="AW1020" s="60"/>
      <c r="AX1020" s="60"/>
      <c r="AY1020" s="60"/>
      <c r="AZ1020" s="60"/>
      <c r="BA1020" s="60"/>
      <c r="BB1020" s="60"/>
      <c r="BC1020" s="60"/>
      <c r="BD1020" s="60"/>
      <c r="BE1020" s="61"/>
    </row>
    <row r="1021" spans="47:57" x14ac:dyDescent="0.25">
      <c r="AU1021" s="59" t="s">
        <v>1151</v>
      </c>
      <c r="AV1021" s="60"/>
      <c r="AW1021" s="60"/>
      <c r="AX1021" s="60"/>
      <c r="AY1021" s="60"/>
      <c r="AZ1021" s="60"/>
      <c r="BA1021" s="60"/>
      <c r="BB1021" s="60"/>
      <c r="BC1021" s="60"/>
      <c r="BD1021" s="60"/>
      <c r="BE1021" s="61"/>
    </row>
    <row r="1022" spans="47:57" x14ac:dyDescent="0.25">
      <c r="AU1022" s="59" t="s">
        <v>1152</v>
      </c>
      <c r="AV1022" s="60"/>
      <c r="AW1022" s="60"/>
      <c r="AX1022" s="60"/>
      <c r="AY1022" s="60"/>
      <c r="AZ1022" s="60"/>
      <c r="BA1022" s="60"/>
      <c r="BB1022" s="60"/>
      <c r="BC1022" s="60"/>
      <c r="BD1022" s="60"/>
      <c r="BE1022" s="61"/>
    </row>
    <row r="1023" spans="47:57" x14ac:dyDescent="0.25">
      <c r="AU1023" s="59" t="s">
        <v>1153</v>
      </c>
      <c r="AV1023" s="60"/>
      <c r="AW1023" s="60"/>
      <c r="AX1023" s="60"/>
      <c r="AY1023" s="60"/>
      <c r="AZ1023" s="60"/>
      <c r="BA1023" s="60"/>
      <c r="BB1023" s="60"/>
      <c r="BC1023" s="60"/>
      <c r="BD1023" s="60"/>
      <c r="BE1023" s="61"/>
    </row>
    <row r="1024" spans="47:57" x14ac:dyDescent="0.25">
      <c r="AU1024" s="59" t="s">
        <v>1154</v>
      </c>
      <c r="AV1024" s="60"/>
      <c r="AW1024" s="60"/>
      <c r="AX1024" s="60"/>
      <c r="AY1024" s="60"/>
      <c r="AZ1024" s="60"/>
      <c r="BA1024" s="60"/>
      <c r="BB1024" s="60"/>
      <c r="BC1024" s="60"/>
      <c r="BD1024" s="60"/>
      <c r="BE1024" s="61"/>
    </row>
    <row r="1025" spans="47:57" x14ac:dyDescent="0.25">
      <c r="AU1025" s="59" t="s">
        <v>1155</v>
      </c>
      <c r="AV1025" s="60"/>
      <c r="AW1025" s="60"/>
      <c r="AX1025" s="60"/>
      <c r="AY1025" s="60"/>
      <c r="AZ1025" s="60"/>
      <c r="BA1025" s="60"/>
      <c r="BB1025" s="60"/>
      <c r="BC1025" s="60"/>
      <c r="BD1025" s="60"/>
      <c r="BE1025" s="61"/>
    </row>
    <row r="1026" spans="47:57" x14ac:dyDescent="0.25">
      <c r="AU1026" s="59" t="s">
        <v>1156</v>
      </c>
      <c r="AV1026" s="60"/>
      <c r="AW1026" s="60"/>
      <c r="AX1026" s="60"/>
      <c r="AY1026" s="60"/>
      <c r="AZ1026" s="60"/>
      <c r="BA1026" s="60"/>
      <c r="BB1026" s="60"/>
      <c r="BC1026" s="60"/>
      <c r="BD1026" s="60"/>
      <c r="BE1026" s="61"/>
    </row>
    <row r="1027" spans="47:57" x14ac:dyDescent="0.25">
      <c r="AU1027" s="59" t="s">
        <v>1157</v>
      </c>
      <c r="AV1027" s="60"/>
      <c r="AW1027" s="60"/>
      <c r="AX1027" s="60"/>
      <c r="AY1027" s="60"/>
      <c r="AZ1027" s="60"/>
      <c r="BA1027" s="60"/>
      <c r="BB1027" s="60"/>
      <c r="BC1027" s="60"/>
      <c r="BD1027" s="60"/>
      <c r="BE1027" s="61"/>
    </row>
    <row r="1028" spans="47:57" x14ac:dyDescent="0.25">
      <c r="AU1028" s="59" t="s">
        <v>1158</v>
      </c>
      <c r="AV1028" s="60"/>
      <c r="AW1028" s="60"/>
      <c r="AX1028" s="60"/>
      <c r="AY1028" s="60"/>
      <c r="AZ1028" s="60"/>
      <c r="BA1028" s="60"/>
      <c r="BB1028" s="60"/>
      <c r="BC1028" s="60"/>
      <c r="BD1028" s="60"/>
      <c r="BE1028" s="61"/>
    </row>
    <row r="1029" spans="47:57" x14ac:dyDescent="0.25">
      <c r="AU1029" s="59" t="s">
        <v>1159</v>
      </c>
      <c r="AV1029" s="60"/>
      <c r="AW1029" s="60"/>
      <c r="AX1029" s="60"/>
      <c r="AY1029" s="60"/>
      <c r="AZ1029" s="60"/>
      <c r="BA1029" s="60"/>
      <c r="BB1029" s="60"/>
      <c r="BC1029" s="60"/>
      <c r="BD1029" s="60"/>
      <c r="BE1029" s="61"/>
    </row>
    <row r="1030" spans="47:57" x14ac:dyDescent="0.25">
      <c r="AU1030" s="59" t="s">
        <v>1160</v>
      </c>
      <c r="AV1030" s="60"/>
      <c r="AW1030" s="60"/>
      <c r="AX1030" s="60"/>
      <c r="AY1030" s="60"/>
      <c r="AZ1030" s="60"/>
      <c r="BA1030" s="60"/>
      <c r="BB1030" s="60"/>
      <c r="BC1030" s="60"/>
      <c r="BD1030" s="60"/>
      <c r="BE1030" s="61"/>
    </row>
    <row r="1031" spans="47:57" x14ac:dyDescent="0.25">
      <c r="AU1031" s="59" t="s">
        <v>1161</v>
      </c>
      <c r="AV1031" s="60"/>
      <c r="AW1031" s="60"/>
      <c r="AX1031" s="60"/>
      <c r="AY1031" s="60"/>
      <c r="AZ1031" s="60"/>
      <c r="BA1031" s="60"/>
      <c r="BB1031" s="60"/>
      <c r="BC1031" s="60"/>
      <c r="BD1031" s="60"/>
      <c r="BE1031" s="61"/>
    </row>
    <row r="1032" spans="47:57" x14ac:dyDescent="0.25">
      <c r="AU1032" s="59" t="s">
        <v>1162</v>
      </c>
      <c r="AV1032" s="60"/>
      <c r="AW1032" s="60"/>
      <c r="AX1032" s="60"/>
      <c r="AY1032" s="60"/>
      <c r="AZ1032" s="60"/>
      <c r="BA1032" s="60"/>
      <c r="BB1032" s="60"/>
      <c r="BC1032" s="60"/>
      <c r="BD1032" s="60"/>
      <c r="BE1032" s="61"/>
    </row>
    <row r="1033" spans="47:57" x14ac:dyDescent="0.25">
      <c r="AU1033" s="59" t="s">
        <v>1163</v>
      </c>
      <c r="AV1033" s="60"/>
      <c r="AW1033" s="60"/>
      <c r="AX1033" s="60"/>
      <c r="AY1033" s="60"/>
      <c r="AZ1033" s="60"/>
      <c r="BA1033" s="60"/>
      <c r="BB1033" s="60"/>
      <c r="BC1033" s="60"/>
      <c r="BD1033" s="60"/>
      <c r="BE1033" s="61"/>
    </row>
    <row r="1034" spans="47:57" x14ac:dyDescent="0.25">
      <c r="AU1034" s="59" t="s">
        <v>1164</v>
      </c>
      <c r="AV1034" s="60"/>
      <c r="AW1034" s="60"/>
      <c r="AX1034" s="60"/>
      <c r="AY1034" s="60"/>
      <c r="AZ1034" s="60"/>
      <c r="BA1034" s="60"/>
      <c r="BB1034" s="60"/>
      <c r="BC1034" s="60"/>
      <c r="BD1034" s="60"/>
      <c r="BE1034" s="61"/>
    </row>
    <row r="1035" spans="47:57" x14ac:dyDescent="0.25">
      <c r="AU1035" s="59" t="s">
        <v>1165</v>
      </c>
      <c r="AV1035" s="60"/>
      <c r="AW1035" s="60"/>
      <c r="AX1035" s="60"/>
      <c r="AY1035" s="60"/>
      <c r="AZ1035" s="60"/>
      <c r="BA1035" s="60"/>
      <c r="BB1035" s="60"/>
      <c r="BC1035" s="60"/>
      <c r="BD1035" s="60"/>
      <c r="BE1035" s="61"/>
    </row>
    <row r="1036" spans="47:57" x14ac:dyDescent="0.25">
      <c r="AU1036" s="59" t="s">
        <v>1166</v>
      </c>
      <c r="AV1036" s="60"/>
      <c r="AW1036" s="60"/>
      <c r="AX1036" s="60"/>
      <c r="AY1036" s="60"/>
      <c r="AZ1036" s="60"/>
      <c r="BA1036" s="60"/>
      <c r="BB1036" s="60"/>
      <c r="BC1036" s="60"/>
      <c r="BD1036" s="60"/>
      <c r="BE1036" s="61"/>
    </row>
    <row r="1037" spans="47:57" x14ac:dyDescent="0.25">
      <c r="AU1037" s="59" t="s">
        <v>1167</v>
      </c>
      <c r="AV1037" s="60"/>
      <c r="AW1037" s="60"/>
      <c r="AX1037" s="60"/>
      <c r="AY1037" s="60"/>
      <c r="AZ1037" s="60"/>
      <c r="BA1037" s="60"/>
      <c r="BB1037" s="60"/>
      <c r="BC1037" s="60"/>
      <c r="BD1037" s="60"/>
      <c r="BE1037" s="61"/>
    </row>
    <row r="1038" spans="47:57" x14ac:dyDescent="0.25">
      <c r="AU1038" s="59" t="s">
        <v>1168</v>
      </c>
      <c r="AV1038" s="60"/>
      <c r="AW1038" s="60"/>
      <c r="AX1038" s="60"/>
      <c r="AY1038" s="60"/>
      <c r="AZ1038" s="60"/>
      <c r="BA1038" s="60"/>
      <c r="BB1038" s="60"/>
      <c r="BC1038" s="60"/>
      <c r="BD1038" s="60"/>
      <c r="BE1038" s="61"/>
    </row>
    <row r="1039" spans="47:57" x14ac:dyDescent="0.25">
      <c r="AU1039" s="59" t="s">
        <v>1169</v>
      </c>
      <c r="AV1039" s="60"/>
      <c r="AW1039" s="60"/>
      <c r="AX1039" s="60"/>
      <c r="AY1039" s="60"/>
      <c r="AZ1039" s="60"/>
      <c r="BA1039" s="60"/>
      <c r="BB1039" s="60"/>
      <c r="BC1039" s="60"/>
      <c r="BD1039" s="60"/>
      <c r="BE1039" s="61"/>
    </row>
    <row r="1040" spans="47:57" x14ac:dyDescent="0.25">
      <c r="AU1040" s="59" t="s">
        <v>1170</v>
      </c>
      <c r="AV1040" s="60"/>
      <c r="AW1040" s="60"/>
      <c r="AX1040" s="60"/>
      <c r="AY1040" s="60"/>
      <c r="AZ1040" s="60"/>
      <c r="BA1040" s="60"/>
      <c r="BB1040" s="60"/>
      <c r="BC1040" s="60"/>
      <c r="BD1040" s="60"/>
      <c r="BE1040" s="61"/>
    </row>
    <row r="1041" spans="47:57" x14ac:dyDescent="0.25">
      <c r="AU1041" s="59" t="s">
        <v>1171</v>
      </c>
      <c r="AV1041" s="60"/>
      <c r="AW1041" s="60"/>
      <c r="AX1041" s="60"/>
      <c r="AY1041" s="60"/>
      <c r="AZ1041" s="60"/>
      <c r="BA1041" s="60"/>
      <c r="BB1041" s="60"/>
      <c r="BC1041" s="60"/>
      <c r="BD1041" s="60"/>
      <c r="BE1041" s="61"/>
    </row>
    <row r="1042" spans="47:57" x14ac:dyDescent="0.25">
      <c r="AU1042" s="59" t="s">
        <v>1172</v>
      </c>
      <c r="AV1042" s="60"/>
      <c r="AW1042" s="60"/>
      <c r="AX1042" s="60"/>
      <c r="AY1042" s="60"/>
      <c r="AZ1042" s="60"/>
      <c r="BA1042" s="60"/>
      <c r="BB1042" s="60"/>
      <c r="BC1042" s="60"/>
      <c r="BD1042" s="60"/>
      <c r="BE1042" s="61"/>
    </row>
    <row r="1043" spans="47:57" x14ac:dyDescent="0.25">
      <c r="AU1043" s="59" t="s">
        <v>1173</v>
      </c>
      <c r="AV1043" s="60"/>
      <c r="AW1043" s="60"/>
      <c r="AX1043" s="60"/>
      <c r="AY1043" s="60"/>
      <c r="AZ1043" s="60"/>
      <c r="BA1043" s="60"/>
      <c r="BB1043" s="60"/>
      <c r="BC1043" s="60"/>
      <c r="BD1043" s="60"/>
      <c r="BE1043" s="61"/>
    </row>
    <row r="1044" spans="47:57" x14ac:dyDescent="0.25">
      <c r="AU1044" s="59" t="s">
        <v>1174</v>
      </c>
      <c r="AV1044" s="60"/>
      <c r="AW1044" s="60"/>
      <c r="AX1044" s="60"/>
      <c r="AY1044" s="60"/>
      <c r="AZ1044" s="60"/>
      <c r="BA1044" s="60"/>
      <c r="BB1044" s="60"/>
      <c r="BC1044" s="60"/>
      <c r="BD1044" s="60"/>
      <c r="BE1044" s="61"/>
    </row>
    <row r="1045" spans="47:57" x14ac:dyDescent="0.25">
      <c r="AU1045" s="59" t="s">
        <v>1175</v>
      </c>
      <c r="AV1045" s="60"/>
      <c r="AW1045" s="60"/>
      <c r="AX1045" s="60"/>
      <c r="AY1045" s="60"/>
      <c r="AZ1045" s="60"/>
      <c r="BA1045" s="60"/>
      <c r="BB1045" s="60"/>
      <c r="BC1045" s="60"/>
      <c r="BD1045" s="60"/>
      <c r="BE1045" s="61"/>
    </row>
    <row r="1046" spans="47:57" x14ac:dyDescent="0.25">
      <c r="AU1046" s="59" t="s">
        <v>1176</v>
      </c>
      <c r="AV1046" s="60"/>
      <c r="AW1046" s="60"/>
      <c r="AX1046" s="60"/>
      <c r="AY1046" s="60"/>
      <c r="AZ1046" s="60"/>
      <c r="BA1046" s="60"/>
      <c r="BB1046" s="60"/>
      <c r="BC1046" s="60"/>
      <c r="BD1046" s="60"/>
      <c r="BE1046" s="61"/>
    </row>
    <row r="1047" spans="47:57" x14ac:dyDescent="0.25">
      <c r="AU1047" s="59" t="s">
        <v>1177</v>
      </c>
      <c r="AV1047" s="60"/>
      <c r="AW1047" s="60"/>
      <c r="AX1047" s="60"/>
      <c r="AY1047" s="60"/>
      <c r="AZ1047" s="60"/>
      <c r="BA1047" s="60"/>
      <c r="BB1047" s="60"/>
      <c r="BC1047" s="60"/>
      <c r="BD1047" s="60"/>
      <c r="BE1047" s="61"/>
    </row>
    <row r="1048" spans="47:57" x14ac:dyDescent="0.25">
      <c r="AU1048" s="59" t="s">
        <v>1178</v>
      </c>
      <c r="AV1048" s="60"/>
      <c r="AW1048" s="60"/>
      <c r="AX1048" s="60"/>
      <c r="AY1048" s="60"/>
      <c r="AZ1048" s="60"/>
      <c r="BA1048" s="60"/>
      <c r="BB1048" s="60"/>
      <c r="BC1048" s="60"/>
      <c r="BD1048" s="60"/>
      <c r="BE1048" s="61"/>
    </row>
    <row r="1049" spans="47:57" x14ac:dyDescent="0.25">
      <c r="AU1049" s="59" t="s">
        <v>607</v>
      </c>
      <c r="AV1049" s="60"/>
      <c r="AW1049" s="60"/>
      <c r="AX1049" s="60"/>
      <c r="AY1049" s="60"/>
      <c r="AZ1049" s="60"/>
      <c r="BA1049" s="60"/>
      <c r="BB1049" s="60"/>
      <c r="BC1049" s="60"/>
      <c r="BD1049" s="60"/>
      <c r="BE1049" s="61"/>
    </row>
    <row r="1050" spans="47:57" x14ac:dyDescent="0.25">
      <c r="AU1050" s="59" t="s">
        <v>734</v>
      </c>
      <c r="AV1050" s="60"/>
      <c r="AW1050" s="60"/>
      <c r="AX1050" s="60"/>
      <c r="AY1050" s="60"/>
      <c r="AZ1050" s="60"/>
      <c r="BA1050" s="60"/>
      <c r="BB1050" s="60"/>
      <c r="BC1050" s="60"/>
      <c r="BD1050" s="60"/>
      <c r="BE1050" s="61"/>
    </row>
    <row r="1051" spans="47:57" x14ac:dyDescent="0.25">
      <c r="AU1051" s="59" t="s">
        <v>970</v>
      </c>
      <c r="AV1051" s="60"/>
      <c r="AW1051" s="60"/>
      <c r="AX1051" s="60"/>
      <c r="AY1051" s="60"/>
      <c r="AZ1051" s="60"/>
      <c r="BA1051" s="60"/>
      <c r="BB1051" s="60"/>
      <c r="BC1051" s="60"/>
      <c r="BD1051" s="60"/>
      <c r="BE1051" s="61"/>
    </row>
    <row r="1052" spans="47:57" x14ac:dyDescent="0.25">
      <c r="AU1052" s="59" t="s">
        <v>1076</v>
      </c>
      <c r="AV1052" s="60"/>
      <c r="AW1052" s="60"/>
      <c r="AX1052" s="60"/>
      <c r="AY1052" s="60"/>
      <c r="AZ1052" s="60"/>
      <c r="BA1052" s="60"/>
      <c r="BB1052" s="60"/>
      <c r="BC1052" s="60"/>
      <c r="BD1052" s="60"/>
      <c r="BE1052" s="61"/>
    </row>
    <row r="1053" spans="47:57" x14ac:dyDescent="0.25">
      <c r="AU1053" s="59" t="s">
        <v>377</v>
      </c>
      <c r="AV1053" s="60"/>
      <c r="AW1053" s="60"/>
      <c r="AX1053" s="60"/>
      <c r="AY1053" s="60"/>
      <c r="AZ1053" s="60"/>
      <c r="BA1053" s="60"/>
      <c r="BB1053" s="60"/>
      <c r="BC1053" s="60"/>
      <c r="BD1053" s="60"/>
      <c r="BE1053" s="61"/>
    </row>
    <row r="1054" spans="47:57" x14ac:dyDescent="0.25">
      <c r="AU1054" s="59" t="s">
        <v>609</v>
      </c>
      <c r="AV1054" s="60"/>
      <c r="AW1054" s="60"/>
      <c r="AX1054" s="60"/>
      <c r="AY1054" s="60"/>
      <c r="AZ1054" s="60"/>
      <c r="BA1054" s="60"/>
      <c r="BB1054" s="60"/>
      <c r="BC1054" s="60"/>
      <c r="BD1054" s="60"/>
      <c r="BE1054" s="61"/>
    </row>
    <row r="1055" spans="47:57" x14ac:dyDescent="0.25">
      <c r="AU1055" s="59" t="s">
        <v>1179</v>
      </c>
      <c r="AV1055" s="60"/>
      <c r="AW1055" s="60"/>
      <c r="AX1055" s="60"/>
      <c r="AY1055" s="60"/>
      <c r="AZ1055" s="60"/>
      <c r="BA1055" s="60"/>
      <c r="BB1055" s="60"/>
      <c r="BC1055" s="60"/>
      <c r="BD1055" s="60"/>
      <c r="BE1055" s="61"/>
    </row>
    <row r="1056" spans="47:57" x14ac:dyDescent="0.25">
      <c r="AU1056" s="59" t="s">
        <v>1180</v>
      </c>
      <c r="AV1056" s="60"/>
      <c r="AW1056" s="60"/>
      <c r="AX1056" s="60"/>
      <c r="AY1056" s="60"/>
      <c r="AZ1056" s="60"/>
      <c r="BA1056" s="60"/>
      <c r="BB1056" s="60"/>
      <c r="BC1056" s="60"/>
      <c r="BD1056" s="60"/>
      <c r="BE1056" s="61"/>
    </row>
    <row r="1057" spans="47:57" x14ac:dyDescent="0.25">
      <c r="AU1057" s="59" t="s">
        <v>607</v>
      </c>
      <c r="AV1057" s="60"/>
      <c r="AW1057" s="60"/>
      <c r="AX1057" s="60"/>
      <c r="AY1057" s="60"/>
      <c r="AZ1057" s="60"/>
      <c r="BA1057" s="60"/>
      <c r="BB1057" s="60"/>
      <c r="BC1057" s="60"/>
      <c r="BD1057" s="60"/>
      <c r="BE1057" s="61"/>
    </row>
    <row r="1058" spans="47:57" x14ac:dyDescent="0.25">
      <c r="AU1058" s="59" t="s">
        <v>734</v>
      </c>
      <c r="AV1058" s="60"/>
      <c r="AW1058" s="60"/>
      <c r="AX1058" s="60"/>
      <c r="AY1058" s="60"/>
      <c r="AZ1058" s="60"/>
      <c r="BA1058" s="60"/>
      <c r="BB1058" s="60"/>
      <c r="BC1058" s="60"/>
      <c r="BD1058" s="60"/>
      <c r="BE1058" s="61"/>
    </row>
    <row r="1059" spans="47:57" x14ac:dyDescent="0.25">
      <c r="AU1059" s="59" t="s">
        <v>1181</v>
      </c>
      <c r="AV1059" s="60"/>
      <c r="AW1059" s="60"/>
      <c r="AX1059" s="60"/>
      <c r="AY1059" s="60"/>
      <c r="AZ1059" s="60"/>
      <c r="BA1059" s="60"/>
      <c r="BB1059" s="60"/>
      <c r="BC1059" s="60"/>
      <c r="BD1059" s="60"/>
      <c r="BE1059" s="61"/>
    </row>
    <row r="1060" spans="47:57" x14ac:dyDescent="0.25">
      <c r="AU1060" s="59" t="s">
        <v>1182</v>
      </c>
      <c r="AV1060" s="60"/>
      <c r="AW1060" s="60"/>
      <c r="AX1060" s="60"/>
      <c r="AY1060" s="60"/>
      <c r="AZ1060" s="60"/>
      <c r="BA1060" s="60"/>
      <c r="BB1060" s="60"/>
      <c r="BC1060" s="60"/>
      <c r="BD1060" s="60"/>
      <c r="BE1060" s="61"/>
    </row>
    <row r="1061" spans="47:57" x14ac:dyDescent="0.25">
      <c r="AU1061" s="59" t="s">
        <v>377</v>
      </c>
      <c r="AV1061" s="60"/>
      <c r="AW1061" s="60"/>
      <c r="AX1061" s="60"/>
      <c r="AY1061" s="60"/>
      <c r="AZ1061" s="60"/>
      <c r="BA1061" s="60"/>
      <c r="BB1061" s="60"/>
      <c r="BC1061" s="60"/>
      <c r="BD1061" s="60"/>
      <c r="BE1061" s="61"/>
    </row>
    <row r="1062" spans="47:57" x14ac:dyDescent="0.25">
      <c r="AU1062" s="59" t="s">
        <v>609</v>
      </c>
      <c r="AV1062" s="60"/>
      <c r="AW1062" s="60"/>
      <c r="AX1062" s="60"/>
      <c r="AY1062" s="60"/>
      <c r="AZ1062" s="60"/>
      <c r="BA1062" s="60"/>
      <c r="BB1062" s="60"/>
      <c r="BC1062" s="60"/>
      <c r="BD1062" s="60"/>
      <c r="BE1062" s="61"/>
    </row>
    <row r="1063" spans="47:57" x14ac:dyDescent="0.25">
      <c r="AU1063" s="59" t="s">
        <v>1183</v>
      </c>
      <c r="AV1063" s="60"/>
      <c r="AW1063" s="60"/>
      <c r="AX1063" s="60"/>
      <c r="AY1063" s="60"/>
      <c r="AZ1063" s="60"/>
      <c r="BA1063" s="60"/>
      <c r="BB1063" s="60"/>
      <c r="BC1063" s="60"/>
      <c r="BD1063" s="60"/>
      <c r="BE1063" s="61"/>
    </row>
    <row r="1064" spans="47:57" x14ac:dyDescent="0.25">
      <c r="AU1064" s="59" t="s">
        <v>1184</v>
      </c>
      <c r="AV1064" s="60"/>
      <c r="AW1064" s="60"/>
      <c r="AX1064" s="60"/>
      <c r="AY1064" s="60"/>
      <c r="AZ1064" s="60"/>
      <c r="BA1064" s="60"/>
      <c r="BB1064" s="60"/>
      <c r="BC1064" s="60"/>
      <c r="BD1064" s="60"/>
      <c r="BE1064" s="61"/>
    </row>
    <row r="1065" spans="47:57" x14ac:dyDescent="0.25">
      <c r="AU1065" s="59" t="s">
        <v>1185</v>
      </c>
      <c r="AV1065" s="60"/>
      <c r="AW1065" s="60"/>
      <c r="AX1065" s="60"/>
      <c r="AY1065" s="60"/>
      <c r="AZ1065" s="60"/>
      <c r="BA1065" s="60"/>
      <c r="BB1065" s="60"/>
      <c r="BC1065" s="60"/>
      <c r="BD1065" s="60"/>
      <c r="BE1065" s="61"/>
    </row>
    <row r="1066" spans="47:57" x14ac:dyDescent="0.25">
      <c r="AU1066" s="59" t="s">
        <v>1186</v>
      </c>
      <c r="AV1066" s="60"/>
      <c r="AW1066" s="60"/>
      <c r="AX1066" s="60"/>
      <c r="AY1066" s="60"/>
      <c r="AZ1066" s="60"/>
      <c r="BA1066" s="60"/>
      <c r="BB1066" s="60"/>
      <c r="BC1066" s="60"/>
      <c r="BD1066" s="60"/>
      <c r="BE1066" s="61"/>
    </row>
    <row r="1067" spans="47:57" x14ac:dyDescent="0.25">
      <c r="AU1067" s="59" t="s">
        <v>1187</v>
      </c>
      <c r="AV1067" s="60"/>
      <c r="AW1067" s="60"/>
      <c r="AX1067" s="60"/>
      <c r="AY1067" s="60"/>
      <c r="AZ1067" s="60"/>
      <c r="BA1067" s="60"/>
      <c r="BB1067" s="60"/>
      <c r="BC1067" s="60"/>
      <c r="BD1067" s="60"/>
      <c r="BE1067" s="61"/>
    </row>
    <row r="1068" spans="47:57" x14ac:dyDescent="0.25">
      <c r="AU1068" s="59" t="s">
        <v>1188</v>
      </c>
      <c r="AV1068" s="60"/>
      <c r="AW1068" s="60"/>
      <c r="AX1068" s="60"/>
      <c r="AY1068" s="60"/>
      <c r="AZ1068" s="60"/>
      <c r="BA1068" s="60"/>
      <c r="BB1068" s="60"/>
      <c r="BC1068" s="60"/>
      <c r="BD1068" s="60"/>
      <c r="BE1068" s="61"/>
    </row>
    <row r="1069" spans="47:57" x14ac:dyDescent="0.25">
      <c r="AU1069" s="59" t="s">
        <v>1189</v>
      </c>
      <c r="AV1069" s="60"/>
      <c r="AW1069" s="60"/>
      <c r="AX1069" s="60"/>
      <c r="AY1069" s="60"/>
      <c r="AZ1069" s="60"/>
      <c r="BA1069" s="60"/>
      <c r="BB1069" s="60"/>
      <c r="BC1069" s="60"/>
      <c r="BD1069" s="60"/>
      <c r="BE1069" s="61"/>
    </row>
    <row r="1070" spans="47:57" x14ac:dyDescent="0.25">
      <c r="AU1070" s="59" t="s">
        <v>1190</v>
      </c>
      <c r="AV1070" s="60"/>
      <c r="AW1070" s="60"/>
      <c r="AX1070" s="60"/>
      <c r="AY1070" s="60"/>
      <c r="AZ1070" s="60"/>
      <c r="BA1070" s="60"/>
      <c r="BB1070" s="60"/>
      <c r="BC1070" s="60"/>
      <c r="BD1070" s="60"/>
      <c r="BE1070" s="61"/>
    </row>
    <row r="1071" spans="47:57" x14ac:dyDescent="0.25">
      <c r="AU1071" s="59" t="s">
        <v>1191</v>
      </c>
      <c r="AV1071" s="60"/>
      <c r="AW1071" s="60"/>
      <c r="AX1071" s="60"/>
      <c r="AY1071" s="60"/>
      <c r="AZ1071" s="60"/>
      <c r="BA1071" s="60"/>
      <c r="BB1071" s="60"/>
      <c r="BC1071" s="60"/>
      <c r="BD1071" s="60"/>
      <c r="BE1071" s="61"/>
    </row>
    <row r="1072" spans="47:57" x14ac:dyDescent="0.25">
      <c r="AU1072" s="59" t="s">
        <v>1192</v>
      </c>
      <c r="AV1072" s="60"/>
      <c r="AW1072" s="60"/>
      <c r="AX1072" s="60"/>
      <c r="AY1072" s="60"/>
      <c r="AZ1072" s="60"/>
      <c r="BA1072" s="60"/>
      <c r="BB1072" s="60"/>
      <c r="BC1072" s="60"/>
      <c r="BD1072" s="60"/>
      <c r="BE1072" s="61"/>
    </row>
    <row r="1073" spans="47:57" x14ac:dyDescent="0.25">
      <c r="AU1073" s="59" t="s">
        <v>1193</v>
      </c>
      <c r="AV1073" s="60"/>
      <c r="AW1073" s="60"/>
      <c r="AX1073" s="60"/>
      <c r="AY1073" s="60"/>
      <c r="AZ1073" s="60"/>
      <c r="BA1073" s="60"/>
      <c r="BB1073" s="60"/>
      <c r="BC1073" s="60"/>
      <c r="BD1073" s="60"/>
      <c r="BE1073" s="61"/>
    </row>
    <row r="1074" spans="47:57" x14ac:dyDescent="0.25">
      <c r="AU1074" s="59" t="s">
        <v>1194</v>
      </c>
      <c r="AV1074" s="60"/>
      <c r="AW1074" s="60"/>
      <c r="AX1074" s="60"/>
      <c r="AY1074" s="60"/>
      <c r="AZ1074" s="60"/>
      <c r="BA1074" s="60"/>
      <c r="BB1074" s="60"/>
      <c r="BC1074" s="60"/>
      <c r="BD1074" s="60"/>
      <c r="BE1074" s="61"/>
    </row>
    <row r="1075" spans="47:57" x14ac:dyDescent="0.25">
      <c r="AU1075" s="59" t="s">
        <v>1195</v>
      </c>
      <c r="AV1075" s="60"/>
      <c r="AW1075" s="60"/>
      <c r="AX1075" s="60"/>
      <c r="AY1075" s="60"/>
      <c r="AZ1075" s="60"/>
      <c r="BA1075" s="60"/>
      <c r="BB1075" s="60"/>
      <c r="BC1075" s="60"/>
      <c r="BD1075" s="60"/>
      <c r="BE1075" s="61"/>
    </row>
    <row r="1076" spans="47:57" x14ac:dyDescent="0.25">
      <c r="AU1076" s="59" t="s">
        <v>1196</v>
      </c>
      <c r="AV1076" s="60"/>
      <c r="AW1076" s="60"/>
      <c r="AX1076" s="60"/>
      <c r="AY1076" s="60"/>
      <c r="AZ1076" s="60"/>
      <c r="BA1076" s="60"/>
      <c r="BB1076" s="60"/>
      <c r="BC1076" s="60"/>
      <c r="BD1076" s="60"/>
      <c r="BE1076" s="61"/>
    </row>
    <row r="1077" spans="47:57" x14ac:dyDescent="0.25">
      <c r="AU1077" s="59" t="s">
        <v>1197</v>
      </c>
      <c r="AV1077" s="60"/>
      <c r="AW1077" s="60"/>
      <c r="AX1077" s="60"/>
      <c r="AY1077" s="60"/>
      <c r="AZ1077" s="60"/>
      <c r="BA1077" s="60"/>
      <c r="BB1077" s="60"/>
      <c r="BC1077" s="60"/>
      <c r="BD1077" s="60"/>
      <c r="BE1077" s="61"/>
    </row>
    <row r="1078" spans="47:57" x14ac:dyDescent="0.25">
      <c r="AU1078" s="59" t="s">
        <v>1198</v>
      </c>
      <c r="AV1078" s="60"/>
      <c r="AW1078" s="60"/>
      <c r="AX1078" s="60"/>
      <c r="AY1078" s="60"/>
      <c r="AZ1078" s="60"/>
      <c r="BA1078" s="60"/>
      <c r="BB1078" s="60"/>
      <c r="BC1078" s="60"/>
      <c r="BD1078" s="60"/>
      <c r="BE1078" s="61"/>
    </row>
    <row r="1079" spans="47:57" x14ac:dyDescent="0.25">
      <c r="AU1079" s="59" t="s">
        <v>1199</v>
      </c>
      <c r="AV1079" s="60"/>
      <c r="AW1079" s="60"/>
      <c r="AX1079" s="60"/>
      <c r="AY1079" s="60"/>
      <c r="AZ1079" s="60"/>
      <c r="BA1079" s="60"/>
      <c r="BB1079" s="60"/>
      <c r="BC1079" s="60"/>
      <c r="BD1079" s="60"/>
      <c r="BE1079" s="61"/>
    </row>
    <row r="1080" spans="47:57" x14ac:dyDescent="0.25">
      <c r="AU1080" s="59" t="s">
        <v>1200</v>
      </c>
      <c r="AV1080" s="60"/>
      <c r="AW1080" s="60"/>
      <c r="AX1080" s="60"/>
      <c r="AY1080" s="60"/>
      <c r="AZ1080" s="60"/>
      <c r="BA1080" s="60"/>
      <c r="BB1080" s="60"/>
      <c r="BC1080" s="60"/>
      <c r="BD1080" s="60"/>
      <c r="BE1080" s="61"/>
    </row>
    <row r="1081" spans="47:57" x14ac:dyDescent="0.25">
      <c r="AU1081" s="59" t="s">
        <v>1201</v>
      </c>
      <c r="AV1081" s="60"/>
      <c r="AW1081" s="60"/>
      <c r="AX1081" s="60"/>
      <c r="AY1081" s="60"/>
      <c r="AZ1081" s="60"/>
      <c r="BA1081" s="60"/>
      <c r="BB1081" s="60"/>
      <c r="BC1081" s="60"/>
      <c r="BD1081" s="60"/>
      <c r="BE1081" s="61"/>
    </row>
    <row r="1082" spans="47:57" x14ac:dyDescent="0.25">
      <c r="AU1082" s="59" t="s">
        <v>1202</v>
      </c>
      <c r="AV1082" s="60"/>
      <c r="AW1082" s="60"/>
      <c r="AX1082" s="60"/>
      <c r="AY1082" s="60"/>
      <c r="AZ1082" s="60"/>
      <c r="BA1082" s="60"/>
      <c r="BB1082" s="60"/>
      <c r="BC1082" s="60"/>
      <c r="BD1082" s="60"/>
      <c r="BE1082" s="61"/>
    </row>
    <row r="1083" spans="47:57" x14ac:dyDescent="0.25">
      <c r="AU1083" s="59" t="s">
        <v>1203</v>
      </c>
      <c r="AV1083" s="60"/>
      <c r="AW1083" s="60"/>
      <c r="AX1083" s="60"/>
      <c r="AY1083" s="60"/>
      <c r="AZ1083" s="60"/>
      <c r="BA1083" s="60"/>
      <c r="BB1083" s="60"/>
      <c r="BC1083" s="60"/>
      <c r="BD1083" s="60"/>
      <c r="BE1083" s="61"/>
    </row>
    <row r="1084" spans="47:57" x14ac:dyDescent="0.25">
      <c r="AU1084" s="59" t="s">
        <v>1204</v>
      </c>
      <c r="AV1084" s="60"/>
      <c r="AW1084" s="60"/>
      <c r="AX1084" s="60"/>
      <c r="AY1084" s="60"/>
      <c r="AZ1084" s="60"/>
      <c r="BA1084" s="60"/>
      <c r="BB1084" s="60"/>
      <c r="BC1084" s="60"/>
      <c r="BD1084" s="60"/>
      <c r="BE1084" s="61"/>
    </row>
    <row r="1085" spans="47:57" x14ac:dyDescent="0.25">
      <c r="AU1085" s="59" t="s">
        <v>1205</v>
      </c>
      <c r="AV1085" s="60"/>
      <c r="AW1085" s="60"/>
      <c r="AX1085" s="60"/>
      <c r="AY1085" s="60"/>
      <c r="AZ1085" s="60"/>
      <c r="BA1085" s="60"/>
      <c r="BB1085" s="60"/>
      <c r="BC1085" s="60"/>
      <c r="BD1085" s="60"/>
      <c r="BE1085" s="61"/>
    </row>
    <row r="1086" spans="47:57" x14ac:dyDescent="0.25">
      <c r="AU1086" s="59" t="s">
        <v>1206</v>
      </c>
      <c r="AV1086" s="60"/>
      <c r="AW1086" s="60"/>
      <c r="AX1086" s="60"/>
      <c r="AY1086" s="60"/>
      <c r="AZ1086" s="60"/>
      <c r="BA1086" s="60"/>
      <c r="BB1086" s="60"/>
      <c r="BC1086" s="60"/>
      <c r="BD1086" s="60"/>
      <c r="BE1086" s="61"/>
    </row>
    <row r="1087" spans="47:57" x14ac:dyDescent="0.25">
      <c r="AU1087" s="59" t="s">
        <v>1207</v>
      </c>
      <c r="AV1087" s="60"/>
      <c r="AW1087" s="60"/>
      <c r="AX1087" s="60"/>
      <c r="AY1087" s="60"/>
      <c r="AZ1087" s="60"/>
      <c r="BA1087" s="60"/>
      <c r="BB1087" s="60"/>
      <c r="BC1087" s="60"/>
      <c r="BD1087" s="60"/>
      <c r="BE1087" s="61"/>
    </row>
    <row r="1088" spans="47:57" x14ac:dyDescent="0.25">
      <c r="AU1088" s="59" t="s">
        <v>1208</v>
      </c>
      <c r="AV1088" s="60"/>
      <c r="AW1088" s="60"/>
      <c r="AX1088" s="60"/>
      <c r="AY1088" s="60"/>
      <c r="AZ1088" s="60"/>
      <c r="BA1088" s="60"/>
      <c r="BB1088" s="60"/>
      <c r="BC1088" s="60"/>
      <c r="BD1088" s="60"/>
      <c r="BE1088" s="61"/>
    </row>
    <row r="1089" spans="47:57" x14ac:dyDescent="0.25">
      <c r="AU1089" s="59" t="s">
        <v>1209</v>
      </c>
      <c r="AV1089" s="60"/>
      <c r="AW1089" s="60"/>
      <c r="AX1089" s="60"/>
      <c r="AY1089" s="60"/>
      <c r="AZ1089" s="60"/>
      <c r="BA1089" s="60"/>
      <c r="BB1089" s="60"/>
      <c r="BC1089" s="60"/>
      <c r="BD1089" s="60"/>
      <c r="BE1089" s="61"/>
    </row>
    <row r="1090" spans="47:57" x14ac:dyDescent="0.25">
      <c r="AU1090" s="59" t="s">
        <v>1210</v>
      </c>
      <c r="AV1090" s="60"/>
      <c r="AW1090" s="60"/>
      <c r="AX1090" s="60"/>
      <c r="AY1090" s="60"/>
      <c r="AZ1090" s="60"/>
      <c r="BA1090" s="60"/>
      <c r="BB1090" s="60"/>
      <c r="BC1090" s="60"/>
      <c r="BD1090" s="60"/>
      <c r="BE1090" s="61"/>
    </row>
    <row r="1091" spans="47:57" x14ac:dyDescent="0.25">
      <c r="AU1091" s="59" t="s">
        <v>1211</v>
      </c>
      <c r="AV1091" s="60"/>
      <c r="AW1091" s="60"/>
      <c r="AX1091" s="60"/>
      <c r="AY1091" s="60"/>
      <c r="AZ1091" s="60"/>
      <c r="BA1091" s="60"/>
      <c r="BB1091" s="60"/>
      <c r="BC1091" s="60"/>
      <c r="BD1091" s="60"/>
      <c r="BE1091" s="61"/>
    </row>
    <row r="1092" spans="47:57" x14ac:dyDescent="0.25">
      <c r="AU1092" s="59" t="s">
        <v>1212</v>
      </c>
      <c r="AV1092" s="60"/>
      <c r="AW1092" s="60"/>
      <c r="AX1092" s="60"/>
      <c r="AY1092" s="60"/>
      <c r="AZ1092" s="60"/>
      <c r="BA1092" s="60"/>
      <c r="BB1092" s="60"/>
      <c r="BC1092" s="60"/>
      <c r="BD1092" s="60"/>
      <c r="BE1092" s="61"/>
    </row>
    <row r="1093" spans="47:57" x14ac:dyDescent="0.25">
      <c r="AU1093" s="59" t="s">
        <v>1213</v>
      </c>
      <c r="AV1093" s="60"/>
      <c r="AW1093" s="60"/>
      <c r="AX1093" s="60"/>
      <c r="AY1093" s="60"/>
      <c r="AZ1093" s="60"/>
      <c r="BA1093" s="60"/>
      <c r="BB1093" s="60"/>
      <c r="BC1093" s="60"/>
      <c r="BD1093" s="60"/>
      <c r="BE1093" s="61"/>
    </row>
    <row r="1094" spans="47:57" x14ac:dyDescent="0.25">
      <c r="AU1094" s="59" t="s">
        <v>1214</v>
      </c>
      <c r="AV1094" s="60"/>
      <c r="AW1094" s="60"/>
      <c r="AX1094" s="60"/>
      <c r="AY1094" s="60"/>
      <c r="AZ1094" s="60"/>
      <c r="BA1094" s="60"/>
      <c r="BB1094" s="60"/>
      <c r="BC1094" s="60"/>
      <c r="BD1094" s="60"/>
      <c r="BE1094" s="61"/>
    </row>
    <row r="1095" spans="47:57" x14ac:dyDescent="0.25">
      <c r="AU1095" s="59" t="s">
        <v>1215</v>
      </c>
      <c r="AV1095" s="60"/>
      <c r="AW1095" s="60"/>
      <c r="AX1095" s="60"/>
      <c r="AY1095" s="60"/>
      <c r="AZ1095" s="60"/>
      <c r="BA1095" s="60"/>
      <c r="BB1095" s="60"/>
      <c r="BC1095" s="60"/>
      <c r="BD1095" s="60"/>
      <c r="BE1095" s="61"/>
    </row>
    <row r="1096" spans="47:57" x14ac:dyDescent="0.25">
      <c r="AU1096" s="59" t="s">
        <v>1216</v>
      </c>
      <c r="AV1096" s="60"/>
      <c r="AW1096" s="60"/>
      <c r="AX1096" s="60"/>
      <c r="AY1096" s="60"/>
      <c r="AZ1096" s="60"/>
      <c r="BA1096" s="60"/>
      <c r="BB1096" s="60"/>
      <c r="BC1096" s="60"/>
      <c r="BD1096" s="60"/>
      <c r="BE1096" s="61"/>
    </row>
    <row r="1097" spans="47:57" x14ac:dyDescent="0.25">
      <c r="AU1097" s="59" t="s">
        <v>1217</v>
      </c>
      <c r="AV1097" s="60"/>
      <c r="AW1097" s="60"/>
      <c r="AX1097" s="60"/>
      <c r="AY1097" s="60"/>
      <c r="AZ1097" s="60"/>
      <c r="BA1097" s="60"/>
      <c r="BB1097" s="60"/>
      <c r="BC1097" s="60"/>
      <c r="BD1097" s="60"/>
      <c r="BE1097" s="61"/>
    </row>
    <row r="1098" spans="47:57" x14ac:dyDescent="0.25">
      <c r="AU1098" s="59" t="s">
        <v>1218</v>
      </c>
      <c r="AV1098" s="60"/>
      <c r="AW1098" s="60"/>
      <c r="AX1098" s="60"/>
      <c r="AY1098" s="60"/>
      <c r="AZ1098" s="60"/>
      <c r="BA1098" s="60"/>
      <c r="BB1098" s="60"/>
      <c r="BC1098" s="60"/>
      <c r="BD1098" s="60"/>
      <c r="BE1098" s="61"/>
    </row>
    <row r="1099" spans="47:57" x14ac:dyDescent="0.25">
      <c r="AU1099" s="59" t="s">
        <v>1219</v>
      </c>
      <c r="AV1099" s="60"/>
      <c r="AW1099" s="60"/>
      <c r="AX1099" s="60"/>
      <c r="AY1099" s="60"/>
      <c r="AZ1099" s="60"/>
      <c r="BA1099" s="60"/>
      <c r="BB1099" s="60"/>
      <c r="BC1099" s="60"/>
      <c r="BD1099" s="60"/>
      <c r="BE1099" s="61"/>
    </row>
    <row r="1100" spans="47:57" x14ac:dyDescent="0.25">
      <c r="AU1100" s="59" t="s">
        <v>1220</v>
      </c>
      <c r="AV1100" s="60"/>
      <c r="AW1100" s="60"/>
      <c r="AX1100" s="60"/>
      <c r="AY1100" s="60"/>
      <c r="AZ1100" s="60"/>
      <c r="BA1100" s="60"/>
      <c r="BB1100" s="60"/>
      <c r="BC1100" s="60"/>
      <c r="BD1100" s="60"/>
      <c r="BE1100" s="61"/>
    </row>
    <row r="1101" spans="47:57" x14ac:dyDescent="0.25">
      <c r="AU1101" s="59" t="s">
        <v>1221</v>
      </c>
      <c r="AV1101" s="60"/>
      <c r="AW1101" s="60"/>
      <c r="AX1101" s="60"/>
      <c r="AY1101" s="60"/>
      <c r="AZ1101" s="60"/>
      <c r="BA1101" s="60"/>
      <c r="BB1101" s="60"/>
      <c r="BC1101" s="60"/>
      <c r="BD1101" s="60"/>
      <c r="BE1101" s="61"/>
    </row>
    <row r="1102" spans="47:57" x14ac:dyDescent="0.25">
      <c r="AU1102" s="59" t="s">
        <v>1222</v>
      </c>
      <c r="AV1102" s="60"/>
      <c r="AW1102" s="60"/>
      <c r="AX1102" s="60"/>
      <c r="AY1102" s="60"/>
      <c r="AZ1102" s="60"/>
      <c r="BA1102" s="60"/>
      <c r="BB1102" s="60"/>
      <c r="BC1102" s="60"/>
      <c r="BD1102" s="60"/>
      <c r="BE1102" s="61"/>
    </row>
    <row r="1103" spans="47:57" x14ac:dyDescent="0.25">
      <c r="AU1103" s="59" t="s">
        <v>1223</v>
      </c>
      <c r="AV1103" s="60"/>
      <c r="AW1103" s="60"/>
      <c r="AX1103" s="60"/>
      <c r="AY1103" s="60"/>
      <c r="AZ1103" s="60"/>
      <c r="BA1103" s="60"/>
      <c r="BB1103" s="60"/>
      <c r="BC1103" s="60"/>
      <c r="BD1103" s="60"/>
      <c r="BE1103" s="61"/>
    </row>
    <row r="1104" spans="47:57" x14ac:dyDescent="0.25">
      <c r="AU1104" s="59" t="s">
        <v>1224</v>
      </c>
      <c r="AV1104" s="60"/>
      <c r="AW1104" s="60"/>
      <c r="AX1104" s="60"/>
      <c r="AY1104" s="60"/>
      <c r="AZ1104" s="60"/>
      <c r="BA1104" s="60"/>
      <c r="BB1104" s="60"/>
      <c r="BC1104" s="60"/>
      <c r="BD1104" s="60"/>
      <c r="BE1104" s="61"/>
    </row>
    <row r="1105" spans="47:57" x14ac:dyDescent="0.25">
      <c r="AU1105" s="59" t="s">
        <v>1225</v>
      </c>
      <c r="AV1105" s="60"/>
      <c r="AW1105" s="60"/>
      <c r="AX1105" s="60"/>
      <c r="AY1105" s="60"/>
      <c r="AZ1105" s="60"/>
      <c r="BA1105" s="60"/>
      <c r="BB1105" s="60"/>
      <c r="BC1105" s="60"/>
      <c r="BD1105" s="60"/>
      <c r="BE1105" s="61"/>
    </row>
    <row r="1106" spans="47:57" x14ac:dyDescent="0.25">
      <c r="AU1106" s="59" t="s">
        <v>1226</v>
      </c>
      <c r="AV1106" s="60"/>
      <c r="AW1106" s="60"/>
      <c r="AX1106" s="60"/>
      <c r="AY1106" s="60"/>
      <c r="AZ1106" s="60"/>
      <c r="BA1106" s="60"/>
      <c r="BB1106" s="60"/>
      <c r="BC1106" s="60"/>
      <c r="BD1106" s="60"/>
      <c r="BE1106" s="61"/>
    </row>
    <row r="1107" spans="47:57" x14ac:dyDescent="0.25">
      <c r="AU1107" s="59" t="s">
        <v>1227</v>
      </c>
      <c r="AV1107" s="60"/>
      <c r="AW1107" s="60"/>
      <c r="AX1107" s="60"/>
      <c r="AY1107" s="60"/>
      <c r="AZ1107" s="60"/>
      <c r="BA1107" s="60"/>
      <c r="BB1107" s="60"/>
      <c r="BC1107" s="60"/>
      <c r="BD1107" s="60"/>
      <c r="BE1107" s="61"/>
    </row>
    <row r="1108" spans="47:57" x14ac:dyDescent="0.25">
      <c r="AU1108" s="59" t="s">
        <v>1228</v>
      </c>
      <c r="AV1108" s="60"/>
      <c r="AW1108" s="60"/>
      <c r="AX1108" s="60"/>
      <c r="AY1108" s="60"/>
      <c r="AZ1108" s="60"/>
      <c r="BA1108" s="60"/>
      <c r="BB1108" s="60"/>
      <c r="BC1108" s="60"/>
      <c r="BD1108" s="60"/>
      <c r="BE1108" s="61"/>
    </row>
    <row r="1109" spans="47:57" x14ac:dyDescent="0.25">
      <c r="AU1109" s="59" t="s">
        <v>1229</v>
      </c>
      <c r="AV1109" s="60"/>
      <c r="AW1109" s="60"/>
      <c r="AX1109" s="60"/>
      <c r="AY1109" s="60"/>
      <c r="AZ1109" s="60"/>
      <c r="BA1109" s="60"/>
      <c r="BB1109" s="60"/>
      <c r="BC1109" s="60"/>
      <c r="BD1109" s="60"/>
      <c r="BE1109" s="61"/>
    </row>
    <row r="1110" spans="47:57" x14ac:dyDescent="0.25">
      <c r="AU1110" s="59" t="s">
        <v>1230</v>
      </c>
      <c r="AV1110" s="60"/>
      <c r="AW1110" s="60"/>
      <c r="AX1110" s="60"/>
      <c r="AY1110" s="60"/>
      <c r="AZ1110" s="60"/>
      <c r="BA1110" s="60"/>
      <c r="BB1110" s="60"/>
      <c r="BC1110" s="60"/>
      <c r="BD1110" s="60"/>
      <c r="BE1110" s="61"/>
    </row>
    <row r="1111" spans="47:57" x14ac:dyDescent="0.25">
      <c r="AU1111" s="59" t="s">
        <v>1231</v>
      </c>
      <c r="AV1111" s="60"/>
      <c r="AW1111" s="60"/>
      <c r="AX1111" s="60"/>
      <c r="AY1111" s="60"/>
      <c r="AZ1111" s="60"/>
      <c r="BA1111" s="60"/>
      <c r="BB1111" s="60"/>
      <c r="BC1111" s="60"/>
      <c r="BD1111" s="60"/>
      <c r="BE1111" s="61"/>
    </row>
    <row r="1112" spans="47:57" x14ac:dyDescent="0.25">
      <c r="AU1112" s="59" t="s">
        <v>1232</v>
      </c>
      <c r="AV1112" s="60"/>
      <c r="AW1112" s="60"/>
      <c r="AX1112" s="60"/>
      <c r="AY1112" s="60"/>
      <c r="AZ1112" s="60"/>
      <c r="BA1112" s="60"/>
      <c r="BB1112" s="60"/>
      <c r="BC1112" s="60"/>
      <c r="BD1112" s="60"/>
      <c r="BE1112" s="61"/>
    </row>
    <row r="1113" spans="47:57" x14ac:dyDescent="0.25">
      <c r="AU1113" s="59" t="s">
        <v>1233</v>
      </c>
      <c r="AV1113" s="60"/>
      <c r="AW1113" s="60"/>
      <c r="AX1113" s="60"/>
      <c r="AY1113" s="60"/>
      <c r="AZ1113" s="60"/>
      <c r="BA1113" s="60"/>
      <c r="BB1113" s="60"/>
      <c r="BC1113" s="60"/>
      <c r="BD1113" s="60"/>
      <c r="BE1113" s="61"/>
    </row>
    <row r="1114" spans="47:57" x14ac:dyDescent="0.25">
      <c r="AU1114" s="59" t="s">
        <v>607</v>
      </c>
      <c r="AV1114" s="60"/>
      <c r="AW1114" s="60"/>
      <c r="AX1114" s="60"/>
      <c r="AY1114" s="60"/>
      <c r="AZ1114" s="60"/>
      <c r="BA1114" s="60"/>
      <c r="BB1114" s="60"/>
      <c r="BC1114" s="60"/>
      <c r="BD1114" s="60"/>
      <c r="BE1114" s="61"/>
    </row>
    <row r="1115" spans="47:57" x14ac:dyDescent="0.25">
      <c r="AU1115" s="59" t="s">
        <v>734</v>
      </c>
      <c r="AV1115" s="60"/>
      <c r="AW1115" s="60"/>
      <c r="AX1115" s="60"/>
      <c r="AY1115" s="60"/>
      <c r="AZ1115" s="60"/>
      <c r="BA1115" s="60"/>
      <c r="BB1115" s="60"/>
      <c r="BC1115" s="60"/>
      <c r="BD1115" s="60"/>
      <c r="BE1115" s="61"/>
    </row>
    <row r="1116" spans="47:57" x14ac:dyDescent="0.25">
      <c r="AU1116" s="59" t="s">
        <v>1181</v>
      </c>
      <c r="AV1116" s="60"/>
      <c r="AW1116" s="60"/>
      <c r="AX1116" s="60"/>
      <c r="AY1116" s="60"/>
      <c r="AZ1116" s="60"/>
      <c r="BA1116" s="60"/>
      <c r="BB1116" s="60"/>
      <c r="BC1116" s="60"/>
      <c r="BD1116" s="60"/>
      <c r="BE1116" s="61"/>
    </row>
    <row r="1117" spans="47:57" x14ac:dyDescent="0.25">
      <c r="AU1117" s="59" t="s">
        <v>1182</v>
      </c>
      <c r="AV1117" s="60"/>
      <c r="AW1117" s="60"/>
      <c r="AX1117" s="60"/>
      <c r="AY1117" s="60"/>
      <c r="AZ1117" s="60"/>
      <c r="BA1117" s="60"/>
      <c r="BB1117" s="60"/>
      <c r="BC1117" s="60"/>
      <c r="BD1117" s="60"/>
      <c r="BE1117" s="61"/>
    </row>
    <row r="1118" spans="47:57" x14ac:dyDescent="0.25">
      <c r="AU1118" s="59" t="s">
        <v>377</v>
      </c>
      <c r="AV1118" s="60"/>
      <c r="AW1118" s="60"/>
      <c r="AX1118" s="60"/>
      <c r="AY1118" s="60"/>
      <c r="AZ1118" s="60"/>
      <c r="BA1118" s="60"/>
      <c r="BB1118" s="60"/>
      <c r="BC1118" s="60"/>
      <c r="BD1118" s="60"/>
      <c r="BE1118" s="61"/>
    </row>
    <row r="1119" spans="47:57" x14ac:dyDescent="0.25">
      <c r="AU1119" s="59" t="s">
        <v>609</v>
      </c>
      <c r="AV1119" s="60"/>
      <c r="AW1119" s="60"/>
      <c r="AX1119" s="60"/>
      <c r="AY1119" s="60"/>
      <c r="AZ1119" s="60"/>
      <c r="BA1119" s="60"/>
      <c r="BB1119" s="60"/>
      <c r="BC1119" s="60"/>
      <c r="BD1119" s="60"/>
      <c r="BE1119" s="61"/>
    </row>
    <row r="1120" spans="47:57" x14ac:dyDescent="0.25">
      <c r="AU1120" s="59" t="s">
        <v>1234</v>
      </c>
      <c r="AV1120" s="60"/>
      <c r="AW1120" s="60"/>
      <c r="AX1120" s="60"/>
      <c r="AY1120" s="60"/>
      <c r="AZ1120" s="60"/>
      <c r="BA1120" s="60"/>
      <c r="BB1120" s="60"/>
      <c r="BC1120" s="60"/>
      <c r="BD1120" s="60"/>
      <c r="BE1120" s="61"/>
    </row>
    <row r="1121" spans="47:57" x14ac:dyDescent="0.25">
      <c r="AU1121" s="59" t="s">
        <v>1235</v>
      </c>
      <c r="AV1121" s="60"/>
      <c r="AW1121" s="60"/>
      <c r="AX1121" s="60"/>
      <c r="AY1121" s="60"/>
      <c r="AZ1121" s="60"/>
      <c r="BA1121" s="60"/>
      <c r="BB1121" s="60"/>
      <c r="BC1121" s="60"/>
      <c r="BD1121" s="60"/>
      <c r="BE1121" s="61"/>
    </row>
    <row r="1122" spans="47:57" x14ac:dyDescent="0.25">
      <c r="AU1122" s="59" t="s">
        <v>1236</v>
      </c>
      <c r="AV1122" s="60"/>
      <c r="AW1122" s="60"/>
      <c r="AX1122" s="60"/>
      <c r="AY1122" s="60"/>
      <c r="AZ1122" s="60"/>
      <c r="BA1122" s="60"/>
      <c r="BB1122" s="60"/>
      <c r="BC1122" s="60"/>
      <c r="BD1122" s="60"/>
      <c r="BE1122" s="61"/>
    </row>
    <row r="1123" spans="47:57" x14ac:dyDescent="0.25">
      <c r="AU1123" s="59" t="s">
        <v>1237</v>
      </c>
      <c r="AV1123" s="60"/>
      <c r="AW1123" s="60"/>
      <c r="AX1123" s="60"/>
      <c r="AY1123" s="60"/>
      <c r="AZ1123" s="60"/>
      <c r="BA1123" s="60"/>
      <c r="BB1123" s="60"/>
      <c r="BC1123" s="60"/>
      <c r="BD1123" s="60"/>
      <c r="BE1123" s="61"/>
    </row>
    <row r="1124" spans="47:57" x14ac:dyDescent="0.25">
      <c r="AU1124" s="59" t="s">
        <v>1238</v>
      </c>
      <c r="AV1124" s="60"/>
      <c r="AW1124" s="60"/>
      <c r="AX1124" s="60"/>
      <c r="AY1124" s="60"/>
      <c r="AZ1124" s="60"/>
      <c r="BA1124" s="60"/>
      <c r="BB1124" s="60"/>
      <c r="BC1124" s="60"/>
      <c r="BD1124" s="60"/>
      <c r="BE1124" s="61"/>
    </row>
    <row r="1125" spans="47:57" x14ac:dyDescent="0.25">
      <c r="AU1125" s="59" t="s">
        <v>1239</v>
      </c>
      <c r="AV1125" s="60"/>
      <c r="AW1125" s="60"/>
      <c r="AX1125" s="60"/>
      <c r="AY1125" s="60"/>
      <c r="AZ1125" s="60"/>
      <c r="BA1125" s="60"/>
      <c r="BB1125" s="60"/>
      <c r="BC1125" s="60"/>
      <c r="BD1125" s="60"/>
      <c r="BE1125" s="61"/>
    </row>
    <row r="1126" spans="47:57" x14ac:dyDescent="0.25">
      <c r="AU1126" s="59" t="s">
        <v>1240</v>
      </c>
      <c r="AV1126" s="60"/>
      <c r="AW1126" s="60"/>
      <c r="AX1126" s="60"/>
      <c r="AY1126" s="60"/>
      <c r="AZ1126" s="60"/>
      <c r="BA1126" s="60"/>
      <c r="BB1126" s="60"/>
      <c r="BC1126" s="60"/>
      <c r="BD1126" s="60"/>
      <c r="BE1126" s="61"/>
    </row>
    <row r="1127" spans="47:57" x14ac:dyDescent="0.25">
      <c r="AU1127" s="59" t="s">
        <v>1241</v>
      </c>
      <c r="AV1127" s="60"/>
      <c r="AW1127" s="60"/>
      <c r="AX1127" s="60"/>
      <c r="AY1127" s="60"/>
      <c r="AZ1127" s="60"/>
      <c r="BA1127" s="60"/>
      <c r="BB1127" s="60"/>
      <c r="BC1127" s="60"/>
      <c r="BD1127" s="60"/>
      <c r="BE1127" s="61"/>
    </row>
    <row r="1128" spans="47:57" x14ac:dyDescent="0.25">
      <c r="AU1128" s="59" t="s">
        <v>1242</v>
      </c>
      <c r="AV1128" s="60"/>
      <c r="AW1128" s="60"/>
      <c r="AX1128" s="60"/>
      <c r="AY1128" s="60"/>
      <c r="AZ1128" s="60"/>
      <c r="BA1128" s="60"/>
      <c r="BB1128" s="60"/>
      <c r="BC1128" s="60"/>
      <c r="BD1128" s="60"/>
      <c r="BE1128" s="61"/>
    </row>
    <row r="1129" spans="47:57" x14ac:dyDescent="0.25">
      <c r="AU1129" s="59" t="s">
        <v>1243</v>
      </c>
      <c r="AV1129" s="60"/>
      <c r="AW1129" s="60"/>
      <c r="AX1129" s="60"/>
      <c r="AY1129" s="60"/>
      <c r="AZ1129" s="60"/>
      <c r="BA1129" s="60"/>
      <c r="BB1129" s="60"/>
      <c r="BC1129" s="60"/>
      <c r="BD1129" s="60"/>
      <c r="BE1129" s="61"/>
    </row>
    <row r="1130" spans="47:57" x14ac:dyDescent="0.25">
      <c r="AU1130" s="59" t="s">
        <v>1244</v>
      </c>
      <c r="AV1130" s="60"/>
      <c r="AW1130" s="60"/>
      <c r="AX1130" s="60"/>
      <c r="AY1130" s="60"/>
      <c r="AZ1130" s="60"/>
      <c r="BA1130" s="60"/>
      <c r="BB1130" s="60"/>
      <c r="BC1130" s="60"/>
      <c r="BD1130" s="60"/>
      <c r="BE1130" s="61"/>
    </row>
    <row r="1131" spans="47:57" x14ac:dyDescent="0.25">
      <c r="AU1131" s="59" t="s">
        <v>1245</v>
      </c>
      <c r="AV1131" s="60"/>
      <c r="AW1131" s="60"/>
      <c r="AX1131" s="60"/>
      <c r="AY1131" s="60"/>
      <c r="AZ1131" s="60"/>
      <c r="BA1131" s="60"/>
      <c r="BB1131" s="60"/>
      <c r="BC1131" s="60"/>
      <c r="BD1131" s="60"/>
      <c r="BE1131" s="61"/>
    </row>
    <row r="1132" spans="47:57" x14ac:dyDescent="0.25">
      <c r="AU1132" s="59" t="s">
        <v>1246</v>
      </c>
      <c r="AV1132" s="60"/>
      <c r="AW1132" s="60"/>
      <c r="AX1132" s="60"/>
      <c r="AY1132" s="60"/>
      <c r="AZ1132" s="60"/>
      <c r="BA1132" s="60"/>
      <c r="BB1132" s="60"/>
      <c r="BC1132" s="60"/>
      <c r="BD1132" s="60"/>
      <c r="BE1132" s="61"/>
    </row>
    <row r="1133" spans="47:57" x14ac:dyDescent="0.25">
      <c r="AU1133" s="59" t="s">
        <v>1247</v>
      </c>
      <c r="AV1133" s="60"/>
      <c r="AW1133" s="60"/>
      <c r="AX1133" s="60"/>
      <c r="AY1133" s="60"/>
      <c r="AZ1133" s="60"/>
      <c r="BA1133" s="60"/>
      <c r="BB1133" s="60"/>
      <c r="BC1133" s="60"/>
      <c r="BD1133" s="60"/>
      <c r="BE1133" s="61"/>
    </row>
    <row r="1134" spans="47:57" x14ac:dyDescent="0.25">
      <c r="AU1134" s="59" t="s">
        <v>1248</v>
      </c>
      <c r="AV1134" s="60"/>
      <c r="AW1134" s="60"/>
      <c r="AX1134" s="60"/>
      <c r="AY1134" s="60"/>
      <c r="AZ1134" s="60"/>
      <c r="BA1134" s="60"/>
      <c r="BB1134" s="60"/>
      <c r="BC1134" s="60"/>
      <c r="BD1134" s="60"/>
      <c r="BE1134" s="61"/>
    </row>
    <row r="1135" spans="47:57" x14ac:dyDescent="0.25">
      <c r="AU1135" s="59" t="s">
        <v>1249</v>
      </c>
      <c r="AV1135" s="60"/>
      <c r="AW1135" s="60"/>
      <c r="AX1135" s="60"/>
      <c r="AY1135" s="60"/>
      <c r="AZ1135" s="60"/>
      <c r="BA1135" s="60"/>
      <c r="BB1135" s="60"/>
      <c r="BC1135" s="60"/>
      <c r="BD1135" s="60"/>
      <c r="BE1135" s="61"/>
    </row>
    <row r="1136" spans="47:57" x14ac:dyDescent="0.25">
      <c r="AU1136" s="59" t="s">
        <v>1250</v>
      </c>
      <c r="AV1136" s="60"/>
      <c r="AW1136" s="60"/>
      <c r="AX1136" s="60"/>
      <c r="AY1136" s="60"/>
      <c r="AZ1136" s="60"/>
      <c r="BA1136" s="60"/>
      <c r="BB1136" s="60"/>
      <c r="BC1136" s="60"/>
      <c r="BD1136" s="60"/>
      <c r="BE1136" s="61"/>
    </row>
    <row r="1137" spans="47:57" x14ac:dyDescent="0.25">
      <c r="AU1137" s="59" t="s">
        <v>1251</v>
      </c>
      <c r="AV1137" s="60"/>
      <c r="AW1137" s="60"/>
      <c r="AX1137" s="60"/>
      <c r="AY1137" s="60"/>
      <c r="AZ1137" s="60"/>
      <c r="BA1137" s="60"/>
      <c r="BB1137" s="60"/>
      <c r="BC1137" s="60"/>
      <c r="BD1137" s="60"/>
      <c r="BE1137" s="61"/>
    </row>
    <row r="1138" spans="47:57" x14ac:dyDescent="0.25">
      <c r="AU1138" s="59" t="s">
        <v>1252</v>
      </c>
      <c r="AV1138" s="60"/>
      <c r="AW1138" s="60"/>
      <c r="AX1138" s="60"/>
      <c r="AY1138" s="60"/>
      <c r="AZ1138" s="60"/>
      <c r="BA1138" s="60"/>
      <c r="BB1138" s="60"/>
      <c r="BC1138" s="60"/>
      <c r="BD1138" s="60"/>
      <c r="BE1138" s="61"/>
    </row>
    <row r="1139" spans="47:57" x14ac:dyDescent="0.25">
      <c r="AU1139" s="59" t="s">
        <v>1253</v>
      </c>
      <c r="AV1139" s="60"/>
      <c r="AW1139" s="60"/>
      <c r="AX1139" s="60"/>
      <c r="AY1139" s="60"/>
      <c r="AZ1139" s="60"/>
      <c r="BA1139" s="60"/>
      <c r="BB1139" s="60"/>
      <c r="BC1139" s="60"/>
      <c r="BD1139" s="60"/>
      <c r="BE1139" s="61"/>
    </row>
    <row r="1140" spans="47:57" x14ac:dyDescent="0.25">
      <c r="AU1140" s="59" t="s">
        <v>1254</v>
      </c>
      <c r="AV1140" s="60"/>
      <c r="AW1140" s="60"/>
      <c r="AX1140" s="60"/>
      <c r="AY1140" s="60"/>
      <c r="AZ1140" s="60"/>
      <c r="BA1140" s="60"/>
      <c r="BB1140" s="60"/>
      <c r="BC1140" s="60"/>
      <c r="BD1140" s="60"/>
      <c r="BE1140" s="61"/>
    </row>
    <row r="1141" spans="47:57" x14ac:dyDescent="0.25">
      <c r="AU1141" s="59" t="s">
        <v>1255</v>
      </c>
      <c r="AV1141" s="60"/>
      <c r="AW1141" s="60"/>
      <c r="AX1141" s="60"/>
      <c r="AY1141" s="60"/>
      <c r="AZ1141" s="60"/>
      <c r="BA1141" s="60"/>
      <c r="BB1141" s="60"/>
      <c r="BC1141" s="60"/>
      <c r="BD1141" s="60"/>
      <c r="BE1141" s="61"/>
    </row>
    <row r="1142" spans="47:57" x14ac:dyDescent="0.25">
      <c r="AU1142" s="59" t="s">
        <v>1256</v>
      </c>
      <c r="AV1142" s="60"/>
      <c r="AW1142" s="60"/>
      <c r="AX1142" s="60"/>
      <c r="AY1142" s="60"/>
      <c r="AZ1142" s="60"/>
      <c r="BA1142" s="60"/>
      <c r="BB1142" s="60"/>
      <c r="BC1142" s="60"/>
      <c r="BD1142" s="60"/>
      <c r="BE1142" s="61"/>
    </row>
    <row r="1143" spans="47:57" x14ac:dyDescent="0.25">
      <c r="AU1143" s="59" t="s">
        <v>1257</v>
      </c>
      <c r="AV1143" s="60"/>
      <c r="AW1143" s="60"/>
      <c r="AX1143" s="60"/>
      <c r="AY1143" s="60"/>
      <c r="AZ1143" s="60"/>
      <c r="BA1143" s="60"/>
      <c r="BB1143" s="60"/>
      <c r="BC1143" s="60"/>
      <c r="BD1143" s="60"/>
      <c r="BE1143" s="61"/>
    </row>
    <row r="1144" spans="47:57" x14ac:dyDescent="0.25">
      <c r="AU1144" s="59" t="s">
        <v>1258</v>
      </c>
      <c r="AV1144" s="60"/>
      <c r="AW1144" s="60"/>
      <c r="AX1144" s="60"/>
      <c r="AY1144" s="60"/>
      <c r="AZ1144" s="60"/>
      <c r="BA1144" s="60"/>
      <c r="BB1144" s="60"/>
      <c r="BC1144" s="60"/>
      <c r="BD1144" s="60"/>
      <c r="BE1144" s="61"/>
    </row>
    <row r="1145" spans="47:57" x14ac:dyDescent="0.25">
      <c r="AU1145" s="59" t="s">
        <v>1259</v>
      </c>
      <c r="AV1145" s="60"/>
      <c r="AW1145" s="60"/>
      <c r="AX1145" s="60"/>
      <c r="AY1145" s="60"/>
      <c r="AZ1145" s="60"/>
      <c r="BA1145" s="60"/>
      <c r="BB1145" s="60"/>
      <c r="BC1145" s="60"/>
      <c r="BD1145" s="60"/>
      <c r="BE1145" s="61"/>
    </row>
    <row r="1146" spans="47:57" x14ac:dyDescent="0.25">
      <c r="AU1146" s="59" t="s">
        <v>1260</v>
      </c>
      <c r="AV1146" s="60"/>
      <c r="AW1146" s="60"/>
      <c r="AX1146" s="60"/>
      <c r="AY1146" s="60"/>
      <c r="AZ1146" s="60"/>
      <c r="BA1146" s="60"/>
      <c r="BB1146" s="60"/>
      <c r="BC1146" s="60"/>
      <c r="BD1146" s="60"/>
      <c r="BE1146" s="61"/>
    </row>
    <row r="1147" spans="47:57" x14ac:dyDescent="0.25">
      <c r="AU1147" s="59" t="s">
        <v>1261</v>
      </c>
      <c r="AV1147" s="60"/>
      <c r="AW1147" s="60"/>
      <c r="AX1147" s="60"/>
      <c r="AY1147" s="60"/>
      <c r="AZ1147" s="60"/>
      <c r="BA1147" s="60"/>
      <c r="BB1147" s="60"/>
      <c r="BC1147" s="60"/>
      <c r="BD1147" s="60"/>
      <c r="BE1147" s="61"/>
    </row>
    <row r="1148" spans="47:57" x14ac:dyDescent="0.25">
      <c r="AU1148" s="59" t="s">
        <v>1262</v>
      </c>
      <c r="AV1148" s="60"/>
      <c r="AW1148" s="60"/>
      <c r="AX1148" s="60"/>
      <c r="AY1148" s="60"/>
      <c r="AZ1148" s="60"/>
      <c r="BA1148" s="60"/>
      <c r="BB1148" s="60"/>
      <c r="BC1148" s="60"/>
      <c r="BD1148" s="60"/>
      <c r="BE1148" s="61"/>
    </row>
    <row r="1149" spans="47:57" x14ac:dyDescent="0.25">
      <c r="AU1149" s="59" t="s">
        <v>1263</v>
      </c>
      <c r="AV1149" s="60"/>
      <c r="AW1149" s="60"/>
      <c r="AX1149" s="60"/>
      <c r="AY1149" s="60"/>
      <c r="AZ1149" s="60"/>
      <c r="BA1149" s="60"/>
      <c r="BB1149" s="60"/>
      <c r="BC1149" s="60"/>
      <c r="BD1149" s="60"/>
      <c r="BE1149" s="61"/>
    </row>
    <row r="1150" spans="47:57" x14ac:dyDescent="0.25">
      <c r="AU1150" s="59" t="s">
        <v>1264</v>
      </c>
      <c r="AV1150" s="60"/>
      <c r="AW1150" s="60"/>
      <c r="AX1150" s="60"/>
      <c r="AY1150" s="60"/>
      <c r="AZ1150" s="60"/>
      <c r="BA1150" s="60"/>
      <c r="BB1150" s="60"/>
      <c r="BC1150" s="60"/>
      <c r="BD1150" s="60"/>
      <c r="BE1150" s="61"/>
    </row>
    <row r="1151" spans="47:57" x14ac:dyDescent="0.25">
      <c r="AU1151" s="59" t="s">
        <v>1265</v>
      </c>
      <c r="AV1151" s="60"/>
      <c r="AW1151" s="60"/>
      <c r="AX1151" s="60"/>
      <c r="AY1151" s="60"/>
      <c r="AZ1151" s="60"/>
      <c r="BA1151" s="60"/>
      <c r="BB1151" s="60"/>
      <c r="BC1151" s="60"/>
      <c r="BD1151" s="60"/>
      <c r="BE1151" s="61"/>
    </row>
    <row r="1152" spans="47:57" x14ac:dyDescent="0.25">
      <c r="AU1152" s="59" t="s">
        <v>1266</v>
      </c>
      <c r="AV1152" s="60"/>
      <c r="AW1152" s="60"/>
      <c r="AX1152" s="60"/>
      <c r="AY1152" s="60"/>
      <c r="AZ1152" s="60"/>
      <c r="BA1152" s="60"/>
      <c r="BB1152" s="60"/>
      <c r="BC1152" s="60"/>
      <c r="BD1152" s="60"/>
      <c r="BE1152" s="61"/>
    </row>
    <row r="1153" spans="47:57" x14ac:dyDescent="0.25">
      <c r="AU1153" s="59" t="s">
        <v>1267</v>
      </c>
      <c r="AV1153" s="60"/>
      <c r="AW1153" s="60"/>
      <c r="AX1153" s="60"/>
      <c r="AY1153" s="60"/>
      <c r="AZ1153" s="60"/>
      <c r="BA1153" s="60"/>
      <c r="BB1153" s="60"/>
      <c r="BC1153" s="60"/>
      <c r="BD1153" s="60"/>
      <c r="BE1153" s="61"/>
    </row>
    <row r="1154" spans="47:57" x14ac:dyDescent="0.25">
      <c r="AU1154" s="59" t="s">
        <v>1268</v>
      </c>
      <c r="AV1154" s="60"/>
      <c r="AW1154" s="60"/>
      <c r="AX1154" s="60"/>
      <c r="AY1154" s="60"/>
      <c r="AZ1154" s="60"/>
      <c r="BA1154" s="60"/>
      <c r="BB1154" s="60"/>
      <c r="BC1154" s="60"/>
      <c r="BD1154" s="60"/>
      <c r="BE1154" s="61"/>
    </row>
    <row r="1155" spans="47:57" x14ac:dyDescent="0.25">
      <c r="AU1155" s="59" t="s">
        <v>1269</v>
      </c>
      <c r="AV1155" s="60"/>
      <c r="AW1155" s="60"/>
      <c r="AX1155" s="60"/>
      <c r="AY1155" s="60"/>
      <c r="AZ1155" s="60"/>
      <c r="BA1155" s="60"/>
      <c r="BB1155" s="60"/>
      <c r="BC1155" s="60"/>
      <c r="BD1155" s="60"/>
      <c r="BE1155" s="61"/>
    </row>
    <row r="1156" spans="47:57" x14ac:dyDescent="0.25">
      <c r="AU1156" s="59" t="s">
        <v>1270</v>
      </c>
      <c r="AV1156" s="60"/>
      <c r="AW1156" s="60"/>
      <c r="AX1156" s="60"/>
      <c r="AY1156" s="60"/>
      <c r="AZ1156" s="60"/>
      <c r="BA1156" s="60"/>
      <c r="BB1156" s="60"/>
      <c r="BC1156" s="60"/>
      <c r="BD1156" s="60"/>
      <c r="BE1156" s="61"/>
    </row>
    <row r="1157" spans="47:57" x14ac:dyDescent="0.25">
      <c r="AU1157" s="59" t="s">
        <v>1271</v>
      </c>
      <c r="AV1157" s="60"/>
      <c r="AW1157" s="60"/>
      <c r="AX1157" s="60"/>
      <c r="AY1157" s="60"/>
      <c r="AZ1157" s="60"/>
      <c r="BA1157" s="60"/>
      <c r="BB1157" s="60"/>
      <c r="BC1157" s="60"/>
      <c r="BD1157" s="60"/>
      <c r="BE1157" s="61"/>
    </row>
    <row r="1158" spans="47:57" x14ac:dyDescent="0.25">
      <c r="AU1158" s="59" t="s">
        <v>1272</v>
      </c>
      <c r="AV1158" s="60"/>
      <c r="AW1158" s="60"/>
      <c r="AX1158" s="60"/>
      <c r="AY1158" s="60"/>
      <c r="AZ1158" s="60"/>
      <c r="BA1158" s="60"/>
      <c r="BB1158" s="60"/>
      <c r="BC1158" s="60"/>
      <c r="BD1158" s="60"/>
      <c r="BE1158" s="61"/>
    </row>
    <row r="1159" spans="47:57" x14ac:dyDescent="0.25">
      <c r="AU1159" s="59" t="s">
        <v>1273</v>
      </c>
      <c r="AV1159" s="60"/>
      <c r="AW1159" s="60"/>
      <c r="AX1159" s="60"/>
      <c r="AY1159" s="60"/>
      <c r="AZ1159" s="60"/>
      <c r="BA1159" s="60"/>
      <c r="BB1159" s="60"/>
      <c r="BC1159" s="60"/>
      <c r="BD1159" s="60"/>
      <c r="BE1159" s="61"/>
    </row>
    <row r="1160" spans="47:57" x14ac:dyDescent="0.25">
      <c r="AU1160" s="59" t="s">
        <v>1274</v>
      </c>
      <c r="AV1160" s="60"/>
      <c r="AW1160" s="60"/>
      <c r="AX1160" s="60"/>
      <c r="AY1160" s="60"/>
      <c r="AZ1160" s="60"/>
      <c r="BA1160" s="60"/>
      <c r="BB1160" s="60"/>
      <c r="BC1160" s="60"/>
      <c r="BD1160" s="60"/>
      <c r="BE1160" s="61"/>
    </row>
    <row r="1161" spans="47:57" x14ac:dyDescent="0.25">
      <c r="AU1161" s="59" t="s">
        <v>1275</v>
      </c>
      <c r="AV1161" s="60"/>
      <c r="AW1161" s="60"/>
      <c r="AX1161" s="60"/>
      <c r="AY1161" s="60"/>
      <c r="AZ1161" s="60"/>
      <c r="BA1161" s="60"/>
      <c r="BB1161" s="60"/>
      <c r="BC1161" s="60"/>
      <c r="BD1161" s="60"/>
      <c r="BE1161" s="61"/>
    </row>
    <row r="1162" spans="47:57" x14ac:dyDescent="0.25">
      <c r="AU1162" s="59" t="s">
        <v>1276</v>
      </c>
      <c r="AV1162" s="60"/>
      <c r="AW1162" s="60"/>
      <c r="AX1162" s="60"/>
      <c r="AY1162" s="60"/>
      <c r="AZ1162" s="60"/>
      <c r="BA1162" s="60"/>
      <c r="BB1162" s="60"/>
      <c r="BC1162" s="60"/>
      <c r="BD1162" s="60"/>
      <c r="BE1162" s="61"/>
    </row>
    <row r="1163" spans="47:57" x14ac:dyDescent="0.25">
      <c r="AU1163" s="59" t="s">
        <v>1277</v>
      </c>
      <c r="AV1163" s="60"/>
      <c r="AW1163" s="60"/>
      <c r="AX1163" s="60"/>
      <c r="AY1163" s="60"/>
      <c r="AZ1163" s="60"/>
      <c r="BA1163" s="60"/>
      <c r="BB1163" s="60"/>
      <c r="BC1163" s="60"/>
      <c r="BD1163" s="60"/>
      <c r="BE1163" s="61"/>
    </row>
    <row r="1164" spans="47:57" x14ac:dyDescent="0.25">
      <c r="AU1164" s="59" t="s">
        <v>1278</v>
      </c>
      <c r="AV1164" s="60"/>
      <c r="AW1164" s="60"/>
      <c r="AX1164" s="60"/>
      <c r="AY1164" s="60"/>
      <c r="AZ1164" s="60"/>
      <c r="BA1164" s="60"/>
      <c r="BB1164" s="60"/>
      <c r="BC1164" s="60"/>
      <c r="BD1164" s="60"/>
      <c r="BE1164" s="61"/>
    </row>
    <row r="1165" spans="47:57" x14ac:dyDescent="0.25">
      <c r="AU1165" s="59" t="s">
        <v>1279</v>
      </c>
      <c r="AV1165" s="60"/>
      <c r="AW1165" s="60"/>
      <c r="AX1165" s="60"/>
      <c r="AY1165" s="60"/>
      <c r="AZ1165" s="60"/>
      <c r="BA1165" s="60"/>
      <c r="BB1165" s="60"/>
      <c r="BC1165" s="60"/>
      <c r="BD1165" s="60"/>
      <c r="BE1165" s="61"/>
    </row>
    <row r="1166" spans="47:57" x14ac:dyDescent="0.25">
      <c r="AU1166" s="59" t="s">
        <v>1280</v>
      </c>
      <c r="AV1166" s="60"/>
      <c r="AW1166" s="60"/>
      <c r="AX1166" s="60"/>
      <c r="AY1166" s="60"/>
      <c r="AZ1166" s="60"/>
      <c r="BA1166" s="60"/>
      <c r="BB1166" s="60"/>
      <c r="BC1166" s="60"/>
      <c r="BD1166" s="60"/>
      <c r="BE1166" s="61"/>
    </row>
    <row r="1167" spans="47:57" x14ac:dyDescent="0.25">
      <c r="AU1167" s="59" t="s">
        <v>1281</v>
      </c>
      <c r="AV1167" s="60"/>
      <c r="AW1167" s="60"/>
      <c r="AX1167" s="60"/>
      <c r="AY1167" s="60"/>
      <c r="AZ1167" s="60"/>
      <c r="BA1167" s="60"/>
      <c r="BB1167" s="60"/>
      <c r="BC1167" s="60"/>
      <c r="BD1167" s="60"/>
      <c r="BE1167" s="61"/>
    </row>
    <row r="1168" spans="47:57" x14ac:dyDescent="0.25">
      <c r="AU1168" s="59" t="s">
        <v>1282</v>
      </c>
      <c r="AV1168" s="60"/>
      <c r="AW1168" s="60"/>
      <c r="AX1168" s="60"/>
      <c r="AY1168" s="60"/>
      <c r="AZ1168" s="60"/>
      <c r="BA1168" s="60"/>
      <c r="BB1168" s="60"/>
      <c r="BC1168" s="60"/>
      <c r="BD1168" s="60"/>
      <c r="BE1168" s="61"/>
    </row>
    <row r="1169" spans="47:57" x14ac:dyDescent="0.25">
      <c r="AU1169" s="59" t="s">
        <v>1283</v>
      </c>
      <c r="AV1169" s="60"/>
      <c r="AW1169" s="60"/>
      <c r="AX1169" s="60"/>
      <c r="AY1169" s="60"/>
      <c r="AZ1169" s="60"/>
      <c r="BA1169" s="60"/>
      <c r="BB1169" s="60"/>
      <c r="BC1169" s="60"/>
      <c r="BD1169" s="60"/>
      <c r="BE1169" s="61"/>
    </row>
    <row r="1170" spans="47:57" x14ac:dyDescent="0.25">
      <c r="AU1170" s="59" t="s">
        <v>1284</v>
      </c>
      <c r="AV1170" s="60"/>
      <c r="AW1170" s="60"/>
      <c r="AX1170" s="60"/>
      <c r="AY1170" s="60"/>
      <c r="AZ1170" s="60"/>
      <c r="BA1170" s="60"/>
      <c r="BB1170" s="60"/>
      <c r="BC1170" s="60"/>
      <c r="BD1170" s="60"/>
      <c r="BE1170" s="61"/>
    </row>
    <row r="1171" spans="47:57" x14ac:dyDescent="0.25">
      <c r="AU1171" s="59" t="s">
        <v>607</v>
      </c>
      <c r="AV1171" s="60"/>
      <c r="AW1171" s="60"/>
      <c r="AX1171" s="60"/>
      <c r="AY1171" s="60"/>
      <c r="AZ1171" s="60"/>
      <c r="BA1171" s="60"/>
      <c r="BB1171" s="60"/>
      <c r="BC1171" s="60"/>
      <c r="BD1171" s="60"/>
      <c r="BE1171" s="61"/>
    </row>
    <row r="1172" spans="47:57" x14ac:dyDescent="0.25">
      <c r="AU1172" s="59" t="s">
        <v>734</v>
      </c>
      <c r="AV1172" s="60"/>
      <c r="AW1172" s="60"/>
      <c r="AX1172" s="60"/>
      <c r="AY1172" s="60"/>
      <c r="AZ1172" s="60"/>
      <c r="BA1172" s="60"/>
      <c r="BB1172" s="60"/>
      <c r="BC1172" s="60"/>
      <c r="BD1172" s="60"/>
      <c r="BE1172" s="61"/>
    </row>
    <row r="1173" spans="47:57" x14ac:dyDescent="0.25">
      <c r="AU1173" s="59" t="s">
        <v>1181</v>
      </c>
      <c r="AV1173" s="60"/>
      <c r="AW1173" s="60"/>
      <c r="AX1173" s="60"/>
      <c r="AY1173" s="60"/>
      <c r="AZ1173" s="60"/>
      <c r="BA1173" s="60"/>
      <c r="BB1173" s="60"/>
      <c r="BC1173" s="60"/>
      <c r="BD1173" s="60"/>
      <c r="BE1173" s="61"/>
    </row>
    <row r="1174" spans="47:57" x14ac:dyDescent="0.25">
      <c r="AU1174" s="59" t="s">
        <v>1182</v>
      </c>
      <c r="AV1174" s="60"/>
      <c r="AW1174" s="60"/>
      <c r="AX1174" s="60"/>
      <c r="AY1174" s="60"/>
      <c r="AZ1174" s="60"/>
      <c r="BA1174" s="60"/>
      <c r="BB1174" s="60"/>
      <c r="BC1174" s="60"/>
      <c r="BD1174" s="60"/>
      <c r="BE1174" s="61"/>
    </row>
    <row r="1175" spans="47:57" x14ac:dyDescent="0.25">
      <c r="AU1175" s="59" t="s">
        <v>377</v>
      </c>
      <c r="AV1175" s="60"/>
      <c r="AW1175" s="60"/>
      <c r="AX1175" s="60"/>
      <c r="AY1175" s="60"/>
      <c r="AZ1175" s="60"/>
      <c r="BA1175" s="60"/>
      <c r="BB1175" s="60"/>
      <c r="BC1175" s="60"/>
      <c r="BD1175" s="60"/>
      <c r="BE1175" s="61"/>
    </row>
    <row r="1176" spans="47:57" x14ac:dyDescent="0.25">
      <c r="AU1176" s="59" t="s">
        <v>609</v>
      </c>
      <c r="AV1176" s="60"/>
      <c r="AW1176" s="60"/>
      <c r="AX1176" s="60"/>
      <c r="AY1176" s="60"/>
      <c r="AZ1176" s="60"/>
      <c r="BA1176" s="60"/>
      <c r="BB1176" s="60"/>
      <c r="BC1176" s="60"/>
      <c r="BD1176" s="60"/>
      <c r="BE1176" s="61"/>
    </row>
    <row r="1177" spans="47:57" x14ac:dyDescent="0.25">
      <c r="AU1177" s="59" t="s">
        <v>1285</v>
      </c>
      <c r="AV1177" s="60"/>
      <c r="AW1177" s="60"/>
      <c r="AX1177" s="60"/>
      <c r="AY1177" s="60"/>
      <c r="AZ1177" s="60"/>
      <c r="BA1177" s="60"/>
      <c r="BB1177" s="60"/>
      <c r="BC1177" s="60"/>
      <c r="BD1177" s="60"/>
      <c r="BE1177" s="61"/>
    </row>
    <row r="1178" spans="47:57" x14ac:dyDescent="0.25">
      <c r="AU1178" s="59" t="s">
        <v>1286</v>
      </c>
      <c r="AV1178" s="60"/>
      <c r="AW1178" s="60"/>
      <c r="AX1178" s="60"/>
      <c r="AY1178" s="60"/>
      <c r="AZ1178" s="60"/>
      <c r="BA1178" s="60"/>
      <c r="BB1178" s="60"/>
      <c r="BC1178" s="60"/>
      <c r="BD1178" s="60"/>
      <c r="BE1178" s="61"/>
    </row>
    <row r="1179" spans="47:57" x14ac:dyDescent="0.25">
      <c r="AU1179" s="59" t="s">
        <v>607</v>
      </c>
      <c r="AV1179" s="60"/>
      <c r="AW1179" s="60"/>
      <c r="AX1179" s="60"/>
      <c r="AY1179" s="60"/>
      <c r="AZ1179" s="60"/>
      <c r="BA1179" s="60"/>
      <c r="BB1179" s="60"/>
      <c r="BC1179" s="60"/>
      <c r="BD1179" s="60"/>
      <c r="BE1179" s="61"/>
    </row>
    <row r="1180" spans="47:57" x14ac:dyDescent="0.25">
      <c r="AU1180" s="59" t="s">
        <v>734</v>
      </c>
      <c r="AV1180" s="60"/>
      <c r="AW1180" s="60"/>
      <c r="AX1180" s="60"/>
      <c r="AY1180" s="60"/>
      <c r="AZ1180" s="60"/>
      <c r="BA1180" s="60"/>
      <c r="BB1180" s="60"/>
      <c r="BC1180" s="60"/>
      <c r="BD1180" s="60"/>
      <c r="BE1180" s="61"/>
    </row>
    <row r="1181" spans="47:57" x14ac:dyDescent="0.25">
      <c r="AU1181" s="59" t="s">
        <v>1287</v>
      </c>
      <c r="AV1181" s="60"/>
      <c r="AW1181" s="60"/>
      <c r="AX1181" s="60"/>
      <c r="AY1181" s="60"/>
      <c r="AZ1181" s="60"/>
      <c r="BA1181" s="60"/>
      <c r="BB1181" s="60"/>
      <c r="BC1181" s="60"/>
      <c r="BD1181" s="60"/>
      <c r="BE1181" s="61"/>
    </row>
    <row r="1182" spans="47:57" x14ac:dyDescent="0.25">
      <c r="AU1182" s="59" t="s">
        <v>1288</v>
      </c>
      <c r="AV1182" s="60"/>
      <c r="AW1182" s="60"/>
      <c r="AX1182" s="60"/>
      <c r="AY1182" s="60"/>
      <c r="AZ1182" s="60"/>
      <c r="BA1182" s="60"/>
      <c r="BB1182" s="60"/>
      <c r="BC1182" s="60"/>
      <c r="BD1182" s="60"/>
      <c r="BE1182" s="61"/>
    </row>
    <row r="1183" spans="47:57" x14ac:dyDescent="0.25">
      <c r="AU1183" s="59" t="s">
        <v>377</v>
      </c>
      <c r="AV1183" s="60"/>
      <c r="AW1183" s="60"/>
      <c r="AX1183" s="60"/>
      <c r="AY1183" s="60"/>
      <c r="AZ1183" s="60"/>
      <c r="BA1183" s="60"/>
      <c r="BB1183" s="60"/>
      <c r="BC1183" s="60"/>
      <c r="BD1183" s="60"/>
      <c r="BE1183" s="61"/>
    </row>
    <row r="1184" spans="47:57" x14ac:dyDescent="0.25">
      <c r="AU1184" s="59" t="s">
        <v>609</v>
      </c>
      <c r="AV1184" s="60"/>
      <c r="AW1184" s="60"/>
      <c r="AX1184" s="60"/>
      <c r="AY1184" s="60"/>
      <c r="AZ1184" s="60"/>
      <c r="BA1184" s="60"/>
      <c r="BB1184" s="60"/>
      <c r="BC1184" s="60"/>
      <c r="BD1184" s="60"/>
      <c r="BE1184" s="61"/>
    </row>
    <row r="1185" spans="47:57" x14ac:dyDescent="0.25">
      <c r="AU1185" s="59" t="s">
        <v>1289</v>
      </c>
      <c r="AV1185" s="60"/>
      <c r="AW1185" s="60"/>
      <c r="AX1185" s="60"/>
      <c r="AY1185" s="60"/>
      <c r="AZ1185" s="60"/>
      <c r="BA1185" s="60"/>
      <c r="BB1185" s="60"/>
      <c r="BC1185" s="60"/>
      <c r="BD1185" s="60"/>
      <c r="BE1185" s="61"/>
    </row>
    <row r="1186" spans="47:57" x14ac:dyDescent="0.25">
      <c r="AU1186" s="59" t="s">
        <v>1290</v>
      </c>
      <c r="AV1186" s="60"/>
      <c r="AW1186" s="60"/>
      <c r="AX1186" s="60"/>
      <c r="AY1186" s="60"/>
      <c r="AZ1186" s="60"/>
      <c r="BA1186" s="60"/>
      <c r="BB1186" s="60"/>
      <c r="BC1186" s="60"/>
      <c r="BD1186" s="60"/>
      <c r="BE1186" s="61"/>
    </row>
    <row r="1187" spans="47:57" x14ac:dyDescent="0.25">
      <c r="AU1187" s="59" t="s">
        <v>1291</v>
      </c>
      <c r="AV1187" s="60"/>
      <c r="AW1187" s="60"/>
      <c r="AX1187" s="60"/>
      <c r="AY1187" s="60"/>
      <c r="AZ1187" s="60"/>
      <c r="BA1187" s="60"/>
      <c r="BB1187" s="60"/>
      <c r="BC1187" s="60"/>
      <c r="BD1187" s="60"/>
      <c r="BE1187" s="61"/>
    </row>
    <row r="1188" spans="47:57" x14ac:dyDescent="0.25">
      <c r="AU1188" s="59" t="s">
        <v>1292</v>
      </c>
      <c r="AV1188" s="60"/>
      <c r="AW1188" s="60"/>
      <c r="AX1188" s="60"/>
      <c r="AY1188" s="60"/>
      <c r="AZ1188" s="60"/>
      <c r="BA1188" s="60"/>
      <c r="BB1188" s="60"/>
      <c r="BC1188" s="60"/>
      <c r="BD1188" s="60"/>
      <c r="BE1188" s="61"/>
    </row>
    <row r="1189" spans="47:57" x14ac:dyDescent="0.25">
      <c r="AU1189" s="59" t="s">
        <v>1293</v>
      </c>
      <c r="AV1189" s="60"/>
      <c r="AW1189" s="60"/>
      <c r="AX1189" s="60"/>
      <c r="AY1189" s="60"/>
      <c r="AZ1189" s="60"/>
      <c r="BA1189" s="60"/>
      <c r="BB1189" s="60"/>
      <c r="BC1189" s="60"/>
      <c r="BD1189" s="60"/>
      <c r="BE1189" s="61"/>
    </row>
    <row r="1190" spans="47:57" x14ac:dyDescent="0.25">
      <c r="AU1190" s="59" t="s">
        <v>1294</v>
      </c>
      <c r="AV1190" s="60"/>
      <c r="AW1190" s="60"/>
      <c r="AX1190" s="60"/>
      <c r="AY1190" s="60"/>
      <c r="AZ1190" s="60"/>
      <c r="BA1190" s="60"/>
      <c r="BB1190" s="60"/>
      <c r="BC1190" s="60"/>
      <c r="BD1190" s="60"/>
      <c r="BE1190" s="61"/>
    </row>
    <row r="1191" spans="47:57" x14ac:dyDescent="0.25">
      <c r="AU1191" s="59" t="s">
        <v>1295</v>
      </c>
      <c r="AV1191" s="60"/>
      <c r="AW1191" s="60"/>
      <c r="AX1191" s="60"/>
      <c r="AY1191" s="60"/>
      <c r="AZ1191" s="60"/>
      <c r="BA1191" s="60"/>
      <c r="BB1191" s="60"/>
      <c r="BC1191" s="60"/>
      <c r="BD1191" s="60"/>
      <c r="BE1191" s="61"/>
    </row>
    <row r="1192" spans="47:57" x14ac:dyDescent="0.25">
      <c r="AU1192" s="59" t="s">
        <v>1296</v>
      </c>
      <c r="AV1192" s="60"/>
      <c r="AW1192" s="60"/>
      <c r="AX1192" s="60"/>
      <c r="AY1192" s="60"/>
      <c r="AZ1192" s="60"/>
      <c r="BA1192" s="60"/>
      <c r="BB1192" s="60"/>
      <c r="BC1192" s="60"/>
      <c r="BD1192" s="60"/>
      <c r="BE1192" s="61"/>
    </row>
    <row r="1193" spans="47:57" x14ac:dyDescent="0.25">
      <c r="AU1193" s="59" t="s">
        <v>1297</v>
      </c>
      <c r="AV1193" s="60"/>
      <c r="AW1193" s="60"/>
      <c r="AX1193" s="60"/>
      <c r="AY1193" s="60"/>
      <c r="AZ1193" s="60"/>
      <c r="BA1193" s="60"/>
      <c r="BB1193" s="60"/>
      <c r="BC1193" s="60"/>
      <c r="BD1193" s="60"/>
      <c r="BE1193" s="61"/>
    </row>
    <row r="1194" spans="47:57" x14ac:dyDescent="0.25">
      <c r="AU1194" s="59" t="s">
        <v>1298</v>
      </c>
      <c r="AV1194" s="60"/>
      <c r="AW1194" s="60"/>
      <c r="AX1194" s="60"/>
      <c r="AY1194" s="60"/>
      <c r="AZ1194" s="60"/>
      <c r="BA1194" s="60"/>
      <c r="BB1194" s="60"/>
      <c r="BC1194" s="60"/>
      <c r="BD1194" s="60"/>
      <c r="BE1194" s="61"/>
    </row>
    <row r="1195" spans="47:57" x14ac:dyDescent="0.25">
      <c r="AU1195" s="59" t="s">
        <v>1299</v>
      </c>
      <c r="AV1195" s="60"/>
      <c r="AW1195" s="60"/>
      <c r="AX1195" s="60"/>
      <c r="AY1195" s="60"/>
      <c r="AZ1195" s="60"/>
      <c r="BA1195" s="60"/>
      <c r="BB1195" s="60"/>
      <c r="BC1195" s="60"/>
      <c r="BD1195" s="60"/>
      <c r="BE1195" s="61"/>
    </row>
    <row r="1196" spans="47:57" x14ac:dyDescent="0.25">
      <c r="AU1196" s="59" t="s">
        <v>1300</v>
      </c>
      <c r="AV1196" s="60"/>
      <c r="AW1196" s="60"/>
      <c r="AX1196" s="60"/>
      <c r="AY1196" s="60"/>
      <c r="AZ1196" s="60"/>
      <c r="BA1196" s="60"/>
      <c r="BB1196" s="60"/>
      <c r="BC1196" s="60"/>
      <c r="BD1196" s="60"/>
      <c r="BE1196" s="61"/>
    </row>
    <row r="1197" spans="47:57" x14ac:dyDescent="0.25">
      <c r="AU1197" s="59" t="s">
        <v>1301</v>
      </c>
      <c r="AV1197" s="60"/>
      <c r="AW1197" s="60"/>
      <c r="AX1197" s="60"/>
      <c r="AY1197" s="60"/>
      <c r="AZ1197" s="60"/>
      <c r="BA1197" s="60"/>
      <c r="BB1197" s="60"/>
      <c r="BC1197" s="60"/>
      <c r="BD1197" s="60"/>
      <c r="BE1197" s="61"/>
    </row>
    <row r="1198" spans="47:57" x14ac:dyDescent="0.25">
      <c r="AU1198" s="59" t="s">
        <v>1302</v>
      </c>
      <c r="AV1198" s="60"/>
      <c r="AW1198" s="60"/>
      <c r="AX1198" s="60"/>
      <c r="AY1198" s="60"/>
      <c r="AZ1198" s="60"/>
      <c r="BA1198" s="60"/>
      <c r="BB1198" s="60"/>
      <c r="BC1198" s="60"/>
      <c r="BD1198" s="60"/>
      <c r="BE1198" s="61"/>
    </row>
    <row r="1199" spans="47:57" x14ac:dyDescent="0.25">
      <c r="AU1199" s="59" t="s">
        <v>1303</v>
      </c>
      <c r="AV1199" s="60"/>
      <c r="AW1199" s="60"/>
      <c r="AX1199" s="60"/>
      <c r="AY1199" s="60"/>
      <c r="AZ1199" s="60"/>
      <c r="BA1199" s="60"/>
      <c r="BB1199" s="60"/>
      <c r="BC1199" s="60"/>
      <c r="BD1199" s="60"/>
      <c r="BE1199" s="61"/>
    </row>
    <row r="1200" spans="47:57" x14ac:dyDescent="0.25">
      <c r="AU1200" s="59" t="s">
        <v>1304</v>
      </c>
      <c r="AV1200" s="60"/>
      <c r="AW1200" s="60"/>
      <c r="AX1200" s="60"/>
      <c r="AY1200" s="60"/>
      <c r="AZ1200" s="60"/>
      <c r="BA1200" s="60"/>
      <c r="BB1200" s="60"/>
      <c r="BC1200" s="60"/>
      <c r="BD1200" s="60"/>
      <c r="BE1200" s="61"/>
    </row>
    <row r="1201" spans="47:57" x14ac:dyDescent="0.25">
      <c r="AU1201" s="59" t="s">
        <v>1305</v>
      </c>
      <c r="AV1201" s="60"/>
      <c r="AW1201" s="60"/>
      <c r="AX1201" s="60"/>
      <c r="AY1201" s="60"/>
      <c r="AZ1201" s="60"/>
      <c r="BA1201" s="60"/>
      <c r="BB1201" s="60"/>
      <c r="BC1201" s="60"/>
      <c r="BD1201" s="60"/>
      <c r="BE1201" s="61"/>
    </row>
    <row r="1202" spans="47:57" x14ac:dyDescent="0.25">
      <c r="AU1202" s="59" t="s">
        <v>1306</v>
      </c>
      <c r="AV1202" s="60"/>
      <c r="AW1202" s="60"/>
      <c r="AX1202" s="60"/>
      <c r="AY1202" s="60"/>
      <c r="AZ1202" s="60"/>
      <c r="BA1202" s="60"/>
      <c r="BB1202" s="60"/>
      <c r="BC1202" s="60"/>
      <c r="BD1202" s="60"/>
      <c r="BE1202" s="61"/>
    </row>
    <row r="1203" spans="47:57" x14ac:dyDescent="0.25">
      <c r="AU1203" s="59" t="s">
        <v>1307</v>
      </c>
      <c r="AV1203" s="60"/>
      <c r="AW1203" s="60"/>
      <c r="AX1203" s="60"/>
      <c r="AY1203" s="60"/>
      <c r="AZ1203" s="60"/>
      <c r="BA1203" s="60"/>
      <c r="BB1203" s="60"/>
      <c r="BC1203" s="60"/>
      <c r="BD1203" s="60"/>
      <c r="BE1203" s="61"/>
    </row>
    <row r="1204" spans="47:57" x14ac:dyDescent="0.25">
      <c r="AU1204" s="59" t="s">
        <v>1308</v>
      </c>
      <c r="AV1204" s="60"/>
      <c r="AW1204" s="60"/>
      <c r="AX1204" s="60"/>
      <c r="AY1204" s="60"/>
      <c r="AZ1204" s="60"/>
      <c r="BA1204" s="60"/>
      <c r="BB1204" s="60"/>
      <c r="BC1204" s="60"/>
      <c r="BD1204" s="60"/>
      <c r="BE1204" s="61"/>
    </row>
    <row r="1205" spans="47:57" x14ac:dyDescent="0.25">
      <c r="AU1205" s="59" t="s">
        <v>1309</v>
      </c>
      <c r="AV1205" s="60"/>
      <c r="AW1205" s="60"/>
      <c r="AX1205" s="60"/>
      <c r="AY1205" s="60"/>
      <c r="AZ1205" s="60"/>
      <c r="BA1205" s="60"/>
      <c r="BB1205" s="60"/>
      <c r="BC1205" s="60"/>
      <c r="BD1205" s="60"/>
      <c r="BE1205" s="61"/>
    </row>
    <row r="1206" spans="47:57" x14ac:dyDescent="0.25">
      <c r="AU1206" s="59" t="s">
        <v>1310</v>
      </c>
      <c r="AV1206" s="60"/>
      <c r="AW1206" s="60"/>
      <c r="AX1206" s="60"/>
      <c r="AY1206" s="60"/>
      <c r="AZ1206" s="60"/>
      <c r="BA1206" s="60"/>
      <c r="BB1206" s="60"/>
      <c r="BC1206" s="60"/>
      <c r="BD1206" s="60"/>
      <c r="BE1206" s="61"/>
    </row>
    <row r="1207" spans="47:57" x14ac:dyDescent="0.25">
      <c r="AU1207" s="59" t="s">
        <v>1311</v>
      </c>
      <c r="AV1207" s="60"/>
      <c r="AW1207" s="60"/>
      <c r="AX1207" s="60"/>
      <c r="AY1207" s="60"/>
      <c r="AZ1207" s="60"/>
      <c r="BA1207" s="60"/>
      <c r="BB1207" s="60"/>
      <c r="BC1207" s="60"/>
      <c r="BD1207" s="60"/>
      <c r="BE1207" s="61"/>
    </row>
    <row r="1208" spans="47:57" x14ac:dyDescent="0.25">
      <c r="AU1208" s="59" t="s">
        <v>1312</v>
      </c>
      <c r="AV1208" s="60"/>
      <c r="AW1208" s="60"/>
      <c r="AX1208" s="60"/>
      <c r="AY1208" s="60"/>
      <c r="AZ1208" s="60"/>
      <c r="BA1208" s="60"/>
      <c r="BB1208" s="60"/>
      <c r="BC1208" s="60"/>
      <c r="BD1208" s="60"/>
      <c r="BE1208" s="61"/>
    </row>
    <row r="1209" spans="47:57" x14ac:dyDescent="0.25">
      <c r="AU1209" s="59" t="s">
        <v>1313</v>
      </c>
      <c r="AV1209" s="60"/>
      <c r="AW1209" s="60"/>
      <c r="AX1209" s="60"/>
      <c r="AY1209" s="60"/>
      <c r="AZ1209" s="60"/>
      <c r="BA1209" s="60"/>
      <c r="BB1209" s="60"/>
      <c r="BC1209" s="60"/>
      <c r="BD1209" s="60"/>
      <c r="BE1209" s="61"/>
    </row>
    <row r="1210" spans="47:57" x14ac:dyDescent="0.25">
      <c r="AU1210" s="59" t="s">
        <v>1314</v>
      </c>
      <c r="AV1210" s="60"/>
      <c r="AW1210" s="60"/>
      <c r="AX1210" s="60"/>
      <c r="AY1210" s="60"/>
      <c r="AZ1210" s="60"/>
      <c r="BA1210" s="60"/>
      <c r="BB1210" s="60"/>
      <c r="BC1210" s="60"/>
      <c r="BD1210" s="60"/>
      <c r="BE1210" s="61"/>
    </row>
    <row r="1211" spans="47:57" x14ac:dyDescent="0.25">
      <c r="AU1211" s="59" t="s">
        <v>1315</v>
      </c>
      <c r="AV1211" s="60"/>
      <c r="AW1211" s="60"/>
      <c r="AX1211" s="60"/>
      <c r="AY1211" s="60"/>
      <c r="AZ1211" s="60"/>
      <c r="BA1211" s="60"/>
      <c r="BB1211" s="60"/>
      <c r="BC1211" s="60"/>
      <c r="BD1211" s="60"/>
      <c r="BE1211" s="61"/>
    </row>
    <row r="1212" spans="47:57" x14ac:dyDescent="0.25">
      <c r="AU1212" s="59" t="s">
        <v>1316</v>
      </c>
      <c r="AV1212" s="60"/>
      <c r="AW1212" s="60"/>
      <c r="AX1212" s="60"/>
      <c r="AY1212" s="60"/>
      <c r="AZ1212" s="60"/>
      <c r="BA1212" s="60"/>
      <c r="BB1212" s="60"/>
      <c r="BC1212" s="60"/>
      <c r="BD1212" s="60"/>
      <c r="BE1212" s="61"/>
    </row>
    <row r="1213" spans="47:57" x14ac:dyDescent="0.25">
      <c r="AU1213" s="59" t="s">
        <v>1317</v>
      </c>
      <c r="AV1213" s="60"/>
      <c r="AW1213" s="60"/>
      <c r="AX1213" s="60"/>
      <c r="AY1213" s="60"/>
      <c r="AZ1213" s="60"/>
      <c r="BA1213" s="60"/>
      <c r="BB1213" s="60"/>
      <c r="BC1213" s="60"/>
      <c r="BD1213" s="60"/>
      <c r="BE1213" s="61"/>
    </row>
    <row r="1214" spans="47:57" x14ac:dyDescent="0.25">
      <c r="AU1214" s="59" t="s">
        <v>1318</v>
      </c>
      <c r="AV1214" s="60"/>
      <c r="AW1214" s="60"/>
      <c r="AX1214" s="60"/>
      <c r="AY1214" s="60"/>
      <c r="AZ1214" s="60"/>
      <c r="BA1214" s="60"/>
      <c r="BB1214" s="60"/>
      <c r="BC1214" s="60"/>
      <c r="BD1214" s="60"/>
      <c r="BE1214" s="61"/>
    </row>
    <row r="1215" spans="47:57" x14ac:dyDescent="0.25">
      <c r="AU1215" s="59" t="s">
        <v>1319</v>
      </c>
      <c r="AV1215" s="60"/>
      <c r="AW1215" s="60"/>
      <c r="AX1215" s="60"/>
      <c r="AY1215" s="60"/>
      <c r="AZ1215" s="60"/>
      <c r="BA1215" s="60"/>
      <c r="BB1215" s="60"/>
      <c r="BC1215" s="60"/>
      <c r="BD1215" s="60"/>
      <c r="BE1215" s="61"/>
    </row>
    <row r="1216" spans="47:57" x14ac:dyDescent="0.25">
      <c r="AU1216" s="59" t="s">
        <v>1320</v>
      </c>
      <c r="AV1216" s="60"/>
      <c r="AW1216" s="60"/>
      <c r="AX1216" s="60"/>
      <c r="AY1216" s="60"/>
      <c r="AZ1216" s="60"/>
      <c r="BA1216" s="60"/>
      <c r="BB1216" s="60"/>
      <c r="BC1216" s="60"/>
      <c r="BD1216" s="60"/>
      <c r="BE1216" s="61"/>
    </row>
    <row r="1217" spans="47:57" x14ac:dyDescent="0.25">
      <c r="AU1217" s="59" t="s">
        <v>1321</v>
      </c>
      <c r="AV1217" s="60"/>
      <c r="AW1217" s="60"/>
      <c r="AX1217" s="60"/>
      <c r="AY1217" s="60"/>
      <c r="AZ1217" s="60"/>
      <c r="BA1217" s="60"/>
      <c r="BB1217" s="60"/>
      <c r="BC1217" s="60"/>
      <c r="BD1217" s="60"/>
      <c r="BE1217" s="61"/>
    </row>
    <row r="1218" spans="47:57" x14ac:dyDescent="0.25">
      <c r="AU1218" s="59" t="s">
        <v>1322</v>
      </c>
      <c r="AV1218" s="60"/>
      <c r="AW1218" s="60"/>
      <c r="AX1218" s="60"/>
      <c r="AY1218" s="60"/>
      <c r="AZ1218" s="60"/>
      <c r="BA1218" s="60"/>
      <c r="BB1218" s="60"/>
      <c r="BC1218" s="60"/>
      <c r="BD1218" s="60"/>
      <c r="BE1218" s="61"/>
    </row>
    <row r="1219" spans="47:57" x14ac:dyDescent="0.25">
      <c r="AU1219" s="59" t="s">
        <v>1323</v>
      </c>
      <c r="AV1219" s="60"/>
      <c r="AW1219" s="60"/>
      <c r="AX1219" s="60"/>
      <c r="AY1219" s="60"/>
      <c r="AZ1219" s="60"/>
      <c r="BA1219" s="60"/>
      <c r="BB1219" s="60"/>
      <c r="BC1219" s="60"/>
      <c r="BD1219" s="60"/>
      <c r="BE1219" s="61"/>
    </row>
    <row r="1220" spans="47:57" x14ac:dyDescent="0.25">
      <c r="AU1220" s="59" t="s">
        <v>1324</v>
      </c>
      <c r="AV1220" s="60"/>
      <c r="AW1220" s="60"/>
      <c r="AX1220" s="60"/>
      <c r="AY1220" s="60"/>
      <c r="AZ1220" s="60"/>
      <c r="BA1220" s="60"/>
      <c r="BB1220" s="60"/>
      <c r="BC1220" s="60"/>
      <c r="BD1220" s="60"/>
      <c r="BE1220" s="61"/>
    </row>
    <row r="1221" spans="47:57" x14ac:dyDescent="0.25">
      <c r="AU1221" s="59" t="s">
        <v>1325</v>
      </c>
      <c r="AV1221" s="60"/>
      <c r="AW1221" s="60"/>
      <c r="AX1221" s="60"/>
      <c r="AY1221" s="60"/>
      <c r="AZ1221" s="60"/>
      <c r="BA1221" s="60"/>
      <c r="BB1221" s="60"/>
      <c r="BC1221" s="60"/>
      <c r="BD1221" s="60"/>
      <c r="BE1221" s="61"/>
    </row>
    <row r="1222" spans="47:57" x14ac:dyDescent="0.25">
      <c r="AU1222" s="59" t="s">
        <v>1326</v>
      </c>
      <c r="AV1222" s="60"/>
      <c r="AW1222" s="60"/>
      <c r="AX1222" s="60"/>
      <c r="AY1222" s="60"/>
      <c r="AZ1222" s="60"/>
      <c r="BA1222" s="60"/>
      <c r="BB1222" s="60"/>
      <c r="BC1222" s="60"/>
      <c r="BD1222" s="60"/>
      <c r="BE1222" s="61"/>
    </row>
    <row r="1223" spans="47:57" x14ac:dyDescent="0.25">
      <c r="AU1223" s="59" t="s">
        <v>1327</v>
      </c>
      <c r="AV1223" s="60"/>
      <c r="AW1223" s="60"/>
      <c r="AX1223" s="60"/>
      <c r="AY1223" s="60"/>
      <c r="AZ1223" s="60"/>
      <c r="BA1223" s="60"/>
      <c r="BB1223" s="60"/>
      <c r="BC1223" s="60"/>
      <c r="BD1223" s="60"/>
      <c r="BE1223" s="61"/>
    </row>
    <row r="1224" spans="47:57" x14ac:dyDescent="0.25">
      <c r="AU1224" s="59" t="s">
        <v>1328</v>
      </c>
      <c r="AV1224" s="60"/>
      <c r="AW1224" s="60"/>
      <c r="AX1224" s="60"/>
      <c r="AY1224" s="60"/>
      <c r="AZ1224" s="60"/>
      <c r="BA1224" s="60"/>
      <c r="BB1224" s="60"/>
      <c r="BC1224" s="60"/>
      <c r="BD1224" s="60"/>
      <c r="BE1224" s="61"/>
    </row>
    <row r="1225" spans="47:57" x14ac:dyDescent="0.25">
      <c r="AU1225" s="59" t="s">
        <v>1329</v>
      </c>
      <c r="AV1225" s="60"/>
      <c r="AW1225" s="60"/>
      <c r="AX1225" s="60"/>
      <c r="AY1225" s="60"/>
      <c r="AZ1225" s="60"/>
      <c r="BA1225" s="60"/>
      <c r="BB1225" s="60"/>
      <c r="BC1225" s="60"/>
      <c r="BD1225" s="60"/>
      <c r="BE1225" s="61"/>
    </row>
    <row r="1226" spans="47:57" x14ac:dyDescent="0.25">
      <c r="AU1226" s="59" t="s">
        <v>1330</v>
      </c>
      <c r="AV1226" s="60"/>
      <c r="AW1226" s="60"/>
      <c r="AX1226" s="60"/>
      <c r="AY1226" s="60"/>
      <c r="AZ1226" s="60"/>
      <c r="BA1226" s="60"/>
      <c r="BB1226" s="60"/>
      <c r="BC1226" s="60"/>
      <c r="BD1226" s="60"/>
      <c r="BE1226" s="61"/>
    </row>
    <row r="1227" spans="47:57" x14ac:dyDescent="0.25">
      <c r="AU1227" s="59" t="s">
        <v>1331</v>
      </c>
      <c r="AV1227" s="60"/>
      <c r="AW1227" s="60"/>
      <c r="AX1227" s="60"/>
      <c r="AY1227" s="60"/>
      <c r="AZ1227" s="60"/>
      <c r="BA1227" s="60"/>
      <c r="BB1227" s="60"/>
      <c r="BC1227" s="60"/>
      <c r="BD1227" s="60"/>
      <c r="BE1227" s="61"/>
    </row>
    <row r="1228" spans="47:57" x14ac:dyDescent="0.25">
      <c r="AU1228" s="59" t="s">
        <v>1332</v>
      </c>
      <c r="AV1228" s="60"/>
      <c r="AW1228" s="60"/>
      <c r="AX1228" s="60"/>
      <c r="AY1228" s="60"/>
      <c r="AZ1228" s="60"/>
      <c r="BA1228" s="60"/>
      <c r="BB1228" s="60"/>
      <c r="BC1228" s="60"/>
      <c r="BD1228" s="60"/>
      <c r="BE1228" s="61"/>
    </row>
    <row r="1229" spans="47:57" x14ac:dyDescent="0.25">
      <c r="AU1229" s="59" t="s">
        <v>1333</v>
      </c>
      <c r="AV1229" s="60"/>
      <c r="AW1229" s="60"/>
      <c r="AX1229" s="60"/>
      <c r="AY1229" s="60"/>
      <c r="AZ1229" s="60"/>
      <c r="BA1229" s="60"/>
      <c r="BB1229" s="60"/>
      <c r="BC1229" s="60"/>
      <c r="BD1229" s="60"/>
      <c r="BE1229" s="61"/>
    </row>
    <row r="1230" spans="47:57" x14ac:dyDescent="0.25">
      <c r="AU1230" s="59" t="s">
        <v>1334</v>
      </c>
      <c r="AV1230" s="60"/>
      <c r="AW1230" s="60"/>
      <c r="AX1230" s="60"/>
      <c r="AY1230" s="60"/>
      <c r="AZ1230" s="60"/>
      <c r="BA1230" s="60"/>
      <c r="BB1230" s="60"/>
      <c r="BC1230" s="60"/>
      <c r="BD1230" s="60"/>
      <c r="BE1230" s="61"/>
    </row>
    <row r="1231" spans="47:57" x14ac:dyDescent="0.25">
      <c r="AU1231" s="59" t="s">
        <v>1335</v>
      </c>
      <c r="AV1231" s="60"/>
      <c r="AW1231" s="60"/>
      <c r="AX1231" s="60"/>
      <c r="AY1231" s="60"/>
      <c r="AZ1231" s="60"/>
      <c r="BA1231" s="60"/>
      <c r="BB1231" s="60"/>
      <c r="BC1231" s="60"/>
      <c r="BD1231" s="60"/>
      <c r="BE1231" s="61"/>
    </row>
    <row r="1232" spans="47:57" x14ac:dyDescent="0.25">
      <c r="AU1232" s="59" t="s">
        <v>1336</v>
      </c>
      <c r="AV1232" s="60"/>
      <c r="AW1232" s="60"/>
      <c r="AX1232" s="60"/>
      <c r="AY1232" s="60"/>
      <c r="AZ1232" s="60"/>
      <c r="BA1232" s="60"/>
      <c r="BB1232" s="60"/>
      <c r="BC1232" s="60"/>
      <c r="BD1232" s="60"/>
      <c r="BE1232" s="61"/>
    </row>
    <row r="1233" spans="47:57" x14ac:dyDescent="0.25">
      <c r="AU1233" s="59" t="s">
        <v>1337</v>
      </c>
      <c r="AV1233" s="60"/>
      <c r="AW1233" s="60"/>
      <c r="AX1233" s="60"/>
      <c r="AY1233" s="60"/>
      <c r="AZ1233" s="60"/>
      <c r="BA1233" s="60"/>
      <c r="BB1233" s="60"/>
      <c r="BC1233" s="60"/>
      <c r="BD1233" s="60"/>
      <c r="BE1233" s="61"/>
    </row>
    <row r="1234" spans="47:57" x14ac:dyDescent="0.25">
      <c r="AU1234" s="59" t="s">
        <v>1338</v>
      </c>
      <c r="AV1234" s="60"/>
      <c r="AW1234" s="60"/>
      <c r="AX1234" s="60"/>
      <c r="AY1234" s="60"/>
      <c r="AZ1234" s="60"/>
      <c r="BA1234" s="60"/>
      <c r="BB1234" s="60"/>
      <c r="BC1234" s="60"/>
      <c r="BD1234" s="60"/>
      <c r="BE1234" s="61"/>
    </row>
    <row r="1235" spans="47:57" x14ac:dyDescent="0.25">
      <c r="AU1235" s="59" t="s">
        <v>1339</v>
      </c>
      <c r="AV1235" s="60"/>
      <c r="AW1235" s="60"/>
      <c r="AX1235" s="60"/>
      <c r="AY1235" s="60"/>
      <c r="AZ1235" s="60"/>
      <c r="BA1235" s="60"/>
      <c r="BB1235" s="60"/>
      <c r="BC1235" s="60"/>
      <c r="BD1235" s="60"/>
      <c r="BE1235" s="61"/>
    </row>
    <row r="1236" spans="47:57" x14ac:dyDescent="0.25">
      <c r="AU1236" s="59" t="s">
        <v>607</v>
      </c>
      <c r="AV1236" s="60"/>
      <c r="AW1236" s="60"/>
      <c r="AX1236" s="60"/>
      <c r="AY1236" s="60"/>
      <c r="AZ1236" s="60"/>
      <c r="BA1236" s="60"/>
      <c r="BB1236" s="60"/>
      <c r="BC1236" s="60"/>
      <c r="BD1236" s="60"/>
      <c r="BE1236" s="61"/>
    </row>
    <row r="1237" spans="47:57" x14ac:dyDescent="0.25">
      <c r="AU1237" s="59" t="s">
        <v>734</v>
      </c>
      <c r="AV1237" s="60"/>
      <c r="AW1237" s="60"/>
      <c r="AX1237" s="60"/>
      <c r="AY1237" s="60"/>
      <c r="AZ1237" s="60"/>
      <c r="BA1237" s="60"/>
      <c r="BB1237" s="60"/>
      <c r="BC1237" s="60"/>
      <c r="BD1237" s="60"/>
      <c r="BE1237" s="61"/>
    </row>
    <row r="1238" spans="47:57" x14ac:dyDescent="0.25">
      <c r="AU1238" s="59" t="s">
        <v>1287</v>
      </c>
      <c r="AV1238" s="60"/>
      <c r="AW1238" s="60"/>
      <c r="AX1238" s="60"/>
      <c r="AY1238" s="60"/>
      <c r="AZ1238" s="60"/>
      <c r="BA1238" s="60"/>
      <c r="BB1238" s="60"/>
      <c r="BC1238" s="60"/>
      <c r="BD1238" s="60"/>
      <c r="BE1238" s="61"/>
    </row>
    <row r="1239" spans="47:57" x14ac:dyDescent="0.25">
      <c r="AU1239" s="59" t="s">
        <v>1288</v>
      </c>
      <c r="AV1239" s="60"/>
      <c r="AW1239" s="60"/>
      <c r="AX1239" s="60"/>
      <c r="AY1239" s="60"/>
      <c r="AZ1239" s="60"/>
      <c r="BA1239" s="60"/>
      <c r="BB1239" s="60"/>
      <c r="BC1239" s="60"/>
      <c r="BD1239" s="60"/>
      <c r="BE1239" s="61"/>
    </row>
    <row r="1240" spans="47:57" x14ac:dyDescent="0.25">
      <c r="AU1240" s="59" t="s">
        <v>377</v>
      </c>
      <c r="AV1240" s="60"/>
      <c r="AW1240" s="60"/>
      <c r="AX1240" s="60"/>
      <c r="AY1240" s="60"/>
      <c r="AZ1240" s="60"/>
      <c r="BA1240" s="60"/>
      <c r="BB1240" s="60"/>
      <c r="BC1240" s="60"/>
      <c r="BD1240" s="60"/>
      <c r="BE1240" s="61"/>
    </row>
    <row r="1241" spans="47:57" x14ac:dyDescent="0.25">
      <c r="AU1241" s="59" t="s">
        <v>609</v>
      </c>
      <c r="AV1241" s="60"/>
      <c r="AW1241" s="60"/>
      <c r="AX1241" s="60"/>
      <c r="AY1241" s="60"/>
      <c r="AZ1241" s="60"/>
      <c r="BA1241" s="60"/>
      <c r="BB1241" s="60"/>
      <c r="BC1241" s="60"/>
      <c r="BD1241" s="60"/>
      <c r="BE1241" s="61"/>
    </row>
    <row r="1242" spans="47:57" x14ac:dyDescent="0.25">
      <c r="AU1242" s="59" t="s">
        <v>1340</v>
      </c>
      <c r="AV1242" s="60"/>
      <c r="AW1242" s="60"/>
      <c r="AX1242" s="60"/>
      <c r="AY1242" s="60"/>
      <c r="AZ1242" s="60"/>
      <c r="BA1242" s="60"/>
      <c r="BB1242" s="60"/>
      <c r="BC1242" s="60"/>
      <c r="BD1242" s="60"/>
      <c r="BE1242" s="61"/>
    </row>
    <row r="1243" spans="47:57" x14ac:dyDescent="0.25">
      <c r="AU1243" s="59" t="s">
        <v>1341</v>
      </c>
      <c r="AV1243" s="60"/>
      <c r="AW1243" s="60"/>
      <c r="AX1243" s="60"/>
      <c r="AY1243" s="60"/>
      <c r="AZ1243" s="60"/>
      <c r="BA1243" s="60"/>
      <c r="BB1243" s="60"/>
      <c r="BC1243" s="60"/>
      <c r="BD1243" s="60"/>
      <c r="BE1243" s="61"/>
    </row>
    <row r="1244" spans="47:57" x14ac:dyDescent="0.25">
      <c r="AU1244" s="59" t="s">
        <v>1342</v>
      </c>
      <c r="AV1244" s="60"/>
      <c r="AW1244" s="60"/>
      <c r="AX1244" s="60"/>
      <c r="AY1244" s="60"/>
      <c r="AZ1244" s="60"/>
      <c r="BA1244" s="60"/>
      <c r="BB1244" s="60"/>
      <c r="BC1244" s="60"/>
      <c r="BD1244" s="60"/>
      <c r="BE1244" s="61"/>
    </row>
    <row r="1245" spans="47:57" x14ac:dyDescent="0.25">
      <c r="AU1245" s="59" t="s">
        <v>1343</v>
      </c>
      <c r="AV1245" s="60"/>
      <c r="AW1245" s="60"/>
      <c r="AX1245" s="60"/>
      <c r="AY1245" s="60"/>
      <c r="AZ1245" s="60"/>
      <c r="BA1245" s="60"/>
      <c r="BB1245" s="60"/>
      <c r="BC1245" s="60"/>
      <c r="BD1245" s="60"/>
      <c r="BE1245" s="61"/>
    </row>
    <row r="1246" spans="47:57" x14ac:dyDescent="0.25">
      <c r="AU1246" s="59" t="s">
        <v>1344</v>
      </c>
      <c r="AV1246" s="60"/>
      <c r="AW1246" s="60"/>
      <c r="AX1246" s="60"/>
      <c r="AY1246" s="60"/>
      <c r="AZ1246" s="60"/>
      <c r="BA1246" s="60"/>
      <c r="BB1246" s="60"/>
      <c r="BC1246" s="60"/>
      <c r="BD1246" s="60"/>
      <c r="BE1246" s="61"/>
    </row>
    <row r="1247" spans="47:57" x14ac:dyDescent="0.25">
      <c r="AU1247" s="59" t="s">
        <v>1345</v>
      </c>
      <c r="AV1247" s="60"/>
      <c r="AW1247" s="60"/>
      <c r="AX1247" s="60"/>
      <c r="AY1247" s="60"/>
      <c r="AZ1247" s="60"/>
      <c r="BA1247" s="60"/>
      <c r="BB1247" s="60"/>
      <c r="BC1247" s="60"/>
      <c r="BD1247" s="60"/>
      <c r="BE1247" s="61"/>
    </row>
    <row r="1248" spans="47:57" x14ac:dyDescent="0.25">
      <c r="AU1248" s="59" t="s">
        <v>1346</v>
      </c>
      <c r="AV1248" s="60"/>
      <c r="AW1248" s="60"/>
      <c r="AX1248" s="60"/>
      <c r="AY1248" s="60"/>
      <c r="AZ1248" s="60"/>
      <c r="BA1248" s="60"/>
      <c r="BB1248" s="60"/>
      <c r="BC1248" s="60"/>
      <c r="BD1248" s="60"/>
      <c r="BE1248" s="61"/>
    </row>
    <row r="1249" spans="47:57" x14ac:dyDescent="0.25">
      <c r="AU1249" s="59" t="s">
        <v>1347</v>
      </c>
      <c r="AV1249" s="60"/>
      <c r="AW1249" s="60"/>
      <c r="AX1249" s="60"/>
      <c r="AY1249" s="60"/>
      <c r="AZ1249" s="60"/>
      <c r="BA1249" s="60"/>
      <c r="BB1249" s="60"/>
      <c r="BC1249" s="60"/>
      <c r="BD1249" s="60"/>
      <c r="BE1249" s="61"/>
    </row>
    <row r="1250" spans="47:57" x14ac:dyDescent="0.25">
      <c r="AU1250" s="59" t="s">
        <v>1348</v>
      </c>
      <c r="AV1250" s="60"/>
      <c r="AW1250" s="60"/>
      <c r="AX1250" s="60"/>
      <c r="AY1250" s="60"/>
      <c r="AZ1250" s="60"/>
      <c r="BA1250" s="60"/>
      <c r="BB1250" s="60"/>
      <c r="BC1250" s="60"/>
      <c r="BD1250" s="60"/>
      <c r="BE1250" s="61"/>
    </row>
    <row r="1251" spans="47:57" x14ac:dyDescent="0.25">
      <c r="AU1251" s="59" t="s">
        <v>1349</v>
      </c>
      <c r="AV1251" s="60"/>
      <c r="AW1251" s="60"/>
      <c r="AX1251" s="60"/>
      <c r="AY1251" s="60"/>
      <c r="AZ1251" s="60"/>
      <c r="BA1251" s="60"/>
      <c r="BB1251" s="60"/>
      <c r="BC1251" s="60"/>
      <c r="BD1251" s="60"/>
      <c r="BE1251" s="61"/>
    </row>
    <row r="1252" spans="47:57" x14ac:dyDescent="0.25">
      <c r="AU1252" s="59" t="s">
        <v>1350</v>
      </c>
      <c r="AV1252" s="60"/>
      <c r="AW1252" s="60"/>
      <c r="AX1252" s="60"/>
      <c r="AY1252" s="60"/>
      <c r="AZ1252" s="60"/>
      <c r="BA1252" s="60"/>
      <c r="BB1252" s="60"/>
      <c r="BC1252" s="60"/>
      <c r="BD1252" s="60"/>
      <c r="BE1252" s="61"/>
    </row>
    <row r="1253" spans="47:57" x14ac:dyDescent="0.25">
      <c r="AU1253" s="59" t="s">
        <v>1351</v>
      </c>
      <c r="AV1253" s="60"/>
      <c r="AW1253" s="60"/>
      <c r="AX1253" s="60"/>
      <c r="AY1253" s="60"/>
      <c r="AZ1253" s="60"/>
      <c r="BA1253" s="60"/>
      <c r="BB1253" s="60"/>
      <c r="BC1253" s="60"/>
      <c r="BD1253" s="60"/>
      <c r="BE1253" s="61"/>
    </row>
    <row r="1254" spans="47:57" x14ac:dyDescent="0.25">
      <c r="AU1254" s="59" t="s">
        <v>1352</v>
      </c>
      <c r="AV1254" s="60"/>
      <c r="AW1254" s="60"/>
      <c r="AX1254" s="60"/>
      <c r="AY1254" s="60"/>
      <c r="AZ1254" s="60"/>
      <c r="BA1254" s="60"/>
      <c r="BB1254" s="60"/>
      <c r="BC1254" s="60"/>
      <c r="BD1254" s="60"/>
      <c r="BE1254" s="61"/>
    </row>
    <row r="1255" spans="47:57" x14ac:dyDescent="0.25">
      <c r="AU1255" s="59" t="s">
        <v>1353</v>
      </c>
      <c r="AV1255" s="60"/>
      <c r="AW1255" s="60"/>
      <c r="AX1255" s="60"/>
      <c r="AY1255" s="60"/>
      <c r="AZ1255" s="60"/>
      <c r="BA1255" s="60"/>
      <c r="BB1255" s="60"/>
      <c r="BC1255" s="60"/>
      <c r="BD1255" s="60"/>
      <c r="BE1255" s="61"/>
    </row>
    <row r="1256" spans="47:57" x14ac:dyDescent="0.25">
      <c r="AU1256" s="59" t="s">
        <v>1354</v>
      </c>
      <c r="AV1256" s="60"/>
      <c r="AW1256" s="60"/>
      <c r="AX1256" s="60"/>
      <c r="AY1256" s="60"/>
      <c r="AZ1256" s="60"/>
      <c r="BA1256" s="60"/>
      <c r="BB1256" s="60"/>
      <c r="BC1256" s="60"/>
      <c r="BD1256" s="60"/>
      <c r="BE1256" s="61"/>
    </row>
    <row r="1257" spans="47:57" x14ac:dyDescent="0.25">
      <c r="AU1257" s="59" t="s">
        <v>1355</v>
      </c>
      <c r="AV1257" s="60"/>
      <c r="AW1257" s="60"/>
      <c r="AX1257" s="60"/>
      <c r="AY1257" s="60"/>
      <c r="AZ1257" s="60"/>
      <c r="BA1257" s="60"/>
      <c r="BB1257" s="60"/>
      <c r="BC1257" s="60"/>
      <c r="BD1257" s="60"/>
      <c r="BE1257" s="61"/>
    </row>
    <row r="1258" spans="47:57" x14ac:dyDescent="0.25">
      <c r="AU1258" s="59" t="s">
        <v>1356</v>
      </c>
      <c r="AV1258" s="60"/>
      <c r="AW1258" s="60"/>
      <c r="AX1258" s="60"/>
      <c r="AY1258" s="60"/>
      <c r="AZ1258" s="60"/>
      <c r="BA1258" s="60"/>
      <c r="BB1258" s="60"/>
      <c r="BC1258" s="60"/>
      <c r="BD1258" s="60"/>
      <c r="BE1258" s="61"/>
    </row>
    <row r="1259" spans="47:57" x14ac:dyDescent="0.25">
      <c r="AU1259" s="59" t="s">
        <v>1357</v>
      </c>
      <c r="AV1259" s="60"/>
      <c r="AW1259" s="60"/>
      <c r="AX1259" s="60"/>
      <c r="AY1259" s="60"/>
      <c r="AZ1259" s="60"/>
      <c r="BA1259" s="60"/>
      <c r="BB1259" s="60"/>
      <c r="BC1259" s="60"/>
      <c r="BD1259" s="60"/>
      <c r="BE1259" s="61"/>
    </row>
    <row r="1260" spans="47:57" x14ac:dyDescent="0.25">
      <c r="AU1260" s="59" t="s">
        <v>1358</v>
      </c>
      <c r="AV1260" s="60"/>
      <c r="AW1260" s="60"/>
      <c r="AX1260" s="60"/>
      <c r="AY1260" s="60"/>
      <c r="AZ1260" s="60"/>
      <c r="BA1260" s="60"/>
      <c r="BB1260" s="60"/>
      <c r="BC1260" s="60"/>
      <c r="BD1260" s="60"/>
      <c r="BE1260" s="61"/>
    </row>
    <row r="1261" spans="47:57" x14ac:dyDescent="0.25">
      <c r="AU1261" s="59" t="s">
        <v>1359</v>
      </c>
      <c r="AV1261" s="60"/>
      <c r="AW1261" s="60"/>
      <c r="AX1261" s="60"/>
      <c r="AY1261" s="60"/>
      <c r="AZ1261" s="60"/>
      <c r="BA1261" s="60"/>
      <c r="BB1261" s="60"/>
      <c r="BC1261" s="60"/>
      <c r="BD1261" s="60"/>
      <c r="BE1261" s="61"/>
    </row>
    <row r="1262" spans="47:57" x14ac:dyDescent="0.25">
      <c r="AU1262" s="59" t="s">
        <v>1360</v>
      </c>
      <c r="AV1262" s="60"/>
      <c r="AW1262" s="60"/>
      <c r="AX1262" s="60"/>
      <c r="AY1262" s="60"/>
      <c r="AZ1262" s="60"/>
      <c r="BA1262" s="60"/>
      <c r="BB1262" s="60"/>
      <c r="BC1262" s="60"/>
      <c r="BD1262" s="60"/>
      <c r="BE1262" s="61"/>
    </row>
    <row r="1263" spans="47:57" x14ac:dyDescent="0.25">
      <c r="AU1263" s="59" t="s">
        <v>1361</v>
      </c>
      <c r="AV1263" s="60"/>
      <c r="AW1263" s="60"/>
      <c r="AX1263" s="60"/>
      <c r="AY1263" s="60"/>
      <c r="AZ1263" s="60"/>
      <c r="BA1263" s="60"/>
      <c r="BB1263" s="60"/>
      <c r="BC1263" s="60"/>
      <c r="BD1263" s="60"/>
      <c r="BE1263" s="61"/>
    </row>
    <row r="1264" spans="47:57" x14ac:dyDescent="0.25">
      <c r="AU1264" s="59" t="s">
        <v>1362</v>
      </c>
      <c r="AV1264" s="60"/>
      <c r="AW1264" s="60"/>
      <c r="AX1264" s="60"/>
      <c r="AY1264" s="60"/>
      <c r="AZ1264" s="60"/>
      <c r="BA1264" s="60"/>
      <c r="BB1264" s="60"/>
      <c r="BC1264" s="60"/>
      <c r="BD1264" s="60"/>
      <c r="BE1264" s="61"/>
    </row>
    <row r="1265" spans="47:57" x14ac:dyDescent="0.25">
      <c r="AU1265" s="59" t="s">
        <v>1363</v>
      </c>
      <c r="AV1265" s="60"/>
      <c r="AW1265" s="60"/>
      <c r="AX1265" s="60"/>
      <c r="AY1265" s="60"/>
      <c r="AZ1265" s="60"/>
      <c r="BA1265" s="60"/>
      <c r="BB1265" s="60"/>
      <c r="BC1265" s="60"/>
      <c r="BD1265" s="60"/>
      <c r="BE1265" s="61"/>
    </row>
    <row r="1266" spans="47:57" x14ac:dyDescent="0.25">
      <c r="AU1266" s="59" t="s">
        <v>1364</v>
      </c>
      <c r="AV1266" s="60"/>
      <c r="AW1266" s="60"/>
      <c r="AX1266" s="60"/>
      <c r="AY1266" s="60"/>
      <c r="AZ1266" s="60"/>
      <c r="BA1266" s="60"/>
      <c r="BB1266" s="60"/>
      <c r="BC1266" s="60"/>
      <c r="BD1266" s="60"/>
      <c r="BE1266" s="61"/>
    </row>
    <row r="1267" spans="47:57" x14ac:dyDescent="0.25">
      <c r="AU1267" s="59" t="s">
        <v>1365</v>
      </c>
      <c r="AV1267" s="60"/>
      <c r="AW1267" s="60"/>
      <c r="AX1267" s="60"/>
      <c r="AY1267" s="60"/>
      <c r="AZ1267" s="60"/>
      <c r="BA1267" s="60"/>
      <c r="BB1267" s="60"/>
      <c r="BC1267" s="60"/>
      <c r="BD1267" s="60"/>
      <c r="BE1267" s="61"/>
    </row>
    <row r="1268" spans="47:57" x14ac:dyDescent="0.25">
      <c r="AU1268" s="59" t="s">
        <v>1366</v>
      </c>
      <c r="AV1268" s="60"/>
      <c r="AW1268" s="60"/>
      <c r="AX1268" s="60"/>
      <c r="AY1268" s="60"/>
      <c r="AZ1268" s="60"/>
      <c r="BA1268" s="60"/>
      <c r="BB1268" s="60"/>
      <c r="BC1268" s="60"/>
      <c r="BD1268" s="60"/>
      <c r="BE1268" s="61"/>
    </row>
    <row r="1269" spans="47:57" x14ac:dyDescent="0.25">
      <c r="AU1269" s="59" t="s">
        <v>1367</v>
      </c>
      <c r="AV1269" s="60"/>
      <c r="AW1269" s="60"/>
      <c r="AX1269" s="60"/>
      <c r="AY1269" s="60"/>
      <c r="AZ1269" s="60"/>
      <c r="BA1269" s="60"/>
      <c r="BB1269" s="60"/>
      <c r="BC1269" s="60"/>
      <c r="BD1269" s="60"/>
      <c r="BE1269" s="61"/>
    </row>
    <row r="1270" spans="47:57" x14ac:dyDescent="0.25">
      <c r="AU1270" s="59" t="s">
        <v>1368</v>
      </c>
      <c r="AV1270" s="60"/>
      <c r="AW1270" s="60"/>
      <c r="AX1270" s="60"/>
      <c r="AY1270" s="60"/>
      <c r="AZ1270" s="60"/>
      <c r="BA1270" s="60"/>
      <c r="BB1270" s="60"/>
      <c r="BC1270" s="60"/>
      <c r="BD1270" s="60"/>
      <c r="BE1270" s="61"/>
    </row>
    <row r="1271" spans="47:57" x14ac:dyDescent="0.25">
      <c r="AU1271" s="59" t="s">
        <v>1369</v>
      </c>
      <c r="AV1271" s="60"/>
      <c r="AW1271" s="60"/>
      <c r="AX1271" s="60"/>
      <c r="AY1271" s="60"/>
      <c r="AZ1271" s="60"/>
      <c r="BA1271" s="60"/>
      <c r="BB1271" s="60"/>
      <c r="BC1271" s="60"/>
      <c r="BD1271" s="60"/>
      <c r="BE1271" s="61"/>
    </row>
    <row r="1272" spans="47:57" x14ac:dyDescent="0.25">
      <c r="AU1272" s="59" t="s">
        <v>1370</v>
      </c>
      <c r="AV1272" s="60"/>
      <c r="AW1272" s="60"/>
      <c r="AX1272" s="60"/>
      <c r="AY1272" s="60"/>
      <c r="AZ1272" s="60"/>
      <c r="BA1272" s="60"/>
      <c r="BB1272" s="60"/>
      <c r="BC1272" s="60"/>
      <c r="BD1272" s="60"/>
      <c r="BE1272" s="61"/>
    </row>
    <row r="1273" spans="47:57" x14ac:dyDescent="0.25">
      <c r="AU1273" s="59" t="s">
        <v>1371</v>
      </c>
      <c r="AV1273" s="60"/>
      <c r="AW1273" s="60"/>
      <c r="AX1273" s="60"/>
      <c r="AY1273" s="60"/>
      <c r="AZ1273" s="60"/>
      <c r="BA1273" s="60"/>
      <c r="BB1273" s="60"/>
      <c r="BC1273" s="60"/>
      <c r="BD1273" s="60"/>
      <c r="BE1273" s="61"/>
    </row>
    <row r="1274" spans="47:57" x14ac:dyDescent="0.25">
      <c r="AU1274" s="59" t="s">
        <v>1372</v>
      </c>
      <c r="AV1274" s="60"/>
      <c r="AW1274" s="60"/>
      <c r="AX1274" s="60"/>
      <c r="AY1274" s="60"/>
      <c r="AZ1274" s="60"/>
      <c r="BA1274" s="60"/>
      <c r="BB1274" s="60"/>
      <c r="BC1274" s="60"/>
      <c r="BD1274" s="60"/>
      <c r="BE1274" s="61"/>
    </row>
    <row r="1275" spans="47:57" x14ac:dyDescent="0.25">
      <c r="AU1275" s="59" t="s">
        <v>1373</v>
      </c>
      <c r="AV1275" s="60"/>
      <c r="AW1275" s="60"/>
      <c r="AX1275" s="60"/>
      <c r="AY1275" s="60"/>
      <c r="AZ1275" s="60"/>
      <c r="BA1275" s="60"/>
      <c r="BB1275" s="60"/>
      <c r="BC1275" s="60"/>
      <c r="BD1275" s="60"/>
      <c r="BE1275" s="61"/>
    </row>
    <row r="1276" spans="47:57" x14ac:dyDescent="0.25">
      <c r="AU1276" s="59" t="s">
        <v>1374</v>
      </c>
      <c r="AV1276" s="60"/>
      <c r="AW1276" s="60"/>
      <c r="AX1276" s="60"/>
      <c r="AY1276" s="60"/>
      <c r="AZ1276" s="60"/>
      <c r="BA1276" s="60"/>
      <c r="BB1276" s="60"/>
      <c r="BC1276" s="60"/>
      <c r="BD1276" s="60"/>
      <c r="BE1276" s="61"/>
    </row>
    <row r="1277" spans="47:57" x14ac:dyDescent="0.25">
      <c r="AU1277" s="59" t="s">
        <v>1375</v>
      </c>
      <c r="AV1277" s="60"/>
      <c r="AW1277" s="60"/>
      <c r="AX1277" s="60"/>
      <c r="AY1277" s="60"/>
      <c r="AZ1277" s="60"/>
      <c r="BA1277" s="60"/>
      <c r="BB1277" s="60"/>
      <c r="BC1277" s="60"/>
      <c r="BD1277" s="60"/>
      <c r="BE1277" s="61"/>
    </row>
    <row r="1278" spans="47:57" x14ac:dyDescent="0.25">
      <c r="AU1278" s="59" t="s">
        <v>1376</v>
      </c>
      <c r="AV1278" s="60"/>
      <c r="AW1278" s="60"/>
      <c r="AX1278" s="60"/>
      <c r="AY1278" s="60"/>
      <c r="AZ1278" s="60"/>
      <c r="BA1278" s="60"/>
      <c r="BB1278" s="60"/>
      <c r="BC1278" s="60"/>
      <c r="BD1278" s="60"/>
      <c r="BE1278" s="61"/>
    </row>
    <row r="1279" spans="47:57" x14ac:dyDescent="0.25">
      <c r="AU1279" s="59" t="s">
        <v>1377</v>
      </c>
      <c r="AV1279" s="60"/>
      <c r="AW1279" s="60"/>
      <c r="AX1279" s="60"/>
      <c r="AY1279" s="60"/>
      <c r="AZ1279" s="60"/>
      <c r="BA1279" s="60"/>
      <c r="BB1279" s="60"/>
      <c r="BC1279" s="60"/>
      <c r="BD1279" s="60"/>
      <c r="BE1279" s="61"/>
    </row>
    <row r="1280" spans="47:57" x14ac:dyDescent="0.25">
      <c r="AU1280" s="59" t="s">
        <v>1378</v>
      </c>
      <c r="AV1280" s="60"/>
      <c r="AW1280" s="60"/>
      <c r="AX1280" s="60"/>
      <c r="AY1280" s="60"/>
      <c r="AZ1280" s="60"/>
      <c r="BA1280" s="60"/>
      <c r="BB1280" s="60"/>
      <c r="BC1280" s="60"/>
      <c r="BD1280" s="60"/>
      <c r="BE1280" s="61"/>
    </row>
    <row r="1281" spans="47:57" x14ac:dyDescent="0.25">
      <c r="AU1281" s="59" t="s">
        <v>1379</v>
      </c>
      <c r="AV1281" s="60"/>
      <c r="AW1281" s="60"/>
      <c r="AX1281" s="60"/>
      <c r="AY1281" s="60"/>
      <c r="AZ1281" s="60"/>
      <c r="BA1281" s="60"/>
      <c r="BB1281" s="60"/>
      <c r="BC1281" s="60"/>
      <c r="BD1281" s="60"/>
      <c r="BE1281" s="61"/>
    </row>
    <row r="1282" spans="47:57" x14ac:dyDescent="0.25">
      <c r="AU1282" s="59" t="s">
        <v>1380</v>
      </c>
      <c r="AV1282" s="60"/>
      <c r="AW1282" s="60"/>
      <c r="AX1282" s="60"/>
      <c r="AY1282" s="60"/>
      <c r="AZ1282" s="60"/>
      <c r="BA1282" s="60"/>
      <c r="BB1282" s="60"/>
      <c r="BC1282" s="60"/>
      <c r="BD1282" s="60"/>
      <c r="BE1282" s="61"/>
    </row>
    <row r="1283" spans="47:57" x14ac:dyDescent="0.25">
      <c r="AU1283" s="59" t="s">
        <v>1381</v>
      </c>
      <c r="AV1283" s="60"/>
      <c r="AW1283" s="60"/>
      <c r="AX1283" s="60"/>
      <c r="AY1283" s="60"/>
      <c r="AZ1283" s="60"/>
      <c r="BA1283" s="60"/>
      <c r="BB1283" s="60"/>
      <c r="BC1283" s="60"/>
      <c r="BD1283" s="60"/>
      <c r="BE1283" s="61"/>
    </row>
    <row r="1284" spans="47:57" x14ac:dyDescent="0.25">
      <c r="AU1284" s="59" t="s">
        <v>1382</v>
      </c>
      <c r="AV1284" s="60"/>
      <c r="AW1284" s="60"/>
      <c r="AX1284" s="60"/>
      <c r="AY1284" s="60"/>
      <c r="AZ1284" s="60"/>
      <c r="BA1284" s="60"/>
      <c r="BB1284" s="60"/>
      <c r="BC1284" s="60"/>
      <c r="BD1284" s="60"/>
      <c r="BE1284" s="61"/>
    </row>
    <row r="1285" spans="47:57" x14ac:dyDescent="0.25">
      <c r="AU1285" s="59" t="s">
        <v>1383</v>
      </c>
      <c r="AV1285" s="60"/>
      <c r="AW1285" s="60"/>
      <c r="AX1285" s="60"/>
      <c r="AY1285" s="60"/>
      <c r="AZ1285" s="60"/>
      <c r="BA1285" s="60"/>
      <c r="BB1285" s="60"/>
      <c r="BC1285" s="60"/>
      <c r="BD1285" s="60"/>
      <c r="BE1285" s="61"/>
    </row>
    <row r="1286" spans="47:57" x14ac:dyDescent="0.25">
      <c r="AU1286" s="59" t="s">
        <v>1384</v>
      </c>
      <c r="AV1286" s="60"/>
      <c r="AW1286" s="60"/>
      <c r="AX1286" s="60"/>
      <c r="AY1286" s="60"/>
      <c r="AZ1286" s="60"/>
      <c r="BA1286" s="60"/>
      <c r="BB1286" s="60"/>
      <c r="BC1286" s="60"/>
      <c r="BD1286" s="60"/>
      <c r="BE1286" s="61"/>
    </row>
    <row r="1287" spans="47:57" x14ac:dyDescent="0.25">
      <c r="AU1287" s="59" t="s">
        <v>1385</v>
      </c>
      <c r="AV1287" s="60"/>
      <c r="AW1287" s="60"/>
      <c r="AX1287" s="60"/>
      <c r="AY1287" s="60"/>
      <c r="AZ1287" s="60"/>
      <c r="BA1287" s="60"/>
      <c r="BB1287" s="60"/>
      <c r="BC1287" s="60"/>
      <c r="BD1287" s="60"/>
      <c r="BE1287" s="61"/>
    </row>
    <row r="1288" spans="47:57" x14ac:dyDescent="0.25">
      <c r="AU1288" s="59" t="s">
        <v>1386</v>
      </c>
      <c r="AV1288" s="60"/>
      <c r="AW1288" s="60"/>
      <c r="AX1288" s="60"/>
      <c r="AY1288" s="60"/>
      <c r="AZ1288" s="60"/>
      <c r="BA1288" s="60"/>
      <c r="BB1288" s="60"/>
      <c r="BC1288" s="60"/>
      <c r="BD1288" s="60"/>
      <c r="BE1288" s="61"/>
    </row>
    <row r="1289" spans="47:57" x14ac:dyDescent="0.25">
      <c r="AU1289" s="59" t="s">
        <v>1387</v>
      </c>
      <c r="AV1289" s="60"/>
      <c r="AW1289" s="60"/>
      <c r="AX1289" s="60"/>
      <c r="AY1289" s="60"/>
      <c r="AZ1289" s="60"/>
      <c r="BA1289" s="60"/>
      <c r="BB1289" s="60"/>
      <c r="BC1289" s="60"/>
      <c r="BD1289" s="60"/>
      <c r="BE1289" s="61"/>
    </row>
    <row r="1290" spans="47:57" x14ac:dyDescent="0.25">
      <c r="AU1290" s="59" t="s">
        <v>1388</v>
      </c>
      <c r="AV1290" s="60"/>
      <c r="AW1290" s="60"/>
      <c r="AX1290" s="60"/>
      <c r="AY1290" s="60"/>
      <c r="AZ1290" s="60"/>
      <c r="BA1290" s="60"/>
      <c r="BB1290" s="60"/>
      <c r="BC1290" s="60"/>
      <c r="BD1290" s="60"/>
      <c r="BE1290" s="61"/>
    </row>
    <row r="1291" spans="47:57" x14ac:dyDescent="0.25">
      <c r="AU1291" s="59" t="s">
        <v>1389</v>
      </c>
      <c r="AV1291" s="60"/>
      <c r="AW1291" s="60"/>
      <c r="AX1291" s="60"/>
      <c r="AY1291" s="60"/>
      <c r="AZ1291" s="60"/>
      <c r="BA1291" s="60"/>
      <c r="BB1291" s="60"/>
      <c r="BC1291" s="60"/>
      <c r="BD1291" s="60"/>
      <c r="BE1291" s="61"/>
    </row>
    <row r="1292" spans="47:57" x14ac:dyDescent="0.25">
      <c r="AU1292" s="59" t="s">
        <v>1390</v>
      </c>
      <c r="AV1292" s="60"/>
      <c r="AW1292" s="60"/>
      <c r="AX1292" s="60"/>
      <c r="AY1292" s="60"/>
      <c r="AZ1292" s="60"/>
      <c r="BA1292" s="60"/>
      <c r="BB1292" s="60"/>
      <c r="BC1292" s="60"/>
      <c r="BD1292" s="60"/>
      <c r="BE1292" s="61"/>
    </row>
    <row r="1293" spans="47:57" x14ac:dyDescent="0.25">
      <c r="AU1293" s="59" t="s">
        <v>607</v>
      </c>
      <c r="AV1293" s="60"/>
      <c r="AW1293" s="60"/>
      <c r="AX1293" s="60"/>
      <c r="AY1293" s="60"/>
      <c r="AZ1293" s="60"/>
      <c r="BA1293" s="60"/>
      <c r="BB1293" s="60"/>
      <c r="BC1293" s="60"/>
      <c r="BD1293" s="60"/>
      <c r="BE1293" s="61"/>
    </row>
    <row r="1294" spans="47:57" x14ac:dyDescent="0.25">
      <c r="AU1294" s="59" t="s">
        <v>734</v>
      </c>
      <c r="AV1294" s="60"/>
      <c r="AW1294" s="60"/>
      <c r="AX1294" s="60"/>
      <c r="AY1294" s="60"/>
      <c r="AZ1294" s="60"/>
      <c r="BA1294" s="60"/>
      <c r="BB1294" s="60"/>
      <c r="BC1294" s="60"/>
      <c r="BD1294" s="60"/>
      <c r="BE1294" s="61"/>
    </row>
    <row r="1295" spans="47:57" x14ac:dyDescent="0.25">
      <c r="AU1295" s="59" t="s">
        <v>1287</v>
      </c>
      <c r="AV1295" s="60"/>
      <c r="AW1295" s="60"/>
      <c r="AX1295" s="60"/>
      <c r="AY1295" s="60"/>
      <c r="AZ1295" s="60"/>
      <c r="BA1295" s="60"/>
      <c r="BB1295" s="60"/>
      <c r="BC1295" s="60"/>
      <c r="BD1295" s="60"/>
      <c r="BE1295" s="61"/>
    </row>
    <row r="1296" spans="47:57" x14ac:dyDescent="0.25">
      <c r="AU1296" s="59" t="s">
        <v>1288</v>
      </c>
      <c r="AV1296" s="60"/>
      <c r="AW1296" s="60"/>
      <c r="AX1296" s="60"/>
      <c r="AY1296" s="60"/>
      <c r="AZ1296" s="60"/>
      <c r="BA1296" s="60"/>
      <c r="BB1296" s="60"/>
      <c r="BC1296" s="60"/>
      <c r="BD1296" s="60"/>
      <c r="BE1296" s="61"/>
    </row>
    <row r="1297" spans="47:57" x14ac:dyDescent="0.25">
      <c r="AU1297" s="59" t="s">
        <v>377</v>
      </c>
      <c r="AV1297" s="60"/>
      <c r="AW1297" s="60"/>
      <c r="AX1297" s="60"/>
      <c r="AY1297" s="60"/>
      <c r="AZ1297" s="60"/>
      <c r="BA1297" s="60"/>
      <c r="BB1297" s="60"/>
      <c r="BC1297" s="60"/>
      <c r="BD1297" s="60"/>
      <c r="BE1297" s="61"/>
    </row>
    <row r="1298" spans="47:57" x14ac:dyDescent="0.25">
      <c r="AU1298" s="59" t="s">
        <v>609</v>
      </c>
      <c r="AV1298" s="60"/>
      <c r="AW1298" s="60"/>
      <c r="AX1298" s="60"/>
      <c r="AY1298" s="60"/>
      <c r="AZ1298" s="60"/>
      <c r="BA1298" s="60"/>
      <c r="BB1298" s="60"/>
      <c r="BC1298" s="60"/>
      <c r="BD1298" s="60"/>
      <c r="BE1298" s="61"/>
    </row>
    <row r="1299" spans="47:57" x14ac:dyDescent="0.25">
      <c r="AU1299" s="59" t="s">
        <v>1391</v>
      </c>
      <c r="AV1299" s="60"/>
      <c r="AW1299" s="60"/>
      <c r="AX1299" s="60"/>
      <c r="AY1299" s="60"/>
      <c r="AZ1299" s="60"/>
      <c r="BA1299" s="60"/>
      <c r="BB1299" s="60"/>
      <c r="BC1299" s="60"/>
      <c r="BD1299" s="60"/>
      <c r="BE1299" s="61"/>
    </row>
    <row r="1300" spans="47:57" x14ac:dyDescent="0.25">
      <c r="AU1300" s="59" t="s">
        <v>1392</v>
      </c>
      <c r="AV1300" s="60"/>
      <c r="AW1300" s="60"/>
      <c r="AX1300" s="60"/>
      <c r="AY1300" s="60"/>
      <c r="AZ1300" s="60"/>
      <c r="BA1300" s="60"/>
      <c r="BB1300" s="60"/>
      <c r="BC1300" s="60"/>
      <c r="BD1300" s="60"/>
      <c r="BE1300" s="61"/>
    </row>
    <row r="1301" spans="47:57" x14ac:dyDescent="0.25">
      <c r="AU1301" s="59" t="s">
        <v>607</v>
      </c>
      <c r="AV1301" s="60"/>
      <c r="AW1301" s="60"/>
      <c r="AX1301" s="60"/>
      <c r="AY1301" s="60"/>
      <c r="AZ1301" s="60"/>
      <c r="BA1301" s="60"/>
      <c r="BB1301" s="60"/>
      <c r="BC1301" s="60"/>
      <c r="BD1301" s="60"/>
      <c r="BE1301" s="61"/>
    </row>
    <row r="1302" spans="47:57" x14ac:dyDescent="0.25">
      <c r="AU1302" s="59" t="s">
        <v>734</v>
      </c>
      <c r="AV1302" s="60"/>
      <c r="AW1302" s="60"/>
      <c r="AX1302" s="60"/>
      <c r="AY1302" s="60"/>
      <c r="AZ1302" s="60"/>
      <c r="BA1302" s="60"/>
      <c r="BB1302" s="60"/>
      <c r="BC1302" s="60"/>
      <c r="BD1302" s="60"/>
      <c r="BE1302" s="61"/>
    </row>
    <row r="1303" spans="47:57" x14ac:dyDescent="0.25">
      <c r="AU1303" s="59" t="s">
        <v>1393</v>
      </c>
      <c r="AV1303" s="60"/>
      <c r="AW1303" s="60"/>
      <c r="AX1303" s="60"/>
      <c r="AY1303" s="60"/>
      <c r="AZ1303" s="60"/>
      <c r="BA1303" s="60"/>
      <c r="BB1303" s="60"/>
      <c r="BC1303" s="60"/>
      <c r="BD1303" s="60"/>
      <c r="BE1303" s="61"/>
    </row>
    <row r="1304" spans="47:57" x14ac:dyDescent="0.25">
      <c r="AU1304" s="59" t="s">
        <v>1394</v>
      </c>
      <c r="AV1304" s="60"/>
      <c r="AW1304" s="60"/>
      <c r="AX1304" s="60"/>
      <c r="AY1304" s="60"/>
      <c r="AZ1304" s="60"/>
      <c r="BA1304" s="60"/>
      <c r="BB1304" s="60"/>
      <c r="BC1304" s="60"/>
      <c r="BD1304" s="60"/>
      <c r="BE1304" s="61"/>
    </row>
    <row r="1305" spans="47:57" x14ac:dyDescent="0.25">
      <c r="AU1305" s="59" t="s">
        <v>377</v>
      </c>
      <c r="AV1305" s="60"/>
      <c r="AW1305" s="60"/>
      <c r="AX1305" s="60"/>
      <c r="AY1305" s="60"/>
      <c r="AZ1305" s="60"/>
      <c r="BA1305" s="60"/>
      <c r="BB1305" s="60"/>
      <c r="BC1305" s="60"/>
      <c r="BD1305" s="60"/>
      <c r="BE1305" s="61"/>
    </row>
    <row r="1306" spans="47:57" x14ac:dyDescent="0.25">
      <c r="AU1306" s="59" t="s">
        <v>609</v>
      </c>
      <c r="AV1306" s="60"/>
      <c r="AW1306" s="60"/>
      <c r="AX1306" s="60"/>
      <c r="AY1306" s="60"/>
      <c r="AZ1306" s="60"/>
      <c r="BA1306" s="60"/>
      <c r="BB1306" s="60"/>
      <c r="BC1306" s="60"/>
      <c r="BD1306" s="60"/>
      <c r="BE1306" s="61"/>
    </row>
    <row r="1307" spans="47:57" x14ac:dyDescent="0.25">
      <c r="AU1307" s="59" t="s">
        <v>1395</v>
      </c>
      <c r="AV1307" s="60"/>
      <c r="AW1307" s="60"/>
      <c r="AX1307" s="60"/>
      <c r="AY1307" s="60"/>
      <c r="AZ1307" s="60"/>
      <c r="BA1307" s="60"/>
      <c r="BB1307" s="60"/>
      <c r="BC1307" s="60"/>
      <c r="BD1307" s="60"/>
      <c r="BE1307" s="61"/>
    </row>
    <row r="1308" spans="47:57" x14ac:dyDescent="0.25">
      <c r="AU1308" s="59" t="s">
        <v>1396</v>
      </c>
      <c r="AV1308" s="60"/>
      <c r="AW1308" s="60"/>
      <c r="AX1308" s="60"/>
      <c r="AY1308" s="60"/>
      <c r="AZ1308" s="60"/>
      <c r="BA1308" s="60"/>
      <c r="BB1308" s="60"/>
      <c r="BC1308" s="60"/>
      <c r="BD1308" s="60"/>
      <c r="BE1308" s="61"/>
    </row>
    <row r="1309" spans="47:57" x14ac:dyDescent="0.25">
      <c r="AU1309" s="59" t="s">
        <v>1397</v>
      </c>
      <c r="AV1309" s="60"/>
      <c r="AW1309" s="60"/>
      <c r="AX1309" s="60"/>
      <c r="AY1309" s="60"/>
      <c r="AZ1309" s="60"/>
      <c r="BA1309" s="60"/>
      <c r="BB1309" s="60"/>
      <c r="BC1309" s="60"/>
      <c r="BD1309" s="60"/>
      <c r="BE1309" s="61"/>
    </row>
    <row r="1310" spans="47:57" x14ac:dyDescent="0.25">
      <c r="AU1310" s="59" t="s">
        <v>1398</v>
      </c>
      <c r="AV1310" s="60"/>
      <c r="AW1310" s="60"/>
      <c r="AX1310" s="60"/>
      <c r="AY1310" s="60"/>
      <c r="AZ1310" s="60"/>
      <c r="BA1310" s="60"/>
      <c r="BB1310" s="60"/>
      <c r="BC1310" s="60"/>
      <c r="BD1310" s="60"/>
      <c r="BE1310" s="61"/>
    </row>
    <row r="1311" spans="47:57" x14ac:dyDescent="0.25">
      <c r="AU1311" s="59" t="s">
        <v>1399</v>
      </c>
      <c r="AV1311" s="60"/>
      <c r="AW1311" s="60"/>
      <c r="AX1311" s="60"/>
      <c r="AY1311" s="60"/>
      <c r="AZ1311" s="60"/>
      <c r="BA1311" s="60"/>
      <c r="BB1311" s="60"/>
      <c r="BC1311" s="60"/>
      <c r="BD1311" s="60"/>
      <c r="BE1311" s="61"/>
    </row>
    <row r="1312" spans="47:57" x14ac:dyDescent="0.25">
      <c r="AU1312" s="59" t="s">
        <v>1400</v>
      </c>
      <c r="AV1312" s="60"/>
      <c r="AW1312" s="60"/>
      <c r="AX1312" s="60"/>
      <c r="AY1312" s="60"/>
      <c r="AZ1312" s="60"/>
      <c r="BA1312" s="60"/>
      <c r="BB1312" s="60"/>
      <c r="BC1312" s="60"/>
      <c r="BD1312" s="60"/>
      <c r="BE1312" s="61"/>
    </row>
    <row r="1313" spans="47:57" x14ac:dyDescent="0.25">
      <c r="AU1313" s="59" t="s">
        <v>1401</v>
      </c>
      <c r="AV1313" s="60"/>
      <c r="AW1313" s="60"/>
      <c r="AX1313" s="60"/>
      <c r="AY1313" s="60"/>
      <c r="AZ1313" s="60"/>
      <c r="BA1313" s="60"/>
      <c r="BB1313" s="60"/>
      <c r="BC1313" s="60"/>
      <c r="BD1313" s="60"/>
      <c r="BE1313" s="61"/>
    </row>
    <row r="1314" spans="47:57" x14ac:dyDescent="0.25">
      <c r="AU1314" s="59" t="s">
        <v>1402</v>
      </c>
      <c r="AV1314" s="60"/>
      <c r="AW1314" s="60"/>
      <c r="AX1314" s="60"/>
      <c r="AY1314" s="60"/>
      <c r="AZ1314" s="60"/>
      <c r="BA1314" s="60"/>
      <c r="BB1314" s="60"/>
      <c r="BC1314" s="60"/>
      <c r="BD1314" s="60"/>
      <c r="BE1314" s="61"/>
    </row>
    <row r="1315" spans="47:57" x14ac:dyDescent="0.25">
      <c r="AU1315" s="59" t="s">
        <v>1403</v>
      </c>
      <c r="AV1315" s="60"/>
      <c r="AW1315" s="60"/>
      <c r="AX1315" s="60"/>
      <c r="AY1315" s="60"/>
      <c r="AZ1315" s="60"/>
      <c r="BA1315" s="60"/>
      <c r="BB1315" s="60"/>
      <c r="BC1315" s="60"/>
      <c r="BD1315" s="60"/>
      <c r="BE1315" s="61"/>
    </row>
    <row r="1316" spans="47:57" x14ac:dyDescent="0.25">
      <c r="AU1316" s="59" t="s">
        <v>1404</v>
      </c>
      <c r="AV1316" s="60"/>
      <c r="AW1316" s="60"/>
      <c r="AX1316" s="60"/>
      <c r="AY1316" s="60"/>
      <c r="AZ1316" s="60"/>
      <c r="BA1316" s="60"/>
      <c r="BB1316" s="60"/>
      <c r="BC1316" s="60"/>
      <c r="BD1316" s="60"/>
      <c r="BE1316" s="61"/>
    </row>
    <row r="1317" spans="47:57" x14ac:dyDescent="0.25">
      <c r="AU1317" s="59" t="s">
        <v>1405</v>
      </c>
      <c r="AV1317" s="60"/>
      <c r="AW1317" s="60"/>
      <c r="AX1317" s="60"/>
      <c r="AY1317" s="60"/>
      <c r="AZ1317" s="60"/>
      <c r="BA1317" s="60"/>
      <c r="BB1317" s="60"/>
      <c r="BC1317" s="60"/>
      <c r="BD1317" s="60"/>
      <c r="BE1317" s="61"/>
    </row>
    <row r="1318" spans="47:57" x14ac:dyDescent="0.25">
      <c r="AU1318" s="59" t="s">
        <v>1406</v>
      </c>
      <c r="AV1318" s="60"/>
      <c r="AW1318" s="60"/>
      <c r="AX1318" s="60"/>
      <c r="AY1318" s="60"/>
      <c r="AZ1318" s="60"/>
      <c r="BA1318" s="60"/>
      <c r="BB1318" s="60"/>
      <c r="BC1318" s="60"/>
      <c r="BD1318" s="60"/>
      <c r="BE1318" s="61"/>
    </row>
    <row r="1319" spans="47:57" x14ac:dyDescent="0.25">
      <c r="AU1319" s="59" t="s">
        <v>1407</v>
      </c>
      <c r="AV1319" s="60"/>
      <c r="AW1319" s="60"/>
      <c r="AX1319" s="60"/>
      <c r="AY1319" s="60"/>
      <c r="AZ1319" s="60"/>
      <c r="BA1319" s="60"/>
      <c r="BB1319" s="60"/>
      <c r="BC1319" s="60"/>
      <c r="BD1319" s="60"/>
      <c r="BE1319" s="61"/>
    </row>
    <row r="1320" spans="47:57" x14ac:dyDescent="0.25">
      <c r="AU1320" s="59" t="s">
        <v>1408</v>
      </c>
      <c r="AV1320" s="60"/>
      <c r="AW1320" s="60"/>
      <c r="AX1320" s="60"/>
      <c r="AY1320" s="60"/>
      <c r="AZ1320" s="60"/>
      <c r="BA1320" s="60"/>
      <c r="BB1320" s="60"/>
      <c r="BC1320" s="60"/>
      <c r="BD1320" s="60"/>
      <c r="BE1320" s="61"/>
    </row>
    <row r="1321" spans="47:57" x14ac:dyDescent="0.25">
      <c r="AU1321" s="59" t="s">
        <v>1409</v>
      </c>
      <c r="AV1321" s="60"/>
      <c r="AW1321" s="60"/>
      <c r="AX1321" s="60"/>
      <c r="AY1321" s="60"/>
      <c r="AZ1321" s="60"/>
      <c r="BA1321" s="60"/>
      <c r="BB1321" s="60"/>
      <c r="BC1321" s="60"/>
      <c r="BD1321" s="60"/>
      <c r="BE1321" s="61"/>
    </row>
    <row r="1322" spans="47:57" x14ac:dyDescent="0.25">
      <c r="AU1322" s="59" t="s">
        <v>1410</v>
      </c>
      <c r="AV1322" s="60"/>
      <c r="AW1322" s="60"/>
      <c r="AX1322" s="60"/>
      <c r="AY1322" s="60"/>
      <c r="AZ1322" s="60"/>
      <c r="BA1322" s="60"/>
      <c r="BB1322" s="60"/>
      <c r="BC1322" s="60"/>
      <c r="BD1322" s="60"/>
      <c r="BE1322" s="61"/>
    </row>
    <row r="1323" spans="47:57" x14ac:dyDescent="0.25">
      <c r="AU1323" s="59" t="s">
        <v>1411</v>
      </c>
      <c r="AV1323" s="60"/>
      <c r="AW1323" s="60"/>
      <c r="AX1323" s="60"/>
      <c r="AY1323" s="60"/>
      <c r="AZ1323" s="60"/>
      <c r="BA1323" s="60"/>
      <c r="BB1323" s="60"/>
      <c r="BC1323" s="60"/>
      <c r="BD1323" s="60"/>
      <c r="BE1323" s="61"/>
    </row>
    <row r="1324" spans="47:57" x14ac:dyDescent="0.25">
      <c r="AU1324" s="59" t="s">
        <v>1412</v>
      </c>
      <c r="AV1324" s="60"/>
      <c r="AW1324" s="60"/>
      <c r="AX1324" s="60"/>
      <c r="AY1324" s="60"/>
      <c r="AZ1324" s="60"/>
      <c r="BA1324" s="60"/>
      <c r="BB1324" s="60"/>
      <c r="BC1324" s="60"/>
      <c r="BD1324" s="60"/>
      <c r="BE1324" s="61"/>
    </row>
    <row r="1325" spans="47:57" x14ac:dyDescent="0.25">
      <c r="AU1325" s="59" t="s">
        <v>1413</v>
      </c>
      <c r="AV1325" s="60"/>
      <c r="AW1325" s="60"/>
      <c r="AX1325" s="60"/>
      <c r="AY1325" s="60"/>
      <c r="AZ1325" s="60"/>
      <c r="BA1325" s="60"/>
      <c r="BB1325" s="60"/>
      <c r="BC1325" s="60"/>
      <c r="BD1325" s="60"/>
      <c r="BE1325" s="61"/>
    </row>
    <row r="1326" spans="47:57" x14ac:dyDescent="0.25">
      <c r="AU1326" s="59" t="s">
        <v>1414</v>
      </c>
      <c r="AV1326" s="60"/>
      <c r="AW1326" s="60"/>
      <c r="AX1326" s="60"/>
      <c r="AY1326" s="60"/>
      <c r="AZ1326" s="60"/>
      <c r="BA1326" s="60"/>
      <c r="BB1326" s="60"/>
      <c r="BC1326" s="60"/>
      <c r="BD1326" s="60"/>
      <c r="BE1326" s="61"/>
    </row>
    <row r="1327" spans="47:57" x14ac:dyDescent="0.25">
      <c r="AU1327" s="59" t="s">
        <v>1415</v>
      </c>
      <c r="AV1327" s="60"/>
      <c r="AW1327" s="60"/>
      <c r="AX1327" s="60"/>
      <c r="AY1327" s="60"/>
      <c r="AZ1327" s="60"/>
      <c r="BA1327" s="60"/>
      <c r="BB1327" s="60"/>
      <c r="BC1327" s="60"/>
      <c r="BD1327" s="60"/>
      <c r="BE1327" s="61"/>
    </row>
    <row r="1328" spans="47:57" x14ac:dyDescent="0.25">
      <c r="AU1328" s="59" t="s">
        <v>1416</v>
      </c>
      <c r="AV1328" s="60"/>
      <c r="AW1328" s="60"/>
      <c r="AX1328" s="60"/>
      <c r="AY1328" s="60"/>
      <c r="AZ1328" s="60"/>
      <c r="BA1328" s="60"/>
      <c r="BB1328" s="60"/>
      <c r="BC1328" s="60"/>
      <c r="BD1328" s="60"/>
      <c r="BE1328" s="61"/>
    </row>
    <row r="1329" spans="47:57" x14ac:dyDescent="0.25">
      <c r="AU1329" s="59" t="s">
        <v>1417</v>
      </c>
      <c r="AV1329" s="60"/>
      <c r="AW1329" s="60"/>
      <c r="AX1329" s="60"/>
      <c r="AY1329" s="60"/>
      <c r="AZ1329" s="60"/>
      <c r="BA1329" s="60"/>
      <c r="BB1329" s="60"/>
      <c r="BC1329" s="60"/>
      <c r="BD1329" s="60"/>
      <c r="BE1329" s="61"/>
    </row>
    <row r="1330" spans="47:57" x14ac:dyDescent="0.25">
      <c r="AU1330" s="59" t="s">
        <v>1418</v>
      </c>
      <c r="AV1330" s="60"/>
      <c r="AW1330" s="60"/>
      <c r="AX1330" s="60"/>
      <c r="AY1330" s="60"/>
      <c r="AZ1330" s="60"/>
      <c r="BA1330" s="60"/>
      <c r="BB1330" s="60"/>
      <c r="BC1330" s="60"/>
      <c r="BD1330" s="60"/>
      <c r="BE1330" s="61"/>
    </row>
    <row r="1331" spans="47:57" x14ac:dyDescent="0.25">
      <c r="AU1331" s="59" t="s">
        <v>1419</v>
      </c>
      <c r="AV1331" s="60"/>
      <c r="AW1331" s="60"/>
      <c r="AX1331" s="60"/>
      <c r="AY1331" s="60"/>
      <c r="AZ1331" s="60"/>
      <c r="BA1331" s="60"/>
      <c r="BB1331" s="60"/>
      <c r="BC1331" s="60"/>
      <c r="BD1331" s="60"/>
      <c r="BE1331" s="61"/>
    </row>
    <row r="1332" spans="47:57" x14ac:dyDescent="0.25">
      <c r="AU1332" s="59" t="s">
        <v>1420</v>
      </c>
      <c r="AV1332" s="60"/>
      <c r="AW1332" s="60"/>
      <c r="AX1332" s="60"/>
      <c r="AY1332" s="60"/>
      <c r="AZ1332" s="60"/>
      <c r="BA1332" s="60"/>
      <c r="BB1332" s="60"/>
      <c r="BC1332" s="60"/>
      <c r="BD1332" s="60"/>
      <c r="BE1332" s="61"/>
    </row>
    <row r="1333" spans="47:57" x14ac:dyDescent="0.25">
      <c r="AU1333" s="59" t="s">
        <v>1421</v>
      </c>
      <c r="AV1333" s="60"/>
      <c r="AW1333" s="60"/>
      <c r="AX1333" s="60"/>
      <c r="AY1333" s="60"/>
      <c r="AZ1333" s="60"/>
      <c r="BA1333" s="60"/>
      <c r="BB1333" s="60"/>
      <c r="BC1333" s="60"/>
      <c r="BD1333" s="60"/>
      <c r="BE1333" s="61"/>
    </row>
    <row r="1334" spans="47:57" x14ac:dyDescent="0.25">
      <c r="AU1334" s="59" t="s">
        <v>1422</v>
      </c>
      <c r="AV1334" s="60"/>
      <c r="AW1334" s="60"/>
      <c r="AX1334" s="60"/>
      <c r="AY1334" s="60"/>
      <c r="AZ1334" s="60"/>
      <c r="BA1334" s="60"/>
      <c r="BB1334" s="60"/>
      <c r="BC1334" s="60"/>
      <c r="BD1334" s="60"/>
      <c r="BE1334" s="61"/>
    </row>
    <row r="1335" spans="47:57" x14ac:dyDescent="0.25">
      <c r="AU1335" s="59" t="s">
        <v>1423</v>
      </c>
      <c r="AV1335" s="60"/>
      <c r="AW1335" s="60"/>
      <c r="AX1335" s="60"/>
      <c r="AY1335" s="60"/>
      <c r="AZ1335" s="60"/>
      <c r="BA1335" s="60"/>
      <c r="BB1335" s="60"/>
      <c r="BC1335" s="60"/>
      <c r="BD1335" s="60"/>
      <c r="BE1335" s="61"/>
    </row>
    <row r="1336" spans="47:57" x14ac:dyDescent="0.25">
      <c r="AU1336" s="59" t="s">
        <v>1424</v>
      </c>
      <c r="AV1336" s="60"/>
      <c r="AW1336" s="60"/>
      <c r="AX1336" s="60"/>
      <c r="AY1336" s="60"/>
      <c r="AZ1336" s="60"/>
      <c r="BA1336" s="60"/>
      <c r="BB1336" s="60"/>
      <c r="BC1336" s="60"/>
      <c r="BD1336" s="60"/>
      <c r="BE1336" s="61"/>
    </row>
    <row r="1337" spans="47:57" x14ac:dyDescent="0.25">
      <c r="AU1337" s="59" t="s">
        <v>1425</v>
      </c>
      <c r="AV1337" s="60"/>
      <c r="AW1337" s="60"/>
      <c r="AX1337" s="60"/>
      <c r="AY1337" s="60"/>
      <c r="AZ1337" s="60"/>
      <c r="BA1337" s="60"/>
      <c r="BB1337" s="60"/>
      <c r="BC1337" s="60"/>
      <c r="BD1337" s="60"/>
      <c r="BE1337" s="61"/>
    </row>
    <row r="1338" spans="47:57" x14ac:dyDescent="0.25">
      <c r="AU1338" s="59" t="s">
        <v>1426</v>
      </c>
      <c r="AV1338" s="60"/>
      <c r="AW1338" s="60"/>
      <c r="AX1338" s="60"/>
      <c r="AY1338" s="60"/>
      <c r="AZ1338" s="60"/>
      <c r="BA1338" s="60"/>
      <c r="BB1338" s="60"/>
      <c r="BC1338" s="60"/>
      <c r="BD1338" s="60"/>
      <c r="BE1338" s="61"/>
    </row>
    <row r="1339" spans="47:57" x14ac:dyDescent="0.25">
      <c r="AU1339" s="59" t="s">
        <v>1427</v>
      </c>
      <c r="AV1339" s="60"/>
      <c r="AW1339" s="60"/>
      <c r="AX1339" s="60"/>
      <c r="AY1339" s="60"/>
      <c r="AZ1339" s="60"/>
      <c r="BA1339" s="60"/>
      <c r="BB1339" s="60"/>
      <c r="BC1339" s="60"/>
      <c r="BD1339" s="60"/>
      <c r="BE1339" s="61"/>
    </row>
    <row r="1340" spans="47:57" x14ac:dyDescent="0.25">
      <c r="AU1340" s="59" t="s">
        <v>1428</v>
      </c>
      <c r="AV1340" s="60"/>
      <c r="AW1340" s="60"/>
      <c r="AX1340" s="60"/>
      <c r="AY1340" s="60"/>
      <c r="AZ1340" s="60"/>
      <c r="BA1340" s="60"/>
      <c r="BB1340" s="60"/>
      <c r="BC1340" s="60"/>
      <c r="BD1340" s="60"/>
      <c r="BE1340" s="61"/>
    </row>
    <row r="1341" spans="47:57" x14ac:dyDescent="0.25">
      <c r="AU1341" s="59" t="s">
        <v>1429</v>
      </c>
      <c r="AV1341" s="60"/>
      <c r="AW1341" s="60"/>
      <c r="AX1341" s="60"/>
      <c r="AY1341" s="60"/>
      <c r="AZ1341" s="60"/>
      <c r="BA1341" s="60"/>
      <c r="BB1341" s="60"/>
      <c r="BC1341" s="60"/>
      <c r="BD1341" s="60"/>
      <c r="BE1341" s="61"/>
    </row>
    <row r="1342" spans="47:57" x14ac:dyDescent="0.25">
      <c r="AU1342" s="59" t="s">
        <v>1430</v>
      </c>
      <c r="AV1342" s="60"/>
      <c r="AW1342" s="60"/>
      <c r="AX1342" s="60"/>
      <c r="AY1342" s="60"/>
      <c r="AZ1342" s="60"/>
      <c r="BA1342" s="60"/>
      <c r="BB1342" s="60"/>
      <c r="BC1342" s="60"/>
      <c r="BD1342" s="60"/>
      <c r="BE1342" s="61"/>
    </row>
    <row r="1343" spans="47:57" x14ac:dyDescent="0.25">
      <c r="AU1343" s="59" t="s">
        <v>1431</v>
      </c>
      <c r="AV1343" s="60"/>
      <c r="AW1343" s="60"/>
      <c r="AX1343" s="60"/>
      <c r="AY1343" s="60"/>
      <c r="AZ1343" s="60"/>
      <c r="BA1343" s="60"/>
      <c r="BB1343" s="60"/>
      <c r="BC1343" s="60"/>
      <c r="BD1343" s="60"/>
      <c r="BE1343" s="61"/>
    </row>
    <row r="1344" spans="47:57" x14ac:dyDescent="0.25">
      <c r="AU1344" s="59" t="s">
        <v>1432</v>
      </c>
      <c r="AV1344" s="60"/>
      <c r="AW1344" s="60"/>
      <c r="AX1344" s="60"/>
      <c r="AY1344" s="60"/>
      <c r="AZ1344" s="60"/>
      <c r="BA1344" s="60"/>
      <c r="BB1344" s="60"/>
      <c r="BC1344" s="60"/>
      <c r="BD1344" s="60"/>
      <c r="BE1344" s="61"/>
    </row>
    <row r="1345" spans="47:57" x14ac:dyDescent="0.25">
      <c r="AU1345" s="59" t="s">
        <v>1433</v>
      </c>
      <c r="AV1345" s="60"/>
      <c r="AW1345" s="60"/>
      <c r="AX1345" s="60"/>
      <c r="AY1345" s="60"/>
      <c r="AZ1345" s="60"/>
      <c r="BA1345" s="60"/>
      <c r="BB1345" s="60"/>
      <c r="BC1345" s="60"/>
      <c r="BD1345" s="60"/>
      <c r="BE1345" s="61"/>
    </row>
    <row r="1346" spans="47:57" x14ac:dyDescent="0.25">
      <c r="AU1346" s="59" t="s">
        <v>1434</v>
      </c>
      <c r="AV1346" s="60"/>
      <c r="AW1346" s="60"/>
      <c r="AX1346" s="60"/>
      <c r="AY1346" s="60"/>
      <c r="AZ1346" s="60"/>
      <c r="BA1346" s="60"/>
      <c r="BB1346" s="60"/>
      <c r="BC1346" s="60"/>
      <c r="BD1346" s="60"/>
      <c r="BE1346" s="61"/>
    </row>
    <row r="1347" spans="47:57" x14ac:dyDescent="0.25">
      <c r="AU1347" s="59" t="s">
        <v>1435</v>
      </c>
      <c r="AV1347" s="60"/>
      <c r="AW1347" s="60"/>
      <c r="AX1347" s="60"/>
      <c r="AY1347" s="60"/>
      <c r="AZ1347" s="60"/>
      <c r="BA1347" s="60"/>
      <c r="BB1347" s="60"/>
      <c r="BC1347" s="60"/>
      <c r="BD1347" s="60"/>
      <c r="BE1347" s="61"/>
    </row>
    <row r="1348" spans="47:57" x14ac:dyDescent="0.25">
      <c r="AU1348" s="59" t="s">
        <v>1436</v>
      </c>
      <c r="AV1348" s="60"/>
      <c r="AW1348" s="60"/>
      <c r="AX1348" s="60"/>
      <c r="AY1348" s="60"/>
      <c r="AZ1348" s="60"/>
      <c r="BA1348" s="60"/>
      <c r="BB1348" s="60"/>
      <c r="BC1348" s="60"/>
      <c r="BD1348" s="60"/>
      <c r="BE1348" s="61"/>
    </row>
    <row r="1349" spans="47:57" x14ac:dyDescent="0.25">
      <c r="AU1349" s="59" t="s">
        <v>1437</v>
      </c>
      <c r="AV1349" s="60"/>
      <c r="AW1349" s="60"/>
      <c r="AX1349" s="60"/>
      <c r="AY1349" s="60"/>
      <c r="AZ1349" s="60"/>
      <c r="BA1349" s="60"/>
      <c r="BB1349" s="60"/>
      <c r="BC1349" s="60"/>
      <c r="BD1349" s="60"/>
      <c r="BE1349" s="61"/>
    </row>
    <row r="1350" spans="47:57" x14ac:dyDescent="0.25">
      <c r="AU1350" s="59" t="s">
        <v>1438</v>
      </c>
      <c r="AV1350" s="60"/>
      <c r="AW1350" s="60"/>
      <c r="AX1350" s="60"/>
      <c r="AY1350" s="60"/>
      <c r="AZ1350" s="60"/>
      <c r="BA1350" s="60"/>
      <c r="BB1350" s="60"/>
      <c r="BC1350" s="60"/>
      <c r="BD1350" s="60"/>
      <c r="BE1350" s="61"/>
    </row>
    <row r="1351" spans="47:57" x14ac:dyDescent="0.25">
      <c r="AU1351" s="59" t="s">
        <v>1439</v>
      </c>
      <c r="AV1351" s="60"/>
      <c r="AW1351" s="60"/>
      <c r="AX1351" s="60"/>
      <c r="AY1351" s="60"/>
      <c r="AZ1351" s="60"/>
      <c r="BA1351" s="60"/>
      <c r="BB1351" s="60"/>
      <c r="BC1351" s="60"/>
      <c r="BD1351" s="60"/>
      <c r="BE1351" s="61"/>
    </row>
    <row r="1352" spans="47:57" x14ac:dyDescent="0.25">
      <c r="AU1352" s="59" t="s">
        <v>1440</v>
      </c>
      <c r="AV1352" s="60"/>
      <c r="AW1352" s="60"/>
      <c r="AX1352" s="60"/>
      <c r="AY1352" s="60"/>
      <c r="AZ1352" s="60"/>
      <c r="BA1352" s="60"/>
      <c r="BB1352" s="60"/>
      <c r="BC1352" s="60"/>
      <c r="BD1352" s="60"/>
      <c r="BE1352" s="61"/>
    </row>
    <row r="1353" spans="47:57" x14ac:dyDescent="0.25">
      <c r="AU1353" s="59" t="s">
        <v>1441</v>
      </c>
      <c r="AV1353" s="60"/>
      <c r="AW1353" s="60"/>
      <c r="AX1353" s="60"/>
      <c r="AY1353" s="60"/>
      <c r="AZ1353" s="60"/>
      <c r="BA1353" s="60"/>
      <c r="BB1353" s="60"/>
      <c r="BC1353" s="60"/>
      <c r="BD1353" s="60"/>
      <c r="BE1353" s="61"/>
    </row>
    <row r="1354" spans="47:57" x14ac:dyDescent="0.25">
      <c r="AU1354" s="59" t="s">
        <v>1442</v>
      </c>
      <c r="AV1354" s="60"/>
      <c r="AW1354" s="60"/>
      <c r="AX1354" s="60"/>
      <c r="AY1354" s="60"/>
      <c r="AZ1354" s="60"/>
      <c r="BA1354" s="60"/>
      <c r="BB1354" s="60"/>
      <c r="BC1354" s="60"/>
      <c r="BD1354" s="60"/>
      <c r="BE1354" s="61"/>
    </row>
    <row r="1355" spans="47:57" x14ac:dyDescent="0.25">
      <c r="AU1355" s="59" t="s">
        <v>1443</v>
      </c>
      <c r="AV1355" s="60"/>
      <c r="AW1355" s="60"/>
      <c r="AX1355" s="60"/>
      <c r="AY1355" s="60"/>
      <c r="AZ1355" s="60"/>
      <c r="BA1355" s="60"/>
      <c r="BB1355" s="60"/>
      <c r="BC1355" s="60"/>
      <c r="BD1355" s="60"/>
      <c r="BE1355" s="61"/>
    </row>
    <row r="1356" spans="47:57" x14ac:dyDescent="0.25">
      <c r="AU1356" s="59" t="s">
        <v>1444</v>
      </c>
      <c r="AV1356" s="60"/>
      <c r="AW1356" s="60"/>
      <c r="AX1356" s="60"/>
      <c r="AY1356" s="60"/>
      <c r="AZ1356" s="60"/>
      <c r="BA1356" s="60"/>
      <c r="BB1356" s="60"/>
      <c r="BC1356" s="60"/>
      <c r="BD1356" s="60"/>
      <c r="BE1356" s="61"/>
    </row>
    <row r="1357" spans="47:57" x14ac:dyDescent="0.25">
      <c r="AU1357" s="59" t="s">
        <v>1445</v>
      </c>
      <c r="AV1357" s="60"/>
      <c r="AW1357" s="60"/>
      <c r="AX1357" s="60"/>
      <c r="AY1357" s="60"/>
      <c r="AZ1357" s="60"/>
      <c r="BA1357" s="60"/>
      <c r="BB1357" s="60"/>
      <c r="BC1357" s="60"/>
      <c r="BD1357" s="60"/>
      <c r="BE1357" s="61"/>
    </row>
    <row r="1358" spans="47:57" x14ac:dyDescent="0.25">
      <c r="AU1358" s="59" t="s">
        <v>607</v>
      </c>
      <c r="AV1358" s="60"/>
      <c r="AW1358" s="60"/>
      <c r="AX1358" s="60"/>
      <c r="AY1358" s="60"/>
      <c r="AZ1358" s="60"/>
      <c r="BA1358" s="60"/>
      <c r="BB1358" s="60"/>
      <c r="BC1358" s="60"/>
      <c r="BD1358" s="60"/>
      <c r="BE1358" s="61"/>
    </row>
    <row r="1359" spans="47:57" x14ac:dyDescent="0.25">
      <c r="AU1359" s="59" t="s">
        <v>734</v>
      </c>
      <c r="AV1359" s="60"/>
      <c r="AW1359" s="60"/>
      <c r="AX1359" s="60"/>
      <c r="AY1359" s="60"/>
      <c r="AZ1359" s="60"/>
      <c r="BA1359" s="60"/>
      <c r="BB1359" s="60"/>
      <c r="BC1359" s="60"/>
      <c r="BD1359" s="60"/>
      <c r="BE1359" s="61"/>
    </row>
    <row r="1360" spans="47:57" x14ac:dyDescent="0.25">
      <c r="AU1360" s="59" t="s">
        <v>1393</v>
      </c>
      <c r="AV1360" s="60"/>
      <c r="AW1360" s="60"/>
      <c r="AX1360" s="60"/>
      <c r="AY1360" s="60"/>
      <c r="AZ1360" s="60"/>
      <c r="BA1360" s="60"/>
      <c r="BB1360" s="60"/>
      <c r="BC1360" s="60"/>
      <c r="BD1360" s="60"/>
      <c r="BE1360" s="61"/>
    </row>
    <row r="1361" spans="47:57" x14ac:dyDescent="0.25">
      <c r="AU1361" s="59" t="s">
        <v>1394</v>
      </c>
      <c r="AV1361" s="60"/>
      <c r="AW1361" s="60"/>
      <c r="AX1361" s="60"/>
      <c r="AY1361" s="60"/>
      <c r="AZ1361" s="60"/>
      <c r="BA1361" s="60"/>
      <c r="BB1361" s="60"/>
      <c r="BC1361" s="60"/>
      <c r="BD1361" s="60"/>
      <c r="BE1361" s="61"/>
    </row>
    <row r="1362" spans="47:57" x14ac:dyDescent="0.25">
      <c r="AU1362" s="59" t="s">
        <v>377</v>
      </c>
      <c r="AV1362" s="60"/>
      <c r="AW1362" s="60"/>
      <c r="AX1362" s="60"/>
      <c r="AY1362" s="60"/>
      <c r="AZ1362" s="60"/>
      <c r="BA1362" s="60"/>
      <c r="BB1362" s="60"/>
      <c r="BC1362" s="60"/>
      <c r="BD1362" s="60"/>
      <c r="BE1362" s="61"/>
    </row>
    <row r="1363" spans="47:57" x14ac:dyDescent="0.25">
      <c r="AU1363" s="59" t="s">
        <v>609</v>
      </c>
      <c r="AV1363" s="60"/>
      <c r="AW1363" s="60"/>
      <c r="AX1363" s="60"/>
      <c r="AY1363" s="60"/>
      <c r="AZ1363" s="60"/>
      <c r="BA1363" s="60"/>
      <c r="BB1363" s="60"/>
      <c r="BC1363" s="60"/>
      <c r="BD1363" s="60"/>
      <c r="BE1363" s="61"/>
    </row>
    <row r="1364" spans="47:57" x14ac:dyDescent="0.25">
      <c r="AU1364" s="59" t="s">
        <v>1446</v>
      </c>
      <c r="AV1364" s="60"/>
      <c r="AW1364" s="60"/>
      <c r="AX1364" s="60"/>
      <c r="AY1364" s="60"/>
      <c r="AZ1364" s="60"/>
      <c r="BA1364" s="60"/>
      <c r="BB1364" s="60"/>
      <c r="BC1364" s="60"/>
      <c r="BD1364" s="60"/>
      <c r="BE1364" s="61"/>
    </row>
    <row r="1365" spans="47:57" x14ac:dyDescent="0.25">
      <c r="AU1365" s="59" t="s">
        <v>1447</v>
      </c>
      <c r="AV1365" s="60"/>
      <c r="AW1365" s="60"/>
      <c r="AX1365" s="60"/>
      <c r="AY1365" s="60"/>
      <c r="AZ1365" s="60"/>
      <c r="BA1365" s="60"/>
      <c r="BB1365" s="60"/>
      <c r="BC1365" s="60"/>
      <c r="BD1365" s="60"/>
      <c r="BE1365" s="61"/>
    </row>
    <row r="1366" spans="47:57" x14ac:dyDescent="0.25">
      <c r="AU1366" s="59" t="s">
        <v>1448</v>
      </c>
      <c r="AV1366" s="60"/>
      <c r="AW1366" s="60"/>
      <c r="AX1366" s="60"/>
      <c r="AY1366" s="60"/>
      <c r="AZ1366" s="60"/>
      <c r="BA1366" s="60"/>
      <c r="BB1366" s="60"/>
      <c r="BC1366" s="60"/>
      <c r="BD1366" s="60"/>
      <c r="BE1366" s="61"/>
    </row>
    <row r="1367" spans="47:57" x14ac:dyDescent="0.25">
      <c r="AU1367" s="59" t="s">
        <v>1449</v>
      </c>
      <c r="AV1367" s="60"/>
      <c r="AW1367" s="60"/>
      <c r="AX1367" s="60"/>
      <c r="AY1367" s="60"/>
      <c r="AZ1367" s="60"/>
      <c r="BA1367" s="60"/>
      <c r="BB1367" s="60"/>
      <c r="BC1367" s="60"/>
      <c r="BD1367" s="60"/>
      <c r="BE1367" s="61"/>
    </row>
    <row r="1368" spans="47:57" x14ac:dyDescent="0.25">
      <c r="AU1368" s="59" t="s">
        <v>1450</v>
      </c>
      <c r="AV1368" s="60"/>
      <c r="AW1368" s="60"/>
      <c r="AX1368" s="60"/>
      <c r="AY1368" s="60"/>
      <c r="AZ1368" s="60"/>
      <c r="BA1368" s="60"/>
      <c r="BB1368" s="60"/>
      <c r="BC1368" s="60"/>
      <c r="BD1368" s="60"/>
      <c r="BE1368" s="61"/>
    </row>
    <row r="1369" spans="47:57" x14ac:dyDescent="0.25">
      <c r="AU1369" s="59" t="s">
        <v>1451</v>
      </c>
      <c r="AV1369" s="60"/>
      <c r="AW1369" s="60"/>
      <c r="AX1369" s="60"/>
      <c r="AY1369" s="60"/>
      <c r="AZ1369" s="60"/>
      <c r="BA1369" s="60"/>
      <c r="BB1369" s="60"/>
      <c r="BC1369" s="60"/>
      <c r="BD1369" s="60"/>
      <c r="BE1369" s="61"/>
    </row>
    <row r="1370" spans="47:57" x14ac:dyDescent="0.25">
      <c r="AU1370" s="59" t="s">
        <v>1452</v>
      </c>
      <c r="AV1370" s="60"/>
      <c r="AW1370" s="60"/>
      <c r="AX1370" s="60"/>
      <c r="AY1370" s="60"/>
      <c r="AZ1370" s="60"/>
      <c r="BA1370" s="60"/>
      <c r="BB1370" s="60"/>
      <c r="BC1370" s="60"/>
      <c r="BD1370" s="60"/>
      <c r="BE1370" s="61"/>
    </row>
    <row r="1371" spans="47:57" x14ac:dyDescent="0.25">
      <c r="AU1371" s="59" t="s">
        <v>1453</v>
      </c>
      <c r="AV1371" s="60"/>
      <c r="AW1371" s="60"/>
      <c r="AX1371" s="60"/>
      <c r="AY1371" s="60"/>
      <c r="AZ1371" s="60"/>
      <c r="BA1371" s="60"/>
      <c r="BB1371" s="60"/>
      <c r="BC1371" s="60"/>
      <c r="BD1371" s="60"/>
      <c r="BE1371" s="61"/>
    </row>
    <row r="1372" spans="47:57" x14ac:dyDescent="0.25">
      <c r="AU1372" s="59" t="s">
        <v>1454</v>
      </c>
      <c r="AV1372" s="60"/>
      <c r="AW1372" s="60"/>
      <c r="AX1372" s="60"/>
      <c r="AY1372" s="60"/>
      <c r="AZ1372" s="60"/>
      <c r="BA1372" s="60"/>
      <c r="BB1372" s="60"/>
      <c r="BC1372" s="60"/>
      <c r="BD1372" s="60"/>
      <c r="BE1372" s="61"/>
    </row>
    <row r="1373" spans="47:57" x14ac:dyDescent="0.25">
      <c r="AU1373" s="59" t="s">
        <v>1455</v>
      </c>
      <c r="AV1373" s="60"/>
      <c r="AW1373" s="60"/>
      <c r="AX1373" s="60"/>
      <c r="AY1373" s="60"/>
      <c r="AZ1373" s="60"/>
      <c r="BA1373" s="60"/>
      <c r="BB1373" s="60"/>
      <c r="BC1373" s="60"/>
      <c r="BD1373" s="60"/>
      <c r="BE1373" s="61"/>
    </row>
    <row r="1374" spans="47:57" x14ac:dyDescent="0.25">
      <c r="AU1374" s="59" t="s">
        <v>1456</v>
      </c>
      <c r="AV1374" s="60"/>
      <c r="AW1374" s="60"/>
      <c r="AX1374" s="60"/>
      <c r="AY1374" s="60"/>
      <c r="AZ1374" s="60"/>
      <c r="BA1374" s="60"/>
      <c r="BB1374" s="60"/>
      <c r="BC1374" s="60"/>
      <c r="BD1374" s="60"/>
      <c r="BE1374" s="61"/>
    </row>
    <row r="1375" spans="47:57" x14ac:dyDescent="0.25">
      <c r="AU1375" s="59" t="s">
        <v>1457</v>
      </c>
      <c r="AV1375" s="60"/>
      <c r="AW1375" s="60"/>
      <c r="AX1375" s="60"/>
      <c r="AY1375" s="60"/>
      <c r="AZ1375" s="60"/>
      <c r="BA1375" s="60"/>
      <c r="BB1375" s="60"/>
      <c r="BC1375" s="60"/>
      <c r="BD1375" s="60"/>
      <c r="BE1375" s="61"/>
    </row>
    <row r="1376" spans="47:57" x14ac:dyDescent="0.25">
      <c r="AU1376" s="59" t="s">
        <v>1458</v>
      </c>
      <c r="AV1376" s="60"/>
      <c r="AW1376" s="60"/>
      <c r="AX1376" s="60"/>
      <c r="AY1376" s="60"/>
      <c r="AZ1376" s="60"/>
      <c r="BA1376" s="60"/>
      <c r="BB1376" s="60"/>
      <c r="BC1376" s="60"/>
      <c r="BD1376" s="60"/>
      <c r="BE1376" s="61"/>
    </row>
    <row r="1377" spans="47:57" x14ac:dyDescent="0.25">
      <c r="AU1377" s="59" t="s">
        <v>1459</v>
      </c>
      <c r="AV1377" s="60"/>
      <c r="AW1377" s="60"/>
      <c r="AX1377" s="60"/>
      <c r="AY1377" s="60"/>
      <c r="AZ1377" s="60"/>
      <c r="BA1377" s="60"/>
      <c r="BB1377" s="60"/>
      <c r="BC1377" s="60"/>
      <c r="BD1377" s="60"/>
      <c r="BE1377" s="61"/>
    </row>
    <row r="1378" spans="47:57" x14ac:dyDescent="0.25">
      <c r="AU1378" s="59" t="s">
        <v>1460</v>
      </c>
      <c r="AV1378" s="60"/>
      <c r="AW1378" s="60"/>
      <c r="AX1378" s="60"/>
      <c r="AY1378" s="60"/>
      <c r="AZ1378" s="60"/>
      <c r="BA1378" s="60"/>
      <c r="BB1378" s="60"/>
      <c r="BC1378" s="60"/>
      <c r="BD1378" s="60"/>
      <c r="BE1378" s="61"/>
    </row>
    <row r="1379" spans="47:57" x14ac:dyDescent="0.25">
      <c r="AU1379" s="59" t="s">
        <v>1461</v>
      </c>
      <c r="AV1379" s="60"/>
      <c r="AW1379" s="60"/>
      <c r="AX1379" s="60"/>
      <c r="AY1379" s="60"/>
      <c r="AZ1379" s="60"/>
      <c r="BA1379" s="60"/>
      <c r="BB1379" s="60"/>
      <c r="BC1379" s="60"/>
      <c r="BD1379" s="60"/>
      <c r="BE1379" s="61"/>
    </row>
    <row r="1380" spans="47:57" x14ac:dyDescent="0.25">
      <c r="AU1380" s="59" t="s">
        <v>1462</v>
      </c>
      <c r="AV1380" s="60"/>
      <c r="AW1380" s="60"/>
      <c r="AX1380" s="60"/>
      <c r="AY1380" s="60"/>
      <c r="AZ1380" s="60"/>
      <c r="BA1380" s="60"/>
      <c r="BB1380" s="60"/>
      <c r="BC1380" s="60"/>
      <c r="BD1380" s="60"/>
      <c r="BE1380" s="61"/>
    </row>
    <row r="1381" spans="47:57" x14ac:dyDescent="0.25">
      <c r="AU1381" s="59" t="s">
        <v>1463</v>
      </c>
      <c r="AV1381" s="60"/>
      <c r="AW1381" s="60"/>
      <c r="AX1381" s="60"/>
      <c r="AY1381" s="60"/>
      <c r="AZ1381" s="60"/>
      <c r="BA1381" s="60"/>
      <c r="BB1381" s="60"/>
      <c r="BC1381" s="60"/>
      <c r="BD1381" s="60"/>
      <c r="BE1381" s="61"/>
    </row>
    <row r="1382" spans="47:57" x14ac:dyDescent="0.25">
      <c r="AU1382" s="59" t="s">
        <v>1464</v>
      </c>
      <c r="AV1382" s="60"/>
      <c r="AW1382" s="60"/>
      <c r="AX1382" s="60"/>
      <c r="AY1382" s="60"/>
      <c r="AZ1382" s="60"/>
      <c r="BA1382" s="60"/>
      <c r="BB1382" s="60"/>
      <c r="BC1382" s="60"/>
      <c r="BD1382" s="60"/>
      <c r="BE1382" s="61"/>
    </row>
    <row r="1383" spans="47:57" x14ac:dyDescent="0.25">
      <c r="AU1383" s="59" t="s">
        <v>1465</v>
      </c>
      <c r="AV1383" s="60"/>
      <c r="AW1383" s="60"/>
      <c r="AX1383" s="60"/>
      <c r="AY1383" s="60"/>
      <c r="AZ1383" s="60"/>
      <c r="BA1383" s="60"/>
      <c r="BB1383" s="60"/>
      <c r="BC1383" s="60"/>
      <c r="BD1383" s="60"/>
      <c r="BE1383" s="61"/>
    </row>
    <row r="1384" spans="47:57" x14ac:dyDescent="0.25">
      <c r="AU1384" s="59" t="s">
        <v>1466</v>
      </c>
      <c r="AV1384" s="60"/>
      <c r="AW1384" s="60"/>
      <c r="AX1384" s="60"/>
      <c r="AY1384" s="60"/>
      <c r="AZ1384" s="60"/>
      <c r="BA1384" s="60"/>
      <c r="BB1384" s="60"/>
      <c r="BC1384" s="60"/>
      <c r="BD1384" s="60"/>
      <c r="BE1384" s="61"/>
    </row>
    <row r="1385" spans="47:57" x14ac:dyDescent="0.25">
      <c r="AU1385" s="59" t="s">
        <v>1467</v>
      </c>
      <c r="AV1385" s="60"/>
      <c r="AW1385" s="60"/>
      <c r="AX1385" s="60"/>
      <c r="AY1385" s="60"/>
      <c r="AZ1385" s="60"/>
      <c r="BA1385" s="60"/>
      <c r="BB1385" s="60"/>
      <c r="BC1385" s="60"/>
      <c r="BD1385" s="60"/>
      <c r="BE1385" s="61"/>
    </row>
    <row r="1386" spans="47:57" x14ac:dyDescent="0.25">
      <c r="AU1386" s="59" t="s">
        <v>1468</v>
      </c>
      <c r="AV1386" s="60"/>
      <c r="AW1386" s="60"/>
      <c r="AX1386" s="60"/>
      <c r="AY1386" s="60"/>
      <c r="AZ1386" s="60"/>
      <c r="BA1386" s="60"/>
      <c r="BB1386" s="60"/>
      <c r="BC1386" s="60"/>
      <c r="BD1386" s="60"/>
      <c r="BE1386" s="61"/>
    </row>
    <row r="1387" spans="47:57" x14ac:dyDescent="0.25">
      <c r="AU1387" s="59" t="s">
        <v>1469</v>
      </c>
      <c r="AV1387" s="60"/>
      <c r="AW1387" s="60"/>
      <c r="AX1387" s="60"/>
      <c r="AY1387" s="60"/>
      <c r="AZ1387" s="60"/>
      <c r="BA1387" s="60"/>
      <c r="BB1387" s="60"/>
      <c r="BC1387" s="60"/>
      <c r="BD1387" s="60"/>
      <c r="BE1387" s="61"/>
    </row>
    <row r="1388" spans="47:57" x14ac:dyDescent="0.25">
      <c r="AU1388" s="59" t="s">
        <v>1470</v>
      </c>
      <c r="AV1388" s="60"/>
      <c r="AW1388" s="60"/>
      <c r="AX1388" s="60"/>
      <c r="AY1388" s="60"/>
      <c r="AZ1388" s="60"/>
      <c r="BA1388" s="60"/>
      <c r="BB1388" s="60"/>
      <c r="BC1388" s="60"/>
      <c r="BD1388" s="60"/>
      <c r="BE1388" s="61"/>
    </row>
    <row r="1389" spans="47:57" x14ac:dyDescent="0.25">
      <c r="AU1389" s="59" t="s">
        <v>1471</v>
      </c>
      <c r="AV1389" s="60"/>
      <c r="AW1389" s="60"/>
      <c r="AX1389" s="60"/>
      <c r="AY1389" s="60"/>
      <c r="AZ1389" s="60"/>
      <c r="BA1389" s="60"/>
      <c r="BB1389" s="60"/>
      <c r="BC1389" s="60"/>
      <c r="BD1389" s="60"/>
      <c r="BE1389" s="61"/>
    </row>
    <row r="1390" spans="47:57" x14ac:dyDescent="0.25">
      <c r="AU1390" s="59" t="s">
        <v>1472</v>
      </c>
      <c r="AV1390" s="60"/>
      <c r="AW1390" s="60"/>
      <c r="AX1390" s="60"/>
      <c r="AY1390" s="60"/>
      <c r="AZ1390" s="60"/>
      <c r="BA1390" s="60"/>
      <c r="BB1390" s="60"/>
      <c r="BC1390" s="60"/>
      <c r="BD1390" s="60"/>
      <c r="BE1390" s="61"/>
    </row>
    <row r="1391" spans="47:57" x14ac:dyDescent="0.25">
      <c r="AU1391" s="59" t="s">
        <v>1473</v>
      </c>
      <c r="AV1391" s="60"/>
      <c r="AW1391" s="60"/>
      <c r="AX1391" s="60"/>
      <c r="AY1391" s="60"/>
      <c r="AZ1391" s="60"/>
      <c r="BA1391" s="60"/>
      <c r="BB1391" s="60"/>
      <c r="BC1391" s="60"/>
      <c r="BD1391" s="60"/>
      <c r="BE1391" s="61"/>
    </row>
    <row r="1392" spans="47:57" x14ac:dyDescent="0.25">
      <c r="AU1392" s="59" t="s">
        <v>1474</v>
      </c>
      <c r="AV1392" s="60"/>
      <c r="AW1392" s="60"/>
      <c r="AX1392" s="60"/>
      <c r="AY1392" s="60"/>
      <c r="AZ1392" s="60"/>
      <c r="BA1392" s="60"/>
      <c r="BB1392" s="60"/>
      <c r="BC1392" s="60"/>
      <c r="BD1392" s="60"/>
      <c r="BE1392" s="61"/>
    </row>
    <row r="1393" spans="47:57" x14ac:dyDescent="0.25">
      <c r="AU1393" s="59" t="s">
        <v>1475</v>
      </c>
      <c r="AV1393" s="60"/>
      <c r="AW1393" s="60"/>
      <c r="AX1393" s="60"/>
      <c r="AY1393" s="60"/>
      <c r="AZ1393" s="60"/>
      <c r="BA1393" s="60"/>
      <c r="BB1393" s="60"/>
      <c r="BC1393" s="60"/>
      <c r="BD1393" s="60"/>
      <c r="BE1393" s="61"/>
    </row>
    <row r="1394" spans="47:57" x14ac:dyDescent="0.25">
      <c r="AU1394" s="59" t="s">
        <v>1476</v>
      </c>
      <c r="AV1394" s="60"/>
      <c r="AW1394" s="60"/>
      <c r="AX1394" s="60"/>
      <c r="AY1394" s="60"/>
      <c r="AZ1394" s="60"/>
      <c r="BA1394" s="60"/>
      <c r="BB1394" s="60"/>
      <c r="BC1394" s="60"/>
      <c r="BD1394" s="60"/>
      <c r="BE1394" s="61"/>
    </row>
    <row r="1395" spans="47:57" x14ac:dyDescent="0.25">
      <c r="AU1395" s="59" t="s">
        <v>1477</v>
      </c>
      <c r="AV1395" s="60"/>
      <c r="AW1395" s="60"/>
      <c r="AX1395" s="60"/>
      <c r="AY1395" s="60"/>
      <c r="AZ1395" s="60"/>
      <c r="BA1395" s="60"/>
      <c r="BB1395" s="60"/>
      <c r="BC1395" s="60"/>
      <c r="BD1395" s="60"/>
      <c r="BE1395" s="61"/>
    </row>
    <row r="1396" spans="47:57" x14ac:dyDescent="0.25">
      <c r="AU1396" s="59" t="s">
        <v>1478</v>
      </c>
      <c r="AV1396" s="60"/>
      <c r="AW1396" s="60"/>
      <c r="AX1396" s="60"/>
      <c r="AY1396" s="60"/>
      <c r="AZ1396" s="60"/>
      <c r="BA1396" s="60"/>
      <c r="BB1396" s="60"/>
      <c r="BC1396" s="60"/>
      <c r="BD1396" s="60"/>
      <c r="BE1396" s="61"/>
    </row>
    <row r="1397" spans="47:57" x14ac:dyDescent="0.25">
      <c r="AU1397" s="59" t="s">
        <v>1479</v>
      </c>
      <c r="AV1397" s="60"/>
      <c r="AW1397" s="60"/>
      <c r="AX1397" s="60"/>
      <c r="AY1397" s="60"/>
      <c r="AZ1397" s="60"/>
      <c r="BA1397" s="60"/>
      <c r="BB1397" s="60"/>
      <c r="BC1397" s="60"/>
      <c r="BD1397" s="60"/>
      <c r="BE1397" s="61"/>
    </row>
    <row r="1398" spans="47:57" x14ac:dyDescent="0.25">
      <c r="AU1398" s="59" t="s">
        <v>1480</v>
      </c>
      <c r="AV1398" s="60"/>
      <c r="AW1398" s="60"/>
      <c r="AX1398" s="60"/>
      <c r="AY1398" s="60"/>
      <c r="AZ1398" s="60"/>
      <c r="BA1398" s="60"/>
      <c r="BB1398" s="60"/>
      <c r="BC1398" s="60"/>
      <c r="BD1398" s="60"/>
      <c r="BE1398" s="61"/>
    </row>
    <row r="1399" spans="47:57" x14ac:dyDescent="0.25">
      <c r="AU1399" s="59" t="s">
        <v>1481</v>
      </c>
      <c r="AV1399" s="60"/>
      <c r="AW1399" s="60"/>
      <c r="AX1399" s="60"/>
      <c r="AY1399" s="60"/>
      <c r="AZ1399" s="60"/>
      <c r="BA1399" s="60"/>
      <c r="BB1399" s="60"/>
      <c r="BC1399" s="60"/>
      <c r="BD1399" s="60"/>
      <c r="BE1399" s="61"/>
    </row>
    <row r="1400" spans="47:57" x14ac:dyDescent="0.25">
      <c r="AU1400" s="59" t="s">
        <v>1482</v>
      </c>
      <c r="AV1400" s="60"/>
      <c r="AW1400" s="60"/>
      <c r="AX1400" s="60"/>
      <c r="AY1400" s="60"/>
      <c r="AZ1400" s="60"/>
      <c r="BA1400" s="60"/>
      <c r="BB1400" s="60"/>
      <c r="BC1400" s="60"/>
      <c r="BD1400" s="60"/>
      <c r="BE1400" s="61"/>
    </row>
    <row r="1401" spans="47:57" x14ac:dyDescent="0.25">
      <c r="AU1401" s="59" t="s">
        <v>1483</v>
      </c>
      <c r="AV1401" s="60"/>
      <c r="AW1401" s="60"/>
      <c r="AX1401" s="60"/>
      <c r="AY1401" s="60"/>
      <c r="AZ1401" s="60"/>
      <c r="BA1401" s="60"/>
      <c r="BB1401" s="60"/>
      <c r="BC1401" s="60"/>
      <c r="BD1401" s="60"/>
      <c r="BE1401" s="61"/>
    </row>
    <row r="1402" spans="47:57" x14ac:dyDescent="0.25">
      <c r="AU1402" s="59" t="s">
        <v>1484</v>
      </c>
      <c r="AV1402" s="60"/>
      <c r="AW1402" s="60"/>
      <c r="AX1402" s="60"/>
      <c r="AY1402" s="60"/>
      <c r="AZ1402" s="60"/>
      <c r="BA1402" s="60"/>
      <c r="BB1402" s="60"/>
      <c r="BC1402" s="60"/>
      <c r="BD1402" s="60"/>
      <c r="BE1402" s="61"/>
    </row>
    <row r="1403" spans="47:57" x14ac:dyDescent="0.25">
      <c r="AU1403" s="59" t="s">
        <v>1485</v>
      </c>
      <c r="AV1403" s="60"/>
      <c r="AW1403" s="60"/>
      <c r="AX1403" s="60"/>
      <c r="AY1403" s="60"/>
      <c r="AZ1403" s="60"/>
      <c r="BA1403" s="60"/>
      <c r="BB1403" s="60"/>
      <c r="BC1403" s="60"/>
      <c r="BD1403" s="60"/>
      <c r="BE1403" s="61"/>
    </row>
    <row r="1404" spans="47:57" x14ac:dyDescent="0.25">
      <c r="AU1404" s="59" t="s">
        <v>1486</v>
      </c>
      <c r="AV1404" s="60"/>
      <c r="AW1404" s="60"/>
      <c r="AX1404" s="60"/>
      <c r="AY1404" s="60"/>
      <c r="AZ1404" s="60"/>
      <c r="BA1404" s="60"/>
      <c r="BB1404" s="60"/>
      <c r="BC1404" s="60"/>
      <c r="BD1404" s="60"/>
      <c r="BE1404" s="61"/>
    </row>
    <row r="1405" spans="47:57" x14ac:dyDescent="0.25">
      <c r="AU1405" s="59" t="s">
        <v>1487</v>
      </c>
      <c r="AV1405" s="60"/>
      <c r="AW1405" s="60"/>
      <c r="AX1405" s="60"/>
      <c r="AY1405" s="60"/>
      <c r="AZ1405" s="60"/>
      <c r="BA1405" s="60"/>
      <c r="BB1405" s="60"/>
      <c r="BC1405" s="60"/>
      <c r="BD1405" s="60"/>
      <c r="BE1405" s="61"/>
    </row>
    <row r="1406" spans="47:57" x14ac:dyDescent="0.25">
      <c r="AU1406" s="59" t="s">
        <v>1488</v>
      </c>
      <c r="AV1406" s="60"/>
      <c r="AW1406" s="60"/>
      <c r="AX1406" s="60"/>
      <c r="AY1406" s="60"/>
      <c r="AZ1406" s="60"/>
      <c r="BA1406" s="60"/>
      <c r="BB1406" s="60"/>
      <c r="BC1406" s="60"/>
      <c r="BD1406" s="60"/>
      <c r="BE1406" s="61"/>
    </row>
    <row r="1407" spans="47:57" x14ac:dyDescent="0.25">
      <c r="AU1407" s="59" t="s">
        <v>1489</v>
      </c>
      <c r="AV1407" s="60"/>
      <c r="AW1407" s="60"/>
      <c r="AX1407" s="60"/>
      <c r="AY1407" s="60"/>
      <c r="AZ1407" s="60"/>
      <c r="BA1407" s="60"/>
      <c r="BB1407" s="60"/>
      <c r="BC1407" s="60"/>
      <c r="BD1407" s="60"/>
      <c r="BE1407" s="61"/>
    </row>
    <row r="1408" spans="47:57" x14ac:dyDescent="0.25">
      <c r="AU1408" s="59" t="s">
        <v>1490</v>
      </c>
      <c r="AV1408" s="60"/>
      <c r="AW1408" s="60"/>
      <c r="AX1408" s="60"/>
      <c r="AY1408" s="60"/>
      <c r="AZ1408" s="60"/>
      <c r="BA1408" s="60"/>
      <c r="BB1408" s="60"/>
      <c r="BC1408" s="60"/>
      <c r="BD1408" s="60"/>
      <c r="BE1408" s="61"/>
    </row>
    <row r="1409" spans="47:57" x14ac:dyDescent="0.25">
      <c r="AU1409" s="59" t="s">
        <v>1491</v>
      </c>
      <c r="AV1409" s="60"/>
      <c r="AW1409" s="60"/>
      <c r="AX1409" s="60"/>
      <c r="AY1409" s="60"/>
      <c r="AZ1409" s="60"/>
      <c r="BA1409" s="60"/>
      <c r="BB1409" s="60"/>
      <c r="BC1409" s="60"/>
      <c r="BD1409" s="60"/>
      <c r="BE1409" s="61"/>
    </row>
    <row r="1410" spans="47:57" x14ac:dyDescent="0.25">
      <c r="AU1410" s="59" t="s">
        <v>1492</v>
      </c>
      <c r="AV1410" s="60"/>
      <c r="AW1410" s="60"/>
      <c r="AX1410" s="60"/>
      <c r="AY1410" s="60"/>
      <c r="AZ1410" s="60"/>
      <c r="BA1410" s="60"/>
      <c r="BB1410" s="60"/>
      <c r="BC1410" s="60"/>
      <c r="BD1410" s="60"/>
      <c r="BE1410" s="61"/>
    </row>
    <row r="1411" spans="47:57" x14ac:dyDescent="0.25">
      <c r="AU1411" s="59" t="s">
        <v>1493</v>
      </c>
      <c r="AV1411" s="60"/>
      <c r="AW1411" s="60"/>
      <c r="AX1411" s="60"/>
      <c r="AY1411" s="60"/>
      <c r="AZ1411" s="60"/>
      <c r="BA1411" s="60"/>
      <c r="BB1411" s="60"/>
      <c r="BC1411" s="60"/>
      <c r="BD1411" s="60"/>
      <c r="BE1411" s="61"/>
    </row>
    <row r="1412" spans="47:57" x14ac:dyDescent="0.25">
      <c r="AU1412" s="59" t="s">
        <v>1494</v>
      </c>
      <c r="AV1412" s="60"/>
      <c r="AW1412" s="60"/>
      <c r="AX1412" s="60"/>
      <c r="AY1412" s="60"/>
      <c r="AZ1412" s="60"/>
      <c r="BA1412" s="60"/>
      <c r="BB1412" s="60"/>
      <c r="BC1412" s="60"/>
      <c r="BD1412" s="60"/>
      <c r="BE1412" s="61"/>
    </row>
    <row r="1413" spans="47:57" x14ac:dyDescent="0.25">
      <c r="AU1413" s="59" t="s">
        <v>1495</v>
      </c>
      <c r="AV1413" s="60"/>
      <c r="AW1413" s="60"/>
      <c r="AX1413" s="60"/>
      <c r="AY1413" s="60"/>
      <c r="AZ1413" s="60"/>
      <c r="BA1413" s="60"/>
      <c r="BB1413" s="60"/>
      <c r="BC1413" s="60"/>
      <c r="BD1413" s="60"/>
      <c r="BE1413" s="61"/>
    </row>
    <row r="1414" spans="47:57" x14ac:dyDescent="0.25">
      <c r="AU1414" s="59" t="s">
        <v>1496</v>
      </c>
      <c r="AV1414" s="60"/>
      <c r="AW1414" s="60"/>
      <c r="AX1414" s="60"/>
      <c r="AY1414" s="60"/>
      <c r="AZ1414" s="60"/>
      <c r="BA1414" s="60"/>
      <c r="BB1414" s="60"/>
      <c r="BC1414" s="60"/>
      <c r="BD1414" s="60"/>
      <c r="BE1414" s="61"/>
    </row>
    <row r="1415" spans="47:57" x14ac:dyDescent="0.25">
      <c r="AU1415" s="59" t="s">
        <v>607</v>
      </c>
      <c r="AV1415" s="60"/>
      <c r="AW1415" s="60"/>
      <c r="AX1415" s="60"/>
      <c r="AY1415" s="60"/>
      <c r="AZ1415" s="60"/>
      <c r="BA1415" s="60"/>
      <c r="BB1415" s="60"/>
      <c r="BC1415" s="60"/>
      <c r="BD1415" s="60"/>
      <c r="BE1415" s="61"/>
    </row>
    <row r="1416" spans="47:57" x14ac:dyDescent="0.25">
      <c r="AU1416" s="59" t="s">
        <v>734</v>
      </c>
      <c r="AV1416" s="60"/>
      <c r="AW1416" s="60"/>
      <c r="AX1416" s="60"/>
      <c r="AY1416" s="60"/>
      <c r="AZ1416" s="60"/>
      <c r="BA1416" s="60"/>
      <c r="BB1416" s="60"/>
      <c r="BC1416" s="60"/>
      <c r="BD1416" s="60"/>
      <c r="BE1416" s="61"/>
    </row>
    <row r="1417" spans="47:57" x14ac:dyDescent="0.25">
      <c r="AU1417" s="59" t="s">
        <v>1393</v>
      </c>
      <c r="AV1417" s="60"/>
      <c r="AW1417" s="60"/>
      <c r="AX1417" s="60"/>
      <c r="AY1417" s="60"/>
      <c r="AZ1417" s="60"/>
      <c r="BA1417" s="60"/>
      <c r="BB1417" s="60"/>
      <c r="BC1417" s="60"/>
      <c r="BD1417" s="60"/>
      <c r="BE1417" s="61"/>
    </row>
    <row r="1418" spans="47:57" x14ac:dyDescent="0.25">
      <c r="AU1418" s="59" t="s">
        <v>1394</v>
      </c>
      <c r="AV1418" s="60"/>
      <c r="AW1418" s="60"/>
      <c r="AX1418" s="60"/>
      <c r="AY1418" s="60"/>
      <c r="AZ1418" s="60"/>
      <c r="BA1418" s="60"/>
      <c r="BB1418" s="60"/>
      <c r="BC1418" s="60"/>
      <c r="BD1418" s="60"/>
      <c r="BE1418" s="61"/>
    </row>
    <row r="1419" spans="47:57" x14ac:dyDescent="0.25">
      <c r="AU1419" s="59" t="s">
        <v>377</v>
      </c>
      <c r="AV1419" s="60"/>
      <c r="AW1419" s="60"/>
      <c r="AX1419" s="60"/>
      <c r="AY1419" s="60"/>
      <c r="AZ1419" s="60"/>
      <c r="BA1419" s="60"/>
      <c r="BB1419" s="60"/>
      <c r="BC1419" s="60"/>
      <c r="BD1419" s="60"/>
      <c r="BE1419" s="61"/>
    </row>
    <row r="1420" spans="47:57" x14ac:dyDescent="0.25">
      <c r="AU1420" s="59" t="s">
        <v>609</v>
      </c>
      <c r="AV1420" s="60"/>
      <c r="AW1420" s="60"/>
      <c r="AX1420" s="60"/>
      <c r="AY1420" s="60"/>
      <c r="AZ1420" s="60"/>
      <c r="BA1420" s="60"/>
      <c r="BB1420" s="60"/>
      <c r="BC1420" s="60"/>
      <c r="BD1420" s="60"/>
      <c r="BE1420" s="61"/>
    </row>
    <row r="1421" spans="47:57" x14ac:dyDescent="0.25">
      <c r="AU1421" s="59" t="s">
        <v>1497</v>
      </c>
      <c r="AV1421" s="60"/>
      <c r="AW1421" s="60"/>
      <c r="AX1421" s="60"/>
      <c r="AY1421" s="60"/>
      <c r="AZ1421" s="60"/>
      <c r="BA1421" s="60"/>
      <c r="BB1421" s="60"/>
      <c r="BC1421" s="60"/>
      <c r="BD1421" s="60"/>
      <c r="BE1421" s="61"/>
    </row>
    <row r="1422" spans="47:57" x14ac:dyDescent="0.25">
      <c r="AU1422" s="59" t="s">
        <v>1498</v>
      </c>
      <c r="AV1422" s="60"/>
      <c r="AW1422" s="60"/>
      <c r="AX1422" s="60"/>
      <c r="AY1422" s="60"/>
      <c r="AZ1422" s="60"/>
      <c r="BA1422" s="60"/>
      <c r="BB1422" s="60"/>
      <c r="BC1422" s="60"/>
      <c r="BD1422" s="60"/>
      <c r="BE1422" s="61"/>
    </row>
    <row r="1423" spans="47:57" x14ac:dyDescent="0.25">
      <c r="AU1423" s="59" t="s">
        <v>607</v>
      </c>
      <c r="AV1423" s="60"/>
      <c r="AW1423" s="60"/>
      <c r="AX1423" s="60"/>
      <c r="AY1423" s="60"/>
      <c r="AZ1423" s="60"/>
      <c r="BA1423" s="60"/>
      <c r="BB1423" s="60"/>
      <c r="BC1423" s="60"/>
      <c r="BD1423" s="60"/>
      <c r="BE1423" s="61"/>
    </row>
    <row r="1424" spans="47:57" x14ac:dyDescent="0.25">
      <c r="AU1424" s="59" t="s">
        <v>734</v>
      </c>
      <c r="AV1424" s="60"/>
      <c r="AW1424" s="60"/>
      <c r="AX1424" s="60"/>
      <c r="AY1424" s="60"/>
      <c r="AZ1424" s="60"/>
      <c r="BA1424" s="60"/>
      <c r="BB1424" s="60"/>
      <c r="BC1424" s="60"/>
      <c r="BD1424" s="60"/>
      <c r="BE1424" s="61"/>
    </row>
    <row r="1425" spans="47:57" x14ac:dyDescent="0.25">
      <c r="AU1425" s="59" t="s">
        <v>1499</v>
      </c>
      <c r="AV1425" s="60"/>
      <c r="AW1425" s="60"/>
      <c r="AX1425" s="60"/>
      <c r="AY1425" s="60"/>
      <c r="AZ1425" s="60"/>
      <c r="BA1425" s="60"/>
      <c r="BB1425" s="60"/>
      <c r="BC1425" s="60"/>
      <c r="BD1425" s="60"/>
      <c r="BE1425" s="61"/>
    </row>
    <row r="1426" spans="47:57" x14ac:dyDescent="0.25">
      <c r="AU1426" s="59" t="s">
        <v>1500</v>
      </c>
      <c r="AV1426" s="60"/>
      <c r="AW1426" s="60"/>
      <c r="AX1426" s="60"/>
      <c r="AY1426" s="60"/>
      <c r="AZ1426" s="60"/>
      <c r="BA1426" s="60"/>
      <c r="BB1426" s="60"/>
      <c r="BC1426" s="60"/>
      <c r="BD1426" s="60"/>
      <c r="BE1426" s="61"/>
    </row>
    <row r="1427" spans="47:57" x14ac:dyDescent="0.25">
      <c r="AU1427" s="59" t="s">
        <v>377</v>
      </c>
      <c r="AV1427" s="60"/>
      <c r="AW1427" s="60"/>
      <c r="AX1427" s="60"/>
      <c r="AY1427" s="60"/>
      <c r="AZ1427" s="60"/>
      <c r="BA1427" s="60"/>
      <c r="BB1427" s="60"/>
      <c r="BC1427" s="60"/>
      <c r="BD1427" s="60"/>
      <c r="BE1427" s="61"/>
    </row>
    <row r="1428" spans="47:57" x14ac:dyDescent="0.25">
      <c r="AU1428" s="59" t="s">
        <v>609</v>
      </c>
      <c r="AV1428" s="60"/>
      <c r="AW1428" s="60"/>
      <c r="AX1428" s="60"/>
      <c r="AY1428" s="60"/>
      <c r="AZ1428" s="60"/>
      <c r="BA1428" s="60"/>
      <c r="BB1428" s="60"/>
      <c r="BC1428" s="60"/>
      <c r="BD1428" s="60"/>
      <c r="BE1428" s="61"/>
    </row>
    <row r="1429" spans="47:57" x14ac:dyDescent="0.25">
      <c r="AU1429" s="59" t="s">
        <v>1501</v>
      </c>
      <c r="AV1429" s="60"/>
      <c r="AW1429" s="60"/>
      <c r="AX1429" s="60"/>
      <c r="AY1429" s="60"/>
      <c r="AZ1429" s="60"/>
      <c r="BA1429" s="60"/>
      <c r="BB1429" s="60"/>
      <c r="BC1429" s="60"/>
      <c r="BD1429" s="60"/>
      <c r="BE1429" s="61"/>
    </row>
    <row r="1430" spans="47:57" x14ac:dyDescent="0.25">
      <c r="AU1430" s="59" t="s">
        <v>1502</v>
      </c>
      <c r="AV1430" s="60"/>
      <c r="AW1430" s="60"/>
      <c r="AX1430" s="60"/>
      <c r="AY1430" s="60"/>
      <c r="AZ1430" s="60"/>
      <c r="BA1430" s="60"/>
      <c r="BB1430" s="60"/>
      <c r="BC1430" s="60"/>
      <c r="BD1430" s="60"/>
      <c r="BE1430" s="61"/>
    </row>
    <row r="1431" spans="47:57" x14ac:dyDescent="0.25">
      <c r="AU1431" s="59" t="s">
        <v>1503</v>
      </c>
      <c r="AV1431" s="60"/>
      <c r="AW1431" s="60"/>
      <c r="AX1431" s="60"/>
      <c r="AY1431" s="60"/>
      <c r="AZ1431" s="60"/>
      <c r="BA1431" s="60"/>
      <c r="BB1431" s="60"/>
      <c r="BC1431" s="60"/>
      <c r="BD1431" s="60"/>
      <c r="BE1431" s="61"/>
    </row>
    <row r="1432" spans="47:57" x14ac:dyDescent="0.25">
      <c r="AU1432" s="59" t="s">
        <v>1504</v>
      </c>
      <c r="AV1432" s="60"/>
      <c r="AW1432" s="60"/>
      <c r="AX1432" s="60"/>
      <c r="AY1432" s="60"/>
      <c r="AZ1432" s="60"/>
      <c r="BA1432" s="60"/>
      <c r="BB1432" s="60"/>
      <c r="BC1432" s="60"/>
      <c r="BD1432" s="60"/>
      <c r="BE1432" s="61"/>
    </row>
    <row r="1433" spans="47:57" x14ac:dyDescent="0.25">
      <c r="AU1433" s="59" t="s">
        <v>1505</v>
      </c>
      <c r="AV1433" s="60"/>
      <c r="AW1433" s="60"/>
      <c r="AX1433" s="60"/>
      <c r="AY1433" s="60"/>
      <c r="AZ1433" s="60"/>
      <c r="BA1433" s="60"/>
      <c r="BB1433" s="60"/>
      <c r="BC1433" s="60"/>
      <c r="BD1433" s="60"/>
      <c r="BE1433" s="61"/>
    </row>
    <row r="1434" spans="47:57" x14ac:dyDescent="0.25">
      <c r="AU1434" s="59" t="s">
        <v>1506</v>
      </c>
      <c r="AV1434" s="60"/>
      <c r="AW1434" s="60"/>
      <c r="AX1434" s="60"/>
      <c r="AY1434" s="60"/>
      <c r="AZ1434" s="60"/>
      <c r="BA1434" s="60"/>
      <c r="BB1434" s="60"/>
      <c r="BC1434" s="60"/>
      <c r="BD1434" s="60"/>
      <c r="BE1434" s="61"/>
    </row>
    <row r="1435" spans="47:57" x14ac:dyDescent="0.25">
      <c r="AU1435" s="59" t="s">
        <v>1507</v>
      </c>
      <c r="AV1435" s="60"/>
      <c r="AW1435" s="60"/>
      <c r="AX1435" s="60"/>
      <c r="AY1435" s="60"/>
      <c r="AZ1435" s="60"/>
      <c r="BA1435" s="60"/>
      <c r="BB1435" s="60"/>
      <c r="BC1435" s="60"/>
      <c r="BD1435" s="60"/>
      <c r="BE1435" s="61"/>
    </row>
    <row r="1436" spans="47:57" x14ac:dyDescent="0.25">
      <c r="AU1436" s="59" t="s">
        <v>1508</v>
      </c>
      <c r="AV1436" s="60"/>
      <c r="AW1436" s="60"/>
      <c r="AX1436" s="60"/>
      <c r="AY1436" s="60"/>
      <c r="AZ1436" s="60"/>
      <c r="BA1436" s="60"/>
      <c r="BB1436" s="60"/>
      <c r="BC1436" s="60"/>
      <c r="BD1436" s="60"/>
      <c r="BE1436" s="61"/>
    </row>
    <row r="1437" spans="47:57" x14ac:dyDescent="0.25">
      <c r="AU1437" s="59" t="s">
        <v>1509</v>
      </c>
      <c r="AV1437" s="60"/>
      <c r="AW1437" s="60"/>
      <c r="AX1437" s="60"/>
      <c r="AY1437" s="60"/>
      <c r="AZ1437" s="60"/>
      <c r="BA1437" s="60"/>
      <c r="BB1437" s="60"/>
      <c r="BC1437" s="60"/>
      <c r="BD1437" s="60"/>
      <c r="BE1437" s="61"/>
    </row>
    <row r="1438" spans="47:57" x14ac:dyDescent="0.25">
      <c r="AU1438" s="59" t="s">
        <v>1510</v>
      </c>
      <c r="AV1438" s="60"/>
      <c r="AW1438" s="60"/>
      <c r="AX1438" s="60"/>
      <c r="AY1438" s="60"/>
      <c r="AZ1438" s="60"/>
      <c r="BA1438" s="60"/>
      <c r="BB1438" s="60"/>
      <c r="BC1438" s="60"/>
      <c r="BD1438" s="60"/>
      <c r="BE1438" s="61"/>
    </row>
    <row r="1439" spans="47:57" x14ac:dyDescent="0.25">
      <c r="AU1439" s="59" t="s">
        <v>1511</v>
      </c>
      <c r="AV1439" s="60"/>
      <c r="AW1439" s="60"/>
      <c r="AX1439" s="60"/>
      <c r="AY1439" s="60"/>
      <c r="AZ1439" s="60"/>
      <c r="BA1439" s="60"/>
      <c r="BB1439" s="60"/>
      <c r="BC1439" s="60"/>
      <c r="BD1439" s="60"/>
      <c r="BE1439" s="61"/>
    </row>
    <row r="1440" spans="47:57" x14ac:dyDescent="0.25">
      <c r="AU1440" s="59" t="s">
        <v>1512</v>
      </c>
      <c r="AV1440" s="60"/>
      <c r="AW1440" s="60"/>
      <c r="AX1440" s="60"/>
      <c r="AY1440" s="60"/>
      <c r="AZ1440" s="60"/>
      <c r="BA1440" s="60"/>
      <c r="BB1440" s="60"/>
      <c r="BC1440" s="60"/>
      <c r="BD1440" s="60"/>
      <c r="BE1440" s="61"/>
    </row>
    <row r="1441" spans="47:57" x14ac:dyDescent="0.25">
      <c r="AU1441" s="59" t="s">
        <v>1513</v>
      </c>
      <c r="AV1441" s="60"/>
      <c r="AW1441" s="60"/>
      <c r="AX1441" s="60"/>
      <c r="AY1441" s="60"/>
      <c r="AZ1441" s="60"/>
      <c r="BA1441" s="60"/>
      <c r="BB1441" s="60"/>
      <c r="BC1441" s="60"/>
      <c r="BD1441" s="60"/>
      <c r="BE1441" s="61"/>
    </row>
    <row r="1442" spans="47:57" x14ac:dyDescent="0.25">
      <c r="AU1442" s="59" t="s">
        <v>1514</v>
      </c>
      <c r="AV1442" s="60"/>
      <c r="AW1442" s="60"/>
      <c r="AX1442" s="60"/>
      <c r="AY1442" s="60"/>
      <c r="AZ1442" s="60"/>
      <c r="BA1442" s="60"/>
      <c r="BB1442" s="60"/>
      <c r="BC1442" s="60"/>
      <c r="BD1442" s="60"/>
      <c r="BE1442" s="61"/>
    </row>
    <row r="1443" spans="47:57" x14ac:dyDescent="0.25">
      <c r="AU1443" s="59" t="s">
        <v>1515</v>
      </c>
      <c r="AV1443" s="60"/>
      <c r="AW1443" s="60"/>
      <c r="AX1443" s="60"/>
      <c r="AY1443" s="60"/>
      <c r="AZ1443" s="60"/>
      <c r="BA1443" s="60"/>
      <c r="BB1443" s="60"/>
      <c r="BC1443" s="60"/>
      <c r="BD1443" s="60"/>
      <c r="BE1443" s="61"/>
    </row>
    <row r="1444" spans="47:57" x14ac:dyDescent="0.25">
      <c r="AU1444" s="59" t="s">
        <v>1516</v>
      </c>
      <c r="AV1444" s="60"/>
      <c r="AW1444" s="60"/>
      <c r="AX1444" s="60"/>
      <c r="AY1444" s="60"/>
      <c r="AZ1444" s="60"/>
      <c r="BA1444" s="60"/>
      <c r="BB1444" s="60"/>
      <c r="BC1444" s="60"/>
      <c r="BD1444" s="60"/>
      <c r="BE1444" s="61"/>
    </row>
    <row r="1445" spans="47:57" x14ac:dyDescent="0.25">
      <c r="AU1445" s="59" t="s">
        <v>1517</v>
      </c>
      <c r="AV1445" s="60"/>
      <c r="AW1445" s="60"/>
      <c r="AX1445" s="60"/>
      <c r="AY1445" s="60"/>
      <c r="AZ1445" s="60"/>
      <c r="BA1445" s="60"/>
      <c r="BB1445" s="60"/>
      <c r="BC1445" s="60"/>
      <c r="BD1445" s="60"/>
      <c r="BE1445" s="61"/>
    </row>
    <row r="1446" spans="47:57" x14ac:dyDescent="0.25">
      <c r="AU1446" s="59" t="s">
        <v>1518</v>
      </c>
      <c r="AV1446" s="60"/>
      <c r="AW1446" s="60"/>
      <c r="AX1446" s="60"/>
      <c r="AY1446" s="60"/>
      <c r="AZ1446" s="60"/>
      <c r="BA1446" s="60"/>
      <c r="BB1446" s="60"/>
      <c r="BC1446" s="60"/>
      <c r="BD1446" s="60"/>
      <c r="BE1446" s="61"/>
    </row>
    <row r="1447" spans="47:57" x14ac:dyDescent="0.25">
      <c r="AU1447" s="59" t="s">
        <v>1519</v>
      </c>
      <c r="AV1447" s="60"/>
      <c r="AW1447" s="60"/>
      <c r="AX1447" s="60"/>
      <c r="AY1447" s="60"/>
      <c r="AZ1447" s="60"/>
      <c r="BA1447" s="60"/>
      <c r="BB1447" s="60"/>
      <c r="BC1447" s="60"/>
      <c r="BD1447" s="60"/>
      <c r="BE1447" s="61"/>
    </row>
    <row r="1448" spans="47:57" x14ac:dyDescent="0.25">
      <c r="AU1448" s="59" t="s">
        <v>1520</v>
      </c>
      <c r="AV1448" s="60"/>
      <c r="AW1448" s="60"/>
      <c r="AX1448" s="60"/>
      <c r="AY1448" s="60"/>
      <c r="AZ1448" s="60"/>
      <c r="BA1448" s="60"/>
      <c r="BB1448" s="60"/>
      <c r="BC1448" s="60"/>
      <c r="BD1448" s="60"/>
      <c r="BE1448" s="61"/>
    </row>
    <row r="1449" spans="47:57" x14ac:dyDescent="0.25">
      <c r="AU1449" s="59" t="s">
        <v>1521</v>
      </c>
      <c r="AV1449" s="60"/>
      <c r="AW1449" s="60"/>
      <c r="AX1449" s="60"/>
      <c r="AY1449" s="60"/>
      <c r="AZ1449" s="60"/>
      <c r="BA1449" s="60"/>
      <c r="BB1449" s="60"/>
      <c r="BC1449" s="60"/>
      <c r="BD1449" s="60"/>
      <c r="BE1449" s="61"/>
    </row>
    <row r="1450" spans="47:57" x14ac:dyDescent="0.25">
      <c r="AU1450" s="59" t="s">
        <v>1522</v>
      </c>
      <c r="AV1450" s="60"/>
      <c r="AW1450" s="60"/>
      <c r="AX1450" s="60"/>
      <c r="AY1450" s="60"/>
      <c r="AZ1450" s="60"/>
      <c r="BA1450" s="60"/>
      <c r="BB1450" s="60"/>
      <c r="BC1450" s="60"/>
      <c r="BD1450" s="60"/>
      <c r="BE1450" s="61"/>
    </row>
    <row r="1451" spans="47:57" x14ac:dyDescent="0.25">
      <c r="AU1451" s="59" t="s">
        <v>1523</v>
      </c>
      <c r="AV1451" s="60"/>
      <c r="AW1451" s="60"/>
      <c r="AX1451" s="60"/>
      <c r="AY1451" s="60"/>
      <c r="AZ1451" s="60"/>
      <c r="BA1451" s="60"/>
      <c r="BB1451" s="60"/>
      <c r="BC1451" s="60"/>
      <c r="BD1451" s="60"/>
      <c r="BE1451" s="61"/>
    </row>
    <row r="1452" spans="47:57" x14ac:dyDescent="0.25">
      <c r="AU1452" s="59" t="s">
        <v>1524</v>
      </c>
      <c r="AV1452" s="60"/>
      <c r="AW1452" s="60"/>
      <c r="AX1452" s="60"/>
      <c r="AY1452" s="60"/>
      <c r="AZ1452" s="60"/>
      <c r="BA1452" s="60"/>
      <c r="BB1452" s="60"/>
      <c r="BC1452" s="60"/>
      <c r="BD1452" s="60"/>
      <c r="BE1452" s="61"/>
    </row>
    <row r="1453" spans="47:57" x14ac:dyDescent="0.25">
      <c r="AU1453" s="59" t="s">
        <v>1525</v>
      </c>
      <c r="AV1453" s="60"/>
      <c r="AW1453" s="60"/>
      <c r="AX1453" s="60"/>
      <c r="AY1453" s="60"/>
      <c r="AZ1453" s="60"/>
      <c r="BA1453" s="60"/>
      <c r="BB1453" s="60"/>
      <c r="BC1453" s="60"/>
      <c r="BD1453" s="60"/>
      <c r="BE1453" s="61"/>
    </row>
    <row r="1454" spans="47:57" x14ac:dyDescent="0.25">
      <c r="AU1454" s="59" t="s">
        <v>1526</v>
      </c>
      <c r="AV1454" s="60"/>
      <c r="AW1454" s="60"/>
      <c r="AX1454" s="60"/>
      <c r="AY1454" s="60"/>
      <c r="AZ1454" s="60"/>
      <c r="BA1454" s="60"/>
      <c r="BB1454" s="60"/>
      <c r="BC1454" s="60"/>
      <c r="BD1454" s="60"/>
      <c r="BE1454" s="61"/>
    </row>
    <row r="1455" spans="47:57" x14ac:dyDescent="0.25">
      <c r="AU1455" s="59" t="s">
        <v>1527</v>
      </c>
      <c r="AV1455" s="60"/>
      <c r="AW1455" s="60"/>
      <c r="AX1455" s="60"/>
      <c r="AY1455" s="60"/>
      <c r="AZ1455" s="60"/>
      <c r="BA1455" s="60"/>
      <c r="BB1455" s="60"/>
      <c r="BC1455" s="60"/>
      <c r="BD1455" s="60"/>
      <c r="BE1455" s="61"/>
    </row>
    <row r="1456" spans="47:57" x14ac:dyDescent="0.25">
      <c r="AU1456" s="59" t="s">
        <v>1528</v>
      </c>
      <c r="AV1456" s="60"/>
      <c r="AW1456" s="60"/>
      <c r="AX1456" s="60"/>
      <c r="AY1456" s="60"/>
      <c r="AZ1456" s="60"/>
      <c r="BA1456" s="60"/>
      <c r="BB1456" s="60"/>
      <c r="BC1456" s="60"/>
      <c r="BD1456" s="60"/>
      <c r="BE1456" s="61"/>
    </row>
    <row r="1457" spans="47:57" x14ac:dyDescent="0.25">
      <c r="AU1457" s="59" t="s">
        <v>1529</v>
      </c>
      <c r="AV1457" s="60"/>
      <c r="AW1457" s="60"/>
      <c r="AX1457" s="60"/>
      <c r="AY1457" s="60"/>
      <c r="AZ1457" s="60"/>
      <c r="BA1457" s="60"/>
      <c r="BB1457" s="60"/>
      <c r="BC1457" s="60"/>
      <c r="BD1457" s="60"/>
      <c r="BE1457" s="61"/>
    </row>
    <row r="1458" spans="47:57" x14ac:dyDescent="0.25">
      <c r="AU1458" s="59" t="s">
        <v>1530</v>
      </c>
      <c r="AV1458" s="60"/>
      <c r="AW1458" s="60"/>
      <c r="AX1458" s="60"/>
      <c r="AY1458" s="60"/>
      <c r="AZ1458" s="60"/>
      <c r="BA1458" s="60"/>
      <c r="BB1458" s="60"/>
      <c r="BC1458" s="60"/>
      <c r="BD1458" s="60"/>
      <c r="BE1458" s="61"/>
    </row>
    <row r="1459" spans="47:57" x14ac:dyDescent="0.25">
      <c r="AU1459" s="59" t="s">
        <v>1531</v>
      </c>
      <c r="AV1459" s="60"/>
      <c r="AW1459" s="60"/>
      <c r="AX1459" s="60"/>
      <c r="AY1459" s="60"/>
      <c r="AZ1459" s="60"/>
      <c r="BA1459" s="60"/>
      <c r="BB1459" s="60"/>
      <c r="BC1459" s="60"/>
      <c r="BD1459" s="60"/>
      <c r="BE1459" s="61"/>
    </row>
    <row r="1460" spans="47:57" x14ac:dyDescent="0.25">
      <c r="AU1460" s="59" t="s">
        <v>1532</v>
      </c>
      <c r="AV1460" s="60"/>
      <c r="AW1460" s="60"/>
      <c r="AX1460" s="60"/>
      <c r="AY1460" s="60"/>
      <c r="AZ1460" s="60"/>
      <c r="BA1460" s="60"/>
      <c r="BB1460" s="60"/>
      <c r="BC1460" s="60"/>
      <c r="BD1460" s="60"/>
      <c r="BE1460" s="61"/>
    </row>
    <row r="1461" spans="47:57" x14ac:dyDescent="0.25">
      <c r="AU1461" s="59" t="s">
        <v>1533</v>
      </c>
      <c r="AV1461" s="60"/>
      <c r="AW1461" s="60"/>
      <c r="AX1461" s="60"/>
      <c r="AY1461" s="60"/>
      <c r="AZ1461" s="60"/>
      <c r="BA1461" s="60"/>
      <c r="BB1461" s="60"/>
      <c r="BC1461" s="60"/>
      <c r="BD1461" s="60"/>
      <c r="BE1461" s="61"/>
    </row>
    <row r="1462" spans="47:57" x14ac:dyDescent="0.25">
      <c r="AU1462" s="59" t="s">
        <v>1534</v>
      </c>
      <c r="AV1462" s="60"/>
      <c r="AW1462" s="60"/>
      <c r="AX1462" s="60"/>
      <c r="AY1462" s="60"/>
      <c r="AZ1462" s="60"/>
      <c r="BA1462" s="60"/>
      <c r="BB1462" s="60"/>
      <c r="BC1462" s="60"/>
      <c r="BD1462" s="60"/>
      <c r="BE1462" s="61"/>
    </row>
    <row r="1463" spans="47:57" x14ac:dyDescent="0.25">
      <c r="AU1463" s="59" t="s">
        <v>1535</v>
      </c>
      <c r="AV1463" s="60"/>
      <c r="AW1463" s="60"/>
      <c r="AX1463" s="60"/>
      <c r="AY1463" s="60"/>
      <c r="AZ1463" s="60"/>
      <c r="BA1463" s="60"/>
      <c r="BB1463" s="60"/>
      <c r="BC1463" s="60"/>
      <c r="BD1463" s="60"/>
      <c r="BE1463" s="61"/>
    </row>
    <row r="1464" spans="47:57" x14ac:dyDescent="0.25">
      <c r="AU1464" s="59" t="s">
        <v>1536</v>
      </c>
      <c r="AV1464" s="60"/>
      <c r="AW1464" s="60"/>
      <c r="AX1464" s="60"/>
      <c r="AY1464" s="60"/>
      <c r="AZ1464" s="60"/>
      <c r="BA1464" s="60"/>
      <c r="BB1464" s="60"/>
      <c r="BC1464" s="60"/>
      <c r="BD1464" s="60"/>
      <c r="BE1464" s="61"/>
    </row>
    <row r="1465" spans="47:57" x14ac:dyDescent="0.25">
      <c r="AU1465" s="59" t="s">
        <v>1537</v>
      </c>
      <c r="AV1465" s="60"/>
      <c r="AW1465" s="60"/>
      <c r="AX1465" s="60"/>
      <c r="AY1465" s="60"/>
      <c r="AZ1465" s="60"/>
      <c r="BA1465" s="60"/>
      <c r="BB1465" s="60"/>
      <c r="BC1465" s="60"/>
      <c r="BD1465" s="60"/>
      <c r="BE1465" s="61"/>
    </row>
    <row r="1466" spans="47:57" x14ac:dyDescent="0.25">
      <c r="AU1466" s="59" t="s">
        <v>1538</v>
      </c>
      <c r="AV1466" s="60"/>
      <c r="AW1466" s="60"/>
      <c r="AX1466" s="60"/>
      <c r="AY1466" s="60"/>
      <c r="AZ1466" s="60"/>
      <c r="BA1466" s="60"/>
      <c r="BB1466" s="60"/>
      <c r="BC1466" s="60"/>
      <c r="BD1466" s="60"/>
      <c r="BE1466" s="61"/>
    </row>
    <row r="1467" spans="47:57" x14ac:dyDescent="0.25">
      <c r="AU1467" s="59" t="s">
        <v>1539</v>
      </c>
      <c r="AV1467" s="60"/>
      <c r="AW1467" s="60"/>
      <c r="AX1467" s="60"/>
      <c r="AY1467" s="60"/>
      <c r="AZ1467" s="60"/>
      <c r="BA1467" s="60"/>
      <c r="BB1467" s="60"/>
      <c r="BC1467" s="60"/>
      <c r="BD1467" s="60"/>
      <c r="BE1467" s="61"/>
    </row>
    <row r="1468" spans="47:57" x14ac:dyDescent="0.25">
      <c r="AU1468" s="59" t="s">
        <v>1540</v>
      </c>
      <c r="AV1468" s="60"/>
      <c r="AW1468" s="60"/>
      <c r="AX1468" s="60"/>
      <c r="AY1468" s="60"/>
      <c r="AZ1468" s="60"/>
      <c r="BA1468" s="60"/>
      <c r="BB1468" s="60"/>
      <c r="BC1468" s="60"/>
      <c r="BD1468" s="60"/>
      <c r="BE1468" s="61"/>
    </row>
    <row r="1469" spans="47:57" x14ac:dyDescent="0.25">
      <c r="AU1469" s="59" t="s">
        <v>1541</v>
      </c>
      <c r="AV1469" s="60"/>
      <c r="AW1469" s="60"/>
      <c r="AX1469" s="60"/>
      <c r="AY1469" s="60"/>
      <c r="AZ1469" s="60"/>
      <c r="BA1469" s="60"/>
      <c r="BB1469" s="60"/>
      <c r="BC1469" s="60"/>
      <c r="BD1469" s="60"/>
      <c r="BE1469" s="61"/>
    </row>
    <row r="1470" spans="47:57" x14ac:dyDescent="0.25">
      <c r="AU1470" s="59" t="s">
        <v>1542</v>
      </c>
      <c r="AV1470" s="60"/>
      <c r="AW1470" s="60"/>
      <c r="AX1470" s="60"/>
      <c r="AY1470" s="60"/>
      <c r="AZ1470" s="60"/>
      <c r="BA1470" s="60"/>
      <c r="BB1470" s="60"/>
      <c r="BC1470" s="60"/>
      <c r="BD1470" s="60"/>
      <c r="BE1470" s="61"/>
    </row>
    <row r="1471" spans="47:57" x14ac:dyDescent="0.25">
      <c r="AU1471" s="59" t="s">
        <v>1543</v>
      </c>
      <c r="AV1471" s="60"/>
      <c r="AW1471" s="60"/>
      <c r="AX1471" s="60"/>
      <c r="AY1471" s="60"/>
      <c r="AZ1471" s="60"/>
      <c r="BA1471" s="60"/>
      <c r="BB1471" s="60"/>
      <c r="BC1471" s="60"/>
      <c r="BD1471" s="60"/>
      <c r="BE1471" s="61"/>
    </row>
    <row r="1472" spans="47:57" x14ac:dyDescent="0.25">
      <c r="AU1472" s="59" t="s">
        <v>1544</v>
      </c>
      <c r="AV1472" s="60"/>
      <c r="AW1472" s="60"/>
      <c r="AX1472" s="60"/>
      <c r="AY1472" s="60"/>
      <c r="AZ1472" s="60"/>
      <c r="BA1472" s="60"/>
      <c r="BB1472" s="60"/>
      <c r="BC1472" s="60"/>
      <c r="BD1472" s="60"/>
      <c r="BE1472" s="61"/>
    </row>
    <row r="1473" spans="47:57" x14ac:dyDescent="0.25">
      <c r="AU1473" s="59" t="s">
        <v>1545</v>
      </c>
      <c r="AV1473" s="60"/>
      <c r="AW1473" s="60"/>
      <c r="AX1473" s="60"/>
      <c r="AY1473" s="60"/>
      <c r="AZ1473" s="60"/>
      <c r="BA1473" s="60"/>
      <c r="BB1473" s="60"/>
      <c r="BC1473" s="60"/>
      <c r="BD1473" s="60"/>
      <c r="BE1473" s="61"/>
    </row>
    <row r="1474" spans="47:57" x14ac:dyDescent="0.25">
      <c r="AU1474" s="59" t="s">
        <v>1546</v>
      </c>
      <c r="AV1474" s="60"/>
      <c r="AW1474" s="60"/>
      <c r="AX1474" s="60"/>
      <c r="AY1474" s="60"/>
      <c r="AZ1474" s="60"/>
      <c r="BA1474" s="60"/>
      <c r="BB1474" s="60"/>
      <c r="BC1474" s="60"/>
      <c r="BD1474" s="60"/>
      <c r="BE1474" s="61"/>
    </row>
    <row r="1475" spans="47:57" x14ac:dyDescent="0.25">
      <c r="AU1475" s="59" t="s">
        <v>1547</v>
      </c>
      <c r="AV1475" s="60"/>
      <c r="AW1475" s="60"/>
      <c r="AX1475" s="60"/>
      <c r="AY1475" s="60"/>
      <c r="AZ1475" s="60"/>
      <c r="BA1475" s="60"/>
      <c r="BB1475" s="60"/>
      <c r="BC1475" s="60"/>
      <c r="BD1475" s="60"/>
      <c r="BE1475" s="61"/>
    </row>
    <row r="1476" spans="47:57" x14ac:dyDescent="0.25">
      <c r="AU1476" s="59" t="s">
        <v>1548</v>
      </c>
      <c r="AV1476" s="60"/>
      <c r="AW1476" s="60"/>
      <c r="AX1476" s="60"/>
      <c r="AY1476" s="60"/>
      <c r="AZ1476" s="60"/>
      <c r="BA1476" s="60"/>
      <c r="BB1476" s="60"/>
      <c r="BC1476" s="60"/>
      <c r="BD1476" s="60"/>
      <c r="BE1476" s="61"/>
    </row>
    <row r="1477" spans="47:57" x14ac:dyDescent="0.25">
      <c r="AU1477" s="59" t="s">
        <v>1549</v>
      </c>
      <c r="AV1477" s="60"/>
      <c r="AW1477" s="60"/>
      <c r="AX1477" s="60"/>
      <c r="AY1477" s="60"/>
      <c r="AZ1477" s="60"/>
      <c r="BA1477" s="60"/>
      <c r="BB1477" s="60"/>
      <c r="BC1477" s="60"/>
      <c r="BD1477" s="60"/>
      <c r="BE1477" s="61"/>
    </row>
    <row r="1478" spans="47:57" x14ac:dyDescent="0.25">
      <c r="AU1478" s="59" t="s">
        <v>1550</v>
      </c>
      <c r="AV1478" s="60"/>
      <c r="AW1478" s="60"/>
      <c r="AX1478" s="60"/>
      <c r="AY1478" s="60"/>
      <c r="AZ1478" s="60"/>
      <c r="BA1478" s="60"/>
      <c r="BB1478" s="60"/>
      <c r="BC1478" s="60"/>
      <c r="BD1478" s="60"/>
      <c r="BE1478" s="61"/>
    </row>
    <row r="1479" spans="47:57" x14ac:dyDescent="0.25">
      <c r="AU1479" s="59" t="s">
        <v>1551</v>
      </c>
      <c r="AV1479" s="60"/>
      <c r="AW1479" s="60"/>
      <c r="AX1479" s="60"/>
      <c r="AY1479" s="60"/>
      <c r="AZ1479" s="60"/>
      <c r="BA1479" s="60"/>
      <c r="BB1479" s="60"/>
      <c r="BC1479" s="60"/>
      <c r="BD1479" s="60"/>
      <c r="BE1479" s="61"/>
    </row>
    <row r="1480" spans="47:57" x14ac:dyDescent="0.25">
      <c r="AU1480" s="59" t="s">
        <v>607</v>
      </c>
      <c r="AV1480" s="60"/>
      <c r="AW1480" s="60"/>
      <c r="AX1480" s="60"/>
      <c r="AY1480" s="60"/>
      <c r="AZ1480" s="60"/>
      <c r="BA1480" s="60"/>
      <c r="BB1480" s="60"/>
      <c r="BC1480" s="60"/>
      <c r="BD1480" s="60"/>
      <c r="BE1480" s="61"/>
    </row>
    <row r="1481" spans="47:57" x14ac:dyDescent="0.25">
      <c r="AU1481" s="59" t="s">
        <v>734</v>
      </c>
      <c r="AV1481" s="60"/>
      <c r="AW1481" s="60"/>
      <c r="AX1481" s="60"/>
      <c r="AY1481" s="60"/>
      <c r="AZ1481" s="60"/>
      <c r="BA1481" s="60"/>
      <c r="BB1481" s="60"/>
      <c r="BC1481" s="60"/>
      <c r="BD1481" s="60"/>
      <c r="BE1481" s="61"/>
    </row>
    <row r="1482" spans="47:57" x14ac:dyDescent="0.25">
      <c r="AU1482" s="59" t="s">
        <v>1499</v>
      </c>
      <c r="AV1482" s="60"/>
      <c r="AW1482" s="60"/>
      <c r="AX1482" s="60"/>
      <c r="AY1482" s="60"/>
      <c r="AZ1482" s="60"/>
      <c r="BA1482" s="60"/>
      <c r="BB1482" s="60"/>
      <c r="BC1482" s="60"/>
      <c r="BD1482" s="60"/>
      <c r="BE1482" s="61"/>
    </row>
    <row r="1483" spans="47:57" x14ac:dyDescent="0.25">
      <c r="AU1483" s="59" t="s">
        <v>1500</v>
      </c>
      <c r="AV1483" s="60"/>
      <c r="AW1483" s="60"/>
      <c r="AX1483" s="60"/>
      <c r="AY1483" s="60"/>
      <c r="AZ1483" s="60"/>
      <c r="BA1483" s="60"/>
      <c r="BB1483" s="60"/>
      <c r="BC1483" s="60"/>
      <c r="BD1483" s="60"/>
      <c r="BE1483" s="61"/>
    </row>
    <row r="1484" spans="47:57" x14ac:dyDescent="0.25">
      <c r="AU1484" s="59" t="s">
        <v>377</v>
      </c>
      <c r="AV1484" s="60"/>
      <c r="AW1484" s="60"/>
      <c r="AX1484" s="60"/>
      <c r="AY1484" s="60"/>
      <c r="AZ1484" s="60"/>
      <c r="BA1484" s="60"/>
      <c r="BB1484" s="60"/>
      <c r="BC1484" s="60"/>
      <c r="BD1484" s="60"/>
      <c r="BE1484" s="61"/>
    </row>
    <row r="1485" spans="47:57" x14ac:dyDescent="0.25">
      <c r="AU1485" s="59" t="s">
        <v>609</v>
      </c>
      <c r="AV1485" s="60"/>
      <c r="AW1485" s="60"/>
      <c r="AX1485" s="60"/>
      <c r="AY1485" s="60"/>
      <c r="AZ1485" s="60"/>
      <c r="BA1485" s="60"/>
      <c r="BB1485" s="60"/>
      <c r="BC1485" s="60"/>
      <c r="BD1485" s="60"/>
      <c r="BE1485" s="61"/>
    </row>
    <row r="1486" spans="47:57" x14ac:dyDescent="0.25">
      <c r="AU1486" s="59" t="s">
        <v>1552</v>
      </c>
      <c r="AV1486" s="60"/>
      <c r="AW1486" s="60"/>
      <c r="AX1486" s="60"/>
      <c r="AY1486" s="60"/>
      <c r="AZ1486" s="60"/>
      <c r="BA1486" s="60"/>
      <c r="BB1486" s="60"/>
      <c r="BC1486" s="60"/>
      <c r="BD1486" s="60"/>
      <c r="BE1486" s="61"/>
    </row>
    <row r="1487" spans="47:57" x14ac:dyDescent="0.25">
      <c r="AU1487" s="59" t="s">
        <v>1553</v>
      </c>
      <c r="AV1487" s="60"/>
      <c r="AW1487" s="60"/>
      <c r="AX1487" s="60"/>
      <c r="AY1487" s="60"/>
      <c r="AZ1487" s="60"/>
      <c r="BA1487" s="60"/>
      <c r="BB1487" s="60"/>
      <c r="BC1487" s="60"/>
      <c r="BD1487" s="60"/>
      <c r="BE1487" s="61"/>
    </row>
    <row r="1488" spans="47:57" x14ac:dyDescent="0.25">
      <c r="AU1488" s="59" t="s">
        <v>1554</v>
      </c>
      <c r="AV1488" s="60"/>
      <c r="AW1488" s="60"/>
      <c r="AX1488" s="60"/>
      <c r="AY1488" s="60"/>
      <c r="AZ1488" s="60"/>
      <c r="BA1488" s="60"/>
      <c r="BB1488" s="60"/>
      <c r="BC1488" s="60"/>
      <c r="BD1488" s="60"/>
      <c r="BE1488" s="61"/>
    </row>
    <row r="1489" spans="47:57" x14ac:dyDescent="0.25">
      <c r="AU1489" s="59" t="s">
        <v>1555</v>
      </c>
      <c r="AV1489" s="60"/>
      <c r="AW1489" s="60"/>
      <c r="AX1489" s="60"/>
      <c r="AY1489" s="60"/>
      <c r="AZ1489" s="60"/>
      <c r="BA1489" s="60"/>
      <c r="BB1489" s="60"/>
      <c r="BC1489" s="60"/>
      <c r="BD1489" s="60"/>
      <c r="BE1489" s="61"/>
    </row>
    <row r="1490" spans="47:57" x14ac:dyDescent="0.25">
      <c r="AU1490" s="59" t="s">
        <v>1556</v>
      </c>
      <c r="AV1490" s="60"/>
      <c r="AW1490" s="60"/>
      <c r="AX1490" s="60"/>
      <c r="AY1490" s="60"/>
      <c r="AZ1490" s="60"/>
      <c r="BA1490" s="60"/>
      <c r="BB1490" s="60"/>
      <c r="BC1490" s="60"/>
      <c r="BD1490" s="60"/>
      <c r="BE1490" s="61"/>
    </row>
    <row r="1491" spans="47:57" x14ac:dyDescent="0.25">
      <c r="AU1491" s="59" t="s">
        <v>1557</v>
      </c>
      <c r="AV1491" s="60"/>
      <c r="AW1491" s="60"/>
      <c r="AX1491" s="60"/>
      <c r="AY1491" s="60"/>
      <c r="AZ1491" s="60"/>
      <c r="BA1491" s="60"/>
      <c r="BB1491" s="60"/>
      <c r="BC1491" s="60"/>
      <c r="BD1491" s="60"/>
      <c r="BE1491" s="61"/>
    </row>
    <row r="1492" spans="47:57" x14ac:dyDescent="0.25">
      <c r="AU1492" s="59" t="s">
        <v>1558</v>
      </c>
      <c r="AV1492" s="60"/>
      <c r="AW1492" s="60"/>
      <c r="AX1492" s="60"/>
      <c r="AY1492" s="60"/>
      <c r="AZ1492" s="60"/>
      <c r="BA1492" s="60"/>
      <c r="BB1492" s="60"/>
      <c r="BC1492" s="60"/>
      <c r="BD1492" s="60"/>
      <c r="BE1492" s="61"/>
    </row>
    <row r="1493" spans="47:57" x14ac:dyDescent="0.25">
      <c r="AU1493" s="59" t="s">
        <v>1559</v>
      </c>
      <c r="AV1493" s="60"/>
      <c r="AW1493" s="60"/>
      <c r="AX1493" s="60"/>
      <c r="AY1493" s="60"/>
      <c r="AZ1493" s="60"/>
      <c r="BA1493" s="60"/>
      <c r="BB1493" s="60"/>
      <c r="BC1493" s="60"/>
      <c r="BD1493" s="60"/>
      <c r="BE1493" s="61"/>
    </row>
    <row r="1494" spans="47:57" x14ac:dyDescent="0.25">
      <c r="AU1494" s="59" t="s">
        <v>1560</v>
      </c>
      <c r="AV1494" s="60"/>
      <c r="AW1494" s="60"/>
      <c r="AX1494" s="60"/>
      <c r="AY1494" s="60"/>
      <c r="AZ1494" s="60"/>
      <c r="BA1494" s="60"/>
      <c r="BB1494" s="60"/>
      <c r="BC1494" s="60"/>
      <c r="BD1494" s="60"/>
      <c r="BE1494" s="61"/>
    </row>
    <row r="1495" spans="47:57" x14ac:dyDescent="0.25">
      <c r="AU1495" s="59" t="s">
        <v>1561</v>
      </c>
      <c r="AV1495" s="60"/>
      <c r="AW1495" s="60"/>
      <c r="AX1495" s="60"/>
      <c r="AY1495" s="60"/>
      <c r="AZ1495" s="60"/>
      <c r="BA1495" s="60"/>
      <c r="BB1495" s="60"/>
      <c r="BC1495" s="60"/>
      <c r="BD1495" s="60"/>
      <c r="BE1495" s="61"/>
    </row>
    <row r="1496" spans="47:57" x14ac:dyDescent="0.25">
      <c r="AU1496" s="59" t="s">
        <v>1562</v>
      </c>
      <c r="AV1496" s="60"/>
      <c r="AW1496" s="60"/>
      <c r="AX1496" s="60"/>
      <c r="AY1496" s="60"/>
      <c r="AZ1496" s="60"/>
      <c r="BA1496" s="60"/>
      <c r="BB1496" s="60"/>
      <c r="BC1496" s="60"/>
      <c r="BD1496" s="60"/>
      <c r="BE1496" s="61"/>
    </row>
    <row r="1497" spans="47:57" x14ac:dyDescent="0.25">
      <c r="AU1497" s="59" t="s">
        <v>1563</v>
      </c>
      <c r="AV1497" s="60"/>
      <c r="AW1497" s="60"/>
      <c r="AX1497" s="60"/>
      <c r="AY1497" s="60"/>
      <c r="AZ1497" s="60"/>
      <c r="BA1497" s="60"/>
      <c r="BB1497" s="60"/>
      <c r="BC1497" s="60"/>
      <c r="BD1497" s="60"/>
      <c r="BE1497" s="61"/>
    </row>
    <row r="1498" spans="47:57" x14ac:dyDescent="0.25">
      <c r="AU1498" s="59" t="s">
        <v>1564</v>
      </c>
      <c r="AV1498" s="60"/>
      <c r="AW1498" s="60"/>
      <c r="AX1498" s="60"/>
      <c r="AY1498" s="60"/>
      <c r="AZ1498" s="60"/>
      <c r="BA1498" s="60"/>
      <c r="BB1498" s="60"/>
      <c r="BC1498" s="60"/>
      <c r="BD1498" s="60"/>
      <c r="BE1498" s="61"/>
    </row>
    <row r="1499" spans="47:57" x14ac:dyDescent="0.25">
      <c r="AU1499" s="59" t="s">
        <v>1565</v>
      </c>
      <c r="AV1499" s="60"/>
      <c r="AW1499" s="60"/>
      <c r="AX1499" s="60"/>
      <c r="AY1499" s="60"/>
      <c r="AZ1499" s="60"/>
      <c r="BA1499" s="60"/>
      <c r="BB1499" s="60"/>
      <c r="BC1499" s="60"/>
      <c r="BD1499" s="60"/>
      <c r="BE1499" s="61"/>
    </row>
    <row r="1500" spans="47:57" x14ac:dyDescent="0.25">
      <c r="AU1500" s="59" t="s">
        <v>1566</v>
      </c>
      <c r="AV1500" s="60"/>
      <c r="AW1500" s="60"/>
      <c r="AX1500" s="60"/>
      <c r="AY1500" s="60"/>
      <c r="AZ1500" s="60"/>
      <c r="BA1500" s="60"/>
      <c r="BB1500" s="60"/>
      <c r="BC1500" s="60"/>
      <c r="BD1500" s="60"/>
      <c r="BE1500" s="61"/>
    </row>
    <row r="1501" spans="47:57" x14ac:dyDescent="0.25">
      <c r="AU1501" s="59" t="s">
        <v>1567</v>
      </c>
      <c r="AV1501" s="60"/>
      <c r="AW1501" s="60"/>
      <c r="AX1501" s="60"/>
      <c r="AY1501" s="60"/>
      <c r="AZ1501" s="60"/>
      <c r="BA1501" s="60"/>
      <c r="BB1501" s="60"/>
      <c r="BC1501" s="60"/>
      <c r="BD1501" s="60"/>
      <c r="BE1501" s="61"/>
    </row>
    <row r="1502" spans="47:57" x14ac:dyDescent="0.25">
      <c r="AU1502" s="59" t="s">
        <v>1568</v>
      </c>
      <c r="AV1502" s="60"/>
      <c r="AW1502" s="60"/>
      <c r="AX1502" s="60"/>
      <c r="AY1502" s="60"/>
      <c r="AZ1502" s="60"/>
      <c r="BA1502" s="60"/>
      <c r="BB1502" s="60"/>
      <c r="BC1502" s="60"/>
      <c r="BD1502" s="60"/>
      <c r="BE1502" s="61"/>
    </row>
    <row r="1503" spans="47:57" x14ac:dyDescent="0.25">
      <c r="AU1503" s="59" t="s">
        <v>1569</v>
      </c>
      <c r="AV1503" s="60"/>
      <c r="AW1503" s="60"/>
      <c r="AX1503" s="60"/>
      <c r="AY1503" s="60"/>
      <c r="AZ1503" s="60"/>
      <c r="BA1503" s="60"/>
      <c r="BB1503" s="60"/>
      <c r="BC1503" s="60"/>
      <c r="BD1503" s="60"/>
      <c r="BE1503" s="61"/>
    </row>
    <row r="1504" spans="47:57" x14ac:dyDescent="0.25">
      <c r="AU1504" s="59" t="s">
        <v>1570</v>
      </c>
      <c r="AV1504" s="60"/>
      <c r="AW1504" s="60"/>
      <c r="AX1504" s="60"/>
      <c r="AY1504" s="60"/>
      <c r="AZ1504" s="60"/>
      <c r="BA1504" s="60"/>
      <c r="BB1504" s="60"/>
      <c r="BC1504" s="60"/>
      <c r="BD1504" s="60"/>
      <c r="BE1504" s="61"/>
    </row>
    <row r="1505" spans="47:57" x14ac:dyDescent="0.25">
      <c r="AU1505" s="59" t="s">
        <v>1571</v>
      </c>
      <c r="AV1505" s="60"/>
      <c r="AW1505" s="60"/>
      <c r="AX1505" s="60"/>
      <c r="AY1505" s="60"/>
      <c r="AZ1505" s="60"/>
      <c r="BA1505" s="60"/>
      <c r="BB1505" s="60"/>
      <c r="BC1505" s="60"/>
      <c r="BD1505" s="60"/>
      <c r="BE1505" s="61"/>
    </row>
    <row r="1506" spans="47:57" x14ac:dyDescent="0.25">
      <c r="AU1506" s="59" t="s">
        <v>1572</v>
      </c>
      <c r="AV1506" s="60"/>
      <c r="AW1506" s="60"/>
      <c r="AX1506" s="60"/>
      <c r="AY1506" s="60"/>
      <c r="AZ1506" s="60"/>
      <c r="BA1506" s="60"/>
      <c r="BB1506" s="60"/>
      <c r="BC1506" s="60"/>
      <c r="BD1506" s="60"/>
      <c r="BE1506" s="61"/>
    </row>
    <row r="1507" spans="47:57" x14ac:dyDescent="0.25">
      <c r="AU1507" s="59" t="s">
        <v>1573</v>
      </c>
      <c r="AV1507" s="60"/>
      <c r="AW1507" s="60"/>
      <c r="AX1507" s="60"/>
      <c r="AY1507" s="60"/>
      <c r="AZ1507" s="60"/>
      <c r="BA1507" s="60"/>
      <c r="BB1507" s="60"/>
      <c r="BC1507" s="60"/>
      <c r="BD1507" s="60"/>
      <c r="BE1507" s="61"/>
    </row>
    <row r="1508" spans="47:57" x14ac:dyDescent="0.25">
      <c r="AU1508" s="59" t="s">
        <v>1574</v>
      </c>
      <c r="AV1508" s="60"/>
      <c r="AW1508" s="60"/>
      <c r="AX1508" s="60"/>
      <c r="AY1508" s="60"/>
      <c r="AZ1508" s="60"/>
      <c r="BA1508" s="60"/>
      <c r="BB1508" s="60"/>
      <c r="BC1508" s="60"/>
      <c r="BD1508" s="60"/>
      <c r="BE1508" s="61"/>
    </row>
    <row r="1509" spans="47:57" x14ac:dyDescent="0.25">
      <c r="AU1509" s="59" t="s">
        <v>1575</v>
      </c>
      <c r="AV1509" s="60"/>
      <c r="AW1509" s="60"/>
      <c r="AX1509" s="60"/>
      <c r="AY1509" s="60"/>
      <c r="AZ1509" s="60"/>
      <c r="BA1509" s="60"/>
      <c r="BB1509" s="60"/>
      <c r="BC1509" s="60"/>
      <c r="BD1509" s="60"/>
      <c r="BE1509" s="61"/>
    </row>
    <row r="1510" spans="47:57" x14ac:dyDescent="0.25">
      <c r="AU1510" s="59" t="s">
        <v>1576</v>
      </c>
      <c r="AV1510" s="60"/>
      <c r="AW1510" s="60"/>
      <c r="AX1510" s="60"/>
      <c r="AY1510" s="60"/>
      <c r="AZ1510" s="60"/>
      <c r="BA1510" s="60"/>
      <c r="BB1510" s="60"/>
      <c r="BC1510" s="60"/>
      <c r="BD1510" s="60"/>
      <c r="BE1510" s="61"/>
    </row>
    <row r="1511" spans="47:57" x14ac:dyDescent="0.25">
      <c r="AU1511" s="59" t="s">
        <v>1577</v>
      </c>
      <c r="AV1511" s="60"/>
      <c r="AW1511" s="60"/>
      <c r="AX1511" s="60"/>
      <c r="AY1511" s="60"/>
      <c r="AZ1511" s="60"/>
      <c r="BA1511" s="60"/>
      <c r="BB1511" s="60"/>
      <c r="BC1511" s="60"/>
      <c r="BD1511" s="60"/>
      <c r="BE1511" s="61"/>
    </row>
    <row r="1512" spans="47:57" x14ac:dyDescent="0.25">
      <c r="AU1512" s="59" t="s">
        <v>1578</v>
      </c>
      <c r="AV1512" s="60"/>
      <c r="AW1512" s="60"/>
      <c r="AX1512" s="60"/>
      <c r="AY1512" s="60"/>
      <c r="AZ1512" s="60"/>
      <c r="BA1512" s="60"/>
      <c r="BB1512" s="60"/>
      <c r="BC1512" s="60"/>
      <c r="BD1512" s="60"/>
      <c r="BE1512" s="61"/>
    </row>
    <row r="1513" spans="47:57" x14ac:dyDescent="0.25">
      <c r="AU1513" s="59" t="s">
        <v>1579</v>
      </c>
      <c r="AV1513" s="60"/>
      <c r="AW1513" s="60"/>
      <c r="AX1513" s="60"/>
      <c r="AY1513" s="60"/>
      <c r="AZ1513" s="60"/>
      <c r="BA1513" s="60"/>
      <c r="BB1513" s="60"/>
      <c r="BC1513" s="60"/>
      <c r="BD1513" s="60"/>
      <c r="BE1513" s="61"/>
    </row>
    <row r="1514" spans="47:57" x14ac:dyDescent="0.25">
      <c r="AU1514" s="59" t="s">
        <v>1580</v>
      </c>
      <c r="AV1514" s="60"/>
      <c r="AW1514" s="60"/>
      <c r="AX1514" s="60"/>
      <c r="AY1514" s="60"/>
      <c r="AZ1514" s="60"/>
      <c r="BA1514" s="60"/>
      <c r="BB1514" s="60"/>
      <c r="BC1514" s="60"/>
      <c r="BD1514" s="60"/>
      <c r="BE1514" s="61"/>
    </row>
    <row r="1515" spans="47:57" x14ac:dyDescent="0.25">
      <c r="AU1515" s="59" t="s">
        <v>1581</v>
      </c>
      <c r="AV1515" s="60"/>
      <c r="AW1515" s="60"/>
      <c r="AX1515" s="60"/>
      <c r="AY1515" s="60"/>
      <c r="AZ1515" s="60"/>
      <c r="BA1515" s="60"/>
      <c r="BB1515" s="60"/>
      <c r="BC1515" s="60"/>
      <c r="BD1515" s="60"/>
      <c r="BE1515" s="61"/>
    </row>
    <row r="1516" spans="47:57" x14ac:dyDescent="0.25">
      <c r="AU1516" s="59" t="s">
        <v>1582</v>
      </c>
      <c r="AV1516" s="60"/>
      <c r="AW1516" s="60"/>
      <c r="AX1516" s="60"/>
      <c r="AY1516" s="60"/>
      <c r="AZ1516" s="60"/>
      <c r="BA1516" s="60"/>
      <c r="BB1516" s="60"/>
      <c r="BC1516" s="60"/>
      <c r="BD1516" s="60"/>
      <c r="BE1516" s="61"/>
    </row>
    <row r="1517" spans="47:57" x14ac:dyDescent="0.25">
      <c r="AU1517" s="59" t="s">
        <v>1583</v>
      </c>
      <c r="AV1517" s="60"/>
      <c r="AW1517" s="60"/>
      <c r="AX1517" s="60"/>
      <c r="AY1517" s="60"/>
      <c r="AZ1517" s="60"/>
      <c r="BA1517" s="60"/>
      <c r="BB1517" s="60"/>
      <c r="BC1517" s="60"/>
      <c r="BD1517" s="60"/>
      <c r="BE1517" s="61"/>
    </row>
    <row r="1518" spans="47:57" x14ac:dyDescent="0.25">
      <c r="AU1518" s="59" t="s">
        <v>1584</v>
      </c>
      <c r="AV1518" s="60"/>
      <c r="AW1518" s="60"/>
      <c r="AX1518" s="60"/>
      <c r="AY1518" s="60"/>
      <c r="AZ1518" s="60"/>
      <c r="BA1518" s="60"/>
      <c r="BB1518" s="60"/>
      <c r="BC1518" s="60"/>
      <c r="BD1518" s="60"/>
      <c r="BE1518" s="61"/>
    </row>
    <row r="1519" spans="47:57" x14ac:dyDescent="0.25">
      <c r="AU1519" s="59" t="s">
        <v>1585</v>
      </c>
      <c r="AV1519" s="60"/>
      <c r="AW1519" s="60"/>
      <c r="AX1519" s="60"/>
      <c r="AY1519" s="60"/>
      <c r="AZ1519" s="60"/>
      <c r="BA1519" s="60"/>
      <c r="BB1519" s="60"/>
      <c r="BC1519" s="60"/>
      <c r="BD1519" s="60"/>
      <c r="BE1519" s="61"/>
    </row>
    <row r="1520" spans="47:57" x14ac:dyDescent="0.25">
      <c r="AU1520" s="59" t="s">
        <v>1586</v>
      </c>
      <c r="AV1520" s="60"/>
      <c r="AW1520" s="60"/>
      <c r="AX1520" s="60"/>
      <c r="AY1520" s="60"/>
      <c r="AZ1520" s="60"/>
      <c r="BA1520" s="60"/>
      <c r="BB1520" s="60"/>
      <c r="BC1520" s="60"/>
      <c r="BD1520" s="60"/>
      <c r="BE1520" s="61"/>
    </row>
    <row r="1521" spans="47:57" x14ac:dyDescent="0.25">
      <c r="AU1521" s="59" t="s">
        <v>1587</v>
      </c>
      <c r="AV1521" s="60"/>
      <c r="AW1521" s="60"/>
      <c r="AX1521" s="60"/>
      <c r="AY1521" s="60"/>
      <c r="AZ1521" s="60"/>
      <c r="BA1521" s="60"/>
      <c r="BB1521" s="60"/>
      <c r="BC1521" s="60"/>
      <c r="BD1521" s="60"/>
      <c r="BE1521" s="61"/>
    </row>
    <row r="1522" spans="47:57" x14ac:dyDescent="0.25">
      <c r="AU1522" s="59" t="s">
        <v>1588</v>
      </c>
      <c r="AV1522" s="60"/>
      <c r="AW1522" s="60"/>
      <c r="AX1522" s="60"/>
      <c r="AY1522" s="60"/>
      <c r="AZ1522" s="60"/>
      <c r="BA1522" s="60"/>
      <c r="BB1522" s="60"/>
      <c r="BC1522" s="60"/>
      <c r="BD1522" s="60"/>
      <c r="BE1522" s="61"/>
    </row>
    <row r="1523" spans="47:57" x14ac:dyDescent="0.25">
      <c r="AU1523" s="59" t="s">
        <v>1589</v>
      </c>
      <c r="AV1523" s="60"/>
      <c r="AW1523" s="60"/>
      <c r="AX1523" s="60"/>
      <c r="AY1523" s="60"/>
      <c r="AZ1523" s="60"/>
      <c r="BA1523" s="60"/>
      <c r="BB1523" s="60"/>
      <c r="BC1523" s="60"/>
      <c r="BD1523" s="60"/>
      <c r="BE1523" s="61"/>
    </row>
    <row r="1524" spans="47:57" x14ac:dyDescent="0.25">
      <c r="AU1524" s="59" t="s">
        <v>1590</v>
      </c>
      <c r="AV1524" s="60"/>
      <c r="AW1524" s="60"/>
      <c r="AX1524" s="60"/>
      <c r="AY1524" s="60"/>
      <c r="AZ1524" s="60"/>
      <c r="BA1524" s="60"/>
      <c r="BB1524" s="60"/>
      <c r="BC1524" s="60"/>
      <c r="BD1524" s="60"/>
      <c r="BE1524" s="61"/>
    </row>
    <row r="1525" spans="47:57" x14ac:dyDescent="0.25">
      <c r="AU1525" s="59" t="s">
        <v>1591</v>
      </c>
      <c r="AV1525" s="60"/>
      <c r="AW1525" s="60"/>
      <c r="AX1525" s="60"/>
      <c r="AY1525" s="60"/>
      <c r="AZ1525" s="60"/>
      <c r="BA1525" s="60"/>
      <c r="BB1525" s="60"/>
      <c r="BC1525" s="60"/>
      <c r="BD1525" s="60"/>
      <c r="BE1525" s="61"/>
    </row>
    <row r="1526" spans="47:57" x14ac:dyDescent="0.25">
      <c r="AU1526" s="59" t="s">
        <v>1592</v>
      </c>
      <c r="AV1526" s="60"/>
      <c r="AW1526" s="60"/>
      <c r="AX1526" s="60"/>
      <c r="AY1526" s="60"/>
      <c r="AZ1526" s="60"/>
      <c r="BA1526" s="60"/>
      <c r="BB1526" s="60"/>
      <c r="BC1526" s="60"/>
      <c r="BD1526" s="60"/>
      <c r="BE1526" s="61"/>
    </row>
    <row r="1527" spans="47:57" x14ac:dyDescent="0.25">
      <c r="AU1527" s="59" t="s">
        <v>1593</v>
      </c>
      <c r="AV1527" s="60"/>
      <c r="AW1527" s="60"/>
      <c r="AX1527" s="60"/>
      <c r="AY1527" s="60"/>
      <c r="AZ1527" s="60"/>
      <c r="BA1527" s="60"/>
      <c r="BB1527" s="60"/>
      <c r="BC1527" s="60"/>
      <c r="BD1527" s="60"/>
      <c r="BE1527" s="61"/>
    </row>
    <row r="1528" spans="47:57" x14ac:dyDescent="0.25">
      <c r="AU1528" s="59" t="s">
        <v>1594</v>
      </c>
      <c r="AV1528" s="60"/>
      <c r="AW1528" s="60"/>
      <c r="AX1528" s="60"/>
      <c r="AY1528" s="60"/>
      <c r="AZ1528" s="60"/>
      <c r="BA1528" s="60"/>
      <c r="BB1528" s="60"/>
      <c r="BC1528" s="60"/>
      <c r="BD1528" s="60"/>
      <c r="BE1528" s="61"/>
    </row>
    <row r="1529" spans="47:57" x14ac:dyDescent="0.25">
      <c r="AU1529" s="59" t="s">
        <v>1595</v>
      </c>
      <c r="AV1529" s="60"/>
      <c r="AW1529" s="60"/>
      <c r="AX1529" s="60"/>
      <c r="AY1529" s="60"/>
      <c r="AZ1529" s="60"/>
      <c r="BA1529" s="60"/>
      <c r="BB1529" s="60"/>
      <c r="BC1529" s="60"/>
      <c r="BD1529" s="60"/>
      <c r="BE1529" s="61"/>
    </row>
    <row r="1530" spans="47:57" x14ac:dyDescent="0.25">
      <c r="AU1530" s="59" t="s">
        <v>1596</v>
      </c>
      <c r="AV1530" s="60"/>
      <c r="AW1530" s="60"/>
      <c r="AX1530" s="60"/>
      <c r="AY1530" s="60"/>
      <c r="AZ1530" s="60"/>
      <c r="BA1530" s="60"/>
      <c r="BB1530" s="60"/>
      <c r="BC1530" s="60"/>
      <c r="BD1530" s="60"/>
      <c r="BE1530" s="61"/>
    </row>
    <row r="1531" spans="47:57" x14ac:dyDescent="0.25">
      <c r="AU1531" s="59" t="s">
        <v>1597</v>
      </c>
      <c r="AV1531" s="60"/>
      <c r="AW1531" s="60"/>
      <c r="AX1531" s="60"/>
      <c r="AY1531" s="60"/>
      <c r="AZ1531" s="60"/>
      <c r="BA1531" s="60"/>
      <c r="BB1531" s="60"/>
      <c r="BC1531" s="60"/>
      <c r="BD1531" s="60"/>
      <c r="BE1531" s="61"/>
    </row>
    <row r="1532" spans="47:57" x14ac:dyDescent="0.25">
      <c r="AU1532" s="59" t="s">
        <v>1598</v>
      </c>
      <c r="AV1532" s="60"/>
      <c r="AW1532" s="60"/>
      <c r="AX1532" s="60"/>
      <c r="AY1532" s="60"/>
      <c r="AZ1532" s="60"/>
      <c r="BA1532" s="60"/>
      <c r="BB1532" s="60"/>
      <c r="BC1532" s="60"/>
      <c r="BD1532" s="60"/>
      <c r="BE1532" s="61"/>
    </row>
    <row r="1533" spans="47:57" x14ac:dyDescent="0.25">
      <c r="AU1533" s="59" t="s">
        <v>1599</v>
      </c>
      <c r="AV1533" s="60"/>
      <c r="AW1533" s="60"/>
      <c r="AX1533" s="60"/>
      <c r="AY1533" s="60"/>
      <c r="AZ1533" s="60"/>
      <c r="BA1533" s="60"/>
      <c r="BB1533" s="60"/>
      <c r="BC1533" s="60"/>
      <c r="BD1533" s="60"/>
      <c r="BE1533" s="61"/>
    </row>
    <row r="1534" spans="47:57" x14ac:dyDescent="0.25">
      <c r="AU1534" s="59" t="s">
        <v>1600</v>
      </c>
      <c r="AV1534" s="60"/>
      <c r="AW1534" s="60"/>
      <c r="AX1534" s="60"/>
      <c r="AY1534" s="60"/>
      <c r="AZ1534" s="60"/>
      <c r="BA1534" s="60"/>
      <c r="BB1534" s="60"/>
      <c r="BC1534" s="60"/>
      <c r="BD1534" s="60"/>
      <c r="BE1534" s="61"/>
    </row>
    <row r="1535" spans="47:57" x14ac:dyDescent="0.25">
      <c r="AU1535" s="59" t="s">
        <v>1601</v>
      </c>
      <c r="AV1535" s="60"/>
      <c r="AW1535" s="60"/>
      <c r="AX1535" s="60"/>
      <c r="AY1535" s="60"/>
      <c r="AZ1535" s="60"/>
      <c r="BA1535" s="60"/>
      <c r="BB1535" s="60"/>
      <c r="BC1535" s="60"/>
      <c r="BD1535" s="60"/>
      <c r="BE1535" s="61"/>
    </row>
    <row r="1536" spans="47:57" x14ac:dyDescent="0.25">
      <c r="AU1536" s="59" t="s">
        <v>1602</v>
      </c>
      <c r="AV1536" s="60"/>
      <c r="AW1536" s="60"/>
      <c r="AX1536" s="60"/>
      <c r="AY1536" s="60"/>
      <c r="AZ1536" s="60"/>
      <c r="BA1536" s="60"/>
      <c r="BB1536" s="60"/>
      <c r="BC1536" s="60"/>
      <c r="BD1536" s="60"/>
      <c r="BE1536" s="61"/>
    </row>
    <row r="1537" spans="47:57" x14ac:dyDescent="0.25">
      <c r="AU1537" s="59" t="s">
        <v>607</v>
      </c>
      <c r="AV1537" s="60"/>
      <c r="AW1537" s="60"/>
      <c r="AX1537" s="60"/>
      <c r="AY1537" s="60"/>
      <c r="AZ1537" s="60"/>
      <c r="BA1537" s="60"/>
      <c r="BB1537" s="60"/>
      <c r="BC1537" s="60"/>
      <c r="BD1537" s="60"/>
      <c r="BE1537" s="61"/>
    </row>
    <row r="1538" spans="47:57" x14ac:dyDescent="0.25">
      <c r="AU1538" s="59" t="s">
        <v>734</v>
      </c>
      <c r="AV1538" s="60"/>
      <c r="AW1538" s="60"/>
      <c r="AX1538" s="60"/>
      <c r="AY1538" s="60"/>
      <c r="AZ1538" s="60"/>
      <c r="BA1538" s="60"/>
      <c r="BB1538" s="60"/>
      <c r="BC1538" s="60"/>
      <c r="BD1538" s="60"/>
      <c r="BE1538" s="61"/>
    </row>
    <row r="1539" spans="47:57" x14ac:dyDescent="0.25">
      <c r="AU1539" s="59" t="s">
        <v>1499</v>
      </c>
      <c r="AV1539" s="60"/>
      <c r="AW1539" s="60"/>
      <c r="AX1539" s="60"/>
      <c r="AY1539" s="60"/>
      <c r="AZ1539" s="60"/>
      <c r="BA1539" s="60"/>
      <c r="BB1539" s="60"/>
      <c r="BC1539" s="60"/>
      <c r="BD1539" s="60"/>
      <c r="BE1539" s="61"/>
    </row>
    <row r="1540" spans="47:57" x14ac:dyDescent="0.25">
      <c r="AU1540" s="59" t="s">
        <v>1500</v>
      </c>
      <c r="AV1540" s="60"/>
      <c r="AW1540" s="60"/>
      <c r="AX1540" s="60"/>
      <c r="AY1540" s="60"/>
      <c r="AZ1540" s="60"/>
      <c r="BA1540" s="60"/>
      <c r="BB1540" s="60"/>
      <c r="BC1540" s="60"/>
      <c r="BD1540" s="60"/>
      <c r="BE1540" s="61"/>
    </row>
    <row r="1541" spans="47:57" x14ac:dyDescent="0.25">
      <c r="AU1541" s="59" t="s">
        <v>377</v>
      </c>
      <c r="AV1541" s="60"/>
      <c r="AW1541" s="60"/>
      <c r="AX1541" s="60"/>
      <c r="AY1541" s="60"/>
      <c r="AZ1541" s="60"/>
      <c r="BA1541" s="60"/>
      <c r="BB1541" s="60"/>
      <c r="BC1541" s="60"/>
      <c r="BD1541" s="60"/>
      <c r="BE1541" s="61"/>
    </row>
    <row r="1542" spans="47:57" x14ac:dyDescent="0.25">
      <c r="AU1542" s="59" t="s">
        <v>609</v>
      </c>
      <c r="AV1542" s="60"/>
      <c r="AW1542" s="60"/>
      <c r="AX1542" s="60"/>
      <c r="AY1542" s="60"/>
      <c r="AZ1542" s="60"/>
      <c r="BA1542" s="60"/>
      <c r="BB1542" s="60"/>
      <c r="BC1542" s="60"/>
      <c r="BD1542" s="60"/>
      <c r="BE1542" s="61"/>
    </row>
    <row r="1543" spans="47:57" x14ac:dyDescent="0.25">
      <c r="AU1543" s="59" t="s">
        <v>1603</v>
      </c>
      <c r="AV1543" s="60"/>
      <c r="AW1543" s="60"/>
      <c r="AX1543" s="60"/>
      <c r="AY1543" s="60"/>
      <c r="AZ1543" s="60"/>
      <c r="BA1543" s="60"/>
      <c r="BB1543" s="60"/>
      <c r="BC1543" s="60"/>
      <c r="BD1543" s="60"/>
      <c r="BE1543" s="61"/>
    </row>
    <row r="1544" spans="47:57" x14ac:dyDescent="0.25">
      <c r="AU1544" s="59" t="s">
        <v>1604</v>
      </c>
      <c r="AV1544" s="60"/>
      <c r="AW1544" s="60"/>
      <c r="AX1544" s="60"/>
      <c r="AY1544" s="60"/>
      <c r="AZ1544" s="60"/>
      <c r="BA1544" s="60"/>
      <c r="BB1544" s="60"/>
      <c r="BC1544" s="60"/>
      <c r="BD1544" s="60"/>
      <c r="BE1544" s="61"/>
    </row>
    <row r="1545" spans="47:57" x14ac:dyDescent="0.25">
      <c r="AU1545" s="59" t="s">
        <v>607</v>
      </c>
      <c r="AV1545" s="60"/>
      <c r="AW1545" s="60"/>
      <c r="AX1545" s="60"/>
      <c r="AY1545" s="60"/>
      <c r="AZ1545" s="60"/>
      <c r="BA1545" s="60"/>
      <c r="BB1545" s="60"/>
      <c r="BC1545" s="60"/>
      <c r="BD1545" s="60"/>
      <c r="BE1545" s="61"/>
    </row>
    <row r="1546" spans="47:57" x14ac:dyDescent="0.25">
      <c r="AU1546" s="59" t="s">
        <v>734</v>
      </c>
      <c r="AV1546" s="60"/>
      <c r="AW1546" s="60"/>
      <c r="AX1546" s="60"/>
      <c r="AY1546" s="60"/>
      <c r="AZ1546" s="60"/>
      <c r="BA1546" s="60"/>
      <c r="BB1546" s="60"/>
      <c r="BC1546" s="60"/>
      <c r="BD1546" s="60"/>
      <c r="BE1546" s="61"/>
    </row>
    <row r="1547" spans="47:57" x14ac:dyDescent="0.25">
      <c r="AU1547" s="59" t="s">
        <v>1605</v>
      </c>
      <c r="AV1547" s="60"/>
      <c r="AW1547" s="60"/>
      <c r="AX1547" s="60"/>
      <c r="AY1547" s="60"/>
      <c r="AZ1547" s="60"/>
      <c r="BA1547" s="60"/>
      <c r="BB1547" s="60"/>
      <c r="BC1547" s="60"/>
      <c r="BD1547" s="60"/>
      <c r="BE1547" s="61"/>
    </row>
    <row r="1548" spans="47:57" x14ac:dyDescent="0.25">
      <c r="AU1548" s="59" t="s">
        <v>1606</v>
      </c>
      <c r="AV1548" s="60"/>
      <c r="AW1548" s="60"/>
      <c r="AX1548" s="60"/>
      <c r="AY1548" s="60"/>
      <c r="AZ1548" s="60"/>
      <c r="BA1548" s="60"/>
      <c r="BB1548" s="60"/>
      <c r="BC1548" s="60"/>
      <c r="BD1548" s="60"/>
      <c r="BE1548" s="61"/>
    </row>
    <row r="1549" spans="47:57" x14ac:dyDescent="0.25">
      <c r="AU1549" s="59" t="s">
        <v>377</v>
      </c>
      <c r="AV1549" s="60"/>
      <c r="AW1549" s="60"/>
      <c r="AX1549" s="60"/>
      <c r="AY1549" s="60"/>
      <c r="AZ1549" s="60"/>
      <c r="BA1549" s="60"/>
      <c r="BB1549" s="60"/>
      <c r="BC1549" s="60"/>
      <c r="BD1549" s="60"/>
      <c r="BE1549" s="61"/>
    </row>
    <row r="1550" spans="47:57" x14ac:dyDescent="0.25">
      <c r="AU1550" s="59" t="s">
        <v>609</v>
      </c>
      <c r="AV1550" s="60"/>
      <c r="AW1550" s="60"/>
      <c r="AX1550" s="60"/>
      <c r="AY1550" s="60"/>
      <c r="AZ1550" s="60"/>
      <c r="BA1550" s="60"/>
      <c r="BB1550" s="60"/>
      <c r="BC1550" s="60"/>
      <c r="BD1550" s="60"/>
      <c r="BE1550" s="61"/>
    </row>
    <row r="1551" spans="47:57" x14ac:dyDescent="0.25">
      <c r="AU1551" s="59" t="s">
        <v>1607</v>
      </c>
      <c r="AV1551" s="60"/>
      <c r="AW1551" s="60"/>
      <c r="AX1551" s="60"/>
      <c r="AY1551" s="60"/>
      <c r="AZ1551" s="60"/>
      <c r="BA1551" s="60"/>
      <c r="BB1551" s="60"/>
      <c r="BC1551" s="60"/>
      <c r="BD1551" s="60"/>
      <c r="BE1551" s="61"/>
    </row>
    <row r="1552" spans="47:57" x14ac:dyDescent="0.25">
      <c r="AU1552" s="59" t="s">
        <v>1608</v>
      </c>
      <c r="AV1552" s="60"/>
      <c r="AW1552" s="60"/>
      <c r="AX1552" s="60"/>
      <c r="AY1552" s="60"/>
      <c r="AZ1552" s="60"/>
      <c r="BA1552" s="60"/>
      <c r="BB1552" s="60"/>
      <c r="BC1552" s="60"/>
      <c r="BD1552" s="60"/>
      <c r="BE1552" s="61"/>
    </row>
    <row r="1553" spans="47:57" x14ac:dyDescent="0.25">
      <c r="AU1553" s="59" t="s">
        <v>1609</v>
      </c>
      <c r="AV1553" s="60"/>
      <c r="AW1553" s="60"/>
      <c r="AX1553" s="60"/>
      <c r="AY1553" s="60"/>
      <c r="AZ1553" s="60"/>
      <c r="BA1553" s="60"/>
      <c r="BB1553" s="60"/>
      <c r="BC1553" s="60"/>
      <c r="BD1553" s="60"/>
      <c r="BE1553" s="61"/>
    </row>
    <row r="1554" spans="47:57" x14ac:dyDescent="0.25">
      <c r="AU1554" s="59" t="s">
        <v>1610</v>
      </c>
      <c r="AV1554" s="60"/>
      <c r="AW1554" s="60"/>
      <c r="AX1554" s="60"/>
      <c r="AY1554" s="60"/>
      <c r="AZ1554" s="60"/>
      <c r="BA1554" s="60"/>
      <c r="BB1554" s="60"/>
      <c r="BC1554" s="60"/>
      <c r="BD1554" s="60"/>
      <c r="BE1554" s="61"/>
    </row>
    <row r="1555" spans="47:57" x14ac:dyDescent="0.25">
      <c r="AU1555" s="59" t="s">
        <v>1611</v>
      </c>
      <c r="AV1555" s="60"/>
      <c r="AW1555" s="60"/>
      <c r="AX1555" s="60"/>
      <c r="AY1555" s="60"/>
      <c r="AZ1555" s="60"/>
      <c r="BA1555" s="60"/>
      <c r="BB1555" s="60"/>
      <c r="BC1555" s="60"/>
      <c r="BD1555" s="60"/>
      <c r="BE1555" s="61"/>
    </row>
    <row r="1556" spans="47:57" x14ac:dyDescent="0.25">
      <c r="AU1556" s="59" t="s">
        <v>1612</v>
      </c>
      <c r="AV1556" s="60"/>
      <c r="AW1556" s="60"/>
      <c r="AX1556" s="60"/>
      <c r="AY1556" s="60"/>
      <c r="AZ1556" s="60"/>
      <c r="BA1556" s="60"/>
      <c r="BB1556" s="60"/>
      <c r="BC1556" s="60"/>
      <c r="BD1556" s="60"/>
      <c r="BE1556" s="61"/>
    </row>
    <row r="1557" spans="47:57" x14ac:dyDescent="0.25">
      <c r="AU1557" s="59" t="s">
        <v>1613</v>
      </c>
      <c r="AV1557" s="60"/>
      <c r="AW1557" s="60"/>
      <c r="AX1557" s="60"/>
      <c r="AY1557" s="60"/>
      <c r="AZ1557" s="60"/>
      <c r="BA1557" s="60"/>
      <c r="BB1557" s="60"/>
      <c r="BC1557" s="60"/>
      <c r="BD1557" s="60"/>
      <c r="BE1557" s="61"/>
    </row>
    <row r="1558" spans="47:57" x14ac:dyDescent="0.25">
      <c r="AU1558" s="59" t="s">
        <v>1614</v>
      </c>
      <c r="AV1558" s="60"/>
      <c r="AW1558" s="60"/>
      <c r="AX1558" s="60"/>
      <c r="AY1558" s="60"/>
      <c r="AZ1558" s="60"/>
      <c r="BA1558" s="60"/>
      <c r="BB1558" s="60"/>
      <c r="BC1558" s="60"/>
      <c r="BD1558" s="60"/>
      <c r="BE1558" s="61"/>
    </row>
    <row r="1559" spans="47:57" x14ac:dyDescent="0.25">
      <c r="AU1559" s="59" t="s">
        <v>1615</v>
      </c>
      <c r="AV1559" s="60"/>
      <c r="AW1559" s="60"/>
      <c r="AX1559" s="60"/>
      <c r="AY1559" s="60"/>
      <c r="AZ1559" s="60"/>
      <c r="BA1559" s="60"/>
      <c r="BB1559" s="60"/>
      <c r="BC1559" s="60"/>
      <c r="BD1559" s="60"/>
      <c r="BE1559" s="61"/>
    </row>
    <row r="1560" spans="47:57" x14ac:dyDescent="0.25">
      <c r="AU1560" s="59" t="s">
        <v>1616</v>
      </c>
      <c r="AV1560" s="60"/>
      <c r="AW1560" s="60"/>
      <c r="AX1560" s="60"/>
      <c r="AY1560" s="60"/>
      <c r="AZ1560" s="60"/>
      <c r="BA1560" s="60"/>
      <c r="BB1560" s="60"/>
      <c r="BC1560" s="60"/>
      <c r="BD1560" s="60"/>
      <c r="BE1560" s="61"/>
    </row>
    <row r="1561" spans="47:57" x14ac:dyDescent="0.25">
      <c r="AU1561" s="59" t="s">
        <v>1617</v>
      </c>
      <c r="AV1561" s="60"/>
      <c r="AW1561" s="60"/>
      <c r="AX1561" s="60"/>
      <c r="AY1561" s="60"/>
      <c r="AZ1561" s="60"/>
      <c r="BA1561" s="60"/>
      <c r="BB1561" s="60"/>
      <c r="BC1561" s="60"/>
      <c r="BD1561" s="60"/>
      <c r="BE1561" s="61"/>
    </row>
    <row r="1562" spans="47:57" x14ac:dyDescent="0.25">
      <c r="AU1562" s="59" t="s">
        <v>1618</v>
      </c>
      <c r="AV1562" s="60"/>
      <c r="AW1562" s="60"/>
      <c r="AX1562" s="60"/>
      <c r="AY1562" s="60"/>
      <c r="AZ1562" s="60"/>
      <c r="BA1562" s="60"/>
      <c r="BB1562" s="60"/>
      <c r="BC1562" s="60"/>
      <c r="BD1562" s="60"/>
      <c r="BE1562" s="61"/>
    </row>
    <row r="1563" spans="47:57" x14ac:dyDescent="0.25">
      <c r="AU1563" s="59" t="s">
        <v>1619</v>
      </c>
      <c r="AV1563" s="60"/>
      <c r="AW1563" s="60"/>
      <c r="AX1563" s="60"/>
      <c r="AY1563" s="60"/>
      <c r="AZ1563" s="60"/>
      <c r="BA1563" s="60"/>
      <c r="BB1563" s="60"/>
      <c r="BC1563" s="60"/>
      <c r="BD1563" s="60"/>
      <c r="BE1563" s="61"/>
    </row>
    <row r="1564" spans="47:57" x14ac:dyDescent="0.25">
      <c r="AU1564" s="59" t="s">
        <v>1620</v>
      </c>
      <c r="AV1564" s="60"/>
      <c r="AW1564" s="60"/>
      <c r="AX1564" s="60"/>
      <c r="AY1564" s="60"/>
      <c r="AZ1564" s="60"/>
      <c r="BA1564" s="60"/>
      <c r="BB1564" s="60"/>
      <c r="BC1564" s="60"/>
      <c r="BD1564" s="60"/>
      <c r="BE1564" s="61"/>
    </row>
    <row r="1565" spans="47:57" x14ac:dyDescent="0.25">
      <c r="AU1565" s="59" t="s">
        <v>1621</v>
      </c>
      <c r="AV1565" s="60"/>
      <c r="AW1565" s="60"/>
      <c r="AX1565" s="60"/>
      <c r="AY1565" s="60"/>
      <c r="AZ1565" s="60"/>
      <c r="BA1565" s="60"/>
      <c r="BB1565" s="60"/>
      <c r="BC1565" s="60"/>
      <c r="BD1565" s="60"/>
      <c r="BE1565" s="61"/>
    </row>
    <row r="1566" spans="47:57" x14ac:dyDescent="0.25">
      <c r="AU1566" s="59" t="s">
        <v>1622</v>
      </c>
      <c r="AV1566" s="60"/>
      <c r="AW1566" s="60"/>
      <c r="AX1566" s="60"/>
      <c r="AY1566" s="60"/>
      <c r="AZ1566" s="60"/>
      <c r="BA1566" s="60"/>
      <c r="BB1566" s="60"/>
      <c r="BC1566" s="60"/>
      <c r="BD1566" s="60"/>
      <c r="BE1566" s="61"/>
    </row>
    <row r="1567" spans="47:57" x14ac:dyDescent="0.25">
      <c r="AU1567" s="59" t="s">
        <v>1623</v>
      </c>
      <c r="AV1567" s="60"/>
      <c r="AW1567" s="60"/>
      <c r="AX1567" s="60"/>
      <c r="AY1567" s="60"/>
      <c r="AZ1567" s="60"/>
      <c r="BA1567" s="60"/>
      <c r="BB1567" s="60"/>
      <c r="BC1567" s="60"/>
      <c r="BD1567" s="60"/>
      <c r="BE1567" s="61"/>
    </row>
    <row r="1568" spans="47:57" x14ac:dyDescent="0.25">
      <c r="AU1568" s="59" t="s">
        <v>1624</v>
      </c>
      <c r="AV1568" s="60"/>
      <c r="AW1568" s="60"/>
      <c r="AX1568" s="60"/>
      <c r="AY1568" s="60"/>
      <c r="AZ1568" s="60"/>
      <c r="BA1568" s="60"/>
      <c r="BB1568" s="60"/>
      <c r="BC1568" s="60"/>
      <c r="BD1568" s="60"/>
      <c r="BE1568" s="61"/>
    </row>
    <row r="1569" spans="47:57" x14ac:dyDescent="0.25">
      <c r="AU1569" s="59" t="s">
        <v>1625</v>
      </c>
      <c r="AV1569" s="60"/>
      <c r="AW1569" s="60"/>
      <c r="AX1569" s="60"/>
      <c r="AY1569" s="60"/>
      <c r="AZ1569" s="60"/>
      <c r="BA1569" s="60"/>
      <c r="BB1569" s="60"/>
      <c r="BC1569" s="60"/>
      <c r="BD1569" s="60"/>
      <c r="BE1569" s="61"/>
    </row>
    <row r="1570" spans="47:57" x14ac:dyDescent="0.25">
      <c r="AU1570" s="59" t="s">
        <v>1626</v>
      </c>
      <c r="AV1570" s="60"/>
      <c r="AW1570" s="60"/>
      <c r="AX1570" s="60"/>
      <c r="AY1570" s="60"/>
      <c r="AZ1570" s="60"/>
      <c r="BA1570" s="60"/>
      <c r="BB1570" s="60"/>
      <c r="BC1570" s="60"/>
      <c r="BD1570" s="60"/>
      <c r="BE1570" s="61"/>
    </row>
    <row r="1571" spans="47:57" x14ac:dyDescent="0.25">
      <c r="AU1571" s="59" t="s">
        <v>1627</v>
      </c>
      <c r="AV1571" s="60"/>
      <c r="AW1571" s="60"/>
      <c r="AX1571" s="60"/>
      <c r="AY1571" s="60"/>
      <c r="AZ1571" s="60"/>
      <c r="BA1571" s="60"/>
      <c r="BB1571" s="60"/>
      <c r="BC1571" s="60"/>
      <c r="BD1571" s="60"/>
      <c r="BE1571" s="61"/>
    </row>
    <row r="1572" spans="47:57" x14ac:dyDescent="0.25">
      <c r="AU1572" s="59" t="s">
        <v>1628</v>
      </c>
      <c r="AV1572" s="60"/>
      <c r="AW1572" s="60"/>
      <c r="AX1572" s="60"/>
      <c r="AY1572" s="60"/>
      <c r="AZ1572" s="60"/>
      <c r="BA1572" s="60"/>
      <c r="BB1572" s="60"/>
      <c r="BC1572" s="60"/>
      <c r="BD1572" s="60"/>
      <c r="BE1572" s="61"/>
    </row>
    <row r="1573" spans="47:57" x14ac:dyDescent="0.25">
      <c r="AU1573" s="59" t="s">
        <v>1629</v>
      </c>
      <c r="AV1573" s="60"/>
      <c r="AW1573" s="60"/>
      <c r="AX1573" s="60"/>
      <c r="AY1573" s="60"/>
      <c r="AZ1573" s="60"/>
      <c r="BA1573" s="60"/>
      <c r="BB1573" s="60"/>
      <c r="BC1573" s="60"/>
      <c r="BD1573" s="60"/>
      <c r="BE1573" s="61"/>
    </row>
    <row r="1574" spans="47:57" x14ac:dyDescent="0.25">
      <c r="AU1574" s="59" t="s">
        <v>1630</v>
      </c>
      <c r="AV1574" s="60"/>
      <c r="AW1574" s="60"/>
      <c r="AX1574" s="60"/>
      <c r="AY1574" s="60"/>
      <c r="AZ1574" s="60"/>
      <c r="BA1574" s="60"/>
      <c r="BB1574" s="60"/>
      <c r="BC1574" s="60"/>
      <c r="BD1574" s="60"/>
      <c r="BE1574" s="61"/>
    </row>
    <row r="1575" spans="47:57" x14ac:dyDescent="0.25">
      <c r="AU1575" s="59" t="s">
        <v>1631</v>
      </c>
      <c r="AV1575" s="60"/>
      <c r="AW1575" s="60"/>
      <c r="AX1575" s="60"/>
      <c r="AY1575" s="60"/>
      <c r="AZ1575" s="60"/>
      <c r="BA1575" s="60"/>
      <c r="BB1575" s="60"/>
      <c r="BC1575" s="60"/>
      <c r="BD1575" s="60"/>
      <c r="BE1575" s="61"/>
    </row>
    <row r="1576" spans="47:57" x14ac:dyDescent="0.25">
      <c r="AU1576" s="59" t="s">
        <v>1632</v>
      </c>
      <c r="AV1576" s="60"/>
      <c r="AW1576" s="60"/>
      <c r="AX1576" s="60"/>
      <c r="AY1576" s="60"/>
      <c r="AZ1576" s="60"/>
      <c r="BA1576" s="60"/>
      <c r="BB1576" s="60"/>
      <c r="BC1576" s="60"/>
      <c r="BD1576" s="60"/>
      <c r="BE1576" s="61"/>
    </row>
    <row r="1577" spans="47:57" x14ac:dyDescent="0.25">
      <c r="AU1577" s="59" t="s">
        <v>1633</v>
      </c>
      <c r="AV1577" s="60"/>
      <c r="AW1577" s="60"/>
      <c r="AX1577" s="60"/>
      <c r="AY1577" s="60"/>
      <c r="AZ1577" s="60"/>
      <c r="BA1577" s="60"/>
      <c r="BB1577" s="60"/>
      <c r="BC1577" s="60"/>
      <c r="BD1577" s="60"/>
      <c r="BE1577" s="61"/>
    </row>
    <row r="1578" spans="47:57" x14ac:dyDescent="0.25">
      <c r="AU1578" s="59" t="s">
        <v>1634</v>
      </c>
      <c r="AV1578" s="60"/>
      <c r="AW1578" s="60"/>
      <c r="AX1578" s="60"/>
      <c r="AY1578" s="60"/>
      <c r="AZ1578" s="60"/>
      <c r="BA1578" s="60"/>
      <c r="BB1578" s="60"/>
      <c r="BC1578" s="60"/>
      <c r="BD1578" s="60"/>
      <c r="BE1578" s="61"/>
    </row>
    <row r="1579" spans="47:57" x14ac:dyDescent="0.25">
      <c r="AU1579" s="59" t="s">
        <v>1635</v>
      </c>
      <c r="AV1579" s="60"/>
      <c r="AW1579" s="60"/>
      <c r="AX1579" s="60"/>
      <c r="AY1579" s="60"/>
      <c r="AZ1579" s="60"/>
      <c r="BA1579" s="60"/>
      <c r="BB1579" s="60"/>
      <c r="BC1579" s="60"/>
      <c r="BD1579" s="60"/>
      <c r="BE1579" s="61"/>
    </row>
    <row r="1580" spans="47:57" x14ac:dyDescent="0.25">
      <c r="AU1580" s="59" t="s">
        <v>1636</v>
      </c>
      <c r="AV1580" s="60"/>
      <c r="AW1580" s="60"/>
      <c r="AX1580" s="60"/>
      <c r="AY1580" s="60"/>
      <c r="AZ1580" s="60"/>
      <c r="BA1580" s="60"/>
      <c r="BB1580" s="60"/>
      <c r="BC1580" s="60"/>
      <c r="BD1580" s="60"/>
      <c r="BE1580" s="61"/>
    </row>
    <row r="1581" spans="47:57" x14ac:dyDescent="0.25">
      <c r="AU1581" s="59" t="s">
        <v>1637</v>
      </c>
      <c r="AV1581" s="60"/>
      <c r="AW1581" s="60"/>
      <c r="AX1581" s="60"/>
      <c r="AY1581" s="60"/>
      <c r="AZ1581" s="60"/>
      <c r="BA1581" s="60"/>
      <c r="BB1581" s="60"/>
      <c r="BC1581" s="60"/>
      <c r="BD1581" s="60"/>
      <c r="BE1581" s="61"/>
    </row>
    <row r="1582" spans="47:57" x14ac:dyDescent="0.25">
      <c r="AU1582" s="59" t="s">
        <v>1638</v>
      </c>
      <c r="AV1582" s="60"/>
      <c r="AW1582" s="60"/>
      <c r="AX1582" s="60"/>
      <c r="AY1582" s="60"/>
      <c r="AZ1582" s="60"/>
      <c r="BA1582" s="60"/>
      <c r="BB1582" s="60"/>
      <c r="BC1582" s="60"/>
      <c r="BD1582" s="60"/>
      <c r="BE1582" s="61"/>
    </row>
    <row r="1583" spans="47:57" x14ac:dyDescent="0.25">
      <c r="AU1583" s="59" t="s">
        <v>1639</v>
      </c>
      <c r="AV1583" s="60"/>
      <c r="AW1583" s="60"/>
      <c r="AX1583" s="60"/>
      <c r="AY1583" s="60"/>
      <c r="AZ1583" s="60"/>
      <c r="BA1583" s="60"/>
      <c r="BB1583" s="60"/>
      <c r="BC1583" s="60"/>
      <c r="BD1583" s="60"/>
      <c r="BE1583" s="61"/>
    </row>
    <row r="1584" spans="47:57" x14ac:dyDescent="0.25">
      <c r="AU1584" s="59" t="s">
        <v>1640</v>
      </c>
      <c r="AV1584" s="60"/>
      <c r="AW1584" s="60"/>
      <c r="AX1584" s="60"/>
      <c r="AY1584" s="60"/>
      <c r="AZ1584" s="60"/>
      <c r="BA1584" s="60"/>
      <c r="BB1584" s="60"/>
      <c r="BC1584" s="60"/>
      <c r="BD1584" s="60"/>
      <c r="BE1584" s="61"/>
    </row>
    <row r="1585" spans="47:57" x14ac:dyDescent="0.25">
      <c r="AU1585" s="59" t="s">
        <v>1641</v>
      </c>
      <c r="AV1585" s="60"/>
      <c r="AW1585" s="60"/>
      <c r="AX1585" s="60"/>
      <c r="AY1585" s="60"/>
      <c r="AZ1585" s="60"/>
      <c r="BA1585" s="60"/>
      <c r="BB1585" s="60"/>
      <c r="BC1585" s="60"/>
      <c r="BD1585" s="60"/>
      <c r="BE1585" s="61"/>
    </row>
    <row r="1586" spans="47:57" x14ac:dyDescent="0.25">
      <c r="AU1586" s="59" t="s">
        <v>1642</v>
      </c>
      <c r="AV1586" s="60"/>
      <c r="AW1586" s="60"/>
      <c r="AX1586" s="60"/>
      <c r="AY1586" s="60"/>
      <c r="AZ1586" s="60"/>
      <c r="BA1586" s="60"/>
      <c r="BB1586" s="60"/>
      <c r="BC1586" s="60"/>
      <c r="BD1586" s="60"/>
      <c r="BE1586" s="61"/>
    </row>
    <row r="1587" spans="47:57" x14ac:dyDescent="0.25">
      <c r="AU1587" s="59" t="s">
        <v>1643</v>
      </c>
      <c r="AV1587" s="60"/>
      <c r="AW1587" s="60"/>
      <c r="AX1587" s="60"/>
      <c r="AY1587" s="60"/>
      <c r="AZ1587" s="60"/>
      <c r="BA1587" s="60"/>
      <c r="BB1587" s="60"/>
      <c r="BC1587" s="60"/>
      <c r="BD1587" s="60"/>
      <c r="BE1587" s="61"/>
    </row>
    <row r="1588" spans="47:57" x14ac:dyDescent="0.25">
      <c r="AU1588" s="59" t="s">
        <v>1644</v>
      </c>
      <c r="AV1588" s="60"/>
      <c r="AW1588" s="60"/>
      <c r="AX1588" s="60"/>
      <c r="AY1588" s="60"/>
      <c r="AZ1588" s="60"/>
      <c r="BA1588" s="60"/>
      <c r="BB1588" s="60"/>
      <c r="BC1588" s="60"/>
      <c r="BD1588" s="60"/>
      <c r="BE1588" s="61"/>
    </row>
    <row r="1589" spans="47:57" x14ac:dyDescent="0.25">
      <c r="AU1589" s="59" t="s">
        <v>1645</v>
      </c>
      <c r="AV1589" s="60"/>
      <c r="AW1589" s="60"/>
      <c r="AX1589" s="60"/>
      <c r="AY1589" s="60"/>
      <c r="AZ1589" s="60"/>
      <c r="BA1589" s="60"/>
      <c r="BB1589" s="60"/>
      <c r="BC1589" s="60"/>
      <c r="BD1589" s="60"/>
      <c r="BE1589" s="61"/>
    </row>
    <row r="1590" spans="47:57" x14ac:dyDescent="0.25">
      <c r="AU1590" s="59" t="s">
        <v>1646</v>
      </c>
      <c r="AV1590" s="60"/>
      <c r="AW1590" s="60"/>
      <c r="AX1590" s="60"/>
      <c r="AY1590" s="60"/>
      <c r="AZ1590" s="60"/>
      <c r="BA1590" s="60"/>
      <c r="BB1590" s="60"/>
      <c r="BC1590" s="60"/>
      <c r="BD1590" s="60"/>
      <c r="BE1590" s="61"/>
    </row>
    <row r="1591" spans="47:57" x14ac:dyDescent="0.25">
      <c r="AU1591" s="59" t="s">
        <v>1647</v>
      </c>
      <c r="AV1591" s="60"/>
      <c r="AW1591" s="60"/>
      <c r="AX1591" s="60"/>
      <c r="AY1591" s="60"/>
      <c r="AZ1591" s="60"/>
      <c r="BA1591" s="60"/>
      <c r="BB1591" s="60"/>
      <c r="BC1591" s="60"/>
      <c r="BD1591" s="60"/>
      <c r="BE1591" s="61"/>
    </row>
    <row r="1592" spans="47:57" x14ac:dyDescent="0.25">
      <c r="AU1592" s="59" t="s">
        <v>1648</v>
      </c>
      <c r="AV1592" s="60"/>
      <c r="AW1592" s="60"/>
      <c r="AX1592" s="60"/>
      <c r="AY1592" s="60"/>
      <c r="AZ1592" s="60"/>
      <c r="BA1592" s="60"/>
      <c r="BB1592" s="60"/>
      <c r="BC1592" s="60"/>
      <c r="BD1592" s="60"/>
      <c r="BE1592" s="61"/>
    </row>
    <row r="1593" spans="47:57" x14ac:dyDescent="0.25">
      <c r="AU1593" s="59" t="s">
        <v>1649</v>
      </c>
      <c r="AV1593" s="60"/>
      <c r="AW1593" s="60"/>
      <c r="AX1593" s="60"/>
      <c r="AY1593" s="60"/>
      <c r="AZ1593" s="60"/>
      <c r="BA1593" s="60"/>
      <c r="BB1593" s="60"/>
      <c r="BC1593" s="60"/>
      <c r="BD1593" s="60"/>
      <c r="BE1593" s="61"/>
    </row>
    <row r="1594" spans="47:57" x14ac:dyDescent="0.25">
      <c r="AU1594" s="59" t="s">
        <v>1650</v>
      </c>
      <c r="AV1594" s="60"/>
      <c r="AW1594" s="60"/>
      <c r="AX1594" s="60"/>
      <c r="AY1594" s="60"/>
      <c r="AZ1594" s="60"/>
      <c r="BA1594" s="60"/>
      <c r="BB1594" s="60"/>
      <c r="BC1594" s="60"/>
      <c r="BD1594" s="60"/>
      <c r="BE1594" s="61"/>
    </row>
    <row r="1595" spans="47:57" x14ac:dyDescent="0.25">
      <c r="AU1595" s="59" t="s">
        <v>1651</v>
      </c>
      <c r="AV1595" s="60"/>
      <c r="AW1595" s="60"/>
      <c r="AX1595" s="60"/>
      <c r="AY1595" s="60"/>
      <c r="AZ1595" s="60"/>
      <c r="BA1595" s="60"/>
      <c r="BB1595" s="60"/>
      <c r="BC1595" s="60"/>
      <c r="BD1595" s="60"/>
      <c r="BE1595" s="61"/>
    </row>
    <row r="1596" spans="47:57" x14ac:dyDescent="0.25">
      <c r="AU1596" s="59" t="s">
        <v>1652</v>
      </c>
      <c r="AV1596" s="60"/>
      <c r="AW1596" s="60"/>
      <c r="AX1596" s="60"/>
      <c r="AY1596" s="60"/>
      <c r="AZ1596" s="60"/>
      <c r="BA1596" s="60"/>
      <c r="BB1596" s="60"/>
      <c r="BC1596" s="60"/>
      <c r="BD1596" s="60"/>
      <c r="BE1596" s="61"/>
    </row>
    <row r="1597" spans="47:57" x14ac:dyDescent="0.25">
      <c r="AU1597" s="59" t="s">
        <v>1653</v>
      </c>
      <c r="AV1597" s="60"/>
      <c r="AW1597" s="60"/>
      <c r="AX1597" s="60"/>
      <c r="AY1597" s="60"/>
      <c r="AZ1597" s="60"/>
      <c r="BA1597" s="60"/>
      <c r="BB1597" s="60"/>
      <c r="BC1597" s="60"/>
      <c r="BD1597" s="60"/>
      <c r="BE1597" s="61"/>
    </row>
    <row r="1598" spans="47:57" x14ac:dyDescent="0.25">
      <c r="AU1598" s="59" t="s">
        <v>1654</v>
      </c>
      <c r="AV1598" s="60"/>
      <c r="AW1598" s="60"/>
      <c r="AX1598" s="60"/>
      <c r="AY1598" s="60"/>
      <c r="AZ1598" s="60"/>
      <c r="BA1598" s="60"/>
      <c r="BB1598" s="60"/>
      <c r="BC1598" s="60"/>
      <c r="BD1598" s="60"/>
      <c r="BE1598" s="61"/>
    </row>
    <row r="1599" spans="47:57" x14ac:dyDescent="0.25">
      <c r="AU1599" s="59" t="s">
        <v>1655</v>
      </c>
      <c r="AV1599" s="60"/>
      <c r="AW1599" s="60"/>
      <c r="AX1599" s="60"/>
      <c r="AY1599" s="60"/>
      <c r="AZ1599" s="60"/>
      <c r="BA1599" s="60"/>
      <c r="BB1599" s="60"/>
      <c r="BC1599" s="60"/>
      <c r="BD1599" s="60"/>
      <c r="BE1599" s="61"/>
    </row>
    <row r="1600" spans="47:57" x14ac:dyDescent="0.25">
      <c r="AU1600" s="59" t="s">
        <v>1656</v>
      </c>
      <c r="AV1600" s="60"/>
      <c r="AW1600" s="60"/>
      <c r="AX1600" s="60"/>
      <c r="AY1600" s="60"/>
      <c r="AZ1600" s="60"/>
      <c r="BA1600" s="60"/>
      <c r="BB1600" s="60"/>
      <c r="BC1600" s="60"/>
      <c r="BD1600" s="60"/>
      <c r="BE1600" s="61"/>
    </row>
    <row r="1601" spans="47:57" x14ac:dyDescent="0.25">
      <c r="AU1601" s="59" t="s">
        <v>1657</v>
      </c>
      <c r="AV1601" s="60"/>
      <c r="AW1601" s="60"/>
      <c r="AX1601" s="60"/>
      <c r="AY1601" s="60"/>
      <c r="AZ1601" s="60"/>
      <c r="BA1601" s="60"/>
      <c r="BB1601" s="60"/>
      <c r="BC1601" s="60"/>
      <c r="BD1601" s="60"/>
      <c r="BE1601" s="61"/>
    </row>
    <row r="1602" spans="47:57" x14ac:dyDescent="0.25">
      <c r="AU1602" s="59" t="s">
        <v>607</v>
      </c>
      <c r="AV1602" s="60"/>
      <c r="AW1602" s="60"/>
      <c r="AX1602" s="60"/>
      <c r="AY1602" s="60"/>
      <c r="AZ1602" s="60"/>
      <c r="BA1602" s="60"/>
      <c r="BB1602" s="60"/>
      <c r="BC1602" s="60"/>
      <c r="BD1602" s="60"/>
      <c r="BE1602" s="61"/>
    </row>
    <row r="1603" spans="47:57" x14ac:dyDescent="0.25">
      <c r="AU1603" s="59" t="s">
        <v>734</v>
      </c>
      <c r="AV1603" s="60"/>
      <c r="AW1603" s="60"/>
      <c r="AX1603" s="60"/>
      <c r="AY1603" s="60"/>
      <c r="AZ1603" s="60"/>
      <c r="BA1603" s="60"/>
      <c r="BB1603" s="60"/>
      <c r="BC1603" s="60"/>
      <c r="BD1603" s="60"/>
      <c r="BE1603" s="61"/>
    </row>
    <row r="1604" spans="47:57" x14ac:dyDescent="0.25">
      <c r="AU1604" s="59" t="s">
        <v>1605</v>
      </c>
      <c r="AV1604" s="60"/>
      <c r="AW1604" s="60"/>
      <c r="AX1604" s="60"/>
      <c r="AY1604" s="60"/>
      <c r="AZ1604" s="60"/>
      <c r="BA1604" s="60"/>
      <c r="BB1604" s="60"/>
      <c r="BC1604" s="60"/>
      <c r="BD1604" s="60"/>
      <c r="BE1604" s="61"/>
    </row>
    <row r="1605" spans="47:57" x14ac:dyDescent="0.25">
      <c r="AU1605" s="59" t="s">
        <v>1606</v>
      </c>
      <c r="AV1605" s="60"/>
      <c r="AW1605" s="60"/>
      <c r="AX1605" s="60"/>
      <c r="AY1605" s="60"/>
      <c r="AZ1605" s="60"/>
      <c r="BA1605" s="60"/>
      <c r="BB1605" s="60"/>
      <c r="BC1605" s="60"/>
      <c r="BD1605" s="60"/>
      <c r="BE1605" s="61"/>
    </row>
    <row r="1606" spans="47:57" x14ac:dyDescent="0.25">
      <c r="AU1606" s="59" t="s">
        <v>377</v>
      </c>
      <c r="AV1606" s="60"/>
      <c r="AW1606" s="60"/>
      <c r="AX1606" s="60"/>
      <c r="AY1606" s="60"/>
      <c r="AZ1606" s="60"/>
      <c r="BA1606" s="60"/>
      <c r="BB1606" s="60"/>
      <c r="BC1606" s="60"/>
      <c r="BD1606" s="60"/>
      <c r="BE1606" s="61"/>
    </row>
    <row r="1607" spans="47:57" x14ac:dyDescent="0.25">
      <c r="AU1607" s="59" t="s">
        <v>609</v>
      </c>
      <c r="AV1607" s="60"/>
      <c r="AW1607" s="60"/>
      <c r="AX1607" s="60"/>
      <c r="AY1607" s="60"/>
      <c r="AZ1607" s="60"/>
      <c r="BA1607" s="60"/>
      <c r="BB1607" s="60"/>
      <c r="BC1607" s="60"/>
      <c r="BD1607" s="60"/>
      <c r="BE1607" s="61"/>
    </row>
    <row r="1608" spans="47:57" x14ac:dyDescent="0.25">
      <c r="AU1608" s="59" t="s">
        <v>1658</v>
      </c>
      <c r="AV1608" s="60"/>
      <c r="AW1608" s="60"/>
      <c r="AX1608" s="60"/>
      <c r="AY1608" s="60"/>
      <c r="AZ1608" s="60"/>
      <c r="BA1608" s="60"/>
      <c r="BB1608" s="60"/>
      <c r="BC1608" s="60"/>
      <c r="BD1608" s="60"/>
      <c r="BE1608" s="61"/>
    </row>
    <row r="1609" spans="47:57" x14ac:dyDescent="0.25">
      <c r="AU1609" s="59" t="s">
        <v>1659</v>
      </c>
      <c r="AV1609" s="60"/>
      <c r="AW1609" s="60"/>
      <c r="AX1609" s="60"/>
      <c r="AY1609" s="60"/>
      <c r="AZ1609" s="60"/>
      <c r="BA1609" s="60"/>
      <c r="BB1609" s="60"/>
      <c r="BC1609" s="60"/>
      <c r="BD1609" s="60"/>
      <c r="BE1609" s="61"/>
    </row>
    <row r="1610" spans="47:57" x14ac:dyDescent="0.25">
      <c r="AU1610" s="59" t="s">
        <v>1660</v>
      </c>
      <c r="AV1610" s="60"/>
      <c r="AW1610" s="60"/>
      <c r="AX1610" s="60"/>
      <c r="AY1610" s="60"/>
      <c r="AZ1610" s="60"/>
      <c r="BA1610" s="60"/>
      <c r="BB1610" s="60"/>
      <c r="BC1610" s="60"/>
      <c r="BD1610" s="60"/>
      <c r="BE1610" s="61"/>
    </row>
    <row r="1611" spans="47:57" x14ac:dyDescent="0.25">
      <c r="AU1611" s="59" t="s">
        <v>1661</v>
      </c>
      <c r="AV1611" s="60"/>
      <c r="AW1611" s="60"/>
      <c r="AX1611" s="60"/>
      <c r="AY1611" s="60"/>
      <c r="AZ1611" s="60"/>
      <c r="BA1611" s="60"/>
      <c r="BB1611" s="60"/>
      <c r="BC1611" s="60"/>
      <c r="BD1611" s="60"/>
      <c r="BE1611" s="61"/>
    </row>
    <row r="1612" spans="47:57" x14ac:dyDescent="0.25">
      <c r="AU1612" s="59" t="s">
        <v>1662</v>
      </c>
      <c r="AV1612" s="60"/>
      <c r="AW1612" s="60"/>
      <c r="AX1612" s="60"/>
      <c r="AY1612" s="60"/>
      <c r="AZ1612" s="60"/>
      <c r="BA1612" s="60"/>
      <c r="BB1612" s="60"/>
      <c r="BC1612" s="60"/>
      <c r="BD1612" s="60"/>
      <c r="BE1612" s="61"/>
    </row>
    <row r="1613" spans="47:57" x14ac:dyDescent="0.25">
      <c r="AU1613" s="59" t="s">
        <v>1663</v>
      </c>
      <c r="AV1613" s="60"/>
      <c r="AW1613" s="60"/>
      <c r="AX1613" s="60"/>
      <c r="AY1613" s="60"/>
      <c r="AZ1613" s="60"/>
      <c r="BA1613" s="60"/>
      <c r="BB1613" s="60"/>
      <c r="BC1613" s="60"/>
      <c r="BD1613" s="60"/>
      <c r="BE1613" s="61"/>
    </row>
    <row r="1614" spans="47:57" x14ac:dyDescent="0.25">
      <c r="AU1614" s="59" t="s">
        <v>1664</v>
      </c>
      <c r="AV1614" s="60"/>
      <c r="AW1614" s="60"/>
      <c r="AX1614" s="60"/>
      <c r="AY1614" s="60"/>
      <c r="AZ1614" s="60"/>
      <c r="BA1614" s="60"/>
      <c r="BB1614" s="60"/>
      <c r="BC1614" s="60"/>
      <c r="BD1614" s="60"/>
      <c r="BE1614" s="61"/>
    </row>
    <row r="1615" spans="47:57" x14ac:dyDescent="0.25">
      <c r="AU1615" s="59" t="s">
        <v>1665</v>
      </c>
      <c r="AV1615" s="60"/>
      <c r="AW1615" s="60"/>
      <c r="AX1615" s="60"/>
      <c r="AY1615" s="60"/>
      <c r="AZ1615" s="60"/>
      <c r="BA1615" s="60"/>
      <c r="BB1615" s="60"/>
      <c r="BC1615" s="60"/>
      <c r="BD1615" s="60"/>
      <c r="BE1615" s="61"/>
    </row>
    <row r="1616" spans="47:57" x14ac:dyDescent="0.25">
      <c r="AU1616" s="59" t="s">
        <v>1666</v>
      </c>
      <c r="AV1616" s="60"/>
      <c r="AW1616" s="60"/>
      <c r="AX1616" s="60"/>
      <c r="AY1616" s="60"/>
      <c r="AZ1616" s="60"/>
      <c r="BA1616" s="60"/>
      <c r="BB1616" s="60"/>
      <c r="BC1616" s="60"/>
      <c r="BD1616" s="60"/>
      <c r="BE1616" s="61"/>
    </row>
    <row r="1617" spans="47:57" x14ac:dyDescent="0.25">
      <c r="AU1617" s="59" t="s">
        <v>1667</v>
      </c>
      <c r="AV1617" s="60"/>
      <c r="AW1617" s="60"/>
      <c r="AX1617" s="60"/>
      <c r="AY1617" s="60"/>
      <c r="AZ1617" s="60"/>
      <c r="BA1617" s="60"/>
      <c r="BB1617" s="60"/>
      <c r="BC1617" s="60"/>
      <c r="BD1617" s="60"/>
      <c r="BE1617" s="61"/>
    </row>
    <row r="1618" spans="47:57" x14ac:dyDescent="0.25">
      <c r="AU1618" s="59" t="s">
        <v>1668</v>
      </c>
      <c r="AV1618" s="60"/>
      <c r="AW1618" s="60"/>
      <c r="AX1618" s="60"/>
      <c r="AY1618" s="60"/>
      <c r="AZ1618" s="60"/>
      <c r="BA1618" s="60"/>
      <c r="BB1618" s="60"/>
      <c r="BC1618" s="60"/>
      <c r="BD1618" s="60"/>
      <c r="BE1618" s="61"/>
    </row>
    <row r="1619" spans="47:57" x14ac:dyDescent="0.25">
      <c r="AU1619" s="59" t="s">
        <v>1669</v>
      </c>
      <c r="AV1619" s="60"/>
      <c r="AW1619" s="60"/>
      <c r="AX1619" s="60"/>
      <c r="AY1619" s="60"/>
      <c r="AZ1619" s="60"/>
      <c r="BA1619" s="60"/>
      <c r="BB1619" s="60"/>
      <c r="BC1619" s="60"/>
      <c r="BD1619" s="60"/>
      <c r="BE1619" s="61"/>
    </row>
    <row r="1620" spans="47:57" x14ac:dyDescent="0.25">
      <c r="AU1620" s="59" t="s">
        <v>1670</v>
      </c>
      <c r="AV1620" s="60"/>
      <c r="AW1620" s="60"/>
      <c r="AX1620" s="60"/>
      <c r="AY1620" s="60"/>
      <c r="AZ1620" s="60"/>
      <c r="BA1620" s="60"/>
      <c r="BB1620" s="60"/>
      <c r="BC1620" s="60"/>
      <c r="BD1620" s="60"/>
      <c r="BE1620" s="61"/>
    </row>
    <row r="1621" spans="47:57" x14ac:dyDescent="0.25">
      <c r="AU1621" s="59" t="s">
        <v>1671</v>
      </c>
      <c r="AV1621" s="60"/>
      <c r="AW1621" s="60"/>
      <c r="AX1621" s="60"/>
      <c r="AY1621" s="60"/>
      <c r="AZ1621" s="60"/>
      <c r="BA1621" s="60"/>
      <c r="BB1621" s="60"/>
      <c r="BC1621" s="60"/>
      <c r="BD1621" s="60"/>
      <c r="BE1621" s="61"/>
    </row>
    <row r="1622" spans="47:57" x14ac:dyDescent="0.25">
      <c r="AU1622" s="59" t="s">
        <v>1672</v>
      </c>
      <c r="AV1622" s="60"/>
      <c r="AW1622" s="60"/>
      <c r="AX1622" s="60"/>
      <c r="AY1622" s="60"/>
      <c r="AZ1622" s="60"/>
      <c r="BA1622" s="60"/>
      <c r="BB1622" s="60"/>
      <c r="BC1622" s="60"/>
      <c r="BD1622" s="60"/>
      <c r="BE1622" s="61"/>
    </row>
    <row r="1623" spans="47:57" x14ac:dyDescent="0.25">
      <c r="AU1623" s="59" t="s">
        <v>1673</v>
      </c>
      <c r="AV1623" s="60"/>
      <c r="AW1623" s="60"/>
      <c r="AX1623" s="60"/>
      <c r="AY1623" s="60"/>
      <c r="AZ1623" s="60"/>
      <c r="BA1623" s="60"/>
      <c r="BB1623" s="60"/>
      <c r="BC1623" s="60"/>
      <c r="BD1623" s="60"/>
      <c r="BE1623" s="61"/>
    </row>
    <row r="1624" spans="47:57" x14ac:dyDescent="0.25">
      <c r="AU1624" s="59" t="s">
        <v>1674</v>
      </c>
      <c r="AV1624" s="60"/>
      <c r="AW1624" s="60"/>
      <c r="AX1624" s="60"/>
      <c r="AY1624" s="60"/>
      <c r="AZ1624" s="60"/>
      <c r="BA1624" s="60"/>
      <c r="BB1624" s="60"/>
      <c r="BC1624" s="60"/>
      <c r="BD1624" s="60"/>
      <c r="BE1624" s="61"/>
    </row>
    <row r="1625" spans="47:57" x14ac:dyDescent="0.25">
      <c r="AU1625" s="59" t="s">
        <v>1675</v>
      </c>
      <c r="AV1625" s="60"/>
      <c r="AW1625" s="60"/>
      <c r="AX1625" s="60"/>
      <c r="AY1625" s="60"/>
      <c r="AZ1625" s="60"/>
      <c r="BA1625" s="60"/>
      <c r="BB1625" s="60"/>
      <c r="BC1625" s="60"/>
      <c r="BD1625" s="60"/>
      <c r="BE1625" s="61"/>
    </row>
    <row r="1626" spans="47:57" x14ac:dyDescent="0.25">
      <c r="AU1626" s="59" t="s">
        <v>1676</v>
      </c>
      <c r="AV1626" s="60"/>
      <c r="AW1626" s="60"/>
      <c r="AX1626" s="60"/>
      <c r="AY1626" s="60"/>
      <c r="AZ1626" s="60"/>
      <c r="BA1626" s="60"/>
      <c r="BB1626" s="60"/>
      <c r="BC1626" s="60"/>
      <c r="BD1626" s="60"/>
      <c r="BE1626" s="61"/>
    </row>
    <row r="1627" spans="47:57" x14ac:dyDescent="0.25">
      <c r="AU1627" s="59" t="s">
        <v>1677</v>
      </c>
      <c r="AV1627" s="60"/>
      <c r="AW1627" s="60"/>
      <c r="AX1627" s="60"/>
      <c r="AY1627" s="60"/>
      <c r="AZ1627" s="60"/>
      <c r="BA1627" s="60"/>
      <c r="BB1627" s="60"/>
      <c r="BC1627" s="60"/>
      <c r="BD1627" s="60"/>
      <c r="BE1627" s="61"/>
    </row>
    <row r="1628" spans="47:57" x14ac:dyDescent="0.25">
      <c r="AU1628" s="59" t="s">
        <v>1678</v>
      </c>
      <c r="AV1628" s="60"/>
      <c r="AW1628" s="60"/>
      <c r="AX1628" s="60"/>
      <c r="AY1628" s="60"/>
      <c r="AZ1628" s="60"/>
      <c r="BA1628" s="60"/>
      <c r="BB1628" s="60"/>
      <c r="BC1628" s="60"/>
      <c r="BD1628" s="60"/>
      <c r="BE1628" s="61"/>
    </row>
    <row r="1629" spans="47:57" x14ac:dyDescent="0.25">
      <c r="AU1629" s="59" t="s">
        <v>1679</v>
      </c>
      <c r="AV1629" s="60"/>
      <c r="AW1629" s="60"/>
      <c r="AX1629" s="60"/>
      <c r="AY1629" s="60"/>
      <c r="AZ1629" s="60"/>
      <c r="BA1629" s="60"/>
      <c r="BB1629" s="60"/>
      <c r="BC1629" s="60"/>
      <c r="BD1629" s="60"/>
      <c r="BE1629" s="61"/>
    </row>
    <row r="1630" spans="47:57" x14ac:dyDescent="0.25">
      <c r="AU1630" s="59" t="s">
        <v>1680</v>
      </c>
      <c r="AV1630" s="60"/>
      <c r="AW1630" s="60"/>
      <c r="AX1630" s="60"/>
      <c r="AY1630" s="60"/>
      <c r="AZ1630" s="60"/>
      <c r="BA1630" s="60"/>
      <c r="BB1630" s="60"/>
      <c r="BC1630" s="60"/>
      <c r="BD1630" s="60"/>
      <c r="BE1630" s="61"/>
    </row>
    <row r="1631" spans="47:57" x14ac:dyDescent="0.25">
      <c r="AU1631" s="59" t="s">
        <v>1681</v>
      </c>
      <c r="AV1631" s="60"/>
      <c r="AW1631" s="60"/>
      <c r="AX1631" s="60"/>
      <c r="AY1631" s="60"/>
      <c r="AZ1631" s="60"/>
      <c r="BA1631" s="60"/>
      <c r="BB1631" s="60"/>
      <c r="BC1631" s="60"/>
      <c r="BD1631" s="60"/>
      <c r="BE1631" s="61"/>
    </row>
    <row r="1632" spans="47:57" x14ac:dyDescent="0.25">
      <c r="AU1632" s="59" t="s">
        <v>1682</v>
      </c>
      <c r="AV1632" s="60"/>
      <c r="AW1632" s="60"/>
      <c r="AX1632" s="60"/>
      <c r="AY1632" s="60"/>
      <c r="AZ1632" s="60"/>
      <c r="BA1632" s="60"/>
      <c r="BB1632" s="60"/>
      <c r="BC1632" s="60"/>
      <c r="BD1632" s="60"/>
      <c r="BE1632" s="61"/>
    </row>
    <row r="1633" spans="47:57" x14ac:dyDescent="0.25">
      <c r="AU1633" s="59" t="s">
        <v>1683</v>
      </c>
      <c r="AV1633" s="60"/>
      <c r="AW1633" s="60"/>
      <c r="AX1633" s="60"/>
      <c r="AY1633" s="60"/>
      <c r="AZ1633" s="60"/>
      <c r="BA1633" s="60"/>
      <c r="BB1633" s="60"/>
      <c r="BC1633" s="60"/>
      <c r="BD1633" s="60"/>
      <c r="BE1633" s="61"/>
    </row>
    <row r="1634" spans="47:57" x14ac:dyDescent="0.25">
      <c r="AU1634" s="59" t="s">
        <v>1684</v>
      </c>
      <c r="AV1634" s="60"/>
      <c r="AW1634" s="60"/>
      <c r="AX1634" s="60"/>
      <c r="AY1634" s="60"/>
      <c r="AZ1634" s="60"/>
      <c r="BA1634" s="60"/>
      <c r="BB1634" s="60"/>
      <c r="BC1634" s="60"/>
      <c r="BD1634" s="60"/>
      <c r="BE1634" s="61"/>
    </row>
    <row r="1635" spans="47:57" x14ac:dyDescent="0.25">
      <c r="AU1635" s="59" t="s">
        <v>1685</v>
      </c>
      <c r="AV1635" s="60"/>
      <c r="AW1635" s="60"/>
      <c r="AX1635" s="60"/>
      <c r="AY1635" s="60"/>
      <c r="AZ1635" s="60"/>
      <c r="BA1635" s="60"/>
      <c r="BB1635" s="60"/>
      <c r="BC1635" s="60"/>
      <c r="BD1635" s="60"/>
      <c r="BE1635" s="61"/>
    </row>
    <row r="1636" spans="47:57" x14ac:dyDescent="0.25">
      <c r="AU1636" s="59" t="s">
        <v>1686</v>
      </c>
      <c r="AV1636" s="60"/>
      <c r="AW1636" s="60"/>
      <c r="AX1636" s="60"/>
      <c r="AY1636" s="60"/>
      <c r="AZ1636" s="60"/>
      <c r="BA1636" s="60"/>
      <c r="BB1636" s="60"/>
      <c r="BC1636" s="60"/>
      <c r="BD1636" s="60"/>
      <c r="BE1636" s="61"/>
    </row>
    <row r="1637" spans="47:57" x14ac:dyDescent="0.25">
      <c r="AU1637" s="59" t="s">
        <v>1687</v>
      </c>
      <c r="AV1637" s="60"/>
      <c r="AW1637" s="60"/>
      <c r="AX1637" s="60"/>
      <c r="AY1637" s="60"/>
      <c r="AZ1637" s="60"/>
      <c r="BA1637" s="60"/>
      <c r="BB1637" s="60"/>
      <c r="BC1637" s="60"/>
      <c r="BD1637" s="60"/>
      <c r="BE1637" s="61"/>
    </row>
    <row r="1638" spans="47:57" x14ac:dyDescent="0.25">
      <c r="AU1638" s="59" t="s">
        <v>1688</v>
      </c>
      <c r="AV1638" s="60"/>
      <c r="AW1638" s="60"/>
      <c r="AX1638" s="60"/>
      <c r="AY1638" s="60"/>
      <c r="AZ1638" s="60"/>
      <c r="BA1638" s="60"/>
      <c r="BB1638" s="60"/>
      <c r="BC1638" s="60"/>
      <c r="BD1638" s="60"/>
      <c r="BE1638" s="61"/>
    </row>
    <row r="1639" spans="47:57" x14ac:dyDescent="0.25">
      <c r="AU1639" s="59" t="s">
        <v>1689</v>
      </c>
      <c r="AV1639" s="60"/>
      <c r="AW1639" s="60"/>
      <c r="AX1639" s="60"/>
      <c r="AY1639" s="60"/>
      <c r="AZ1639" s="60"/>
      <c r="BA1639" s="60"/>
      <c r="BB1639" s="60"/>
      <c r="BC1639" s="60"/>
      <c r="BD1639" s="60"/>
      <c r="BE1639" s="61"/>
    </row>
    <row r="1640" spans="47:57" x14ac:dyDescent="0.25">
      <c r="AU1640" s="59" t="s">
        <v>1690</v>
      </c>
      <c r="AV1640" s="60"/>
      <c r="AW1640" s="60"/>
      <c r="AX1640" s="60"/>
      <c r="AY1640" s="60"/>
      <c r="AZ1640" s="60"/>
      <c r="BA1640" s="60"/>
      <c r="BB1640" s="60"/>
      <c r="BC1640" s="60"/>
      <c r="BD1640" s="60"/>
      <c r="BE1640" s="61"/>
    </row>
    <row r="1641" spans="47:57" x14ac:dyDescent="0.25">
      <c r="AU1641" s="59" t="s">
        <v>1691</v>
      </c>
      <c r="AV1641" s="60"/>
      <c r="AW1641" s="60"/>
      <c r="AX1641" s="60"/>
      <c r="AY1641" s="60"/>
      <c r="AZ1641" s="60"/>
      <c r="BA1641" s="60"/>
      <c r="BB1641" s="60"/>
      <c r="BC1641" s="60"/>
      <c r="BD1641" s="60"/>
      <c r="BE1641" s="61"/>
    </row>
    <row r="1642" spans="47:57" x14ac:dyDescent="0.25">
      <c r="AU1642" s="59" t="s">
        <v>1692</v>
      </c>
      <c r="AV1642" s="60"/>
      <c r="AW1642" s="60"/>
      <c r="AX1642" s="60"/>
      <c r="AY1642" s="60"/>
      <c r="AZ1642" s="60"/>
      <c r="BA1642" s="60"/>
      <c r="BB1642" s="60"/>
      <c r="BC1642" s="60"/>
      <c r="BD1642" s="60"/>
      <c r="BE1642" s="61"/>
    </row>
    <row r="1643" spans="47:57" x14ac:dyDescent="0.25">
      <c r="AU1643" s="59" t="s">
        <v>1693</v>
      </c>
      <c r="AV1643" s="60"/>
      <c r="AW1643" s="60"/>
      <c r="AX1643" s="60"/>
      <c r="AY1643" s="60"/>
      <c r="AZ1643" s="60"/>
      <c r="BA1643" s="60"/>
      <c r="BB1643" s="60"/>
      <c r="BC1643" s="60"/>
      <c r="BD1643" s="60"/>
      <c r="BE1643" s="61"/>
    </row>
    <row r="1644" spans="47:57" x14ac:dyDescent="0.25">
      <c r="AU1644" s="59" t="s">
        <v>1694</v>
      </c>
      <c r="AV1644" s="60"/>
      <c r="AW1644" s="60"/>
      <c r="AX1644" s="60"/>
      <c r="AY1644" s="60"/>
      <c r="AZ1644" s="60"/>
      <c r="BA1644" s="60"/>
      <c r="BB1644" s="60"/>
      <c r="BC1644" s="60"/>
      <c r="BD1644" s="60"/>
      <c r="BE1644" s="61"/>
    </row>
    <row r="1645" spans="47:57" x14ac:dyDescent="0.25">
      <c r="AU1645" s="59" t="s">
        <v>1695</v>
      </c>
      <c r="AV1645" s="60"/>
      <c r="AW1645" s="60"/>
      <c r="AX1645" s="60"/>
      <c r="AY1645" s="60"/>
      <c r="AZ1645" s="60"/>
      <c r="BA1645" s="60"/>
      <c r="BB1645" s="60"/>
      <c r="BC1645" s="60"/>
      <c r="BD1645" s="60"/>
      <c r="BE1645" s="61"/>
    </row>
    <row r="1646" spans="47:57" x14ac:dyDescent="0.25">
      <c r="AU1646" s="59" t="s">
        <v>1696</v>
      </c>
      <c r="AV1646" s="60"/>
      <c r="AW1646" s="60"/>
      <c r="AX1646" s="60"/>
      <c r="AY1646" s="60"/>
      <c r="AZ1646" s="60"/>
      <c r="BA1646" s="60"/>
      <c r="BB1646" s="60"/>
      <c r="BC1646" s="60"/>
      <c r="BD1646" s="60"/>
      <c r="BE1646" s="61"/>
    </row>
    <row r="1647" spans="47:57" x14ac:dyDescent="0.25">
      <c r="AU1647" s="59" t="s">
        <v>1697</v>
      </c>
      <c r="AV1647" s="60"/>
      <c r="AW1647" s="60"/>
      <c r="AX1647" s="60"/>
      <c r="AY1647" s="60"/>
      <c r="AZ1647" s="60"/>
      <c r="BA1647" s="60"/>
      <c r="BB1647" s="60"/>
      <c r="BC1647" s="60"/>
      <c r="BD1647" s="60"/>
      <c r="BE1647" s="61"/>
    </row>
    <row r="1648" spans="47:57" x14ac:dyDescent="0.25">
      <c r="AU1648" s="59" t="s">
        <v>1698</v>
      </c>
      <c r="AV1648" s="60"/>
      <c r="AW1648" s="60"/>
      <c r="AX1648" s="60"/>
      <c r="AY1648" s="60"/>
      <c r="AZ1648" s="60"/>
      <c r="BA1648" s="60"/>
      <c r="BB1648" s="60"/>
      <c r="BC1648" s="60"/>
      <c r="BD1648" s="60"/>
      <c r="BE1648" s="61"/>
    </row>
    <row r="1649" spans="47:57" x14ac:dyDescent="0.25">
      <c r="AU1649" s="59" t="s">
        <v>1699</v>
      </c>
      <c r="AV1649" s="60"/>
      <c r="AW1649" s="60"/>
      <c r="AX1649" s="60"/>
      <c r="AY1649" s="60"/>
      <c r="AZ1649" s="60"/>
      <c r="BA1649" s="60"/>
      <c r="BB1649" s="60"/>
      <c r="BC1649" s="60"/>
      <c r="BD1649" s="60"/>
      <c r="BE1649" s="61"/>
    </row>
    <row r="1650" spans="47:57" x14ac:dyDescent="0.25">
      <c r="AU1650" s="59" t="s">
        <v>1700</v>
      </c>
      <c r="AV1650" s="60"/>
      <c r="AW1650" s="60"/>
      <c r="AX1650" s="60"/>
      <c r="AY1650" s="60"/>
      <c r="AZ1650" s="60"/>
      <c r="BA1650" s="60"/>
      <c r="BB1650" s="60"/>
      <c r="BC1650" s="60"/>
      <c r="BD1650" s="60"/>
      <c r="BE1650" s="61"/>
    </row>
    <row r="1651" spans="47:57" x14ac:dyDescent="0.25">
      <c r="AU1651" s="59" t="s">
        <v>1701</v>
      </c>
      <c r="AV1651" s="60"/>
      <c r="AW1651" s="60"/>
      <c r="AX1651" s="60"/>
      <c r="AY1651" s="60"/>
      <c r="AZ1651" s="60"/>
      <c r="BA1651" s="60"/>
      <c r="BB1651" s="60"/>
      <c r="BC1651" s="60"/>
      <c r="BD1651" s="60"/>
      <c r="BE1651" s="61"/>
    </row>
    <row r="1652" spans="47:57" x14ac:dyDescent="0.25">
      <c r="AU1652" s="59" t="s">
        <v>1702</v>
      </c>
      <c r="AV1652" s="60"/>
      <c r="AW1652" s="60"/>
      <c r="AX1652" s="60"/>
      <c r="AY1652" s="60"/>
      <c r="AZ1652" s="60"/>
      <c r="BA1652" s="60"/>
      <c r="BB1652" s="60"/>
      <c r="BC1652" s="60"/>
      <c r="BD1652" s="60"/>
      <c r="BE1652" s="61"/>
    </row>
    <row r="1653" spans="47:57" x14ac:dyDescent="0.25">
      <c r="AU1653" s="59" t="s">
        <v>1703</v>
      </c>
      <c r="AV1653" s="60"/>
      <c r="AW1653" s="60"/>
      <c r="AX1653" s="60"/>
      <c r="AY1653" s="60"/>
      <c r="AZ1653" s="60"/>
      <c r="BA1653" s="60"/>
      <c r="BB1653" s="60"/>
      <c r="BC1653" s="60"/>
      <c r="BD1653" s="60"/>
      <c r="BE1653" s="61"/>
    </row>
    <row r="1654" spans="47:57" x14ac:dyDescent="0.25">
      <c r="AU1654" s="59" t="s">
        <v>1704</v>
      </c>
      <c r="AV1654" s="60"/>
      <c r="AW1654" s="60"/>
      <c r="AX1654" s="60"/>
      <c r="AY1654" s="60"/>
      <c r="AZ1654" s="60"/>
      <c r="BA1654" s="60"/>
      <c r="BB1654" s="60"/>
      <c r="BC1654" s="60"/>
      <c r="BD1654" s="60"/>
      <c r="BE1654" s="61"/>
    </row>
    <row r="1655" spans="47:57" x14ac:dyDescent="0.25">
      <c r="AU1655" s="59" t="s">
        <v>1705</v>
      </c>
      <c r="AV1655" s="60"/>
      <c r="AW1655" s="60"/>
      <c r="AX1655" s="60"/>
      <c r="AY1655" s="60"/>
      <c r="AZ1655" s="60"/>
      <c r="BA1655" s="60"/>
      <c r="BB1655" s="60"/>
      <c r="BC1655" s="60"/>
      <c r="BD1655" s="60"/>
      <c r="BE1655" s="61"/>
    </row>
    <row r="1656" spans="47:57" x14ac:dyDescent="0.25">
      <c r="AU1656" s="59" t="s">
        <v>1706</v>
      </c>
      <c r="AV1656" s="60"/>
      <c r="AW1656" s="60"/>
      <c r="AX1656" s="60"/>
      <c r="AY1656" s="60"/>
      <c r="AZ1656" s="60"/>
      <c r="BA1656" s="60"/>
      <c r="BB1656" s="60"/>
      <c r="BC1656" s="60"/>
      <c r="BD1656" s="60"/>
      <c r="BE1656" s="61"/>
    </row>
    <row r="1657" spans="47:57" x14ac:dyDescent="0.25">
      <c r="AU1657" s="59" t="s">
        <v>1707</v>
      </c>
      <c r="AV1657" s="60"/>
      <c r="AW1657" s="60"/>
      <c r="AX1657" s="60"/>
      <c r="AY1657" s="60"/>
      <c r="AZ1657" s="60"/>
      <c r="BA1657" s="60"/>
      <c r="BB1657" s="60"/>
      <c r="BC1657" s="60"/>
      <c r="BD1657" s="60"/>
      <c r="BE1657" s="61"/>
    </row>
    <row r="1658" spans="47:57" x14ac:dyDescent="0.25">
      <c r="AU1658" s="59" t="s">
        <v>1708</v>
      </c>
      <c r="AV1658" s="60"/>
      <c r="AW1658" s="60"/>
      <c r="AX1658" s="60"/>
      <c r="AY1658" s="60"/>
      <c r="AZ1658" s="60"/>
      <c r="BA1658" s="60"/>
      <c r="BB1658" s="60"/>
      <c r="BC1658" s="60"/>
      <c r="BD1658" s="60"/>
      <c r="BE1658" s="61"/>
    </row>
    <row r="1659" spans="47:57" x14ac:dyDescent="0.25">
      <c r="AU1659" s="59" t="s">
        <v>607</v>
      </c>
      <c r="AV1659" s="60"/>
      <c r="AW1659" s="60"/>
      <c r="AX1659" s="60"/>
      <c r="AY1659" s="60"/>
      <c r="AZ1659" s="60"/>
      <c r="BA1659" s="60"/>
      <c r="BB1659" s="60"/>
      <c r="BC1659" s="60"/>
      <c r="BD1659" s="60"/>
      <c r="BE1659" s="61"/>
    </row>
    <row r="1660" spans="47:57" x14ac:dyDescent="0.25">
      <c r="AU1660" s="59" t="s">
        <v>734</v>
      </c>
      <c r="AV1660" s="60"/>
      <c r="AW1660" s="60"/>
      <c r="AX1660" s="60"/>
      <c r="AY1660" s="60"/>
      <c r="AZ1660" s="60"/>
      <c r="BA1660" s="60"/>
      <c r="BB1660" s="60"/>
      <c r="BC1660" s="60"/>
      <c r="BD1660" s="60"/>
      <c r="BE1660" s="61"/>
    </row>
    <row r="1661" spans="47:57" x14ac:dyDescent="0.25">
      <c r="AU1661" s="59" t="s">
        <v>1605</v>
      </c>
      <c r="AV1661" s="60"/>
      <c r="AW1661" s="60"/>
      <c r="AX1661" s="60"/>
      <c r="AY1661" s="60"/>
      <c r="AZ1661" s="60"/>
      <c r="BA1661" s="60"/>
      <c r="BB1661" s="60"/>
      <c r="BC1661" s="60"/>
      <c r="BD1661" s="60"/>
      <c r="BE1661" s="61"/>
    </row>
    <row r="1662" spans="47:57" x14ac:dyDescent="0.25">
      <c r="AU1662" s="59" t="s">
        <v>1606</v>
      </c>
      <c r="AV1662" s="60"/>
      <c r="AW1662" s="60"/>
      <c r="AX1662" s="60"/>
      <c r="AY1662" s="60"/>
      <c r="AZ1662" s="60"/>
      <c r="BA1662" s="60"/>
      <c r="BB1662" s="60"/>
      <c r="BC1662" s="60"/>
      <c r="BD1662" s="60"/>
      <c r="BE1662" s="61"/>
    </row>
    <row r="1663" spans="47:57" x14ac:dyDescent="0.25">
      <c r="AU1663" s="59" t="s">
        <v>377</v>
      </c>
      <c r="AV1663" s="60"/>
      <c r="AW1663" s="60"/>
      <c r="AX1663" s="60"/>
      <c r="AY1663" s="60"/>
      <c r="AZ1663" s="60"/>
      <c r="BA1663" s="60"/>
      <c r="BB1663" s="60"/>
      <c r="BC1663" s="60"/>
      <c r="BD1663" s="60"/>
      <c r="BE1663" s="61"/>
    </row>
    <row r="1664" spans="47:57" x14ac:dyDescent="0.25">
      <c r="AU1664" s="59" t="s">
        <v>609</v>
      </c>
      <c r="AV1664" s="60"/>
      <c r="AW1664" s="60"/>
      <c r="AX1664" s="60"/>
      <c r="AY1664" s="60"/>
      <c r="AZ1664" s="60"/>
      <c r="BA1664" s="60"/>
      <c r="BB1664" s="60"/>
      <c r="BC1664" s="60"/>
      <c r="BD1664" s="60"/>
      <c r="BE1664" s="61"/>
    </row>
    <row r="1665" spans="47:57" x14ac:dyDescent="0.25">
      <c r="AU1665" s="59" t="s">
        <v>1709</v>
      </c>
      <c r="AV1665" s="60"/>
      <c r="AW1665" s="60"/>
      <c r="AX1665" s="60"/>
      <c r="AY1665" s="60"/>
      <c r="AZ1665" s="60"/>
      <c r="BA1665" s="60"/>
      <c r="BB1665" s="60"/>
      <c r="BC1665" s="60"/>
      <c r="BD1665" s="60"/>
      <c r="BE1665" s="61"/>
    </row>
    <row r="1666" spans="47:57" x14ac:dyDescent="0.25">
      <c r="AU1666" s="59" t="s">
        <v>1710</v>
      </c>
      <c r="AV1666" s="60"/>
      <c r="AW1666" s="60"/>
      <c r="AX1666" s="60"/>
      <c r="AY1666" s="60"/>
      <c r="AZ1666" s="60"/>
      <c r="BA1666" s="60"/>
      <c r="BB1666" s="60"/>
      <c r="BC1666" s="60"/>
      <c r="BD1666" s="60"/>
      <c r="BE1666" s="61"/>
    </row>
    <row r="1667" spans="47:57" x14ac:dyDescent="0.25">
      <c r="AU1667" s="59" t="s">
        <v>607</v>
      </c>
      <c r="AV1667" s="60"/>
      <c r="AW1667" s="60"/>
      <c r="AX1667" s="60"/>
      <c r="AY1667" s="60"/>
      <c r="AZ1667" s="60"/>
      <c r="BA1667" s="60"/>
      <c r="BB1667" s="60"/>
      <c r="BC1667" s="60"/>
      <c r="BD1667" s="60"/>
      <c r="BE1667" s="61"/>
    </row>
    <row r="1668" spans="47:57" x14ac:dyDescent="0.25">
      <c r="AU1668" s="59" t="s">
        <v>734</v>
      </c>
      <c r="AV1668" s="60"/>
      <c r="AW1668" s="60"/>
      <c r="AX1668" s="60"/>
      <c r="AY1668" s="60"/>
      <c r="AZ1668" s="60"/>
      <c r="BA1668" s="60"/>
      <c r="BB1668" s="60"/>
      <c r="BC1668" s="60"/>
      <c r="BD1668" s="60"/>
      <c r="BE1668" s="61"/>
    </row>
    <row r="1669" spans="47:57" x14ac:dyDescent="0.25">
      <c r="AU1669" s="59" t="s">
        <v>1605</v>
      </c>
      <c r="AV1669" s="60"/>
      <c r="AW1669" s="60"/>
      <c r="AX1669" s="60"/>
      <c r="AY1669" s="60"/>
      <c r="AZ1669" s="60"/>
      <c r="BA1669" s="60"/>
      <c r="BB1669" s="60"/>
      <c r="BC1669" s="60"/>
      <c r="BD1669" s="60"/>
      <c r="BE1669" s="61"/>
    </row>
    <row r="1670" spans="47:57" x14ac:dyDescent="0.25">
      <c r="AU1670" s="59" t="s">
        <v>1711</v>
      </c>
      <c r="AV1670" s="60"/>
      <c r="AW1670" s="60"/>
      <c r="AX1670" s="60"/>
      <c r="AY1670" s="60"/>
      <c r="AZ1670" s="60"/>
      <c r="BA1670" s="60"/>
      <c r="BB1670" s="60"/>
      <c r="BC1670" s="60"/>
      <c r="BD1670" s="60"/>
      <c r="BE1670" s="61"/>
    </row>
    <row r="1671" spans="47:57" x14ac:dyDescent="0.25">
      <c r="AU1671" s="59" t="s">
        <v>377</v>
      </c>
      <c r="AV1671" s="60"/>
      <c r="AW1671" s="60"/>
      <c r="AX1671" s="60"/>
      <c r="AY1671" s="60"/>
      <c r="AZ1671" s="60"/>
      <c r="BA1671" s="60"/>
      <c r="BB1671" s="60"/>
      <c r="BC1671" s="60"/>
      <c r="BD1671" s="60"/>
      <c r="BE1671" s="61"/>
    </row>
    <row r="1672" spans="47:57" x14ac:dyDescent="0.25">
      <c r="AU1672" s="59" t="s">
        <v>609</v>
      </c>
      <c r="AV1672" s="60"/>
      <c r="AW1672" s="60"/>
      <c r="AX1672" s="60"/>
      <c r="AY1672" s="60"/>
      <c r="AZ1672" s="60"/>
      <c r="BA1672" s="60"/>
      <c r="BB1672" s="60"/>
      <c r="BC1672" s="60"/>
      <c r="BD1672" s="60"/>
      <c r="BE1672" s="61"/>
    </row>
    <row r="1673" spans="47:57" x14ac:dyDescent="0.25">
      <c r="AU1673" s="59" t="s">
        <v>1712</v>
      </c>
      <c r="AV1673" s="60"/>
      <c r="AW1673" s="60"/>
      <c r="AX1673" s="60"/>
      <c r="AY1673" s="60"/>
      <c r="AZ1673" s="60"/>
      <c r="BA1673" s="60"/>
      <c r="BB1673" s="60"/>
      <c r="BC1673" s="60"/>
      <c r="BD1673" s="60"/>
      <c r="BE1673" s="61"/>
    </row>
    <row r="1674" spans="47:57" x14ac:dyDescent="0.25">
      <c r="AU1674" s="59" t="s">
        <v>1713</v>
      </c>
      <c r="AV1674" s="60"/>
      <c r="AW1674" s="60"/>
      <c r="AX1674" s="60"/>
      <c r="AY1674" s="60"/>
      <c r="AZ1674" s="60"/>
      <c r="BA1674" s="60"/>
      <c r="BB1674" s="60"/>
      <c r="BC1674" s="60"/>
      <c r="BD1674" s="60"/>
      <c r="BE1674" s="61"/>
    </row>
    <row r="1675" spans="47:57" x14ac:dyDescent="0.25">
      <c r="AU1675" s="59" t="s">
        <v>1714</v>
      </c>
      <c r="AV1675" s="60"/>
      <c r="AW1675" s="60"/>
      <c r="AX1675" s="60"/>
      <c r="AY1675" s="60"/>
      <c r="AZ1675" s="60"/>
      <c r="BA1675" s="60"/>
      <c r="BB1675" s="60"/>
      <c r="BC1675" s="60"/>
      <c r="BD1675" s="60"/>
      <c r="BE1675" s="61"/>
    </row>
    <row r="1676" spans="47:57" x14ac:dyDescent="0.25">
      <c r="AU1676" s="59" t="s">
        <v>1715</v>
      </c>
      <c r="AV1676" s="60"/>
      <c r="AW1676" s="60"/>
      <c r="AX1676" s="60"/>
      <c r="AY1676" s="60"/>
      <c r="AZ1676" s="60"/>
      <c r="BA1676" s="60"/>
      <c r="BB1676" s="60"/>
      <c r="BC1676" s="60"/>
      <c r="BD1676" s="60"/>
      <c r="BE1676" s="61"/>
    </row>
    <row r="1677" spans="47:57" x14ac:dyDescent="0.25">
      <c r="AU1677" s="59" t="s">
        <v>1716</v>
      </c>
      <c r="AV1677" s="60"/>
      <c r="AW1677" s="60"/>
      <c r="AX1677" s="60"/>
      <c r="AY1677" s="60"/>
      <c r="AZ1677" s="60"/>
      <c r="BA1677" s="60"/>
      <c r="BB1677" s="60"/>
      <c r="BC1677" s="60"/>
      <c r="BD1677" s="60"/>
      <c r="BE1677" s="61"/>
    </row>
    <row r="1678" spans="47:57" x14ac:dyDescent="0.25">
      <c r="AU1678" s="59" t="s">
        <v>1717</v>
      </c>
      <c r="AV1678" s="60"/>
      <c r="AW1678" s="60"/>
      <c r="AX1678" s="60"/>
      <c r="AY1678" s="60"/>
      <c r="AZ1678" s="60"/>
      <c r="BA1678" s="60"/>
      <c r="BB1678" s="60"/>
      <c r="BC1678" s="60"/>
      <c r="BD1678" s="60"/>
      <c r="BE1678" s="61"/>
    </row>
    <row r="1679" spans="47:57" x14ac:dyDescent="0.25">
      <c r="AU1679" s="59" t="s">
        <v>1718</v>
      </c>
      <c r="AV1679" s="60"/>
      <c r="AW1679" s="60"/>
      <c r="AX1679" s="60"/>
      <c r="AY1679" s="60"/>
      <c r="AZ1679" s="60"/>
      <c r="BA1679" s="60"/>
      <c r="BB1679" s="60"/>
      <c r="BC1679" s="60"/>
      <c r="BD1679" s="60"/>
      <c r="BE1679" s="61"/>
    </row>
    <row r="1680" spans="47:57" x14ac:dyDescent="0.25">
      <c r="AU1680" s="59" t="s">
        <v>1719</v>
      </c>
      <c r="AV1680" s="60"/>
      <c r="AW1680" s="60"/>
      <c r="AX1680" s="60"/>
      <c r="AY1680" s="60"/>
      <c r="AZ1680" s="60"/>
      <c r="BA1680" s="60"/>
      <c r="BB1680" s="60"/>
      <c r="BC1680" s="60"/>
      <c r="BD1680" s="60"/>
      <c r="BE1680" s="61"/>
    </row>
    <row r="1681" spans="47:57" x14ac:dyDescent="0.25">
      <c r="AU1681" s="59" t="s">
        <v>1720</v>
      </c>
      <c r="AV1681" s="60"/>
      <c r="AW1681" s="60"/>
      <c r="AX1681" s="60"/>
      <c r="AY1681" s="60"/>
      <c r="AZ1681" s="60"/>
      <c r="BA1681" s="60"/>
      <c r="BB1681" s="60"/>
      <c r="BC1681" s="60"/>
      <c r="BD1681" s="60"/>
      <c r="BE1681" s="61"/>
    </row>
    <row r="1682" spans="47:57" x14ac:dyDescent="0.25">
      <c r="AU1682" s="59" t="s">
        <v>1721</v>
      </c>
      <c r="AV1682" s="60"/>
      <c r="AW1682" s="60"/>
      <c r="AX1682" s="60"/>
      <c r="AY1682" s="60"/>
      <c r="AZ1682" s="60"/>
      <c r="BA1682" s="60"/>
      <c r="BB1682" s="60"/>
      <c r="BC1682" s="60"/>
      <c r="BD1682" s="60"/>
      <c r="BE1682" s="61"/>
    </row>
    <row r="1683" spans="47:57" x14ac:dyDescent="0.25">
      <c r="AU1683" s="59" t="s">
        <v>1722</v>
      </c>
      <c r="AV1683" s="60"/>
      <c r="AW1683" s="60"/>
      <c r="AX1683" s="60"/>
      <c r="AY1683" s="60"/>
      <c r="AZ1683" s="60"/>
      <c r="BA1683" s="60"/>
      <c r="BB1683" s="60"/>
      <c r="BC1683" s="60"/>
      <c r="BD1683" s="60"/>
      <c r="BE1683" s="61"/>
    </row>
    <row r="1684" spans="47:57" x14ac:dyDescent="0.25">
      <c r="AU1684" s="59" t="s">
        <v>1723</v>
      </c>
      <c r="AV1684" s="60"/>
      <c r="AW1684" s="60"/>
      <c r="AX1684" s="60"/>
      <c r="AY1684" s="60"/>
      <c r="AZ1684" s="60"/>
      <c r="BA1684" s="60"/>
      <c r="BB1684" s="60"/>
      <c r="BC1684" s="60"/>
      <c r="BD1684" s="60"/>
      <c r="BE1684" s="61"/>
    </row>
    <row r="1685" spans="47:57" x14ac:dyDescent="0.25">
      <c r="AU1685" s="59" t="s">
        <v>1724</v>
      </c>
      <c r="AV1685" s="60"/>
      <c r="AW1685" s="60"/>
      <c r="AX1685" s="60"/>
      <c r="AY1685" s="60"/>
      <c r="AZ1685" s="60"/>
      <c r="BA1685" s="60"/>
      <c r="BB1685" s="60"/>
      <c r="BC1685" s="60"/>
      <c r="BD1685" s="60"/>
      <c r="BE1685" s="61"/>
    </row>
    <row r="1686" spans="47:57" x14ac:dyDescent="0.25">
      <c r="AU1686" s="59" t="s">
        <v>1725</v>
      </c>
      <c r="AV1686" s="60"/>
      <c r="AW1686" s="60"/>
      <c r="AX1686" s="60"/>
      <c r="AY1686" s="60"/>
      <c r="AZ1686" s="60"/>
      <c r="BA1686" s="60"/>
      <c r="BB1686" s="60"/>
      <c r="BC1686" s="60"/>
      <c r="BD1686" s="60"/>
      <c r="BE1686" s="61"/>
    </row>
    <row r="1687" spans="47:57" x14ac:dyDescent="0.25">
      <c r="AU1687" s="59" t="s">
        <v>1726</v>
      </c>
      <c r="AV1687" s="60"/>
      <c r="AW1687" s="60"/>
      <c r="AX1687" s="60"/>
      <c r="AY1687" s="60"/>
      <c r="AZ1687" s="60"/>
      <c r="BA1687" s="60"/>
      <c r="BB1687" s="60"/>
      <c r="BC1687" s="60"/>
      <c r="BD1687" s="60"/>
      <c r="BE1687" s="61"/>
    </row>
    <row r="1688" spans="47:57" x14ac:dyDescent="0.25">
      <c r="AU1688" s="59" t="s">
        <v>1727</v>
      </c>
      <c r="AV1688" s="60"/>
      <c r="AW1688" s="60"/>
      <c r="AX1688" s="60"/>
      <c r="AY1688" s="60"/>
      <c r="AZ1688" s="60"/>
      <c r="BA1688" s="60"/>
      <c r="BB1688" s="60"/>
      <c r="BC1688" s="60"/>
      <c r="BD1688" s="60"/>
      <c r="BE1688" s="61"/>
    </row>
    <row r="1689" spans="47:57" x14ac:dyDescent="0.25">
      <c r="AU1689" s="59" t="s">
        <v>1728</v>
      </c>
      <c r="AV1689" s="60"/>
      <c r="AW1689" s="60"/>
      <c r="AX1689" s="60"/>
      <c r="AY1689" s="60"/>
      <c r="AZ1689" s="60"/>
      <c r="BA1689" s="60"/>
      <c r="BB1689" s="60"/>
      <c r="BC1689" s="60"/>
      <c r="BD1689" s="60"/>
      <c r="BE1689" s="61"/>
    </row>
    <row r="1690" spans="47:57" x14ac:dyDescent="0.25">
      <c r="AU1690" s="59" t="s">
        <v>1729</v>
      </c>
      <c r="AV1690" s="60"/>
      <c r="AW1690" s="60"/>
      <c r="AX1690" s="60"/>
      <c r="AY1690" s="60"/>
      <c r="AZ1690" s="60"/>
      <c r="BA1690" s="60"/>
      <c r="BB1690" s="60"/>
      <c r="BC1690" s="60"/>
      <c r="BD1690" s="60"/>
      <c r="BE1690" s="61"/>
    </row>
    <row r="1691" spans="47:57" x14ac:dyDescent="0.25">
      <c r="AU1691" s="59" t="s">
        <v>1730</v>
      </c>
      <c r="AV1691" s="60"/>
      <c r="AW1691" s="60"/>
      <c r="AX1691" s="60"/>
      <c r="AY1691" s="60"/>
      <c r="AZ1691" s="60"/>
      <c r="BA1691" s="60"/>
      <c r="BB1691" s="60"/>
      <c r="BC1691" s="60"/>
      <c r="BD1691" s="60"/>
      <c r="BE1691" s="61"/>
    </row>
    <row r="1692" spans="47:57" x14ac:dyDescent="0.25">
      <c r="AU1692" s="59" t="s">
        <v>1731</v>
      </c>
      <c r="AV1692" s="60"/>
      <c r="AW1692" s="60"/>
      <c r="AX1692" s="60"/>
      <c r="AY1692" s="60"/>
      <c r="AZ1692" s="60"/>
      <c r="BA1692" s="60"/>
      <c r="BB1692" s="60"/>
      <c r="BC1692" s="60"/>
      <c r="BD1692" s="60"/>
      <c r="BE1692" s="61"/>
    </row>
    <row r="1693" spans="47:57" x14ac:dyDescent="0.25">
      <c r="AU1693" s="59" t="s">
        <v>1732</v>
      </c>
      <c r="AV1693" s="60"/>
      <c r="AW1693" s="60"/>
      <c r="AX1693" s="60"/>
      <c r="AY1693" s="60"/>
      <c r="AZ1693" s="60"/>
      <c r="BA1693" s="60"/>
      <c r="BB1693" s="60"/>
      <c r="BC1693" s="60"/>
      <c r="BD1693" s="60"/>
      <c r="BE1693" s="61"/>
    </row>
    <row r="1694" spans="47:57" x14ac:dyDescent="0.25">
      <c r="AU1694" s="59" t="s">
        <v>1733</v>
      </c>
      <c r="AV1694" s="60"/>
      <c r="AW1694" s="60"/>
      <c r="AX1694" s="60"/>
      <c r="AY1694" s="60"/>
      <c r="AZ1694" s="60"/>
      <c r="BA1694" s="60"/>
      <c r="BB1694" s="60"/>
      <c r="BC1694" s="60"/>
      <c r="BD1694" s="60"/>
      <c r="BE1694" s="61"/>
    </row>
    <row r="1695" spans="47:57" x14ac:dyDescent="0.25">
      <c r="AU1695" s="59" t="s">
        <v>1734</v>
      </c>
      <c r="AV1695" s="60"/>
      <c r="AW1695" s="60"/>
      <c r="AX1695" s="60"/>
      <c r="AY1695" s="60"/>
      <c r="AZ1695" s="60"/>
      <c r="BA1695" s="60"/>
      <c r="BB1695" s="60"/>
      <c r="BC1695" s="60"/>
      <c r="BD1695" s="60"/>
      <c r="BE1695" s="61"/>
    </row>
    <row r="1696" spans="47:57" x14ac:dyDescent="0.25">
      <c r="AU1696" s="59" t="s">
        <v>1735</v>
      </c>
      <c r="AV1696" s="60"/>
      <c r="AW1696" s="60"/>
      <c r="AX1696" s="60"/>
      <c r="AY1696" s="60"/>
      <c r="AZ1696" s="60"/>
      <c r="BA1696" s="60"/>
      <c r="BB1696" s="60"/>
      <c r="BC1696" s="60"/>
      <c r="BD1696" s="60"/>
      <c r="BE1696" s="61"/>
    </row>
    <row r="1697" spans="47:57" x14ac:dyDescent="0.25">
      <c r="AU1697" s="59" t="s">
        <v>1736</v>
      </c>
      <c r="AV1697" s="60"/>
      <c r="AW1697" s="60"/>
      <c r="AX1697" s="60"/>
      <c r="AY1697" s="60"/>
      <c r="AZ1697" s="60"/>
      <c r="BA1697" s="60"/>
      <c r="BB1697" s="60"/>
      <c r="BC1697" s="60"/>
      <c r="BD1697" s="60"/>
      <c r="BE1697" s="61"/>
    </row>
    <row r="1698" spans="47:57" x14ac:dyDescent="0.25">
      <c r="AU1698" s="59" t="s">
        <v>1737</v>
      </c>
      <c r="AV1698" s="60"/>
      <c r="AW1698" s="60"/>
      <c r="AX1698" s="60"/>
      <c r="AY1698" s="60"/>
      <c r="AZ1698" s="60"/>
      <c r="BA1698" s="60"/>
      <c r="BB1698" s="60"/>
      <c r="BC1698" s="60"/>
      <c r="BD1698" s="60"/>
      <c r="BE1698" s="61"/>
    </row>
    <row r="1699" spans="47:57" x14ac:dyDescent="0.25">
      <c r="AU1699" s="59" t="s">
        <v>1738</v>
      </c>
      <c r="AV1699" s="60"/>
      <c r="AW1699" s="60"/>
      <c r="AX1699" s="60"/>
      <c r="AY1699" s="60"/>
      <c r="AZ1699" s="60"/>
      <c r="BA1699" s="60"/>
      <c r="BB1699" s="60"/>
      <c r="BC1699" s="60"/>
      <c r="BD1699" s="60"/>
      <c r="BE1699" s="61"/>
    </row>
    <row r="1700" spans="47:57" x14ac:dyDescent="0.25">
      <c r="AU1700" s="59" t="s">
        <v>1739</v>
      </c>
      <c r="AV1700" s="60"/>
      <c r="AW1700" s="60"/>
      <c r="AX1700" s="60"/>
      <c r="AY1700" s="60"/>
      <c r="AZ1700" s="60"/>
      <c r="BA1700" s="60"/>
      <c r="BB1700" s="60"/>
      <c r="BC1700" s="60"/>
      <c r="BD1700" s="60"/>
      <c r="BE1700" s="61"/>
    </row>
    <row r="1701" spans="47:57" x14ac:dyDescent="0.25">
      <c r="AU1701" s="59" t="s">
        <v>1740</v>
      </c>
      <c r="AV1701" s="60"/>
      <c r="AW1701" s="60"/>
      <c r="AX1701" s="60"/>
      <c r="AY1701" s="60"/>
      <c r="AZ1701" s="60"/>
      <c r="BA1701" s="60"/>
      <c r="BB1701" s="60"/>
      <c r="BC1701" s="60"/>
      <c r="BD1701" s="60"/>
      <c r="BE1701" s="61"/>
    </row>
    <row r="1702" spans="47:57" x14ac:dyDescent="0.25">
      <c r="AU1702" s="59" t="s">
        <v>1741</v>
      </c>
      <c r="AV1702" s="60"/>
      <c r="AW1702" s="60"/>
      <c r="AX1702" s="60"/>
      <c r="AY1702" s="60"/>
      <c r="AZ1702" s="60"/>
      <c r="BA1702" s="60"/>
      <c r="BB1702" s="60"/>
      <c r="BC1702" s="60"/>
      <c r="BD1702" s="60"/>
      <c r="BE1702" s="61"/>
    </row>
    <row r="1703" spans="47:57" x14ac:dyDescent="0.25">
      <c r="AU1703" s="59" t="s">
        <v>1742</v>
      </c>
      <c r="AV1703" s="60"/>
      <c r="AW1703" s="60"/>
      <c r="AX1703" s="60"/>
      <c r="AY1703" s="60"/>
      <c r="AZ1703" s="60"/>
      <c r="BA1703" s="60"/>
      <c r="BB1703" s="60"/>
      <c r="BC1703" s="60"/>
      <c r="BD1703" s="60"/>
      <c r="BE1703" s="61"/>
    </row>
    <row r="1704" spans="47:57" x14ac:dyDescent="0.25">
      <c r="AU1704" s="59" t="s">
        <v>1743</v>
      </c>
      <c r="AV1704" s="60"/>
      <c r="AW1704" s="60"/>
      <c r="AX1704" s="60"/>
      <c r="AY1704" s="60"/>
      <c r="AZ1704" s="60"/>
      <c r="BA1704" s="60"/>
      <c r="BB1704" s="60"/>
      <c r="BC1704" s="60"/>
      <c r="BD1704" s="60"/>
      <c r="BE1704" s="61"/>
    </row>
    <row r="1705" spans="47:57" x14ac:dyDescent="0.25">
      <c r="AU1705" s="59" t="s">
        <v>1744</v>
      </c>
      <c r="AV1705" s="60"/>
      <c r="AW1705" s="60"/>
      <c r="AX1705" s="60"/>
      <c r="AY1705" s="60"/>
      <c r="AZ1705" s="60"/>
      <c r="BA1705" s="60"/>
      <c r="BB1705" s="60"/>
      <c r="BC1705" s="60"/>
      <c r="BD1705" s="60"/>
      <c r="BE1705" s="61"/>
    </row>
    <row r="1706" spans="47:57" x14ac:dyDescent="0.25">
      <c r="AU1706" s="59" t="s">
        <v>1745</v>
      </c>
      <c r="AV1706" s="60"/>
      <c r="AW1706" s="60"/>
      <c r="AX1706" s="60"/>
      <c r="AY1706" s="60"/>
      <c r="AZ1706" s="60"/>
      <c r="BA1706" s="60"/>
      <c r="BB1706" s="60"/>
      <c r="BC1706" s="60"/>
      <c r="BD1706" s="60"/>
      <c r="BE1706" s="61"/>
    </row>
    <row r="1707" spans="47:57" x14ac:dyDescent="0.25">
      <c r="AU1707" s="59" t="s">
        <v>1746</v>
      </c>
      <c r="AV1707" s="60"/>
      <c r="AW1707" s="60"/>
      <c r="AX1707" s="60"/>
      <c r="AY1707" s="60"/>
      <c r="AZ1707" s="60"/>
      <c r="BA1707" s="60"/>
      <c r="BB1707" s="60"/>
      <c r="BC1707" s="60"/>
      <c r="BD1707" s="60"/>
      <c r="BE1707" s="61"/>
    </row>
    <row r="1708" spans="47:57" x14ac:dyDescent="0.25">
      <c r="AU1708" s="59" t="s">
        <v>1747</v>
      </c>
      <c r="AV1708" s="60"/>
      <c r="AW1708" s="60"/>
      <c r="AX1708" s="60"/>
      <c r="AY1708" s="60"/>
      <c r="AZ1708" s="60"/>
      <c r="BA1708" s="60"/>
      <c r="BB1708" s="60"/>
      <c r="BC1708" s="60"/>
      <c r="BD1708" s="60"/>
      <c r="BE1708" s="61"/>
    </row>
    <row r="1709" spans="47:57" x14ac:dyDescent="0.25">
      <c r="AU1709" s="59" t="s">
        <v>1748</v>
      </c>
      <c r="AV1709" s="60"/>
      <c r="AW1709" s="60"/>
      <c r="AX1709" s="60"/>
      <c r="AY1709" s="60"/>
      <c r="AZ1709" s="60"/>
      <c r="BA1709" s="60"/>
      <c r="BB1709" s="60"/>
      <c r="BC1709" s="60"/>
      <c r="BD1709" s="60"/>
      <c r="BE1709" s="61"/>
    </row>
    <row r="1710" spans="47:57" x14ac:dyDescent="0.25">
      <c r="AU1710" s="59" t="s">
        <v>1749</v>
      </c>
      <c r="AV1710" s="60"/>
      <c r="AW1710" s="60"/>
      <c r="AX1710" s="60"/>
      <c r="AY1710" s="60"/>
      <c r="AZ1710" s="60"/>
      <c r="BA1710" s="60"/>
      <c r="BB1710" s="60"/>
      <c r="BC1710" s="60"/>
      <c r="BD1710" s="60"/>
      <c r="BE1710" s="61"/>
    </row>
    <row r="1711" spans="47:57" x14ac:dyDescent="0.25">
      <c r="AU1711" s="59" t="s">
        <v>1750</v>
      </c>
      <c r="AV1711" s="60"/>
      <c r="AW1711" s="60"/>
      <c r="AX1711" s="60"/>
      <c r="AY1711" s="60"/>
      <c r="AZ1711" s="60"/>
      <c r="BA1711" s="60"/>
      <c r="BB1711" s="60"/>
      <c r="BC1711" s="60"/>
      <c r="BD1711" s="60"/>
      <c r="BE1711" s="61"/>
    </row>
    <row r="1712" spans="47:57" x14ac:dyDescent="0.25">
      <c r="AU1712" s="59" t="s">
        <v>1751</v>
      </c>
      <c r="AV1712" s="60"/>
      <c r="AW1712" s="60"/>
      <c r="AX1712" s="60"/>
      <c r="AY1712" s="60"/>
      <c r="AZ1712" s="60"/>
      <c r="BA1712" s="60"/>
      <c r="BB1712" s="60"/>
      <c r="BC1712" s="60"/>
      <c r="BD1712" s="60"/>
      <c r="BE1712" s="61"/>
    </row>
    <row r="1713" spans="47:57" x14ac:dyDescent="0.25">
      <c r="AU1713" s="59" t="s">
        <v>1752</v>
      </c>
      <c r="AV1713" s="60"/>
      <c r="AW1713" s="60"/>
      <c r="AX1713" s="60"/>
      <c r="AY1713" s="60"/>
      <c r="AZ1713" s="60"/>
      <c r="BA1713" s="60"/>
      <c r="BB1713" s="60"/>
      <c r="BC1713" s="60"/>
      <c r="BD1713" s="60"/>
      <c r="BE1713" s="61"/>
    </row>
    <row r="1714" spans="47:57" x14ac:dyDescent="0.25">
      <c r="AU1714" s="59" t="s">
        <v>1753</v>
      </c>
      <c r="AV1714" s="60"/>
      <c r="AW1714" s="60"/>
      <c r="AX1714" s="60"/>
      <c r="AY1714" s="60"/>
      <c r="AZ1714" s="60"/>
      <c r="BA1714" s="60"/>
      <c r="BB1714" s="60"/>
      <c r="BC1714" s="60"/>
      <c r="BD1714" s="60"/>
      <c r="BE1714" s="61"/>
    </row>
    <row r="1715" spans="47:57" x14ac:dyDescent="0.25">
      <c r="AU1715" s="59" t="s">
        <v>1754</v>
      </c>
      <c r="AV1715" s="60"/>
      <c r="AW1715" s="60"/>
      <c r="AX1715" s="60"/>
      <c r="AY1715" s="60"/>
      <c r="AZ1715" s="60"/>
      <c r="BA1715" s="60"/>
      <c r="BB1715" s="60"/>
      <c r="BC1715" s="60"/>
      <c r="BD1715" s="60"/>
      <c r="BE1715" s="61"/>
    </row>
    <row r="1716" spans="47:57" x14ac:dyDescent="0.25">
      <c r="AU1716" s="59" t="s">
        <v>1755</v>
      </c>
      <c r="AV1716" s="60"/>
      <c r="AW1716" s="60"/>
      <c r="AX1716" s="60"/>
      <c r="AY1716" s="60"/>
      <c r="AZ1716" s="60"/>
      <c r="BA1716" s="60"/>
      <c r="BB1716" s="60"/>
      <c r="BC1716" s="60"/>
      <c r="BD1716" s="60"/>
      <c r="BE1716" s="61"/>
    </row>
    <row r="1717" spans="47:57" x14ac:dyDescent="0.25">
      <c r="AU1717" s="59" t="s">
        <v>1756</v>
      </c>
      <c r="AV1717" s="60"/>
      <c r="AW1717" s="60"/>
      <c r="AX1717" s="60"/>
      <c r="AY1717" s="60"/>
      <c r="AZ1717" s="60"/>
      <c r="BA1717" s="60"/>
      <c r="BB1717" s="60"/>
      <c r="BC1717" s="60"/>
      <c r="BD1717" s="60"/>
      <c r="BE1717" s="61"/>
    </row>
    <row r="1718" spans="47:57" x14ac:dyDescent="0.25">
      <c r="AU1718" s="59" t="s">
        <v>1757</v>
      </c>
      <c r="AV1718" s="60"/>
      <c r="AW1718" s="60"/>
      <c r="AX1718" s="60"/>
      <c r="AY1718" s="60"/>
      <c r="AZ1718" s="60"/>
      <c r="BA1718" s="60"/>
      <c r="BB1718" s="60"/>
      <c r="BC1718" s="60"/>
      <c r="BD1718" s="60"/>
      <c r="BE1718" s="61"/>
    </row>
    <row r="1719" spans="47:57" x14ac:dyDescent="0.25">
      <c r="AU1719" s="59" t="s">
        <v>1758</v>
      </c>
      <c r="AV1719" s="60"/>
      <c r="AW1719" s="60"/>
      <c r="AX1719" s="60"/>
      <c r="AY1719" s="60"/>
      <c r="AZ1719" s="60"/>
      <c r="BA1719" s="60"/>
      <c r="BB1719" s="60"/>
      <c r="BC1719" s="60"/>
      <c r="BD1719" s="60"/>
      <c r="BE1719" s="61"/>
    </row>
    <row r="1720" spans="47:57" x14ac:dyDescent="0.25">
      <c r="AU1720" s="59" t="s">
        <v>1759</v>
      </c>
      <c r="AV1720" s="60"/>
      <c r="AW1720" s="60"/>
      <c r="AX1720" s="60"/>
      <c r="AY1720" s="60"/>
      <c r="AZ1720" s="60"/>
      <c r="BA1720" s="60"/>
      <c r="BB1720" s="60"/>
      <c r="BC1720" s="60"/>
      <c r="BD1720" s="60"/>
      <c r="BE1720" s="61"/>
    </row>
    <row r="1721" spans="47:57" x14ac:dyDescent="0.25">
      <c r="AU1721" s="59" t="s">
        <v>1760</v>
      </c>
      <c r="AV1721" s="60"/>
      <c r="AW1721" s="60"/>
      <c r="AX1721" s="60"/>
      <c r="AY1721" s="60"/>
      <c r="AZ1721" s="60"/>
      <c r="BA1721" s="60"/>
      <c r="BB1721" s="60"/>
      <c r="BC1721" s="60"/>
      <c r="BD1721" s="60"/>
      <c r="BE1721" s="61"/>
    </row>
    <row r="1722" spans="47:57" x14ac:dyDescent="0.25">
      <c r="AU1722" s="59" t="s">
        <v>1761</v>
      </c>
      <c r="AV1722" s="60"/>
      <c r="AW1722" s="60"/>
      <c r="AX1722" s="60"/>
      <c r="AY1722" s="60"/>
      <c r="AZ1722" s="60"/>
      <c r="BA1722" s="60"/>
      <c r="BB1722" s="60"/>
      <c r="BC1722" s="60"/>
      <c r="BD1722" s="60"/>
      <c r="BE1722" s="61"/>
    </row>
    <row r="1723" spans="47:57" x14ac:dyDescent="0.25">
      <c r="AU1723" s="59" t="s">
        <v>1762</v>
      </c>
      <c r="AV1723" s="60"/>
      <c r="AW1723" s="60"/>
      <c r="AX1723" s="60"/>
      <c r="AY1723" s="60"/>
      <c r="AZ1723" s="60"/>
      <c r="BA1723" s="60"/>
      <c r="BB1723" s="60"/>
      <c r="BC1723" s="60"/>
      <c r="BD1723" s="60"/>
      <c r="BE1723" s="61"/>
    </row>
    <row r="1724" spans="47:57" x14ac:dyDescent="0.25">
      <c r="AU1724" s="59" t="s">
        <v>607</v>
      </c>
      <c r="AV1724" s="60"/>
      <c r="AW1724" s="60"/>
      <c r="AX1724" s="60"/>
      <c r="AY1724" s="60"/>
      <c r="AZ1724" s="60"/>
      <c r="BA1724" s="60"/>
      <c r="BB1724" s="60"/>
      <c r="BC1724" s="60"/>
      <c r="BD1724" s="60"/>
      <c r="BE1724" s="61"/>
    </row>
    <row r="1725" spans="47:57" x14ac:dyDescent="0.25">
      <c r="AU1725" s="59" t="s">
        <v>734</v>
      </c>
      <c r="AV1725" s="60"/>
      <c r="AW1725" s="60"/>
      <c r="AX1725" s="60"/>
      <c r="AY1725" s="60"/>
      <c r="AZ1725" s="60"/>
      <c r="BA1725" s="60"/>
      <c r="BB1725" s="60"/>
      <c r="BC1725" s="60"/>
      <c r="BD1725" s="60"/>
      <c r="BE1725" s="61"/>
    </row>
    <row r="1726" spans="47:57" x14ac:dyDescent="0.25">
      <c r="AU1726" s="59" t="s">
        <v>1605</v>
      </c>
      <c r="AV1726" s="60"/>
      <c r="AW1726" s="60"/>
      <c r="AX1726" s="60"/>
      <c r="AY1726" s="60"/>
      <c r="AZ1726" s="60"/>
      <c r="BA1726" s="60"/>
      <c r="BB1726" s="60"/>
      <c r="BC1726" s="60"/>
      <c r="BD1726" s="60"/>
      <c r="BE1726" s="61"/>
    </row>
    <row r="1727" spans="47:57" x14ac:dyDescent="0.25">
      <c r="AU1727" s="59" t="s">
        <v>1711</v>
      </c>
      <c r="AV1727" s="60"/>
      <c r="AW1727" s="60"/>
      <c r="AX1727" s="60"/>
      <c r="AY1727" s="60"/>
      <c r="AZ1727" s="60"/>
      <c r="BA1727" s="60"/>
      <c r="BB1727" s="60"/>
      <c r="BC1727" s="60"/>
      <c r="BD1727" s="60"/>
      <c r="BE1727" s="61"/>
    </row>
    <row r="1728" spans="47:57" x14ac:dyDescent="0.25">
      <c r="AU1728" s="59" t="s">
        <v>377</v>
      </c>
      <c r="AV1728" s="60"/>
      <c r="AW1728" s="60"/>
      <c r="AX1728" s="60"/>
      <c r="AY1728" s="60"/>
      <c r="AZ1728" s="60"/>
      <c r="BA1728" s="60"/>
      <c r="BB1728" s="60"/>
      <c r="BC1728" s="60"/>
      <c r="BD1728" s="60"/>
      <c r="BE1728" s="61"/>
    </row>
    <row r="1729" spans="47:57" x14ac:dyDescent="0.25">
      <c r="AU1729" s="59" t="s">
        <v>609</v>
      </c>
      <c r="AV1729" s="60"/>
      <c r="AW1729" s="60"/>
      <c r="AX1729" s="60"/>
      <c r="AY1729" s="60"/>
      <c r="AZ1729" s="60"/>
      <c r="BA1729" s="60"/>
      <c r="BB1729" s="60"/>
      <c r="BC1729" s="60"/>
      <c r="BD1729" s="60"/>
      <c r="BE1729" s="61"/>
    </row>
    <row r="1730" spans="47:57" x14ac:dyDescent="0.25">
      <c r="AU1730" s="59" t="s">
        <v>1763</v>
      </c>
      <c r="AV1730" s="60"/>
      <c r="AW1730" s="60"/>
      <c r="AX1730" s="60"/>
      <c r="AY1730" s="60"/>
      <c r="AZ1730" s="60"/>
      <c r="BA1730" s="60"/>
      <c r="BB1730" s="60"/>
      <c r="BC1730" s="60"/>
      <c r="BD1730" s="60"/>
      <c r="BE1730" s="61"/>
    </row>
    <row r="1731" spans="47:57" x14ac:dyDescent="0.25">
      <c r="AU1731" s="59" t="s">
        <v>1764</v>
      </c>
      <c r="AV1731" s="60"/>
      <c r="AW1731" s="60"/>
      <c r="AX1731" s="60"/>
      <c r="AY1731" s="60"/>
      <c r="AZ1731" s="60"/>
      <c r="BA1731" s="60"/>
      <c r="BB1731" s="60"/>
      <c r="BC1731" s="60"/>
      <c r="BD1731" s="60"/>
      <c r="BE1731" s="61"/>
    </row>
    <row r="1732" spans="47:57" x14ac:dyDescent="0.25">
      <c r="AU1732" s="59" t="s">
        <v>1765</v>
      </c>
      <c r="AV1732" s="60"/>
      <c r="AW1732" s="60"/>
      <c r="AX1732" s="60"/>
      <c r="AY1732" s="60"/>
      <c r="AZ1732" s="60"/>
      <c r="BA1732" s="60"/>
      <c r="BB1732" s="60"/>
      <c r="BC1732" s="60"/>
      <c r="BD1732" s="60"/>
      <c r="BE1732" s="61"/>
    </row>
    <row r="1733" spans="47:57" x14ac:dyDescent="0.25">
      <c r="AU1733" s="59" t="s">
        <v>1766</v>
      </c>
      <c r="AV1733" s="60"/>
      <c r="AW1733" s="60"/>
      <c r="AX1733" s="60"/>
      <c r="AY1733" s="60"/>
      <c r="AZ1733" s="60"/>
      <c r="BA1733" s="60"/>
      <c r="BB1733" s="60"/>
      <c r="BC1733" s="60"/>
      <c r="BD1733" s="60"/>
      <c r="BE1733" s="61"/>
    </row>
    <row r="1734" spans="47:57" x14ac:dyDescent="0.25">
      <c r="AU1734" s="59" t="s">
        <v>1767</v>
      </c>
      <c r="AV1734" s="60"/>
      <c r="AW1734" s="60"/>
      <c r="AX1734" s="60"/>
      <c r="AY1734" s="60"/>
      <c r="AZ1734" s="60"/>
      <c r="BA1734" s="60"/>
      <c r="BB1734" s="60"/>
      <c r="BC1734" s="60"/>
      <c r="BD1734" s="60"/>
      <c r="BE1734" s="61"/>
    </row>
    <row r="1735" spans="47:57" x14ac:dyDescent="0.25">
      <c r="AU1735" s="59" t="s">
        <v>1768</v>
      </c>
      <c r="AV1735" s="60"/>
      <c r="AW1735" s="60"/>
      <c r="AX1735" s="60"/>
      <c r="AY1735" s="60"/>
      <c r="AZ1735" s="60"/>
      <c r="BA1735" s="60"/>
      <c r="BB1735" s="60"/>
      <c r="BC1735" s="60"/>
      <c r="BD1735" s="60"/>
      <c r="BE1735" s="61"/>
    </row>
    <row r="1736" spans="47:57" x14ac:dyDescent="0.25">
      <c r="AU1736" s="59" t="s">
        <v>1769</v>
      </c>
      <c r="AV1736" s="60"/>
      <c r="AW1736" s="60"/>
      <c r="AX1736" s="60"/>
      <c r="AY1736" s="60"/>
      <c r="AZ1736" s="60"/>
      <c r="BA1736" s="60"/>
      <c r="BB1736" s="60"/>
      <c r="BC1736" s="60"/>
      <c r="BD1736" s="60"/>
      <c r="BE1736" s="61"/>
    </row>
    <row r="1737" spans="47:57" x14ac:dyDescent="0.25">
      <c r="AU1737" s="59" t="s">
        <v>1770</v>
      </c>
      <c r="AV1737" s="60"/>
      <c r="AW1737" s="60"/>
      <c r="AX1737" s="60"/>
      <c r="AY1737" s="60"/>
      <c r="AZ1737" s="60"/>
      <c r="BA1737" s="60"/>
      <c r="BB1737" s="60"/>
      <c r="BC1737" s="60"/>
      <c r="BD1737" s="60"/>
      <c r="BE1737" s="61"/>
    </row>
    <row r="1738" spans="47:57" x14ac:dyDescent="0.25">
      <c r="AU1738" s="59" t="s">
        <v>1771</v>
      </c>
      <c r="AV1738" s="60"/>
      <c r="AW1738" s="60"/>
      <c r="AX1738" s="60"/>
      <c r="AY1738" s="60"/>
      <c r="AZ1738" s="60"/>
      <c r="BA1738" s="60"/>
      <c r="BB1738" s="60"/>
      <c r="BC1738" s="60"/>
      <c r="BD1738" s="60"/>
      <c r="BE1738" s="61"/>
    </row>
    <row r="1739" spans="47:57" x14ac:dyDescent="0.25">
      <c r="AU1739" s="59" t="s">
        <v>1772</v>
      </c>
      <c r="AV1739" s="60"/>
      <c r="AW1739" s="60"/>
      <c r="AX1739" s="60"/>
      <c r="AY1739" s="60"/>
      <c r="AZ1739" s="60"/>
      <c r="BA1739" s="60"/>
      <c r="BB1739" s="60"/>
      <c r="BC1739" s="60"/>
      <c r="BD1739" s="60"/>
      <c r="BE1739" s="61"/>
    </row>
    <row r="1740" spans="47:57" x14ac:dyDescent="0.25">
      <c r="AU1740" s="59" t="s">
        <v>1773</v>
      </c>
      <c r="AV1740" s="60"/>
      <c r="AW1740" s="60"/>
      <c r="AX1740" s="60"/>
      <c r="AY1740" s="60"/>
      <c r="AZ1740" s="60"/>
      <c r="BA1740" s="60"/>
      <c r="BB1740" s="60"/>
      <c r="BC1740" s="60"/>
      <c r="BD1740" s="60"/>
      <c r="BE1740" s="61"/>
    </row>
    <row r="1741" spans="47:57" x14ac:dyDescent="0.25">
      <c r="AU1741" s="59" t="s">
        <v>1774</v>
      </c>
      <c r="AV1741" s="60"/>
      <c r="AW1741" s="60"/>
      <c r="AX1741" s="60"/>
      <c r="AY1741" s="60"/>
      <c r="AZ1741" s="60"/>
      <c r="BA1741" s="60"/>
      <c r="BB1741" s="60"/>
      <c r="BC1741" s="60"/>
      <c r="BD1741" s="60"/>
      <c r="BE1741" s="61"/>
    </row>
    <row r="1742" spans="47:57" x14ac:dyDescent="0.25">
      <c r="AU1742" s="59" t="s">
        <v>1775</v>
      </c>
      <c r="AV1742" s="60"/>
      <c r="AW1742" s="60"/>
      <c r="AX1742" s="60"/>
      <c r="AY1742" s="60"/>
      <c r="AZ1742" s="60"/>
      <c r="BA1742" s="60"/>
      <c r="BB1742" s="60"/>
      <c r="BC1742" s="60"/>
      <c r="BD1742" s="60"/>
      <c r="BE1742" s="61"/>
    </row>
    <row r="1743" spans="47:57" x14ac:dyDescent="0.25">
      <c r="AU1743" s="59" t="s">
        <v>1776</v>
      </c>
      <c r="AV1743" s="60"/>
      <c r="AW1743" s="60"/>
      <c r="AX1743" s="60"/>
      <c r="AY1743" s="60"/>
      <c r="AZ1743" s="60"/>
      <c r="BA1743" s="60"/>
      <c r="BB1743" s="60"/>
      <c r="BC1743" s="60"/>
      <c r="BD1743" s="60"/>
      <c r="BE1743" s="61"/>
    </row>
    <row r="1744" spans="47:57" x14ac:dyDescent="0.25">
      <c r="AU1744" s="59" t="s">
        <v>1777</v>
      </c>
      <c r="AV1744" s="60"/>
      <c r="AW1744" s="60"/>
      <c r="AX1744" s="60"/>
      <c r="AY1744" s="60"/>
      <c r="AZ1744" s="60"/>
      <c r="BA1744" s="60"/>
      <c r="BB1744" s="60"/>
      <c r="BC1744" s="60"/>
      <c r="BD1744" s="60"/>
      <c r="BE1744" s="61"/>
    </row>
    <row r="1745" spans="47:57" x14ac:dyDescent="0.25">
      <c r="AU1745" s="59" t="s">
        <v>1778</v>
      </c>
      <c r="AV1745" s="60"/>
      <c r="AW1745" s="60"/>
      <c r="AX1745" s="60"/>
      <c r="AY1745" s="60"/>
      <c r="AZ1745" s="60"/>
      <c r="BA1745" s="60"/>
      <c r="BB1745" s="60"/>
      <c r="BC1745" s="60"/>
      <c r="BD1745" s="60"/>
      <c r="BE1745" s="61"/>
    </row>
    <row r="1746" spans="47:57" x14ac:dyDescent="0.25">
      <c r="AU1746" s="59" t="s">
        <v>1779</v>
      </c>
      <c r="AV1746" s="60"/>
      <c r="AW1746" s="60"/>
      <c r="AX1746" s="60"/>
      <c r="AY1746" s="60"/>
      <c r="AZ1746" s="60"/>
      <c r="BA1746" s="60"/>
      <c r="BB1746" s="60"/>
      <c r="BC1746" s="60"/>
      <c r="BD1746" s="60"/>
      <c r="BE1746" s="61"/>
    </row>
    <row r="1747" spans="47:57" x14ac:dyDescent="0.25">
      <c r="AU1747" s="59" t="s">
        <v>1780</v>
      </c>
      <c r="AV1747" s="60"/>
      <c r="AW1747" s="60"/>
      <c r="AX1747" s="60"/>
      <c r="AY1747" s="60"/>
      <c r="AZ1747" s="60"/>
      <c r="BA1747" s="60"/>
      <c r="BB1747" s="60"/>
      <c r="BC1747" s="60"/>
      <c r="BD1747" s="60"/>
      <c r="BE1747" s="61"/>
    </row>
    <row r="1748" spans="47:57" x14ac:dyDescent="0.25">
      <c r="AU1748" s="59" t="s">
        <v>1781</v>
      </c>
      <c r="AV1748" s="60"/>
      <c r="AW1748" s="60"/>
      <c r="AX1748" s="60"/>
      <c r="AY1748" s="60"/>
      <c r="AZ1748" s="60"/>
      <c r="BA1748" s="60"/>
      <c r="BB1748" s="60"/>
      <c r="BC1748" s="60"/>
      <c r="BD1748" s="60"/>
      <c r="BE1748" s="61"/>
    </row>
    <row r="1749" spans="47:57" x14ac:dyDescent="0.25">
      <c r="AU1749" s="59" t="s">
        <v>1782</v>
      </c>
      <c r="AV1749" s="60"/>
      <c r="AW1749" s="60"/>
      <c r="AX1749" s="60"/>
      <c r="AY1749" s="60"/>
      <c r="AZ1749" s="60"/>
      <c r="BA1749" s="60"/>
      <c r="BB1749" s="60"/>
      <c r="BC1749" s="60"/>
      <c r="BD1749" s="60"/>
      <c r="BE1749" s="61"/>
    </row>
    <row r="1750" spans="47:57" x14ac:dyDescent="0.25">
      <c r="AU1750" s="59" t="s">
        <v>1783</v>
      </c>
      <c r="AV1750" s="60"/>
      <c r="AW1750" s="60"/>
      <c r="AX1750" s="60"/>
      <c r="AY1750" s="60"/>
      <c r="AZ1750" s="60"/>
      <c r="BA1750" s="60"/>
      <c r="BB1750" s="60"/>
      <c r="BC1750" s="60"/>
      <c r="BD1750" s="60"/>
      <c r="BE1750" s="61"/>
    </row>
    <row r="1751" spans="47:57" x14ac:dyDescent="0.25">
      <c r="AU1751" s="59" t="s">
        <v>1784</v>
      </c>
      <c r="AV1751" s="60"/>
      <c r="AW1751" s="60"/>
      <c r="AX1751" s="60"/>
      <c r="AY1751" s="60"/>
      <c r="AZ1751" s="60"/>
      <c r="BA1751" s="60"/>
      <c r="BB1751" s="60"/>
      <c r="BC1751" s="60"/>
      <c r="BD1751" s="60"/>
      <c r="BE1751" s="61"/>
    </row>
    <row r="1752" spans="47:57" x14ac:dyDescent="0.25">
      <c r="AU1752" s="59" t="s">
        <v>1785</v>
      </c>
      <c r="AV1752" s="60"/>
      <c r="AW1752" s="60"/>
      <c r="AX1752" s="60"/>
      <c r="AY1752" s="60"/>
      <c r="AZ1752" s="60"/>
      <c r="BA1752" s="60"/>
      <c r="BB1752" s="60"/>
      <c r="BC1752" s="60"/>
      <c r="BD1752" s="60"/>
      <c r="BE1752" s="61"/>
    </row>
    <row r="1753" spans="47:57" x14ac:dyDescent="0.25">
      <c r="AU1753" s="59" t="s">
        <v>1786</v>
      </c>
      <c r="AV1753" s="60"/>
      <c r="AW1753" s="60"/>
      <c r="AX1753" s="60"/>
      <c r="AY1753" s="60"/>
      <c r="AZ1753" s="60"/>
      <c r="BA1753" s="60"/>
      <c r="BB1753" s="60"/>
      <c r="BC1753" s="60"/>
      <c r="BD1753" s="60"/>
      <c r="BE1753" s="61"/>
    </row>
    <row r="1754" spans="47:57" x14ac:dyDescent="0.25">
      <c r="AU1754" s="59" t="s">
        <v>1787</v>
      </c>
      <c r="AV1754" s="60"/>
      <c r="AW1754" s="60"/>
      <c r="AX1754" s="60"/>
      <c r="AY1754" s="60"/>
      <c r="AZ1754" s="60"/>
      <c r="BA1754" s="60"/>
      <c r="BB1754" s="60"/>
      <c r="BC1754" s="60"/>
      <c r="BD1754" s="60"/>
      <c r="BE1754" s="61"/>
    </row>
    <row r="1755" spans="47:57" x14ac:dyDescent="0.25">
      <c r="AU1755" s="59" t="s">
        <v>1788</v>
      </c>
      <c r="AV1755" s="60"/>
      <c r="AW1755" s="60"/>
      <c r="AX1755" s="60"/>
      <c r="AY1755" s="60"/>
      <c r="AZ1755" s="60"/>
      <c r="BA1755" s="60"/>
      <c r="BB1755" s="60"/>
      <c r="BC1755" s="60"/>
      <c r="BD1755" s="60"/>
      <c r="BE1755" s="61"/>
    </row>
    <row r="1756" spans="47:57" x14ac:dyDescent="0.25">
      <c r="AU1756" s="59" t="s">
        <v>1789</v>
      </c>
      <c r="AV1756" s="60"/>
      <c r="AW1756" s="60"/>
      <c r="AX1756" s="60"/>
      <c r="AY1756" s="60"/>
      <c r="AZ1756" s="60"/>
      <c r="BA1756" s="60"/>
      <c r="BB1756" s="60"/>
      <c r="BC1756" s="60"/>
      <c r="BD1756" s="60"/>
      <c r="BE1756" s="61"/>
    </row>
    <row r="1757" spans="47:57" x14ac:dyDescent="0.25">
      <c r="AU1757" s="59" t="s">
        <v>1790</v>
      </c>
      <c r="AV1757" s="60"/>
      <c r="AW1757" s="60"/>
      <c r="AX1757" s="60"/>
      <c r="AY1757" s="60"/>
      <c r="AZ1757" s="60"/>
      <c r="BA1757" s="60"/>
      <c r="BB1757" s="60"/>
      <c r="BC1757" s="60"/>
      <c r="BD1757" s="60"/>
      <c r="BE1757" s="61"/>
    </row>
    <row r="1758" spans="47:57" x14ac:dyDescent="0.25">
      <c r="AU1758" s="59" t="s">
        <v>1791</v>
      </c>
      <c r="AV1758" s="60"/>
      <c r="AW1758" s="60"/>
      <c r="AX1758" s="60"/>
      <c r="AY1758" s="60"/>
      <c r="AZ1758" s="60"/>
      <c r="BA1758" s="60"/>
      <c r="BB1758" s="60"/>
      <c r="BC1758" s="60"/>
      <c r="BD1758" s="60"/>
      <c r="BE1758" s="61"/>
    </row>
    <row r="1759" spans="47:57" x14ac:dyDescent="0.25">
      <c r="AU1759" s="59" t="s">
        <v>1792</v>
      </c>
      <c r="AV1759" s="60"/>
      <c r="AW1759" s="60"/>
      <c r="AX1759" s="60"/>
      <c r="AY1759" s="60"/>
      <c r="AZ1759" s="60"/>
      <c r="BA1759" s="60"/>
      <c r="BB1759" s="60"/>
      <c r="BC1759" s="60"/>
      <c r="BD1759" s="60"/>
      <c r="BE1759" s="61"/>
    </row>
    <row r="1760" spans="47:57" x14ac:dyDescent="0.25">
      <c r="AU1760" s="59" t="s">
        <v>1793</v>
      </c>
      <c r="AV1760" s="60"/>
      <c r="AW1760" s="60"/>
      <c r="AX1760" s="60"/>
      <c r="AY1760" s="60"/>
      <c r="AZ1760" s="60"/>
      <c r="BA1760" s="60"/>
      <c r="BB1760" s="60"/>
      <c r="BC1760" s="60"/>
      <c r="BD1760" s="60"/>
      <c r="BE1760" s="61"/>
    </row>
    <row r="1761" spans="47:57" x14ac:dyDescent="0.25">
      <c r="AU1761" s="59" t="s">
        <v>1794</v>
      </c>
      <c r="AV1761" s="60"/>
      <c r="AW1761" s="60"/>
      <c r="AX1761" s="60"/>
      <c r="AY1761" s="60"/>
      <c r="AZ1761" s="60"/>
      <c r="BA1761" s="60"/>
      <c r="BB1761" s="60"/>
      <c r="BC1761" s="60"/>
      <c r="BD1761" s="60"/>
      <c r="BE1761" s="61"/>
    </row>
    <row r="1762" spans="47:57" x14ac:dyDescent="0.25">
      <c r="AU1762" s="59" t="s">
        <v>1795</v>
      </c>
      <c r="AV1762" s="60"/>
      <c r="AW1762" s="60"/>
      <c r="AX1762" s="60"/>
      <c r="AY1762" s="60"/>
      <c r="AZ1762" s="60"/>
      <c r="BA1762" s="60"/>
      <c r="BB1762" s="60"/>
      <c r="BC1762" s="60"/>
      <c r="BD1762" s="60"/>
      <c r="BE1762" s="61"/>
    </row>
    <row r="1763" spans="47:57" x14ac:dyDescent="0.25">
      <c r="AU1763" s="59" t="s">
        <v>1796</v>
      </c>
      <c r="AV1763" s="60"/>
      <c r="AW1763" s="60"/>
      <c r="AX1763" s="60"/>
      <c r="AY1763" s="60"/>
      <c r="AZ1763" s="60"/>
      <c r="BA1763" s="60"/>
      <c r="BB1763" s="60"/>
      <c r="BC1763" s="60"/>
      <c r="BD1763" s="60"/>
      <c r="BE1763" s="61"/>
    </row>
    <row r="1764" spans="47:57" x14ac:dyDescent="0.25">
      <c r="AU1764" s="59" t="s">
        <v>1797</v>
      </c>
      <c r="AV1764" s="60"/>
      <c r="AW1764" s="60"/>
      <c r="AX1764" s="60"/>
      <c r="AY1764" s="60"/>
      <c r="AZ1764" s="60"/>
      <c r="BA1764" s="60"/>
      <c r="BB1764" s="60"/>
      <c r="BC1764" s="60"/>
      <c r="BD1764" s="60"/>
      <c r="BE1764" s="61"/>
    </row>
    <row r="1765" spans="47:57" x14ac:dyDescent="0.25">
      <c r="AU1765" s="59" t="s">
        <v>1798</v>
      </c>
      <c r="AV1765" s="60"/>
      <c r="AW1765" s="60"/>
      <c r="AX1765" s="60"/>
      <c r="AY1765" s="60"/>
      <c r="AZ1765" s="60"/>
      <c r="BA1765" s="60"/>
      <c r="BB1765" s="60"/>
      <c r="BC1765" s="60"/>
      <c r="BD1765" s="60"/>
      <c r="BE1765" s="61"/>
    </row>
    <row r="1766" spans="47:57" x14ac:dyDescent="0.25">
      <c r="AU1766" s="59" t="s">
        <v>1799</v>
      </c>
      <c r="AV1766" s="60"/>
      <c r="AW1766" s="60"/>
      <c r="AX1766" s="60"/>
      <c r="AY1766" s="60"/>
      <c r="AZ1766" s="60"/>
      <c r="BA1766" s="60"/>
      <c r="BB1766" s="60"/>
      <c r="BC1766" s="60"/>
      <c r="BD1766" s="60"/>
      <c r="BE1766" s="61"/>
    </row>
    <row r="1767" spans="47:57" x14ac:dyDescent="0.25">
      <c r="AU1767" s="59" t="s">
        <v>1800</v>
      </c>
      <c r="AV1767" s="60"/>
      <c r="AW1767" s="60"/>
      <c r="AX1767" s="60"/>
      <c r="AY1767" s="60"/>
      <c r="AZ1767" s="60"/>
      <c r="BA1767" s="60"/>
      <c r="BB1767" s="60"/>
      <c r="BC1767" s="60"/>
      <c r="BD1767" s="60"/>
      <c r="BE1767" s="61"/>
    </row>
    <row r="1768" spans="47:57" x14ac:dyDescent="0.25">
      <c r="AU1768" s="59" t="s">
        <v>1801</v>
      </c>
      <c r="AV1768" s="60"/>
      <c r="AW1768" s="60"/>
      <c r="AX1768" s="60"/>
      <c r="AY1768" s="60"/>
      <c r="AZ1768" s="60"/>
      <c r="BA1768" s="60"/>
      <c r="BB1768" s="60"/>
      <c r="BC1768" s="60"/>
      <c r="BD1768" s="60"/>
      <c r="BE1768" s="61"/>
    </row>
    <row r="1769" spans="47:57" x14ac:dyDescent="0.25">
      <c r="AU1769" s="59" t="s">
        <v>1802</v>
      </c>
      <c r="AV1769" s="60"/>
      <c r="AW1769" s="60"/>
      <c r="AX1769" s="60"/>
      <c r="AY1769" s="60"/>
      <c r="AZ1769" s="60"/>
      <c r="BA1769" s="60"/>
      <c r="BB1769" s="60"/>
      <c r="BC1769" s="60"/>
      <c r="BD1769" s="60"/>
      <c r="BE1769" s="61"/>
    </row>
    <row r="1770" spans="47:57" x14ac:dyDescent="0.25">
      <c r="AU1770" s="59" t="s">
        <v>1803</v>
      </c>
      <c r="AV1770" s="60"/>
      <c r="AW1770" s="60"/>
      <c r="AX1770" s="60"/>
      <c r="AY1770" s="60"/>
      <c r="AZ1770" s="60"/>
      <c r="BA1770" s="60"/>
      <c r="BB1770" s="60"/>
      <c r="BC1770" s="60"/>
      <c r="BD1770" s="60"/>
      <c r="BE1770" s="61"/>
    </row>
    <row r="1771" spans="47:57" x14ac:dyDescent="0.25">
      <c r="AU1771" s="59" t="s">
        <v>1804</v>
      </c>
      <c r="AV1771" s="60"/>
      <c r="AW1771" s="60"/>
      <c r="AX1771" s="60"/>
      <c r="AY1771" s="60"/>
      <c r="AZ1771" s="60"/>
      <c r="BA1771" s="60"/>
      <c r="BB1771" s="60"/>
      <c r="BC1771" s="60"/>
      <c r="BD1771" s="60"/>
      <c r="BE1771" s="61"/>
    </row>
    <row r="1772" spans="47:57" x14ac:dyDescent="0.25">
      <c r="AU1772" s="59" t="s">
        <v>1805</v>
      </c>
      <c r="AV1772" s="60"/>
      <c r="AW1772" s="60"/>
      <c r="AX1772" s="60"/>
      <c r="AY1772" s="60"/>
      <c r="AZ1772" s="60"/>
      <c r="BA1772" s="60"/>
      <c r="BB1772" s="60"/>
      <c r="BC1772" s="60"/>
      <c r="BD1772" s="60"/>
      <c r="BE1772" s="61"/>
    </row>
    <row r="1773" spans="47:57" x14ac:dyDescent="0.25">
      <c r="AU1773" s="59" t="s">
        <v>1806</v>
      </c>
      <c r="AV1773" s="60"/>
      <c r="AW1773" s="60"/>
      <c r="AX1773" s="60"/>
      <c r="AY1773" s="60"/>
      <c r="AZ1773" s="60"/>
      <c r="BA1773" s="60"/>
      <c r="BB1773" s="60"/>
      <c r="BC1773" s="60"/>
      <c r="BD1773" s="60"/>
      <c r="BE1773" s="61"/>
    </row>
    <row r="1774" spans="47:57" x14ac:dyDescent="0.25">
      <c r="AU1774" s="59" t="s">
        <v>1807</v>
      </c>
      <c r="AV1774" s="60"/>
      <c r="AW1774" s="60"/>
      <c r="AX1774" s="60"/>
      <c r="AY1774" s="60"/>
      <c r="AZ1774" s="60"/>
      <c r="BA1774" s="60"/>
      <c r="BB1774" s="60"/>
      <c r="BC1774" s="60"/>
      <c r="BD1774" s="60"/>
      <c r="BE1774" s="61"/>
    </row>
    <row r="1775" spans="47:57" x14ac:dyDescent="0.25">
      <c r="AU1775" s="59" t="s">
        <v>1808</v>
      </c>
      <c r="AV1775" s="60"/>
      <c r="AW1775" s="60"/>
      <c r="AX1775" s="60"/>
      <c r="AY1775" s="60"/>
      <c r="AZ1775" s="60"/>
      <c r="BA1775" s="60"/>
      <c r="BB1775" s="60"/>
      <c r="BC1775" s="60"/>
      <c r="BD1775" s="60"/>
      <c r="BE1775" s="61"/>
    </row>
    <row r="1776" spans="47:57" x14ac:dyDescent="0.25">
      <c r="AU1776" s="59" t="s">
        <v>1809</v>
      </c>
      <c r="AV1776" s="60"/>
      <c r="AW1776" s="60"/>
      <c r="AX1776" s="60"/>
      <c r="AY1776" s="60"/>
      <c r="AZ1776" s="60"/>
      <c r="BA1776" s="60"/>
      <c r="BB1776" s="60"/>
      <c r="BC1776" s="60"/>
      <c r="BD1776" s="60"/>
      <c r="BE1776" s="61"/>
    </row>
    <row r="1777" spans="47:57" x14ac:dyDescent="0.25">
      <c r="AU1777" s="59" t="s">
        <v>1810</v>
      </c>
      <c r="AV1777" s="60"/>
      <c r="AW1777" s="60"/>
      <c r="AX1777" s="60"/>
      <c r="AY1777" s="60"/>
      <c r="AZ1777" s="60"/>
      <c r="BA1777" s="60"/>
      <c r="BB1777" s="60"/>
      <c r="BC1777" s="60"/>
      <c r="BD1777" s="60"/>
      <c r="BE1777" s="61"/>
    </row>
    <row r="1778" spans="47:57" x14ac:dyDescent="0.25">
      <c r="AU1778" s="59" t="s">
        <v>1811</v>
      </c>
      <c r="AV1778" s="60"/>
      <c r="AW1778" s="60"/>
      <c r="AX1778" s="60"/>
      <c r="AY1778" s="60"/>
      <c r="AZ1778" s="60"/>
      <c r="BA1778" s="60"/>
      <c r="BB1778" s="60"/>
      <c r="BC1778" s="60"/>
      <c r="BD1778" s="60"/>
      <c r="BE1778" s="61"/>
    </row>
    <row r="1779" spans="47:57" x14ac:dyDescent="0.25">
      <c r="AU1779" s="59" t="s">
        <v>1812</v>
      </c>
      <c r="AV1779" s="60"/>
      <c r="AW1779" s="60"/>
      <c r="AX1779" s="60"/>
      <c r="AY1779" s="60"/>
      <c r="AZ1779" s="60"/>
      <c r="BA1779" s="60"/>
      <c r="BB1779" s="60"/>
      <c r="BC1779" s="60"/>
      <c r="BD1779" s="60"/>
      <c r="BE1779" s="61"/>
    </row>
    <row r="1780" spans="47:57" x14ac:dyDescent="0.25">
      <c r="AU1780" s="59" t="s">
        <v>1813</v>
      </c>
      <c r="AV1780" s="60"/>
      <c r="AW1780" s="60"/>
      <c r="AX1780" s="60"/>
      <c r="AY1780" s="60"/>
      <c r="AZ1780" s="60"/>
      <c r="BA1780" s="60"/>
      <c r="BB1780" s="60"/>
      <c r="BC1780" s="60"/>
      <c r="BD1780" s="60"/>
      <c r="BE1780" s="61"/>
    </row>
    <row r="1781" spans="47:57" x14ac:dyDescent="0.25">
      <c r="AU1781" s="59" t="s">
        <v>607</v>
      </c>
      <c r="AV1781" s="60"/>
      <c r="AW1781" s="60"/>
      <c r="AX1781" s="60"/>
      <c r="AY1781" s="60"/>
      <c r="AZ1781" s="60"/>
      <c r="BA1781" s="60"/>
      <c r="BB1781" s="60"/>
      <c r="BC1781" s="60"/>
      <c r="BD1781" s="60"/>
      <c r="BE1781" s="61"/>
    </row>
    <row r="1782" spans="47:57" x14ac:dyDescent="0.25">
      <c r="AU1782" s="59" t="s">
        <v>734</v>
      </c>
      <c r="AV1782" s="60"/>
      <c r="AW1782" s="60"/>
      <c r="AX1782" s="60"/>
      <c r="AY1782" s="60"/>
      <c r="AZ1782" s="60"/>
      <c r="BA1782" s="60"/>
      <c r="BB1782" s="60"/>
      <c r="BC1782" s="60"/>
      <c r="BD1782" s="60"/>
      <c r="BE1782" s="61"/>
    </row>
    <row r="1783" spans="47:57" x14ac:dyDescent="0.25">
      <c r="AU1783" s="59" t="s">
        <v>1605</v>
      </c>
      <c r="AV1783" s="60"/>
      <c r="AW1783" s="60"/>
      <c r="AX1783" s="60"/>
      <c r="AY1783" s="60"/>
      <c r="AZ1783" s="60"/>
      <c r="BA1783" s="60"/>
      <c r="BB1783" s="60"/>
      <c r="BC1783" s="60"/>
      <c r="BD1783" s="60"/>
      <c r="BE1783" s="61"/>
    </row>
    <row r="1784" spans="47:57" x14ac:dyDescent="0.25">
      <c r="AU1784" s="59" t="s">
        <v>1711</v>
      </c>
      <c r="AV1784" s="60"/>
      <c r="AW1784" s="60"/>
      <c r="AX1784" s="60"/>
      <c r="AY1784" s="60"/>
      <c r="AZ1784" s="60"/>
      <c r="BA1784" s="60"/>
      <c r="BB1784" s="60"/>
      <c r="BC1784" s="60"/>
      <c r="BD1784" s="60"/>
      <c r="BE1784" s="61"/>
    </row>
    <row r="1785" spans="47:57" x14ac:dyDescent="0.25">
      <c r="AU1785" s="59" t="s">
        <v>377</v>
      </c>
      <c r="AV1785" s="60"/>
      <c r="AW1785" s="60"/>
      <c r="AX1785" s="60"/>
      <c r="AY1785" s="60"/>
      <c r="AZ1785" s="60"/>
      <c r="BA1785" s="60"/>
      <c r="BB1785" s="60"/>
      <c r="BC1785" s="60"/>
      <c r="BD1785" s="60"/>
      <c r="BE1785" s="61"/>
    </row>
    <row r="1786" spans="47:57" x14ac:dyDescent="0.25">
      <c r="AU1786" s="59" t="s">
        <v>609</v>
      </c>
      <c r="AV1786" s="60"/>
      <c r="AW1786" s="60"/>
      <c r="AX1786" s="60"/>
      <c r="AY1786" s="60"/>
      <c r="AZ1786" s="60"/>
      <c r="BA1786" s="60"/>
      <c r="BB1786" s="60"/>
      <c r="BC1786" s="60"/>
      <c r="BD1786" s="60"/>
      <c r="BE1786" s="61"/>
    </row>
    <row r="1787" spans="47:57" x14ac:dyDescent="0.25">
      <c r="AU1787" s="59" t="s">
        <v>1814</v>
      </c>
      <c r="AV1787" s="60"/>
      <c r="AW1787" s="60"/>
      <c r="AX1787" s="60"/>
      <c r="AY1787" s="60"/>
      <c r="AZ1787" s="60"/>
      <c r="BA1787" s="60"/>
      <c r="BB1787" s="60"/>
      <c r="BC1787" s="60"/>
      <c r="BD1787" s="60"/>
      <c r="BE1787" s="61"/>
    </row>
    <row r="1788" spans="47:57" x14ac:dyDescent="0.25">
      <c r="AU1788" s="59" t="s">
        <v>1815</v>
      </c>
      <c r="AV1788" s="60"/>
      <c r="AW1788" s="60"/>
      <c r="AX1788" s="60"/>
      <c r="AY1788" s="60"/>
      <c r="AZ1788" s="60"/>
      <c r="BA1788" s="60"/>
      <c r="BB1788" s="60"/>
      <c r="BC1788" s="60"/>
      <c r="BD1788" s="60"/>
      <c r="BE1788" s="61"/>
    </row>
    <row r="1789" spans="47:57" x14ac:dyDescent="0.25">
      <c r="AU1789" s="59" t="s">
        <v>607</v>
      </c>
      <c r="AV1789" s="60"/>
      <c r="AW1789" s="60"/>
      <c r="AX1789" s="60"/>
      <c r="AY1789" s="60"/>
      <c r="AZ1789" s="60"/>
      <c r="BA1789" s="60"/>
      <c r="BB1789" s="60"/>
      <c r="BC1789" s="60"/>
      <c r="BD1789" s="60"/>
      <c r="BE1789" s="61"/>
    </row>
    <row r="1790" spans="47:57" x14ac:dyDescent="0.25">
      <c r="AU1790" s="59" t="s">
        <v>734</v>
      </c>
      <c r="AV1790" s="60"/>
      <c r="AW1790" s="60"/>
      <c r="AX1790" s="60"/>
      <c r="AY1790" s="60"/>
      <c r="AZ1790" s="60"/>
      <c r="BA1790" s="60"/>
      <c r="BB1790" s="60"/>
      <c r="BC1790" s="60"/>
      <c r="BD1790" s="60"/>
      <c r="BE1790" s="61"/>
    </row>
    <row r="1791" spans="47:57" x14ac:dyDescent="0.25">
      <c r="AU1791" s="59" t="s">
        <v>759</v>
      </c>
      <c r="AV1791" s="60"/>
      <c r="AW1791" s="60"/>
      <c r="AX1791" s="60"/>
      <c r="AY1791" s="60"/>
      <c r="AZ1791" s="60"/>
      <c r="BA1791" s="60"/>
      <c r="BB1791" s="60"/>
      <c r="BC1791" s="60"/>
      <c r="BD1791" s="60"/>
      <c r="BE1791" s="61"/>
    </row>
    <row r="1792" spans="47:57" x14ac:dyDescent="0.25">
      <c r="AU1792" s="59" t="s">
        <v>714</v>
      </c>
      <c r="AV1792" s="60"/>
      <c r="AW1792" s="60"/>
      <c r="AX1792" s="60"/>
      <c r="AY1792" s="60"/>
      <c r="AZ1792" s="60"/>
      <c r="BA1792" s="60"/>
      <c r="BB1792" s="60"/>
      <c r="BC1792" s="60"/>
      <c r="BD1792" s="60"/>
      <c r="BE1792" s="61"/>
    </row>
    <row r="1793" spans="47:57" x14ac:dyDescent="0.25">
      <c r="AU1793" s="59" t="s">
        <v>377</v>
      </c>
      <c r="AV1793" s="60"/>
      <c r="AW1793" s="60"/>
      <c r="AX1793" s="60"/>
      <c r="AY1793" s="60"/>
      <c r="AZ1793" s="60"/>
      <c r="BA1793" s="60"/>
      <c r="BB1793" s="60"/>
      <c r="BC1793" s="60"/>
      <c r="BD1793" s="60"/>
      <c r="BE1793" s="61"/>
    </row>
    <row r="1794" spans="47:57" x14ac:dyDescent="0.25">
      <c r="AU1794" s="59" t="s">
        <v>609</v>
      </c>
      <c r="AV1794" s="60"/>
      <c r="AW1794" s="60"/>
      <c r="AX1794" s="60"/>
      <c r="AY1794" s="60"/>
      <c r="AZ1794" s="60"/>
      <c r="BA1794" s="60"/>
      <c r="BB1794" s="60"/>
      <c r="BC1794" s="60"/>
      <c r="BD1794" s="60"/>
      <c r="BE1794" s="61"/>
    </row>
    <row r="1795" spans="47:57" x14ac:dyDescent="0.25">
      <c r="AU1795" s="59" t="s">
        <v>1816</v>
      </c>
      <c r="AV1795" s="60"/>
      <c r="AW1795" s="60"/>
      <c r="AX1795" s="60"/>
      <c r="AY1795" s="60"/>
      <c r="AZ1795" s="60"/>
      <c r="BA1795" s="60"/>
      <c r="BB1795" s="60"/>
      <c r="BC1795" s="60"/>
      <c r="BD1795" s="60"/>
      <c r="BE1795" s="61"/>
    </row>
    <row r="1796" spans="47:57" x14ac:dyDescent="0.25">
      <c r="AU1796" s="59" t="s">
        <v>1817</v>
      </c>
      <c r="AV1796" s="60"/>
      <c r="AW1796" s="60"/>
      <c r="AX1796" s="60"/>
      <c r="AY1796" s="60"/>
      <c r="AZ1796" s="60"/>
      <c r="BA1796" s="60"/>
      <c r="BB1796" s="60"/>
      <c r="BC1796" s="60"/>
      <c r="BD1796" s="60"/>
      <c r="BE1796" s="61"/>
    </row>
    <row r="1797" spans="47:57" x14ac:dyDescent="0.25">
      <c r="AU1797" s="59" t="s">
        <v>1818</v>
      </c>
      <c r="AV1797" s="60"/>
      <c r="AW1797" s="60"/>
      <c r="AX1797" s="60"/>
      <c r="AY1797" s="60"/>
      <c r="AZ1797" s="60"/>
      <c r="BA1797" s="60"/>
      <c r="BB1797" s="60"/>
      <c r="BC1797" s="60"/>
      <c r="BD1797" s="60"/>
      <c r="BE1797" s="61"/>
    </row>
    <row r="1798" spans="47:57" x14ac:dyDescent="0.25">
      <c r="AU1798" s="59" t="s">
        <v>1819</v>
      </c>
      <c r="AV1798" s="60"/>
      <c r="AW1798" s="60"/>
      <c r="AX1798" s="60"/>
      <c r="AY1798" s="60"/>
      <c r="AZ1798" s="60"/>
      <c r="BA1798" s="60"/>
      <c r="BB1798" s="60"/>
      <c r="BC1798" s="60"/>
      <c r="BD1798" s="60"/>
      <c r="BE1798" s="61"/>
    </row>
    <row r="1799" spans="47:57" x14ac:dyDescent="0.25">
      <c r="AU1799" s="59" t="s">
        <v>607</v>
      </c>
      <c r="AV1799" s="60"/>
      <c r="AW1799" s="60"/>
      <c r="AX1799" s="60"/>
      <c r="AY1799" s="60"/>
      <c r="AZ1799" s="60"/>
      <c r="BA1799" s="60"/>
      <c r="BB1799" s="60"/>
      <c r="BC1799" s="60"/>
      <c r="BD1799" s="60"/>
      <c r="BE1799" s="61"/>
    </row>
    <row r="1800" spans="47:57" x14ac:dyDescent="0.25">
      <c r="AU1800" s="59" t="s">
        <v>734</v>
      </c>
      <c r="AV1800" s="60"/>
      <c r="AW1800" s="60"/>
      <c r="AX1800" s="60"/>
      <c r="AY1800" s="60"/>
      <c r="AZ1800" s="60"/>
      <c r="BA1800" s="60"/>
      <c r="BB1800" s="60"/>
      <c r="BC1800" s="60"/>
      <c r="BD1800" s="60"/>
      <c r="BE1800" s="61"/>
    </row>
    <row r="1801" spans="47:57" x14ac:dyDescent="0.25">
      <c r="AU1801" s="59" t="s">
        <v>759</v>
      </c>
      <c r="AV1801" s="60"/>
      <c r="AW1801" s="60"/>
      <c r="AX1801" s="60"/>
      <c r="AY1801" s="60"/>
      <c r="AZ1801" s="60"/>
      <c r="BA1801" s="60"/>
      <c r="BB1801" s="60"/>
      <c r="BC1801" s="60"/>
      <c r="BD1801" s="60"/>
      <c r="BE1801" s="61"/>
    </row>
    <row r="1802" spans="47:57" x14ac:dyDescent="0.25">
      <c r="AU1802" s="59" t="s">
        <v>714</v>
      </c>
      <c r="AV1802" s="60"/>
      <c r="AW1802" s="60"/>
      <c r="AX1802" s="60"/>
      <c r="AY1802" s="60"/>
      <c r="AZ1802" s="60"/>
      <c r="BA1802" s="60"/>
      <c r="BB1802" s="60"/>
      <c r="BC1802" s="60"/>
      <c r="BD1802" s="60"/>
      <c r="BE1802" s="61"/>
    </row>
    <row r="1803" spans="47:57" x14ac:dyDescent="0.25">
      <c r="AU1803" s="59" t="s">
        <v>377</v>
      </c>
      <c r="AV1803" s="60"/>
      <c r="AW1803" s="60"/>
      <c r="AX1803" s="60"/>
      <c r="AY1803" s="60"/>
      <c r="AZ1803" s="60"/>
      <c r="BA1803" s="60"/>
      <c r="BB1803" s="60"/>
      <c r="BC1803" s="60"/>
      <c r="BD1803" s="60"/>
      <c r="BE1803" s="61"/>
    </row>
    <row r="1804" spans="47:57" x14ac:dyDescent="0.25">
      <c r="AU1804" s="59" t="s">
        <v>609</v>
      </c>
      <c r="AV1804" s="60"/>
      <c r="AW1804" s="60"/>
      <c r="AX1804" s="60"/>
      <c r="AY1804" s="60"/>
      <c r="AZ1804" s="60"/>
      <c r="BA1804" s="60"/>
      <c r="BB1804" s="60"/>
      <c r="BC1804" s="60"/>
      <c r="BD1804" s="60"/>
      <c r="BE1804" s="61"/>
    </row>
    <row r="1805" spans="47:57" x14ac:dyDescent="0.25">
      <c r="AU1805" s="59" t="s">
        <v>1820</v>
      </c>
      <c r="AV1805" s="60"/>
      <c r="AW1805" s="60"/>
      <c r="AX1805" s="60"/>
      <c r="AY1805" s="60"/>
      <c r="AZ1805" s="60"/>
      <c r="BA1805" s="60"/>
      <c r="BB1805" s="60"/>
      <c r="BC1805" s="60"/>
      <c r="BD1805" s="60"/>
      <c r="BE1805" s="61"/>
    </row>
    <row r="1806" spans="47:57" x14ac:dyDescent="0.25">
      <c r="AU1806" s="59" t="s">
        <v>1821</v>
      </c>
      <c r="AV1806" s="60"/>
      <c r="AW1806" s="60"/>
      <c r="AX1806" s="60"/>
      <c r="AY1806" s="60"/>
      <c r="AZ1806" s="60"/>
      <c r="BA1806" s="60"/>
      <c r="BB1806" s="60"/>
      <c r="BC1806" s="60"/>
      <c r="BD1806" s="60"/>
      <c r="BE1806" s="61"/>
    </row>
    <row r="1807" spans="47:57" x14ac:dyDescent="0.25">
      <c r="AU1807" s="59" t="s">
        <v>1822</v>
      </c>
      <c r="AV1807" s="60"/>
      <c r="AW1807" s="60"/>
      <c r="AX1807" s="60"/>
      <c r="AY1807" s="60"/>
      <c r="AZ1807" s="60"/>
      <c r="BA1807" s="60"/>
      <c r="BB1807" s="60"/>
      <c r="BC1807" s="60"/>
      <c r="BD1807" s="60"/>
      <c r="BE1807" s="61"/>
    </row>
    <row r="1808" spans="47:57" x14ac:dyDescent="0.25">
      <c r="AU1808" s="59" t="s">
        <v>1823</v>
      </c>
      <c r="AV1808" s="60"/>
      <c r="AW1808" s="60"/>
      <c r="AX1808" s="60"/>
      <c r="AY1808" s="60"/>
      <c r="AZ1808" s="60"/>
      <c r="BA1808" s="60"/>
      <c r="BB1808" s="60"/>
      <c r="BC1808" s="60"/>
      <c r="BD1808" s="60"/>
      <c r="BE1808" s="61"/>
    </row>
    <row r="1809" spans="47:57" x14ac:dyDescent="0.25">
      <c r="AU1809" s="59" t="s">
        <v>607</v>
      </c>
      <c r="AV1809" s="60"/>
      <c r="AW1809" s="60"/>
      <c r="AX1809" s="60"/>
      <c r="AY1809" s="60"/>
      <c r="AZ1809" s="60"/>
      <c r="BA1809" s="60"/>
      <c r="BB1809" s="60"/>
      <c r="BC1809" s="60"/>
      <c r="BD1809" s="60"/>
      <c r="BE1809" s="61"/>
    </row>
    <row r="1810" spans="47:57" x14ac:dyDescent="0.25">
      <c r="AU1810" s="59" t="s">
        <v>734</v>
      </c>
      <c r="AV1810" s="60"/>
      <c r="AW1810" s="60"/>
      <c r="AX1810" s="60"/>
      <c r="AY1810" s="60"/>
      <c r="AZ1810" s="60"/>
      <c r="BA1810" s="60"/>
      <c r="BB1810" s="60"/>
      <c r="BC1810" s="60"/>
      <c r="BD1810" s="60"/>
      <c r="BE1810" s="61"/>
    </row>
    <row r="1811" spans="47:57" x14ac:dyDescent="0.25">
      <c r="AU1811" s="59" t="s">
        <v>970</v>
      </c>
      <c r="AV1811" s="60"/>
      <c r="AW1811" s="60"/>
      <c r="AX1811" s="60"/>
      <c r="AY1811" s="60"/>
      <c r="AZ1811" s="60"/>
      <c r="BA1811" s="60"/>
      <c r="BB1811" s="60"/>
      <c r="BC1811" s="60"/>
      <c r="BD1811" s="60"/>
      <c r="BE1811" s="61"/>
    </row>
    <row r="1812" spans="47:57" x14ac:dyDescent="0.25">
      <c r="AU1812" s="59" t="s">
        <v>714</v>
      </c>
      <c r="AV1812" s="60"/>
      <c r="AW1812" s="60"/>
      <c r="AX1812" s="60"/>
      <c r="AY1812" s="60"/>
      <c r="AZ1812" s="60"/>
      <c r="BA1812" s="60"/>
      <c r="BB1812" s="60"/>
      <c r="BC1812" s="60"/>
      <c r="BD1812" s="60"/>
      <c r="BE1812" s="61"/>
    </row>
    <row r="1813" spans="47:57" x14ac:dyDescent="0.25">
      <c r="AU1813" s="59" t="s">
        <v>377</v>
      </c>
      <c r="AV1813" s="60"/>
      <c r="AW1813" s="60"/>
      <c r="AX1813" s="60"/>
      <c r="AY1813" s="60"/>
      <c r="AZ1813" s="60"/>
      <c r="BA1813" s="60"/>
      <c r="BB1813" s="60"/>
      <c r="BC1813" s="60"/>
      <c r="BD1813" s="60"/>
      <c r="BE1813" s="61"/>
    </row>
    <row r="1814" spans="47:57" x14ac:dyDescent="0.25">
      <c r="AU1814" s="59" t="s">
        <v>609</v>
      </c>
      <c r="AV1814" s="60"/>
      <c r="AW1814" s="60"/>
      <c r="AX1814" s="60"/>
      <c r="AY1814" s="60"/>
      <c r="AZ1814" s="60"/>
      <c r="BA1814" s="60"/>
      <c r="BB1814" s="60"/>
      <c r="BC1814" s="60"/>
      <c r="BD1814" s="60"/>
      <c r="BE1814" s="61"/>
    </row>
    <row r="1815" spans="47:57" x14ac:dyDescent="0.25">
      <c r="AU1815" s="59" t="s">
        <v>1824</v>
      </c>
      <c r="AV1815" s="60"/>
      <c r="AW1815" s="60"/>
      <c r="AX1815" s="60"/>
      <c r="AY1815" s="60"/>
      <c r="AZ1815" s="60"/>
      <c r="BA1815" s="60"/>
      <c r="BB1815" s="60"/>
      <c r="BC1815" s="60"/>
      <c r="BD1815" s="60"/>
      <c r="BE1815" s="61"/>
    </row>
    <row r="1816" spans="47:57" x14ac:dyDescent="0.25">
      <c r="AU1816" s="59" t="s">
        <v>1825</v>
      </c>
      <c r="AV1816" s="60"/>
      <c r="AW1816" s="60"/>
      <c r="AX1816" s="60"/>
      <c r="AY1816" s="60"/>
      <c r="AZ1816" s="60"/>
      <c r="BA1816" s="60"/>
      <c r="BB1816" s="60"/>
      <c r="BC1816" s="60"/>
      <c r="BD1816" s="60"/>
      <c r="BE1816" s="61"/>
    </row>
    <row r="1817" spans="47:57" x14ac:dyDescent="0.25">
      <c r="AU1817" s="59" t="s">
        <v>1826</v>
      </c>
      <c r="AV1817" s="60"/>
      <c r="AW1817" s="60"/>
      <c r="AX1817" s="60"/>
      <c r="AY1817" s="60"/>
      <c r="AZ1817" s="60"/>
      <c r="BA1817" s="60"/>
      <c r="BB1817" s="60"/>
      <c r="BC1817" s="60"/>
      <c r="BD1817" s="60"/>
      <c r="BE1817" s="61"/>
    </row>
    <row r="1818" spans="47:57" x14ac:dyDescent="0.25">
      <c r="AU1818" s="59" t="s">
        <v>1827</v>
      </c>
      <c r="AV1818" s="60"/>
      <c r="AW1818" s="60"/>
      <c r="AX1818" s="60"/>
      <c r="AY1818" s="60"/>
      <c r="AZ1818" s="60"/>
      <c r="BA1818" s="60"/>
      <c r="BB1818" s="60"/>
      <c r="BC1818" s="60"/>
      <c r="BD1818" s="60"/>
      <c r="BE1818" s="61"/>
    </row>
    <row r="1819" spans="47:57" x14ac:dyDescent="0.25">
      <c r="AU1819" s="59" t="s">
        <v>607</v>
      </c>
      <c r="AV1819" s="60"/>
      <c r="AW1819" s="60"/>
      <c r="AX1819" s="60"/>
      <c r="AY1819" s="60"/>
      <c r="AZ1819" s="60"/>
      <c r="BA1819" s="60"/>
      <c r="BB1819" s="60"/>
      <c r="BC1819" s="60"/>
      <c r="BD1819" s="60"/>
      <c r="BE1819" s="61"/>
    </row>
    <row r="1820" spans="47:57" x14ac:dyDescent="0.25">
      <c r="AU1820" s="59" t="s">
        <v>734</v>
      </c>
      <c r="AV1820" s="60"/>
      <c r="AW1820" s="60"/>
      <c r="AX1820" s="60"/>
      <c r="AY1820" s="60"/>
      <c r="AZ1820" s="60"/>
      <c r="BA1820" s="60"/>
      <c r="BB1820" s="60"/>
      <c r="BC1820" s="60"/>
      <c r="BD1820" s="60"/>
      <c r="BE1820" s="61"/>
    </row>
    <row r="1821" spans="47:57" x14ac:dyDescent="0.25">
      <c r="AU1821" s="59" t="s">
        <v>970</v>
      </c>
      <c r="AV1821" s="60"/>
      <c r="AW1821" s="60"/>
      <c r="AX1821" s="60"/>
      <c r="AY1821" s="60"/>
      <c r="AZ1821" s="60"/>
      <c r="BA1821" s="60"/>
      <c r="BB1821" s="60"/>
      <c r="BC1821" s="60"/>
      <c r="BD1821" s="60"/>
      <c r="BE1821" s="61"/>
    </row>
    <row r="1822" spans="47:57" x14ac:dyDescent="0.25">
      <c r="AU1822" s="59" t="s">
        <v>714</v>
      </c>
      <c r="AV1822" s="60"/>
      <c r="AW1822" s="60"/>
      <c r="AX1822" s="60"/>
      <c r="AY1822" s="60"/>
      <c r="AZ1822" s="60"/>
      <c r="BA1822" s="60"/>
      <c r="BB1822" s="60"/>
      <c r="BC1822" s="60"/>
      <c r="BD1822" s="60"/>
      <c r="BE1822" s="61"/>
    </row>
    <row r="1823" spans="47:57" x14ac:dyDescent="0.25">
      <c r="AU1823" s="59" t="s">
        <v>377</v>
      </c>
      <c r="AV1823" s="60"/>
      <c r="AW1823" s="60"/>
      <c r="AX1823" s="60"/>
      <c r="AY1823" s="60"/>
      <c r="AZ1823" s="60"/>
      <c r="BA1823" s="60"/>
      <c r="BB1823" s="60"/>
      <c r="BC1823" s="60"/>
      <c r="BD1823" s="60"/>
      <c r="BE1823" s="61"/>
    </row>
    <row r="1824" spans="47:57" x14ac:dyDescent="0.25">
      <c r="AU1824" s="59" t="s">
        <v>609</v>
      </c>
      <c r="AV1824" s="60"/>
      <c r="AW1824" s="60"/>
      <c r="AX1824" s="60"/>
      <c r="AY1824" s="60"/>
      <c r="AZ1824" s="60"/>
      <c r="BA1824" s="60"/>
      <c r="BB1824" s="60"/>
      <c r="BC1824" s="60"/>
      <c r="BD1824" s="60"/>
      <c r="BE1824" s="61"/>
    </row>
    <row r="1825" spans="47:57" x14ac:dyDescent="0.25">
      <c r="AU1825" s="59" t="s">
        <v>1828</v>
      </c>
      <c r="AV1825" s="60"/>
      <c r="AW1825" s="60"/>
      <c r="AX1825" s="60"/>
      <c r="AY1825" s="60"/>
      <c r="AZ1825" s="60"/>
      <c r="BA1825" s="60"/>
      <c r="BB1825" s="60"/>
      <c r="BC1825" s="60"/>
      <c r="BD1825" s="60"/>
      <c r="BE1825" s="61"/>
    </row>
    <row r="1826" spans="47:57" x14ac:dyDescent="0.25">
      <c r="AU1826" s="59" t="s">
        <v>1829</v>
      </c>
      <c r="AV1826" s="60"/>
      <c r="AW1826" s="60"/>
      <c r="AX1826" s="60"/>
      <c r="AY1826" s="60"/>
      <c r="AZ1826" s="60"/>
      <c r="BA1826" s="60"/>
      <c r="BB1826" s="60"/>
      <c r="BC1826" s="60"/>
      <c r="BD1826" s="60"/>
      <c r="BE1826" s="61"/>
    </row>
    <row r="1827" spans="47:57" x14ac:dyDescent="0.25">
      <c r="AU1827" s="59" t="s">
        <v>1830</v>
      </c>
      <c r="AV1827" s="60"/>
      <c r="AW1827" s="60"/>
      <c r="AX1827" s="60"/>
      <c r="AY1827" s="60"/>
      <c r="AZ1827" s="60"/>
      <c r="BA1827" s="60"/>
      <c r="BB1827" s="60"/>
      <c r="BC1827" s="60"/>
      <c r="BD1827" s="60"/>
      <c r="BE1827" s="61"/>
    </row>
    <row r="1828" spans="47:57" x14ac:dyDescent="0.25">
      <c r="AU1828" s="59" t="s">
        <v>1831</v>
      </c>
      <c r="AV1828" s="60"/>
      <c r="AW1828" s="60"/>
      <c r="AX1828" s="60"/>
      <c r="AY1828" s="60"/>
      <c r="AZ1828" s="60"/>
      <c r="BA1828" s="60"/>
      <c r="BB1828" s="60"/>
      <c r="BC1828" s="60"/>
      <c r="BD1828" s="60"/>
      <c r="BE1828" s="61"/>
    </row>
    <row r="1829" spans="47:57" x14ac:dyDescent="0.25">
      <c r="AU1829" s="59" t="s">
        <v>607</v>
      </c>
      <c r="AV1829" s="60"/>
      <c r="AW1829" s="60"/>
      <c r="AX1829" s="60"/>
      <c r="AY1829" s="60"/>
      <c r="AZ1829" s="60"/>
      <c r="BA1829" s="60"/>
      <c r="BB1829" s="60"/>
      <c r="BC1829" s="60"/>
      <c r="BD1829" s="60"/>
      <c r="BE1829" s="61"/>
    </row>
    <row r="1830" spans="47:57" x14ac:dyDescent="0.25">
      <c r="AU1830" s="59" t="s">
        <v>734</v>
      </c>
      <c r="AV1830" s="60"/>
      <c r="AW1830" s="60"/>
      <c r="AX1830" s="60"/>
      <c r="AY1830" s="60"/>
      <c r="AZ1830" s="60"/>
      <c r="BA1830" s="60"/>
      <c r="BB1830" s="60"/>
      <c r="BC1830" s="60"/>
      <c r="BD1830" s="60"/>
      <c r="BE1830" s="61"/>
    </row>
    <row r="1831" spans="47:57" x14ac:dyDescent="0.25">
      <c r="AU1831" s="59" t="s">
        <v>1181</v>
      </c>
      <c r="AV1831" s="60"/>
      <c r="AW1831" s="60"/>
      <c r="AX1831" s="60"/>
      <c r="AY1831" s="60"/>
      <c r="AZ1831" s="60"/>
      <c r="BA1831" s="60"/>
      <c r="BB1831" s="60"/>
      <c r="BC1831" s="60"/>
      <c r="BD1831" s="60"/>
      <c r="BE1831" s="61"/>
    </row>
    <row r="1832" spans="47:57" x14ac:dyDescent="0.25">
      <c r="AU1832" s="59" t="s">
        <v>714</v>
      </c>
      <c r="AV1832" s="60"/>
      <c r="AW1832" s="60"/>
      <c r="AX1832" s="60"/>
      <c r="AY1832" s="60"/>
      <c r="AZ1832" s="60"/>
      <c r="BA1832" s="60"/>
      <c r="BB1832" s="60"/>
      <c r="BC1832" s="60"/>
      <c r="BD1832" s="60"/>
      <c r="BE1832" s="61"/>
    </row>
    <row r="1833" spans="47:57" x14ac:dyDescent="0.25">
      <c r="AU1833" s="59" t="s">
        <v>377</v>
      </c>
      <c r="AV1833" s="60"/>
      <c r="AW1833" s="60"/>
      <c r="AX1833" s="60"/>
      <c r="AY1833" s="60"/>
      <c r="AZ1833" s="60"/>
      <c r="BA1833" s="60"/>
      <c r="BB1833" s="60"/>
      <c r="BC1833" s="60"/>
      <c r="BD1833" s="60"/>
      <c r="BE1833" s="61"/>
    </row>
    <row r="1834" spans="47:57" x14ac:dyDescent="0.25">
      <c r="AU1834" s="59" t="s">
        <v>609</v>
      </c>
      <c r="AV1834" s="60"/>
      <c r="AW1834" s="60"/>
      <c r="AX1834" s="60"/>
      <c r="AY1834" s="60"/>
      <c r="AZ1834" s="60"/>
      <c r="BA1834" s="60"/>
      <c r="BB1834" s="60"/>
      <c r="BC1834" s="60"/>
      <c r="BD1834" s="60"/>
      <c r="BE1834" s="61"/>
    </row>
    <row r="1835" spans="47:57" x14ac:dyDescent="0.25">
      <c r="AU1835" s="59" t="s">
        <v>1832</v>
      </c>
      <c r="AV1835" s="60"/>
      <c r="AW1835" s="60"/>
      <c r="AX1835" s="60"/>
      <c r="AY1835" s="60"/>
      <c r="AZ1835" s="60"/>
      <c r="BA1835" s="60"/>
      <c r="BB1835" s="60"/>
      <c r="BC1835" s="60"/>
      <c r="BD1835" s="60"/>
      <c r="BE1835" s="61"/>
    </row>
    <row r="1836" spans="47:57" x14ac:dyDescent="0.25">
      <c r="AU1836" s="59" t="s">
        <v>1833</v>
      </c>
      <c r="AV1836" s="60"/>
      <c r="AW1836" s="60"/>
      <c r="AX1836" s="60"/>
      <c r="AY1836" s="60"/>
      <c r="AZ1836" s="60"/>
      <c r="BA1836" s="60"/>
      <c r="BB1836" s="60"/>
      <c r="BC1836" s="60"/>
      <c r="BD1836" s="60"/>
      <c r="BE1836" s="61"/>
    </row>
    <row r="1837" spans="47:57" x14ac:dyDescent="0.25">
      <c r="AU1837" s="59" t="s">
        <v>1834</v>
      </c>
      <c r="AV1837" s="60"/>
      <c r="AW1837" s="60"/>
      <c r="AX1837" s="60"/>
      <c r="AY1837" s="60"/>
      <c r="AZ1837" s="60"/>
      <c r="BA1837" s="60"/>
      <c r="BB1837" s="60"/>
      <c r="BC1837" s="60"/>
      <c r="BD1837" s="60"/>
      <c r="BE1837" s="61"/>
    </row>
    <row r="1838" spans="47:57" x14ac:dyDescent="0.25">
      <c r="AU1838" s="59" t="s">
        <v>1835</v>
      </c>
      <c r="AV1838" s="60"/>
      <c r="AW1838" s="60"/>
      <c r="AX1838" s="60"/>
      <c r="AY1838" s="60"/>
      <c r="AZ1838" s="60"/>
      <c r="BA1838" s="60"/>
      <c r="BB1838" s="60"/>
      <c r="BC1838" s="60"/>
      <c r="BD1838" s="60"/>
      <c r="BE1838" s="61"/>
    </row>
    <row r="1839" spans="47:57" x14ac:dyDescent="0.25">
      <c r="AU1839" s="59" t="s">
        <v>607</v>
      </c>
      <c r="AV1839" s="60"/>
      <c r="AW1839" s="60"/>
      <c r="AX1839" s="60"/>
      <c r="AY1839" s="60"/>
      <c r="AZ1839" s="60"/>
      <c r="BA1839" s="60"/>
      <c r="BB1839" s="60"/>
      <c r="BC1839" s="60"/>
      <c r="BD1839" s="60"/>
      <c r="BE1839" s="61"/>
    </row>
    <row r="1840" spans="47:57" x14ac:dyDescent="0.25">
      <c r="AU1840" s="59" t="s">
        <v>734</v>
      </c>
      <c r="AV1840" s="60"/>
      <c r="AW1840" s="60"/>
      <c r="AX1840" s="60"/>
      <c r="AY1840" s="60"/>
      <c r="AZ1840" s="60"/>
      <c r="BA1840" s="60"/>
      <c r="BB1840" s="60"/>
      <c r="BC1840" s="60"/>
      <c r="BD1840" s="60"/>
      <c r="BE1840" s="61"/>
    </row>
    <row r="1841" spans="47:57" x14ac:dyDescent="0.25">
      <c r="AU1841" s="59" t="s">
        <v>1287</v>
      </c>
      <c r="AV1841" s="60"/>
      <c r="AW1841" s="60"/>
      <c r="AX1841" s="60"/>
      <c r="AY1841" s="60"/>
      <c r="AZ1841" s="60"/>
      <c r="BA1841" s="60"/>
      <c r="BB1841" s="60"/>
      <c r="BC1841" s="60"/>
      <c r="BD1841" s="60"/>
      <c r="BE1841" s="61"/>
    </row>
    <row r="1842" spans="47:57" x14ac:dyDescent="0.25">
      <c r="AU1842" s="59" t="s">
        <v>714</v>
      </c>
      <c r="AV1842" s="60"/>
      <c r="AW1842" s="60"/>
      <c r="AX1842" s="60"/>
      <c r="AY1842" s="60"/>
      <c r="AZ1842" s="60"/>
      <c r="BA1842" s="60"/>
      <c r="BB1842" s="60"/>
      <c r="BC1842" s="60"/>
      <c r="BD1842" s="60"/>
      <c r="BE1842" s="61"/>
    </row>
    <row r="1843" spans="47:57" x14ac:dyDescent="0.25">
      <c r="AU1843" s="59" t="s">
        <v>377</v>
      </c>
      <c r="AV1843" s="60"/>
      <c r="AW1843" s="60"/>
      <c r="AX1843" s="60"/>
      <c r="AY1843" s="60"/>
      <c r="AZ1843" s="60"/>
      <c r="BA1843" s="60"/>
      <c r="BB1843" s="60"/>
      <c r="BC1843" s="60"/>
      <c r="BD1843" s="60"/>
      <c r="BE1843" s="61"/>
    </row>
    <row r="1844" spans="47:57" x14ac:dyDescent="0.25">
      <c r="AU1844" s="59" t="s">
        <v>609</v>
      </c>
      <c r="AV1844" s="60"/>
      <c r="AW1844" s="60"/>
      <c r="AX1844" s="60"/>
      <c r="AY1844" s="60"/>
      <c r="AZ1844" s="60"/>
      <c r="BA1844" s="60"/>
      <c r="BB1844" s="60"/>
      <c r="BC1844" s="60"/>
      <c r="BD1844" s="60"/>
      <c r="BE1844" s="61"/>
    </row>
    <row r="1845" spans="47:57" x14ac:dyDescent="0.25">
      <c r="AU1845" s="59" t="s">
        <v>1836</v>
      </c>
      <c r="AV1845" s="60"/>
      <c r="AW1845" s="60"/>
      <c r="AX1845" s="60"/>
      <c r="AY1845" s="60"/>
      <c r="AZ1845" s="60"/>
      <c r="BA1845" s="60"/>
      <c r="BB1845" s="60"/>
      <c r="BC1845" s="60"/>
      <c r="BD1845" s="60"/>
      <c r="BE1845" s="61"/>
    </row>
    <row r="1846" spans="47:57" x14ac:dyDescent="0.25">
      <c r="AU1846" s="59" t="s">
        <v>1837</v>
      </c>
      <c r="AV1846" s="60"/>
      <c r="AW1846" s="60"/>
      <c r="AX1846" s="60"/>
      <c r="AY1846" s="60"/>
      <c r="AZ1846" s="60"/>
      <c r="BA1846" s="60"/>
      <c r="BB1846" s="60"/>
      <c r="BC1846" s="60"/>
      <c r="BD1846" s="60"/>
      <c r="BE1846" s="61"/>
    </row>
    <row r="1847" spans="47:57" x14ac:dyDescent="0.25">
      <c r="AU1847" s="59" t="s">
        <v>1838</v>
      </c>
      <c r="AV1847" s="60"/>
      <c r="AW1847" s="60"/>
      <c r="AX1847" s="60"/>
      <c r="AY1847" s="60"/>
      <c r="AZ1847" s="60"/>
      <c r="BA1847" s="60"/>
      <c r="BB1847" s="60"/>
      <c r="BC1847" s="60"/>
      <c r="BD1847" s="60"/>
      <c r="BE1847" s="61"/>
    </row>
    <row r="1848" spans="47:57" x14ac:dyDescent="0.25">
      <c r="AU1848" s="59" t="s">
        <v>1839</v>
      </c>
      <c r="AV1848" s="60"/>
      <c r="AW1848" s="60"/>
      <c r="AX1848" s="60"/>
      <c r="AY1848" s="60"/>
      <c r="AZ1848" s="60"/>
      <c r="BA1848" s="60"/>
      <c r="BB1848" s="60"/>
      <c r="BC1848" s="60"/>
      <c r="BD1848" s="60"/>
      <c r="BE1848" s="61"/>
    </row>
    <row r="1849" spans="47:57" x14ac:dyDescent="0.25">
      <c r="AU1849" s="59" t="s">
        <v>607</v>
      </c>
      <c r="AV1849" s="60"/>
      <c r="AW1849" s="60"/>
      <c r="AX1849" s="60"/>
      <c r="AY1849" s="60"/>
      <c r="AZ1849" s="60"/>
      <c r="BA1849" s="60"/>
      <c r="BB1849" s="60"/>
      <c r="BC1849" s="60"/>
      <c r="BD1849" s="60"/>
      <c r="BE1849" s="61"/>
    </row>
    <row r="1850" spans="47:57" x14ac:dyDescent="0.25">
      <c r="AU1850" s="59" t="s">
        <v>734</v>
      </c>
      <c r="AV1850" s="60"/>
      <c r="AW1850" s="60"/>
      <c r="AX1850" s="60"/>
      <c r="AY1850" s="60"/>
      <c r="AZ1850" s="60"/>
      <c r="BA1850" s="60"/>
      <c r="BB1850" s="60"/>
      <c r="BC1850" s="60"/>
      <c r="BD1850" s="60"/>
      <c r="BE1850" s="61"/>
    </row>
    <row r="1851" spans="47:57" x14ac:dyDescent="0.25">
      <c r="AU1851" s="59" t="s">
        <v>1393</v>
      </c>
      <c r="AV1851" s="60"/>
      <c r="AW1851" s="60"/>
      <c r="AX1851" s="60"/>
      <c r="AY1851" s="60"/>
      <c r="AZ1851" s="60"/>
      <c r="BA1851" s="60"/>
      <c r="BB1851" s="60"/>
      <c r="BC1851" s="60"/>
      <c r="BD1851" s="60"/>
      <c r="BE1851" s="61"/>
    </row>
    <row r="1852" spans="47:57" x14ac:dyDescent="0.25">
      <c r="AU1852" s="59" t="s">
        <v>714</v>
      </c>
      <c r="AV1852" s="60"/>
      <c r="AW1852" s="60"/>
      <c r="AX1852" s="60"/>
      <c r="AY1852" s="60"/>
      <c r="AZ1852" s="60"/>
      <c r="BA1852" s="60"/>
      <c r="BB1852" s="60"/>
      <c r="BC1852" s="60"/>
      <c r="BD1852" s="60"/>
      <c r="BE1852" s="61"/>
    </row>
    <row r="1853" spans="47:57" x14ac:dyDescent="0.25">
      <c r="AU1853" s="59" t="s">
        <v>377</v>
      </c>
      <c r="AV1853" s="60"/>
      <c r="AW1853" s="60"/>
      <c r="AX1853" s="60"/>
      <c r="AY1853" s="60"/>
      <c r="AZ1853" s="60"/>
      <c r="BA1853" s="60"/>
      <c r="BB1853" s="60"/>
      <c r="BC1853" s="60"/>
      <c r="BD1853" s="60"/>
      <c r="BE1853" s="61"/>
    </row>
    <row r="1854" spans="47:57" x14ac:dyDescent="0.25">
      <c r="AU1854" s="59" t="s">
        <v>609</v>
      </c>
      <c r="AV1854" s="60"/>
      <c r="AW1854" s="60"/>
      <c r="AX1854" s="60"/>
      <c r="AY1854" s="60"/>
      <c r="AZ1854" s="60"/>
      <c r="BA1854" s="60"/>
      <c r="BB1854" s="60"/>
      <c r="BC1854" s="60"/>
      <c r="BD1854" s="60"/>
      <c r="BE1854" s="61"/>
    </row>
    <row r="1855" spans="47:57" x14ac:dyDescent="0.25">
      <c r="AU1855" s="59" t="s">
        <v>1840</v>
      </c>
      <c r="AV1855" s="60"/>
      <c r="AW1855" s="60"/>
      <c r="AX1855" s="60"/>
      <c r="AY1855" s="60"/>
      <c r="AZ1855" s="60"/>
      <c r="BA1855" s="60"/>
      <c r="BB1855" s="60"/>
      <c r="BC1855" s="60"/>
      <c r="BD1855" s="60"/>
      <c r="BE1855" s="61"/>
    </row>
    <row r="1856" spans="47:57" x14ac:dyDescent="0.25">
      <c r="AU1856" s="59" t="s">
        <v>1841</v>
      </c>
      <c r="AV1856" s="60"/>
      <c r="AW1856" s="60"/>
      <c r="AX1856" s="60"/>
      <c r="AY1856" s="60"/>
      <c r="AZ1856" s="60"/>
      <c r="BA1856" s="60"/>
      <c r="BB1856" s="60"/>
      <c r="BC1856" s="60"/>
      <c r="BD1856" s="60"/>
      <c r="BE1856" s="61"/>
    </row>
    <row r="1857" spans="47:57" x14ac:dyDescent="0.25">
      <c r="AU1857" s="59" t="s">
        <v>1842</v>
      </c>
      <c r="AV1857" s="60"/>
      <c r="AW1857" s="60"/>
      <c r="AX1857" s="60"/>
      <c r="AY1857" s="60"/>
      <c r="AZ1857" s="60"/>
      <c r="BA1857" s="60"/>
      <c r="BB1857" s="60"/>
      <c r="BC1857" s="60"/>
      <c r="BD1857" s="60"/>
      <c r="BE1857" s="61"/>
    </row>
    <row r="1858" spans="47:57" x14ac:dyDescent="0.25">
      <c r="AU1858" s="59" t="s">
        <v>1843</v>
      </c>
      <c r="AV1858" s="60"/>
      <c r="AW1858" s="60"/>
      <c r="AX1858" s="60"/>
      <c r="AY1858" s="60"/>
      <c r="AZ1858" s="60"/>
      <c r="BA1858" s="60"/>
      <c r="BB1858" s="60"/>
      <c r="BC1858" s="60"/>
      <c r="BD1858" s="60"/>
      <c r="BE1858" s="61"/>
    </row>
    <row r="1859" spans="47:57" x14ac:dyDescent="0.25">
      <c r="AU1859" s="59" t="s">
        <v>607</v>
      </c>
      <c r="AV1859" s="60"/>
      <c r="AW1859" s="60"/>
      <c r="AX1859" s="60"/>
      <c r="AY1859" s="60"/>
      <c r="AZ1859" s="60"/>
      <c r="BA1859" s="60"/>
      <c r="BB1859" s="60"/>
      <c r="BC1859" s="60"/>
      <c r="BD1859" s="60"/>
      <c r="BE1859" s="61"/>
    </row>
    <row r="1860" spans="47:57" x14ac:dyDescent="0.25">
      <c r="AU1860" s="59" t="s">
        <v>734</v>
      </c>
      <c r="AV1860" s="60"/>
      <c r="AW1860" s="60"/>
      <c r="AX1860" s="60"/>
      <c r="AY1860" s="60"/>
      <c r="AZ1860" s="60"/>
      <c r="BA1860" s="60"/>
      <c r="BB1860" s="60"/>
      <c r="BC1860" s="60"/>
      <c r="BD1860" s="60"/>
      <c r="BE1860" s="61"/>
    </row>
    <row r="1861" spans="47:57" x14ac:dyDescent="0.25">
      <c r="AU1861" s="59" t="s">
        <v>1499</v>
      </c>
      <c r="AV1861" s="60"/>
      <c r="AW1861" s="60"/>
      <c r="AX1861" s="60"/>
      <c r="AY1861" s="60"/>
      <c r="AZ1861" s="60"/>
      <c r="BA1861" s="60"/>
      <c r="BB1861" s="60"/>
      <c r="BC1861" s="60"/>
      <c r="BD1861" s="60"/>
      <c r="BE1861" s="61"/>
    </row>
    <row r="1862" spans="47:57" x14ac:dyDescent="0.25">
      <c r="AU1862" s="59" t="s">
        <v>714</v>
      </c>
      <c r="AV1862" s="60"/>
      <c r="AW1862" s="60"/>
      <c r="AX1862" s="60"/>
      <c r="AY1862" s="60"/>
      <c r="AZ1862" s="60"/>
      <c r="BA1862" s="60"/>
      <c r="BB1862" s="60"/>
      <c r="BC1862" s="60"/>
      <c r="BD1862" s="60"/>
      <c r="BE1862" s="61"/>
    </row>
    <row r="1863" spans="47:57" x14ac:dyDescent="0.25">
      <c r="AU1863" s="59" t="s">
        <v>377</v>
      </c>
      <c r="AV1863" s="60"/>
      <c r="AW1863" s="60"/>
      <c r="AX1863" s="60"/>
      <c r="AY1863" s="60"/>
      <c r="AZ1863" s="60"/>
      <c r="BA1863" s="60"/>
      <c r="BB1863" s="60"/>
      <c r="BC1863" s="60"/>
      <c r="BD1863" s="60"/>
      <c r="BE1863" s="61"/>
    </row>
    <row r="1864" spans="47:57" x14ac:dyDescent="0.25">
      <c r="AU1864" s="59" t="s">
        <v>609</v>
      </c>
      <c r="AV1864" s="60"/>
      <c r="AW1864" s="60"/>
      <c r="AX1864" s="60"/>
      <c r="AY1864" s="60"/>
      <c r="AZ1864" s="60"/>
      <c r="BA1864" s="60"/>
      <c r="BB1864" s="60"/>
      <c r="BC1864" s="60"/>
      <c r="BD1864" s="60"/>
      <c r="BE1864" s="61"/>
    </row>
    <row r="1865" spans="47:57" x14ac:dyDescent="0.25">
      <c r="AU1865" s="59" t="s">
        <v>1844</v>
      </c>
      <c r="AV1865" s="60"/>
      <c r="AW1865" s="60"/>
      <c r="AX1865" s="60"/>
      <c r="AY1865" s="60"/>
      <c r="AZ1865" s="60"/>
      <c r="BA1865" s="60"/>
      <c r="BB1865" s="60"/>
      <c r="BC1865" s="60"/>
      <c r="BD1865" s="60"/>
      <c r="BE1865" s="61"/>
    </row>
    <row r="1866" spans="47:57" x14ac:dyDescent="0.25">
      <c r="AU1866" s="59" t="s">
        <v>1845</v>
      </c>
      <c r="AV1866" s="60"/>
      <c r="AW1866" s="60"/>
      <c r="AX1866" s="60"/>
      <c r="AY1866" s="60"/>
      <c r="AZ1866" s="60"/>
      <c r="BA1866" s="60"/>
      <c r="BB1866" s="60"/>
      <c r="BC1866" s="60"/>
      <c r="BD1866" s="60"/>
      <c r="BE1866" s="61"/>
    </row>
    <row r="1867" spans="47:57" x14ac:dyDescent="0.25">
      <c r="AU1867" s="59" t="s">
        <v>1846</v>
      </c>
      <c r="AV1867" s="60"/>
      <c r="AW1867" s="60"/>
      <c r="AX1867" s="60"/>
      <c r="AY1867" s="60"/>
      <c r="AZ1867" s="60"/>
      <c r="BA1867" s="60"/>
      <c r="BB1867" s="60"/>
      <c r="BC1867" s="60"/>
      <c r="BD1867" s="60"/>
      <c r="BE1867" s="61"/>
    </row>
    <row r="1868" spans="47:57" x14ac:dyDescent="0.25">
      <c r="AU1868" s="59" t="s">
        <v>1847</v>
      </c>
      <c r="AV1868" s="60"/>
      <c r="AW1868" s="60"/>
      <c r="AX1868" s="60"/>
      <c r="AY1868" s="60"/>
      <c r="AZ1868" s="60"/>
      <c r="BA1868" s="60"/>
      <c r="BB1868" s="60"/>
      <c r="BC1868" s="60"/>
      <c r="BD1868" s="60"/>
      <c r="BE1868" s="61"/>
    </row>
    <row r="1869" spans="47:57" x14ac:dyDescent="0.25">
      <c r="AU1869" s="59" t="s">
        <v>607</v>
      </c>
      <c r="AV1869" s="60"/>
      <c r="AW1869" s="60"/>
      <c r="AX1869" s="60"/>
      <c r="AY1869" s="60"/>
      <c r="AZ1869" s="60"/>
      <c r="BA1869" s="60"/>
      <c r="BB1869" s="60"/>
      <c r="BC1869" s="60"/>
      <c r="BD1869" s="60"/>
      <c r="BE1869" s="61"/>
    </row>
    <row r="1870" spans="47:57" x14ac:dyDescent="0.25">
      <c r="AU1870" s="59" t="s">
        <v>734</v>
      </c>
      <c r="AV1870" s="60"/>
      <c r="AW1870" s="60"/>
      <c r="AX1870" s="60"/>
      <c r="AY1870" s="60"/>
      <c r="AZ1870" s="60"/>
      <c r="BA1870" s="60"/>
      <c r="BB1870" s="60"/>
      <c r="BC1870" s="60"/>
      <c r="BD1870" s="60"/>
      <c r="BE1870" s="61"/>
    </row>
    <row r="1871" spans="47:57" x14ac:dyDescent="0.25">
      <c r="AU1871" s="59" t="s">
        <v>1605</v>
      </c>
      <c r="AV1871" s="60"/>
      <c r="AW1871" s="60"/>
      <c r="AX1871" s="60"/>
      <c r="AY1871" s="60"/>
      <c r="AZ1871" s="60"/>
      <c r="BA1871" s="60"/>
      <c r="BB1871" s="60"/>
      <c r="BC1871" s="60"/>
      <c r="BD1871" s="60"/>
      <c r="BE1871" s="61"/>
    </row>
    <row r="1872" spans="47:57" x14ac:dyDescent="0.25">
      <c r="AU1872" s="59" t="s">
        <v>714</v>
      </c>
      <c r="AV1872" s="60"/>
      <c r="AW1872" s="60"/>
      <c r="AX1872" s="60"/>
      <c r="AY1872" s="60"/>
      <c r="AZ1872" s="60"/>
      <c r="BA1872" s="60"/>
      <c r="BB1872" s="60"/>
      <c r="BC1872" s="60"/>
      <c r="BD1872" s="60"/>
      <c r="BE1872" s="61"/>
    </row>
    <row r="1873" spans="47:57" x14ac:dyDescent="0.25">
      <c r="AU1873" s="59" t="s">
        <v>377</v>
      </c>
      <c r="AV1873" s="60"/>
      <c r="AW1873" s="60"/>
      <c r="AX1873" s="60"/>
      <c r="AY1873" s="60"/>
      <c r="AZ1873" s="60"/>
      <c r="BA1873" s="60"/>
      <c r="BB1873" s="60"/>
      <c r="BC1873" s="60"/>
      <c r="BD1873" s="60"/>
      <c r="BE1873" s="61"/>
    </row>
    <row r="1874" spans="47:57" x14ac:dyDescent="0.25">
      <c r="AU1874" s="59" t="s">
        <v>609</v>
      </c>
      <c r="AV1874" s="60"/>
      <c r="AW1874" s="60"/>
      <c r="AX1874" s="60"/>
      <c r="AY1874" s="60"/>
      <c r="AZ1874" s="60"/>
      <c r="BA1874" s="60"/>
      <c r="BB1874" s="60"/>
      <c r="BC1874" s="60"/>
      <c r="BD1874" s="60"/>
      <c r="BE1874" s="61"/>
    </row>
    <row r="1875" spans="47:57" x14ac:dyDescent="0.25">
      <c r="AU1875" s="59" t="s">
        <v>1848</v>
      </c>
      <c r="AV1875" s="60"/>
      <c r="AW1875" s="60"/>
      <c r="AX1875" s="60"/>
      <c r="AY1875" s="60"/>
      <c r="AZ1875" s="60"/>
      <c r="BA1875" s="60"/>
      <c r="BB1875" s="60"/>
      <c r="BC1875" s="60"/>
      <c r="BD1875" s="60"/>
      <c r="BE1875" s="61"/>
    </row>
    <row r="1876" spans="47:57" x14ac:dyDescent="0.25">
      <c r="AU1876" s="59" t="s">
        <v>1849</v>
      </c>
      <c r="AV1876" s="60"/>
      <c r="AW1876" s="60"/>
      <c r="AX1876" s="60"/>
      <c r="AY1876" s="60"/>
      <c r="AZ1876" s="60"/>
      <c r="BA1876" s="60"/>
      <c r="BB1876" s="60"/>
      <c r="BC1876" s="60"/>
      <c r="BD1876" s="60"/>
      <c r="BE1876" s="61"/>
    </row>
    <row r="1877" spans="47:57" x14ac:dyDescent="0.25">
      <c r="AU1877" s="59" t="s">
        <v>1850</v>
      </c>
      <c r="AV1877" s="60"/>
      <c r="AW1877" s="60"/>
      <c r="AX1877" s="60"/>
      <c r="AY1877" s="60"/>
      <c r="AZ1877" s="60"/>
      <c r="BA1877" s="60"/>
      <c r="BB1877" s="60"/>
      <c r="BC1877" s="60"/>
      <c r="BD1877" s="60"/>
      <c r="BE1877" s="61"/>
    </row>
    <row r="1878" spans="47:57" x14ac:dyDescent="0.25">
      <c r="AU1878" s="59" t="s">
        <v>1851</v>
      </c>
      <c r="AV1878" s="60"/>
      <c r="AW1878" s="60"/>
      <c r="AX1878" s="60"/>
      <c r="AY1878" s="60"/>
      <c r="AZ1878" s="60"/>
      <c r="BA1878" s="60"/>
      <c r="BB1878" s="60"/>
      <c r="BC1878" s="60"/>
      <c r="BD1878" s="60"/>
      <c r="BE1878" s="61"/>
    </row>
    <row r="1879" spans="47:57" x14ac:dyDescent="0.25">
      <c r="AU1879" s="59" t="s">
        <v>607</v>
      </c>
      <c r="AV1879" s="60"/>
      <c r="AW1879" s="60"/>
      <c r="AX1879" s="60"/>
      <c r="AY1879" s="60"/>
      <c r="AZ1879" s="60"/>
      <c r="BA1879" s="60"/>
      <c r="BB1879" s="60"/>
      <c r="BC1879" s="60"/>
      <c r="BD1879" s="60"/>
      <c r="BE1879" s="61"/>
    </row>
    <row r="1880" spans="47:57" x14ac:dyDescent="0.25">
      <c r="AU1880" s="59" t="s">
        <v>734</v>
      </c>
      <c r="AV1880" s="60"/>
      <c r="AW1880" s="60"/>
      <c r="AX1880" s="60"/>
      <c r="AY1880" s="60"/>
      <c r="AZ1880" s="60"/>
      <c r="BA1880" s="60"/>
      <c r="BB1880" s="60"/>
      <c r="BC1880" s="60"/>
      <c r="BD1880" s="60"/>
      <c r="BE1880" s="61"/>
    </row>
    <row r="1881" spans="47:57" x14ac:dyDescent="0.25">
      <c r="AU1881" s="59" t="s">
        <v>1605</v>
      </c>
      <c r="AV1881" s="60"/>
      <c r="AW1881" s="60"/>
      <c r="AX1881" s="60"/>
      <c r="AY1881" s="60"/>
      <c r="AZ1881" s="60"/>
      <c r="BA1881" s="60"/>
      <c r="BB1881" s="60"/>
      <c r="BC1881" s="60"/>
      <c r="BD1881" s="60"/>
      <c r="BE1881" s="61"/>
    </row>
    <row r="1882" spans="47:57" x14ac:dyDescent="0.25">
      <c r="AU1882" s="59" t="s">
        <v>714</v>
      </c>
      <c r="AV1882" s="60"/>
      <c r="AW1882" s="60"/>
      <c r="AX1882" s="60"/>
      <c r="AY1882" s="60"/>
      <c r="AZ1882" s="60"/>
      <c r="BA1882" s="60"/>
      <c r="BB1882" s="60"/>
      <c r="BC1882" s="60"/>
      <c r="BD1882" s="60"/>
      <c r="BE1882" s="61"/>
    </row>
    <row r="1883" spans="47:57" x14ac:dyDescent="0.25">
      <c r="AU1883" s="59" t="s">
        <v>377</v>
      </c>
      <c r="AV1883" s="60"/>
      <c r="AW1883" s="60"/>
      <c r="AX1883" s="60"/>
      <c r="AY1883" s="60"/>
      <c r="AZ1883" s="60"/>
      <c r="BA1883" s="60"/>
      <c r="BB1883" s="60"/>
      <c r="BC1883" s="60"/>
      <c r="BD1883" s="60"/>
      <c r="BE1883" s="61"/>
    </row>
    <row r="1884" spans="47:57" x14ac:dyDescent="0.25">
      <c r="AU1884" s="59" t="s">
        <v>609</v>
      </c>
      <c r="AV1884" s="60"/>
      <c r="AW1884" s="60"/>
      <c r="AX1884" s="60"/>
      <c r="AY1884" s="60"/>
      <c r="AZ1884" s="60"/>
      <c r="BA1884" s="60"/>
      <c r="BB1884" s="60"/>
      <c r="BC1884" s="60"/>
      <c r="BD1884" s="60"/>
      <c r="BE1884" s="61"/>
    </row>
    <row r="1885" spans="47:57" x14ac:dyDescent="0.25">
      <c r="AU1885" s="59" t="s">
        <v>1852</v>
      </c>
      <c r="AV1885" s="60"/>
      <c r="AW1885" s="60"/>
      <c r="AX1885" s="60"/>
      <c r="AY1885" s="60"/>
      <c r="AZ1885" s="60"/>
      <c r="BA1885" s="60"/>
      <c r="BB1885" s="60"/>
      <c r="BC1885" s="60"/>
      <c r="BD1885" s="60"/>
      <c r="BE1885" s="61"/>
    </row>
    <row r="1886" spans="47:57" x14ac:dyDescent="0.25">
      <c r="AU1886" s="59" t="s">
        <v>1853</v>
      </c>
      <c r="AV1886" s="60"/>
      <c r="AW1886" s="60"/>
      <c r="AX1886" s="60"/>
      <c r="AY1886" s="60"/>
      <c r="AZ1886" s="60"/>
      <c r="BA1886" s="60"/>
      <c r="BB1886" s="60"/>
      <c r="BC1886" s="60"/>
      <c r="BD1886" s="60"/>
      <c r="BE1886" s="61"/>
    </row>
    <row r="1887" spans="47:57" x14ac:dyDescent="0.25">
      <c r="AU1887" s="59" t="s">
        <v>1854</v>
      </c>
      <c r="AV1887" s="60"/>
      <c r="AW1887" s="60"/>
      <c r="AX1887" s="60"/>
      <c r="AY1887" s="60"/>
      <c r="AZ1887" s="60"/>
      <c r="BA1887" s="60"/>
      <c r="BB1887" s="60"/>
      <c r="BC1887" s="60"/>
      <c r="BD1887" s="60"/>
      <c r="BE1887" s="61"/>
    </row>
    <row r="1888" spans="47:57" x14ac:dyDescent="0.25">
      <c r="AU1888" s="59" t="s">
        <v>1855</v>
      </c>
      <c r="AV1888" s="60"/>
      <c r="AW1888" s="60"/>
      <c r="AX1888" s="60"/>
      <c r="AY1888" s="60"/>
      <c r="AZ1888" s="60"/>
      <c r="BA1888" s="60"/>
      <c r="BB1888" s="60"/>
      <c r="BC1888" s="60"/>
      <c r="BD1888" s="60"/>
      <c r="BE1888" s="61"/>
    </row>
    <row r="1889" spans="47:57" x14ac:dyDescent="0.25">
      <c r="AU1889" s="59" t="s">
        <v>465</v>
      </c>
      <c r="AV1889" s="60"/>
      <c r="AW1889" s="60"/>
      <c r="AX1889" s="60"/>
      <c r="AY1889" s="60"/>
      <c r="AZ1889" s="60"/>
      <c r="BA1889" s="60"/>
      <c r="BB1889" s="60"/>
      <c r="BC1889" s="60"/>
      <c r="BD1889" s="60"/>
      <c r="BE1889" s="61"/>
    </row>
    <row r="1890" spans="47:57" x14ac:dyDescent="0.25">
      <c r="AU1890" s="59" t="s">
        <v>734</v>
      </c>
      <c r="AV1890" s="60"/>
      <c r="AW1890" s="60"/>
      <c r="AX1890" s="60"/>
      <c r="AY1890" s="60"/>
      <c r="AZ1890" s="60"/>
      <c r="BA1890" s="60"/>
      <c r="BB1890" s="60"/>
      <c r="BC1890" s="60"/>
      <c r="BD1890" s="60"/>
      <c r="BE1890" s="61"/>
    </row>
    <row r="1891" spans="47:57" x14ac:dyDescent="0.25">
      <c r="AU1891" s="59" t="s">
        <v>1856</v>
      </c>
      <c r="AV1891" s="60"/>
      <c r="AW1891" s="60"/>
      <c r="AX1891" s="60"/>
      <c r="AY1891" s="60"/>
      <c r="AZ1891" s="60"/>
      <c r="BA1891" s="60"/>
      <c r="BB1891" s="60"/>
      <c r="BC1891" s="60"/>
      <c r="BD1891" s="60"/>
      <c r="BE1891" s="61"/>
    </row>
    <row r="1892" spans="47:57" x14ac:dyDescent="0.25">
      <c r="AU1892" s="59" t="s">
        <v>1857</v>
      </c>
      <c r="AV1892" s="60"/>
      <c r="AW1892" s="60"/>
      <c r="AX1892" s="60"/>
      <c r="AY1892" s="60"/>
      <c r="AZ1892" s="60"/>
      <c r="BA1892" s="60"/>
      <c r="BB1892" s="60"/>
      <c r="BC1892" s="60"/>
      <c r="BD1892" s="60"/>
      <c r="BE1892" s="61"/>
    </row>
    <row r="1893" spans="47:57" x14ac:dyDescent="0.25">
      <c r="AU1893" s="59" t="s">
        <v>1858</v>
      </c>
      <c r="AV1893" s="60"/>
      <c r="AW1893" s="60"/>
      <c r="AX1893" s="60"/>
      <c r="AY1893" s="60"/>
      <c r="AZ1893" s="60"/>
      <c r="BA1893" s="60"/>
      <c r="BB1893" s="60"/>
      <c r="BC1893" s="60"/>
      <c r="BD1893" s="60"/>
      <c r="BE1893" s="61"/>
    </row>
    <row r="1894" spans="47:57" x14ac:dyDescent="0.25">
      <c r="AU1894" s="59" t="s">
        <v>1859</v>
      </c>
      <c r="AV1894" s="60"/>
      <c r="AW1894" s="60"/>
      <c r="AX1894" s="60"/>
      <c r="AY1894" s="60"/>
      <c r="AZ1894" s="60"/>
      <c r="BA1894" s="60"/>
      <c r="BB1894" s="60"/>
      <c r="BC1894" s="60"/>
      <c r="BD1894" s="60"/>
      <c r="BE1894" s="61"/>
    </row>
    <row r="1895" spans="47:57" x14ac:dyDescent="0.25">
      <c r="AU1895" s="59" t="s">
        <v>1860</v>
      </c>
      <c r="AV1895" s="60"/>
      <c r="AW1895" s="60"/>
      <c r="AX1895" s="60"/>
      <c r="AY1895" s="60"/>
      <c r="AZ1895" s="60"/>
      <c r="BA1895" s="60"/>
      <c r="BB1895" s="60"/>
      <c r="BC1895" s="60"/>
      <c r="BD1895" s="60"/>
      <c r="BE1895" s="61"/>
    </row>
    <row r="1896" spans="47:57" x14ac:dyDescent="0.25">
      <c r="AU1896" s="59" t="s">
        <v>1861</v>
      </c>
      <c r="AV1896" s="60"/>
      <c r="AW1896" s="60"/>
      <c r="AX1896" s="60"/>
      <c r="AY1896" s="60"/>
      <c r="AZ1896" s="60"/>
      <c r="BA1896" s="60"/>
      <c r="BB1896" s="60"/>
      <c r="BC1896" s="60"/>
      <c r="BD1896" s="60"/>
      <c r="BE1896" s="61"/>
    </row>
    <row r="1897" spans="47:57" x14ac:dyDescent="0.25">
      <c r="AU1897" s="59" t="s">
        <v>465</v>
      </c>
      <c r="AV1897" s="60"/>
      <c r="AW1897" s="60"/>
      <c r="AX1897" s="60"/>
      <c r="AY1897" s="60"/>
      <c r="AZ1897" s="60"/>
      <c r="BA1897" s="60"/>
      <c r="BB1897" s="60"/>
      <c r="BC1897" s="60"/>
      <c r="BD1897" s="60"/>
      <c r="BE1897" s="61"/>
    </row>
    <row r="1898" spans="47:57" x14ac:dyDescent="0.25">
      <c r="AU1898" s="59" t="s">
        <v>734</v>
      </c>
      <c r="AV1898" s="60"/>
      <c r="AW1898" s="60"/>
      <c r="AX1898" s="60"/>
      <c r="AY1898" s="60"/>
      <c r="AZ1898" s="60"/>
      <c r="BA1898" s="60"/>
      <c r="BB1898" s="60"/>
      <c r="BC1898" s="60"/>
      <c r="BD1898" s="60"/>
      <c r="BE1898" s="61"/>
    </row>
    <row r="1899" spans="47:57" x14ac:dyDescent="0.25">
      <c r="AU1899" s="59" t="s">
        <v>1862</v>
      </c>
      <c r="AV1899" s="60"/>
      <c r="AW1899" s="60"/>
      <c r="AX1899" s="60"/>
      <c r="AY1899" s="60"/>
      <c r="AZ1899" s="60"/>
      <c r="BA1899" s="60"/>
      <c r="BB1899" s="60"/>
      <c r="BC1899" s="60"/>
      <c r="BD1899" s="60"/>
      <c r="BE1899" s="61"/>
    </row>
    <row r="1900" spans="47:57" x14ac:dyDescent="0.25">
      <c r="AU1900" s="59"/>
      <c r="AV1900" s="60"/>
      <c r="AW1900" s="60"/>
      <c r="AX1900" s="60"/>
      <c r="AY1900" s="60"/>
      <c r="AZ1900" s="60"/>
      <c r="BA1900" s="60"/>
      <c r="BB1900" s="60"/>
      <c r="BC1900" s="60"/>
      <c r="BD1900" s="60"/>
      <c r="BE1900" s="61"/>
    </row>
    <row r="1901" spans="47:57" x14ac:dyDescent="0.25">
      <c r="AU1901" s="59"/>
      <c r="AV1901" s="60"/>
      <c r="AW1901" s="60"/>
      <c r="AX1901" s="60"/>
      <c r="AY1901" s="60"/>
      <c r="AZ1901" s="60"/>
      <c r="BA1901" s="60"/>
      <c r="BB1901" s="60"/>
      <c r="BC1901" s="60"/>
      <c r="BD1901" s="60"/>
      <c r="BE1901" s="61"/>
    </row>
    <row r="1902" spans="47:57" x14ac:dyDescent="0.25">
      <c r="AU1902" s="59"/>
      <c r="AV1902" s="60"/>
      <c r="AW1902" s="60"/>
      <c r="AX1902" s="60"/>
      <c r="AY1902" s="60"/>
      <c r="AZ1902" s="60"/>
      <c r="BA1902" s="60"/>
      <c r="BB1902" s="60"/>
      <c r="BC1902" s="60"/>
      <c r="BD1902" s="60"/>
      <c r="BE1902" s="61"/>
    </row>
    <row r="1903" spans="47:57" x14ac:dyDescent="0.25">
      <c r="AU1903" s="59" t="s">
        <v>1863</v>
      </c>
      <c r="AV1903" s="60"/>
      <c r="AW1903" s="60"/>
      <c r="AX1903" s="60"/>
      <c r="AY1903" s="60"/>
      <c r="AZ1903" s="60"/>
      <c r="BA1903" s="60"/>
      <c r="BB1903" s="60"/>
      <c r="BC1903" s="60"/>
      <c r="BD1903" s="60"/>
      <c r="BE1903" s="61"/>
    </row>
    <row r="1904" spans="47:57" x14ac:dyDescent="0.25">
      <c r="AU1904" s="59" t="s">
        <v>1864</v>
      </c>
      <c r="AV1904" s="60"/>
      <c r="AW1904" s="60"/>
      <c r="AX1904" s="60"/>
      <c r="AY1904" s="60"/>
      <c r="AZ1904" s="60"/>
      <c r="BA1904" s="60"/>
      <c r="BB1904" s="60"/>
      <c r="BC1904" s="60"/>
      <c r="BD1904" s="60"/>
      <c r="BE1904" s="61"/>
    </row>
    <row r="1905" spans="47:57" x14ac:dyDescent="0.25">
      <c r="AU1905" s="59" t="s">
        <v>1865</v>
      </c>
      <c r="AV1905" s="60"/>
      <c r="AW1905" s="60"/>
      <c r="AX1905" s="60"/>
      <c r="AY1905" s="60"/>
      <c r="AZ1905" s="60"/>
      <c r="BA1905" s="60"/>
      <c r="BB1905" s="60"/>
      <c r="BC1905" s="60"/>
      <c r="BD1905" s="60"/>
      <c r="BE1905" s="61"/>
    </row>
    <row r="1906" spans="47:57" x14ac:dyDescent="0.25">
      <c r="AU1906" s="59" t="s">
        <v>1866</v>
      </c>
      <c r="AV1906" s="60"/>
      <c r="AW1906" s="60"/>
      <c r="AX1906" s="60"/>
      <c r="AY1906" s="60"/>
      <c r="AZ1906" s="60"/>
      <c r="BA1906" s="60"/>
      <c r="BB1906" s="60"/>
      <c r="BC1906" s="60"/>
      <c r="BD1906" s="60"/>
      <c r="BE1906" s="61"/>
    </row>
    <row r="1907" spans="47:57" x14ac:dyDescent="0.25">
      <c r="AU1907" s="59" t="s">
        <v>1867</v>
      </c>
      <c r="AV1907" s="60"/>
      <c r="AW1907" s="60"/>
      <c r="AX1907" s="60"/>
      <c r="AY1907" s="60"/>
      <c r="AZ1907" s="60"/>
      <c r="BA1907" s="60"/>
      <c r="BB1907" s="60"/>
      <c r="BC1907" s="60"/>
      <c r="BD1907" s="60"/>
      <c r="BE1907" s="61"/>
    </row>
    <row r="1908" spans="47:57" x14ac:dyDescent="0.25">
      <c r="AU1908" s="59" t="s">
        <v>1868</v>
      </c>
      <c r="AV1908" s="60"/>
      <c r="AW1908" s="60"/>
      <c r="AX1908" s="60"/>
      <c r="AY1908" s="60"/>
      <c r="AZ1908" s="60"/>
      <c r="BA1908" s="60"/>
      <c r="BB1908" s="60"/>
      <c r="BC1908" s="60"/>
      <c r="BD1908" s="60"/>
      <c r="BE1908" s="61"/>
    </row>
    <row r="1909" spans="47:57" x14ac:dyDescent="0.25">
      <c r="AU1909" s="59" t="s">
        <v>1869</v>
      </c>
      <c r="AV1909" s="60"/>
      <c r="AW1909" s="60"/>
      <c r="AX1909" s="60"/>
      <c r="AY1909" s="60"/>
      <c r="AZ1909" s="60"/>
      <c r="BA1909" s="60"/>
      <c r="BB1909" s="60"/>
      <c r="BC1909" s="60"/>
      <c r="BD1909" s="60"/>
      <c r="BE1909" s="61"/>
    </row>
    <row r="1910" spans="47:57" x14ac:dyDescent="0.25">
      <c r="AU1910" s="59" t="s">
        <v>1870</v>
      </c>
      <c r="AV1910" s="60"/>
      <c r="AW1910" s="60"/>
      <c r="AX1910" s="60"/>
      <c r="AY1910" s="60"/>
      <c r="AZ1910" s="60"/>
      <c r="BA1910" s="60"/>
      <c r="BB1910" s="60"/>
      <c r="BC1910" s="60"/>
      <c r="BD1910" s="60"/>
      <c r="BE1910" s="61"/>
    </row>
    <row r="1911" spans="47:57" x14ac:dyDescent="0.25">
      <c r="AU1911" s="59" t="s">
        <v>1871</v>
      </c>
      <c r="AV1911" s="60"/>
      <c r="AW1911" s="60"/>
      <c r="AX1911" s="60"/>
      <c r="AY1911" s="60"/>
      <c r="AZ1911" s="60"/>
      <c r="BA1911" s="60"/>
      <c r="BB1911" s="60"/>
      <c r="BC1911" s="60"/>
      <c r="BD1911" s="60"/>
      <c r="BE1911" s="61"/>
    </row>
    <row r="1912" spans="47:57" x14ac:dyDescent="0.25">
      <c r="AU1912" s="59" t="s">
        <v>1872</v>
      </c>
      <c r="AV1912" s="60"/>
      <c r="AW1912" s="60"/>
      <c r="AX1912" s="60"/>
      <c r="AY1912" s="60"/>
      <c r="AZ1912" s="60"/>
      <c r="BA1912" s="60"/>
      <c r="BB1912" s="60"/>
      <c r="BC1912" s="60"/>
      <c r="BD1912" s="60"/>
      <c r="BE1912" s="61"/>
    </row>
    <row r="1913" spans="47:57" x14ac:dyDescent="0.25">
      <c r="AU1913" s="59" t="s">
        <v>1873</v>
      </c>
      <c r="AV1913" s="60"/>
      <c r="AW1913" s="60"/>
      <c r="AX1913" s="60"/>
      <c r="AY1913" s="60"/>
      <c r="AZ1913" s="60"/>
      <c r="BA1913" s="60"/>
      <c r="BB1913" s="60"/>
      <c r="BC1913" s="60"/>
      <c r="BD1913" s="60"/>
      <c r="BE1913" s="61"/>
    </row>
    <row r="1914" spans="47:57" x14ac:dyDescent="0.25">
      <c r="AU1914" s="59" t="s">
        <v>1874</v>
      </c>
      <c r="AV1914" s="60"/>
      <c r="AW1914" s="60"/>
      <c r="AX1914" s="60"/>
      <c r="AY1914" s="60"/>
      <c r="AZ1914" s="60"/>
      <c r="BA1914" s="60"/>
      <c r="BB1914" s="60"/>
      <c r="BC1914" s="60"/>
      <c r="BD1914" s="60"/>
      <c r="BE1914" s="61"/>
    </row>
    <row r="1915" spans="47:57" x14ac:dyDescent="0.25">
      <c r="AU1915" s="59" t="s">
        <v>1875</v>
      </c>
      <c r="AV1915" s="60"/>
      <c r="AW1915" s="60"/>
      <c r="AX1915" s="60"/>
      <c r="AY1915" s="60"/>
      <c r="AZ1915" s="60"/>
      <c r="BA1915" s="60"/>
      <c r="BB1915" s="60"/>
      <c r="BC1915" s="60"/>
      <c r="BD1915" s="60"/>
      <c r="BE1915" s="61"/>
    </row>
    <row r="1916" spans="47:57" x14ac:dyDescent="0.25">
      <c r="AU1916" s="59" t="s">
        <v>1876</v>
      </c>
      <c r="AV1916" s="60"/>
      <c r="AW1916" s="60"/>
      <c r="AX1916" s="60"/>
      <c r="AY1916" s="60"/>
      <c r="AZ1916" s="60"/>
      <c r="BA1916" s="60"/>
      <c r="BB1916" s="60"/>
      <c r="BC1916" s="60"/>
      <c r="BD1916" s="60"/>
      <c r="BE1916" s="61"/>
    </row>
    <row r="1917" spans="47:57" x14ac:dyDescent="0.25">
      <c r="AU1917" s="59" t="s">
        <v>1877</v>
      </c>
      <c r="AV1917" s="60"/>
      <c r="AW1917" s="60"/>
      <c r="AX1917" s="60"/>
      <c r="AY1917" s="60"/>
      <c r="AZ1917" s="60"/>
      <c r="BA1917" s="60"/>
      <c r="BB1917" s="60"/>
      <c r="BC1917" s="60"/>
      <c r="BD1917" s="60"/>
      <c r="BE1917" s="61"/>
    </row>
    <row r="1918" spans="47:57" x14ac:dyDescent="0.25">
      <c r="AU1918" s="59" t="s">
        <v>1878</v>
      </c>
      <c r="AV1918" s="60"/>
      <c r="AW1918" s="60"/>
      <c r="AX1918" s="60"/>
      <c r="AY1918" s="60"/>
      <c r="AZ1918" s="60"/>
      <c r="BA1918" s="60"/>
      <c r="BB1918" s="60"/>
      <c r="BC1918" s="60"/>
      <c r="BD1918" s="60"/>
      <c r="BE1918" s="61"/>
    </row>
    <row r="1919" spans="47:57" x14ac:dyDescent="0.25">
      <c r="AU1919" s="59" t="s">
        <v>1879</v>
      </c>
      <c r="AV1919" s="60"/>
      <c r="AW1919" s="60"/>
      <c r="AX1919" s="60"/>
      <c r="AY1919" s="60"/>
      <c r="AZ1919" s="60"/>
      <c r="BA1919" s="60"/>
      <c r="BB1919" s="60"/>
      <c r="BC1919" s="60"/>
      <c r="BD1919" s="60"/>
      <c r="BE1919" s="61"/>
    </row>
    <row r="1920" spans="47:57" x14ac:dyDescent="0.25">
      <c r="AU1920" s="59" t="s">
        <v>1880</v>
      </c>
      <c r="AV1920" s="60"/>
      <c r="AW1920" s="60"/>
      <c r="AX1920" s="60"/>
      <c r="AY1920" s="60"/>
      <c r="AZ1920" s="60"/>
      <c r="BA1920" s="60"/>
      <c r="BB1920" s="60"/>
      <c r="BC1920" s="60"/>
      <c r="BD1920" s="60"/>
      <c r="BE1920" s="61"/>
    </row>
    <row r="1921" spans="47:57" x14ac:dyDescent="0.25">
      <c r="AU1921" s="59" t="s">
        <v>1881</v>
      </c>
      <c r="AV1921" s="60"/>
      <c r="AW1921" s="60"/>
      <c r="AX1921" s="60"/>
      <c r="AY1921" s="60"/>
      <c r="AZ1921" s="60"/>
      <c r="BA1921" s="60"/>
      <c r="BB1921" s="60"/>
      <c r="BC1921" s="60"/>
      <c r="BD1921" s="60"/>
      <c r="BE1921" s="61"/>
    </row>
    <row r="1922" spans="47:57" x14ac:dyDescent="0.25">
      <c r="AU1922" s="59" t="s">
        <v>1882</v>
      </c>
      <c r="AV1922" s="60"/>
      <c r="AW1922" s="60"/>
      <c r="AX1922" s="60"/>
      <c r="AY1922" s="60"/>
      <c r="AZ1922" s="60"/>
      <c r="BA1922" s="60"/>
      <c r="BB1922" s="60"/>
      <c r="BC1922" s="60"/>
      <c r="BD1922" s="60"/>
      <c r="BE1922" s="61"/>
    </row>
    <row r="1923" spans="47:57" x14ac:dyDescent="0.25">
      <c r="AU1923" s="59" t="s">
        <v>1883</v>
      </c>
      <c r="AV1923" s="60"/>
      <c r="AW1923" s="60"/>
      <c r="AX1923" s="60"/>
      <c r="AY1923" s="60"/>
      <c r="AZ1923" s="60"/>
      <c r="BA1923" s="60"/>
      <c r="BB1923" s="60"/>
      <c r="BC1923" s="60"/>
      <c r="BD1923" s="60"/>
      <c r="BE1923" s="61"/>
    </row>
    <row r="1924" spans="47:57" x14ac:dyDescent="0.25">
      <c r="AU1924" s="59" t="s">
        <v>1884</v>
      </c>
      <c r="AV1924" s="60"/>
      <c r="AW1924" s="60"/>
      <c r="AX1924" s="60"/>
      <c r="AY1924" s="60"/>
      <c r="AZ1924" s="60"/>
      <c r="BA1924" s="60"/>
      <c r="BB1924" s="60"/>
      <c r="BC1924" s="60"/>
      <c r="BD1924" s="60"/>
      <c r="BE1924" s="61"/>
    </row>
    <row r="1925" spans="47:57" x14ac:dyDescent="0.25">
      <c r="AU1925" s="59" t="s">
        <v>377</v>
      </c>
      <c r="AV1925" s="60"/>
      <c r="AW1925" s="60"/>
      <c r="AX1925" s="60"/>
      <c r="AY1925" s="60"/>
      <c r="AZ1925" s="60"/>
      <c r="BA1925" s="60"/>
      <c r="BB1925" s="60"/>
      <c r="BC1925" s="60"/>
      <c r="BD1925" s="60"/>
      <c r="BE1925" s="61"/>
    </row>
    <row r="1926" spans="47:57" x14ac:dyDescent="0.25">
      <c r="AU1926" s="59" t="s">
        <v>1885</v>
      </c>
      <c r="AV1926" s="60"/>
      <c r="AW1926" s="60"/>
      <c r="AX1926" s="60"/>
      <c r="AY1926" s="60"/>
      <c r="AZ1926" s="60"/>
      <c r="BA1926" s="60"/>
      <c r="BB1926" s="60"/>
      <c r="BC1926" s="60"/>
      <c r="BD1926" s="60"/>
      <c r="BE1926" s="61"/>
    </row>
    <row r="1927" spans="47:57" x14ac:dyDescent="0.25">
      <c r="AU1927" s="59" t="s">
        <v>377</v>
      </c>
      <c r="AV1927" s="60"/>
      <c r="AW1927" s="60"/>
      <c r="AX1927" s="60"/>
      <c r="AY1927" s="60"/>
      <c r="AZ1927" s="60"/>
      <c r="BA1927" s="60"/>
      <c r="BB1927" s="60"/>
      <c r="BC1927" s="60"/>
      <c r="BD1927" s="60"/>
      <c r="BE1927" s="61"/>
    </row>
    <row r="1928" spans="47:57" x14ac:dyDescent="0.25">
      <c r="AU1928" s="59" t="s">
        <v>1886</v>
      </c>
      <c r="AV1928" s="60"/>
      <c r="AW1928" s="60"/>
      <c r="AX1928" s="60"/>
      <c r="AY1928" s="60"/>
      <c r="AZ1928" s="60"/>
      <c r="BA1928" s="60"/>
      <c r="BB1928" s="60"/>
      <c r="BC1928" s="60"/>
      <c r="BD1928" s="60"/>
      <c r="BE1928" s="61"/>
    </row>
    <row r="1929" spans="47:57" x14ac:dyDescent="0.25">
      <c r="AU1929" s="59" t="s">
        <v>377</v>
      </c>
      <c r="AV1929" s="60"/>
      <c r="AW1929" s="60"/>
      <c r="AX1929" s="60"/>
      <c r="AY1929" s="60"/>
      <c r="AZ1929" s="60"/>
      <c r="BA1929" s="60"/>
      <c r="BB1929" s="60"/>
      <c r="BC1929" s="60"/>
      <c r="BD1929" s="60"/>
      <c r="BE1929" s="61"/>
    </row>
    <row r="1930" spans="47:57" ht="15.75" thickBot="1" x14ac:dyDescent="0.3">
      <c r="AU1930" s="62" t="s">
        <v>377</v>
      </c>
      <c r="AV1930" s="63"/>
      <c r="AW1930" s="63"/>
      <c r="AX1930" s="63"/>
      <c r="AY1930" s="63"/>
      <c r="AZ1930" s="63"/>
      <c r="BA1930" s="63"/>
      <c r="BB1930" s="63"/>
      <c r="BC1930" s="63"/>
      <c r="BD1930" s="63"/>
      <c r="BE1930" s="64"/>
    </row>
  </sheetData>
  <pageMargins left="0.7" right="0.7" top="0.75" bottom="0.75" header="0.3" footer="0.3"/>
  <pageSetup paperSize="9" orientation="portrait" r:id="rId1"/>
  <headerFooter>
    <oddHeader>&amp;L&amp;KFFFFFF.</oddHeader>
    <oddFooter>&amp;L&amp;KFFFFFF.</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4:F319"/>
  <sheetViews>
    <sheetView zoomScale="55" zoomScaleNormal="55" workbookViewId="0"/>
  </sheetViews>
  <sheetFormatPr baseColWidth="10" defaultRowHeight="15" x14ac:dyDescent="0.25"/>
  <cols>
    <col min="2" max="2" width="77.85546875" customWidth="1"/>
    <col min="3" max="3" width="93.5703125" customWidth="1"/>
    <col min="5" max="5" width="113" customWidth="1"/>
  </cols>
  <sheetData>
    <row r="4" spans="2:6" x14ac:dyDescent="0.25">
      <c r="B4" t="s">
        <v>2354</v>
      </c>
    </row>
    <row r="5" spans="2:6" x14ac:dyDescent="0.25">
      <c r="B5" t="s">
        <v>2355</v>
      </c>
    </row>
    <row r="6" spans="2:6" x14ac:dyDescent="0.25">
      <c r="B6" t="s">
        <v>2356</v>
      </c>
    </row>
    <row r="7" spans="2:6" x14ac:dyDescent="0.25">
      <c r="B7" t="s">
        <v>2357</v>
      </c>
    </row>
    <row r="11" spans="2:6" x14ac:dyDescent="0.25">
      <c r="B11" s="73" t="s">
        <v>2673</v>
      </c>
      <c r="E11" s="73" t="s">
        <v>2674</v>
      </c>
    </row>
    <row r="12" spans="2:6" x14ac:dyDescent="0.25">
      <c r="B12" s="1" t="s">
        <v>1901</v>
      </c>
      <c r="C12" t="s">
        <v>2676</v>
      </c>
      <c r="E12" s="1" t="s">
        <v>2374</v>
      </c>
      <c r="F12" t="s">
        <v>2675</v>
      </c>
    </row>
    <row r="13" spans="2:6" x14ac:dyDescent="0.25">
      <c r="B13" s="1" t="s">
        <v>129</v>
      </c>
      <c r="C13" t="s">
        <v>2677</v>
      </c>
      <c r="E13" s="1" t="s">
        <v>2375</v>
      </c>
      <c r="F13" s="74" t="s">
        <v>2690</v>
      </c>
    </row>
    <row r="14" spans="2:6" x14ac:dyDescent="0.25">
      <c r="B14" s="1" t="s">
        <v>130</v>
      </c>
      <c r="C14" t="s">
        <v>2678</v>
      </c>
      <c r="E14" s="1" t="s">
        <v>2376</v>
      </c>
    </row>
    <row r="15" spans="2:6" x14ac:dyDescent="0.25">
      <c r="B15" s="1" t="s">
        <v>1902</v>
      </c>
      <c r="E15" s="1"/>
    </row>
    <row r="16" spans="2:6" x14ac:dyDescent="0.25">
      <c r="B16" s="1" t="s">
        <v>132</v>
      </c>
      <c r="C16" t="s">
        <v>2679</v>
      </c>
      <c r="E16" s="1" t="s">
        <v>2377</v>
      </c>
    </row>
    <row r="17" spans="2:5" x14ac:dyDescent="0.25">
      <c r="B17" s="1" t="s">
        <v>133</v>
      </c>
      <c r="C17" t="s">
        <v>2680</v>
      </c>
      <c r="E17" s="1" t="s">
        <v>2378</v>
      </c>
    </row>
    <row r="18" spans="2:5" x14ac:dyDescent="0.25">
      <c r="B18" s="1" t="s">
        <v>1903</v>
      </c>
      <c r="C18" t="s">
        <v>2681</v>
      </c>
      <c r="E18" s="1" t="s">
        <v>2379</v>
      </c>
    </row>
    <row r="19" spans="2:5" x14ac:dyDescent="0.25">
      <c r="B19" s="1" t="s">
        <v>1904</v>
      </c>
      <c r="C19" t="s">
        <v>2682</v>
      </c>
      <c r="E19" s="1" t="s">
        <v>2380</v>
      </c>
    </row>
    <row r="20" spans="2:5" x14ac:dyDescent="0.25">
      <c r="B20" s="1" t="s">
        <v>1905</v>
      </c>
      <c r="E20" s="1" t="s">
        <v>2381</v>
      </c>
    </row>
    <row r="21" spans="2:5" x14ac:dyDescent="0.25">
      <c r="B21" s="1" t="s">
        <v>138</v>
      </c>
      <c r="C21" t="s">
        <v>2683</v>
      </c>
      <c r="E21" s="1" t="s">
        <v>2382</v>
      </c>
    </row>
    <row r="22" spans="2:5" x14ac:dyDescent="0.25">
      <c r="B22" s="1" t="s">
        <v>139</v>
      </c>
      <c r="C22" t="s">
        <v>2684</v>
      </c>
      <c r="E22" s="1" t="s">
        <v>2383</v>
      </c>
    </row>
    <row r="23" spans="2:5" x14ac:dyDescent="0.25">
      <c r="B23" s="1" t="s">
        <v>1906</v>
      </c>
      <c r="C23" t="s">
        <v>2685</v>
      </c>
      <c r="E23" s="1" t="s">
        <v>2384</v>
      </c>
    </row>
    <row r="24" spans="2:5" x14ac:dyDescent="0.25">
      <c r="B24" s="1" t="s">
        <v>1907</v>
      </c>
      <c r="C24" t="s">
        <v>2686</v>
      </c>
      <c r="E24" s="1" t="s">
        <v>2385</v>
      </c>
    </row>
    <row r="25" spans="2:5" x14ac:dyDescent="0.25">
      <c r="B25" s="1" t="s">
        <v>1908</v>
      </c>
      <c r="C25" t="s">
        <v>2687</v>
      </c>
      <c r="E25" s="1" t="s">
        <v>2386</v>
      </c>
    </row>
    <row r="26" spans="2:5" x14ac:dyDescent="0.25">
      <c r="B26" s="1" t="s">
        <v>1909</v>
      </c>
      <c r="C26" t="s">
        <v>2688</v>
      </c>
      <c r="E26" s="1" t="s">
        <v>2387</v>
      </c>
    </row>
    <row r="27" spans="2:5" x14ac:dyDescent="0.25">
      <c r="B27" s="1" t="s">
        <v>1910</v>
      </c>
      <c r="C27" t="s">
        <v>2689</v>
      </c>
      <c r="E27" s="1" t="s">
        <v>2388</v>
      </c>
    </row>
    <row r="28" spans="2:5" x14ac:dyDescent="0.25">
      <c r="B28" s="1" t="s">
        <v>1911</v>
      </c>
      <c r="E28" s="1" t="s">
        <v>2389</v>
      </c>
    </row>
    <row r="29" spans="2:5" x14ac:dyDescent="0.25">
      <c r="B29" s="1" t="s">
        <v>1912</v>
      </c>
      <c r="E29" s="1" t="s">
        <v>2390</v>
      </c>
    </row>
    <row r="30" spans="2:5" x14ac:dyDescent="0.25">
      <c r="B30" s="1" t="s">
        <v>1913</v>
      </c>
      <c r="E30" s="1" t="s">
        <v>2391</v>
      </c>
    </row>
    <row r="31" spans="2:5" x14ac:dyDescent="0.25">
      <c r="B31" s="1" t="s">
        <v>1914</v>
      </c>
      <c r="E31" s="1" t="s">
        <v>2392</v>
      </c>
    </row>
    <row r="32" spans="2:5" x14ac:dyDescent="0.25">
      <c r="B32" s="1" t="s">
        <v>1915</v>
      </c>
      <c r="E32" s="1" t="s">
        <v>2393</v>
      </c>
    </row>
    <row r="33" spans="2:5" x14ac:dyDescent="0.25">
      <c r="B33" s="1" t="s">
        <v>140</v>
      </c>
      <c r="E33" s="1" t="s">
        <v>2394</v>
      </c>
    </row>
    <row r="34" spans="2:5" x14ac:dyDescent="0.25">
      <c r="B34" s="1" t="s">
        <v>2358</v>
      </c>
      <c r="E34" s="1" t="s">
        <v>2395</v>
      </c>
    </row>
    <row r="35" spans="2:5" x14ac:dyDescent="0.25">
      <c r="B35" s="1" t="s">
        <v>2359</v>
      </c>
      <c r="E35" s="1" t="s">
        <v>2396</v>
      </c>
    </row>
    <row r="36" spans="2:5" x14ac:dyDescent="0.25">
      <c r="B36" s="1" t="s">
        <v>1905</v>
      </c>
      <c r="E36" s="1" t="s">
        <v>2397</v>
      </c>
    </row>
    <row r="37" spans="2:5" x14ac:dyDescent="0.25">
      <c r="B37" s="1" t="s">
        <v>138</v>
      </c>
      <c r="E37" s="1" t="s">
        <v>2398</v>
      </c>
    </row>
    <row r="38" spans="2:5" x14ac:dyDescent="0.25">
      <c r="B38" s="1" t="s">
        <v>139</v>
      </c>
      <c r="E38" s="1" t="s">
        <v>2399</v>
      </c>
    </row>
    <row r="39" spans="2:5" x14ac:dyDescent="0.25">
      <c r="B39" s="1" t="s">
        <v>1906</v>
      </c>
      <c r="E39" s="1" t="s">
        <v>2400</v>
      </c>
    </row>
    <row r="40" spans="2:5" x14ac:dyDescent="0.25">
      <c r="B40" s="1" t="s">
        <v>1907</v>
      </c>
      <c r="E40" s="1" t="s">
        <v>2401</v>
      </c>
    </row>
    <row r="41" spans="2:5" x14ac:dyDescent="0.25">
      <c r="B41" s="1" t="s">
        <v>1908</v>
      </c>
      <c r="E41" s="1" t="s">
        <v>2402</v>
      </c>
    </row>
    <row r="42" spans="2:5" x14ac:dyDescent="0.25">
      <c r="B42" s="1" t="s">
        <v>1909</v>
      </c>
      <c r="E42" s="1" t="s">
        <v>2403</v>
      </c>
    </row>
    <row r="43" spans="2:5" x14ac:dyDescent="0.25">
      <c r="B43" s="1" t="s">
        <v>1910</v>
      </c>
      <c r="E43" s="1" t="s">
        <v>2404</v>
      </c>
    </row>
    <row r="44" spans="2:5" x14ac:dyDescent="0.25">
      <c r="B44" s="1" t="s">
        <v>1911</v>
      </c>
      <c r="E44" s="1" t="s">
        <v>2405</v>
      </c>
    </row>
    <row r="45" spans="2:5" x14ac:dyDescent="0.25">
      <c r="B45" s="1" t="s">
        <v>1912</v>
      </c>
      <c r="E45" s="1" t="s">
        <v>2406</v>
      </c>
    </row>
    <row r="46" spans="2:5" x14ac:dyDescent="0.25">
      <c r="B46" s="1" t="s">
        <v>2360</v>
      </c>
      <c r="E46" s="1" t="s">
        <v>2407</v>
      </c>
    </row>
    <row r="47" spans="2:5" x14ac:dyDescent="0.25">
      <c r="B47" s="1" t="s">
        <v>1914</v>
      </c>
      <c r="E47" s="1" t="s">
        <v>2408</v>
      </c>
    </row>
    <row r="48" spans="2:5" x14ac:dyDescent="0.25">
      <c r="B48" s="1" t="s">
        <v>2361</v>
      </c>
      <c r="E48" s="1" t="s">
        <v>2409</v>
      </c>
    </row>
    <row r="49" spans="2:5" x14ac:dyDescent="0.25">
      <c r="B49" s="1" t="s">
        <v>2362</v>
      </c>
      <c r="E49" s="1" t="s">
        <v>2410</v>
      </c>
    </row>
    <row r="50" spans="2:5" x14ac:dyDescent="0.25">
      <c r="B50" s="1" t="s">
        <v>2363</v>
      </c>
      <c r="E50" s="1" t="s">
        <v>2411</v>
      </c>
    </row>
    <row r="51" spans="2:5" x14ac:dyDescent="0.25">
      <c r="B51" s="1" t="s">
        <v>2364</v>
      </c>
      <c r="E51" s="1" t="s">
        <v>2412</v>
      </c>
    </row>
    <row r="52" spans="2:5" x14ac:dyDescent="0.25">
      <c r="B52" s="1" t="s">
        <v>1905</v>
      </c>
      <c r="E52" s="1" t="s">
        <v>2413</v>
      </c>
    </row>
    <row r="53" spans="2:5" x14ac:dyDescent="0.25">
      <c r="B53" s="1" t="s">
        <v>138</v>
      </c>
      <c r="E53" s="1" t="s">
        <v>2414</v>
      </c>
    </row>
    <row r="54" spans="2:5" x14ac:dyDescent="0.25">
      <c r="B54" s="1" t="s">
        <v>139</v>
      </c>
      <c r="E54" s="1" t="s">
        <v>2415</v>
      </c>
    </row>
    <row r="55" spans="2:5" x14ac:dyDescent="0.25">
      <c r="B55" s="1" t="s">
        <v>1906</v>
      </c>
      <c r="E55" s="1" t="s">
        <v>2416</v>
      </c>
    </row>
    <row r="56" spans="2:5" x14ac:dyDescent="0.25">
      <c r="B56" s="1" t="s">
        <v>1907</v>
      </c>
      <c r="E56" s="1" t="s">
        <v>2417</v>
      </c>
    </row>
    <row r="57" spans="2:5" x14ac:dyDescent="0.25">
      <c r="B57" s="1" t="s">
        <v>1908</v>
      </c>
      <c r="E57" s="1" t="s">
        <v>2418</v>
      </c>
    </row>
    <row r="58" spans="2:5" x14ac:dyDescent="0.25">
      <c r="B58" s="1" t="s">
        <v>1909</v>
      </c>
      <c r="E58" s="1" t="s">
        <v>2419</v>
      </c>
    </row>
    <row r="59" spans="2:5" x14ac:dyDescent="0.25">
      <c r="B59" s="1" t="s">
        <v>1910</v>
      </c>
      <c r="E59" s="1" t="s">
        <v>2420</v>
      </c>
    </row>
    <row r="60" spans="2:5" x14ac:dyDescent="0.25">
      <c r="B60" s="1" t="s">
        <v>1911</v>
      </c>
      <c r="E60" s="1" t="s">
        <v>2421</v>
      </c>
    </row>
    <row r="61" spans="2:5" x14ac:dyDescent="0.25">
      <c r="B61" s="1" t="s">
        <v>1912</v>
      </c>
      <c r="E61" s="1" t="s">
        <v>2422</v>
      </c>
    </row>
    <row r="62" spans="2:5" x14ac:dyDescent="0.25">
      <c r="B62" s="1" t="s">
        <v>2365</v>
      </c>
      <c r="E62" s="1" t="s">
        <v>2423</v>
      </c>
    </row>
    <row r="63" spans="2:5" x14ac:dyDescent="0.25">
      <c r="B63" s="1" t="s">
        <v>1914</v>
      </c>
      <c r="E63" s="1" t="s">
        <v>2424</v>
      </c>
    </row>
    <row r="64" spans="2:5" x14ac:dyDescent="0.25">
      <c r="B64" s="1" t="s">
        <v>2366</v>
      </c>
      <c r="E64" s="1" t="s">
        <v>2425</v>
      </c>
    </row>
    <row r="65" spans="2:5" x14ac:dyDescent="0.25">
      <c r="B65" s="1" t="s">
        <v>145</v>
      </c>
      <c r="E65" s="1" t="s">
        <v>2426</v>
      </c>
    </row>
    <row r="66" spans="2:5" x14ac:dyDescent="0.25">
      <c r="B66" s="1" t="s">
        <v>1916</v>
      </c>
      <c r="E66" s="1" t="s">
        <v>2427</v>
      </c>
    </row>
    <row r="67" spans="2:5" x14ac:dyDescent="0.25">
      <c r="B67" s="1" t="s">
        <v>1917</v>
      </c>
      <c r="E67" s="1" t="s">
        <v>2428</v>
      </c>
    </row>
    <row r="68" spans="2:5" x14ac:dyDescent="0.25">
      <c r="B68" s="1" t="s">
        <v>1918</v>
      </c>
      <c r="E68" s="1" t="s">
        <v>2429</v>
      </c>
    </row>
    <row r="69" spans="2:5" x14ac:dyDescent="0.25">
      <c r="B69" s="1" t="s">
        <v>1919</v>
      </c>
      <c r="E69" s="71" t="s">
        <v>2430</v>
      </c>
    </row>
    <row r="70" spans="2:5" x14ac:dyDescent="0.25">
      <c r="B70" s="1" t="s">
        <v>1920</v>
      </c>
      <c r="E70" s="1" t="s">
        <v>2431</v>
      </c>
    </row>
    <row r="71" spans="2:5" x14ac:dyDescent="0.25">
      <c r="B71" s="1" t="s">
        <v>1921</v>
      </c>
      <c r="E71" s="1" t="s">
        <v>2432</v>
      </c>
    </row>
    <row r="72" spans="2:5" x14ac:dyDescent="0.25">
      <c r="B72" s="1" t="s">
        <v>1922</v>
      </c>
      <c r="E72" s="1" t="s">
        <v>2433</v>
      </c>
    </row>
    <row r="73" spans="2:5" x14ac:dyDescent="0.25">
      <c r="B73" s="1" t="s">
        <v>1923</v>
      </c>
      <c r="E73" s="1" t="s">
        <v>2434</v>
      </c>
    </row>
    <row r="74" spans="2:5" x14ac:dyDescent="0.25">
      <c r="B74" s="1" t="s">
        <v>2367</v>
      </c>
      <c r="E74" s="1" t="s">
        <v>2435</v>
      </c>
    </row>
    <row r="75" spans="2:5" x14ac:dyDescent="0.25">
      <c r="B75" s="1" t="s">
        <v>1925</v>
      </c>
      <c r="E75" s="1" t="s">
        <v>2436</v>
      </c>
    </row>
    <row r="76" spans="2:5" x14ac:dyDescent="0.25">
      <c r="B76" s="1" t="s">
        <v>1926</v>
      </c>
      <c r="E76" s="1" t="s">
        <v>2437</v>
      </c>
    </row>
    <row r="77" spans="2:5" x14ac:dyDescent="0.25">
      <c r="B77" s="1" t="s">
        <v>1927</v>
      </c>
      <c r="E77" s="1" t="s">
        <v>2438</v>
      </c>
    </row>
    <row r="78" spans="2:5" x14ac:dyDescent="0.25">
      <c r="B78" s="1" t="s">
        <v>1928</v>
      </c>
      <c r="E78" s="1" t="s">
        <v>2439</v>
      </c>
    </row>
    <row r="79" spans="2:5" x14ac:dyDescent="0.25">
      <c r="B79" s="1" t="s">
        <v>1929</v>
      </c>
      <c r="E79" s="1" t="s">
        <v>2440</v>
      </c>
    </row>
    <row r="80" spans="2:5" x14ac:dyDescent="0.25">
      <c r="B80" s="1" t="s">
        <v>1930</v>
      </c>
      <c r="E80" s="1" t="s">
        <v>2441</v>
      </c>
    </row>
    <row r="81" spans="2:5" x14ac:dyDescent="0.25">
      <c r="B81" s="1" t="s">
        <v>1931</v>
      </c>
      <c r="E81" s="1" t="s">
        <v>2442</v>
      </c>
    </row>
    <row r="82" spans="2:5" x14ac:dyDescent="0.25">
      <c r="B82" s="1" t="s">
        <v>1932</v>
      </c>
      <c r="E82" s="1" t="s">
        <v>2443</v>
      </c>
    </row>
    <row r="83" spans="2:5" x14ac:dyDescent="0.25">
      <c r="B83" s="1" t="s">
        <v>1933</v>
      </c>
      <c r="E83" s="1" t="s">
        <v>2444</v>
      </c>
    </row>
    <row r="84" spans="2:5" x14ac:dyDescent="0.25">
      <c r="B84" s="1" t="s">
        <v>1934</v>
      </c>
      <c r="E84" s="1" t="s">
        <v>2445</v>
      </c>
    </row>
    <row r="85" spans="2:5" x14ac:dyDescent="0.25">
      <c r="B85" s="1" t="s">
        <v>1935</v>
      </c>
      <c r="E85" s="1" t="s">
        <v>2446</v>
      </c>
    </row>
    <row r="86" spans="2:5" x14ac:dyDescent="0.25">
      <c r="B86" s="1" t="s">
        <v>1936</v>
      </c>
      <c r="E86" s="1" t="s">
        <v>2447</v>
      </c>
    </row>
    <row r="87" spans="2:5" x14ac:dyDescent="0.25">
      <c r="B87" s="1" t="s">
        <v>1937</v>
      </c>
      <c r="E87" s="1" t="s">
        <v>2448</v>
      </c>
    </row>
    <row r="88" spans="2:5" x14ac:dyDescent="0.25">
      <c r="B88" s="1" t="s">
        <v>1938</v>
      </c>
      <c r="E88" s="1" t="s">
        <v>2449</v>
      </c>
    </row>
    <row r="89" spans="2:5" x14ac:dyDescent="0.25">
      <c r="B89" s="1" t="s">
        <v>1939</v>
      </c>
      <c r="E89" s="1" t="s">
        <v>2450</v>
      </c>
    </row>
    <row r="90" spans="2:5" x14ac:dyDescent="0.25">
      <c r="B90" s="1" t="s">
        <v>1940</v>
      </c>
      <c r="E90" s="1" t="s">
        <v>2451</v>
      </c>
    </row>
    <row r="91" spans="2:5" x14ac:dyDescent="0.25">
      <c r="B91" s="1" t="s">
        <v>1941</v>
      </c>
      <c r="E91" s="1" t="s">
        <v>2452</v>
      </c>
    </row>
    <row r="92" spans="2:5" x14ac:dyDescent="0.25">
      <c r="B92" s="1" t="s">
        <v>1942</v>
      </c>
      <c r="E92" s="1" t="s">
        <v>2453</v>
      </c>
    </row>
    <row r="93" spans="2:5" x14ac:dyDescent="0.25">
      <c r="B93" s="1" t="s">
        <v>1943</v>
      </c>
      <c r="E93" s="1" t="s">
        <v>2454</v>
      </c>
    </row>
    <row r="94" spans="2:5" x14ac:dyDescent="0.25">
      <c r="B94" s="1" t="s">
        <v>1944</v>
      </c>
      <c r="E94" s="1" t="s">
        <v>2455</v>
      </c>
    </row>
    <row r="95" spans="2:5" x14ac:dyDescent="0.25">
      <c r="B95" s="1" t="s">
        <v>1945</v>
      </c>
      <c r="E95" s="1" t="s">
        <v>2456</v>
      </c>
    </row>
    <row r="96" spans="2:5" x14ac:dyDescent="0.25">
      <c r="B96" s="1" t="s">
        <v>1946</v>
      </c>
      <c r="E96" s="1" t="s">
        <v>2457</v>
      </c>
    </row>
    <row r="97" spans="2:5" x14ac:dyDescent="0.25">
      <c r="B97" s="1" t="s">
        <v>1947</v>
      </c>
      <c r="E97" s="1" t="s">
        <v>2458</v>
      </c>
    </row>
    <row r="98" spans="2:5" x14ac:dyDescent="0.25">
      <c r="B98" s="1" t="s">
        <v>1948</v>
      </c>
      <c r="E98" s="1" t="s">
        <v>2459</v>
      </c>
    </row>
    <row r="99" spans="2:5" x14ac:dyDescent="0.25">
      <c r="B99" s="1" t="s">
        <v>1949</v>
      </c>
      <c r="E99" s="1" t="s">
        <v>2460</v>
      </c>
    </row>
    <row r="100" spans="2:5" x14ac:dyDescent="0.25">
      <c r="B100" s="1" t="s">
        <v>1950</v>
      </c>
      <c r="E100" s="1" t="s">
        <v>2461</v>
      </c>
    </row>
    <row r="101" spans="2:5" x14ac:dyDescent="0.25">
      <c r="B101" s="1" t="s">
        <v>1951</v>
      </c>
      <c r="E101" s="1" t="s">
        <v>2462</v>
      </c>
    </row>
    <row r="102" spans="2:5" x14ac:dyDescent="0.25">
      <c r="B102" s="1" t="s">
        <v>1952</v>
      </c>
      <c r="E102" s="1" t="s">
        <v>2463</v>
      </c>
    </row>
    <row r="103" spans="2:5" x14ac:dyDescent="0.25">
      <c r="B103" s="1" t="s">
        <v>1953</v>
      </c>
      <c r="E103" s="1" t="s">
        <v>2464</v>
      </c>
    </row>
    <row r="104" spans="2:5" x14ac:dyDescent="0.25">
      <c r="B104" s="1" t="s">
        <v>1954</v>
      </c>
      <c r="E104" s="1" t="s">
        <v>2465</v>
      </c>
    </row>
    <row r="105" spans="2:5" x14ac:dyDescent="0.25">
      <c r="B105" s="1" t="s">
        <v>1955</v>
      </c>
      <c r="E105" s="1" t="s">
        <v>2466</v>
      </c>
    </row>
    <row r="106" spans="2:5" x14ac:dyDescent="0.25">
      <c r="B106" s="1" t="s">
        <v>1956</v>
      </c>
      <c r="E106" s="1" t="s">
        <v>2467</v>
      </c>
    </row>
    <row r="107" spans="2:5" x14ac:dyDescent="0.25">
      <c r="B107" s="1" t="s">
        <v>1957</v>
      </c>
      <c r="E107" s="1" t="s">
        <v>2468</v>
      </c>
    </row>
    <row r="108" spans="2:5" x14ac:dyDescent="0.25">
      <c r="B108" s="1" t="s">
        <v>1958</v>
      </c>
      <c r="E108" s="1" t="s">
        <v>2469</v>
      </c>
    </row>
    <row r="109" spans="2:5" x14ac:dyDescent="0.25">
      <c r="B109" s="1" t="s">
        <v>1959</v>
      </c>
      <c r="E109" s="1" t="s">
        <v>2470</v>
      </c>
    </row>
    <row r="110" spans="2:5" x14ac:dyDescent="0.25">
      <c r="B110" s="1" t="s">
        <v>1960</v>
      </c>
      <c r="E110" s="1" t="s">
        <v>2471</v>
      </c>
    </row>
    <row r="111" spans="2:5" x14ac:dyDescent="0.25">
      <c r="B111" s="1" t="s">
        <v>1961</v>
      </c>
      <c r="E111" s="1" t="s">
        <v>2472</v>
      </c>
    </row>
    <row r="112" spans="2:5" x14ac:dyDescent="0.25">
      <c r="B112" s="1" t="s">
        <v>1962</v>
      </c>
      <c r="E112" s="1" t="s">
        <v>2473</v>
      </c>
    </row>
    <row r="113" spans="2:5" x14ac:dyDescent="0.25">
      <c r="B113" s="1" t="s">
        <v>1963</v>
      </c>
      <c r="E113" s="1" t="s">
        <v>2474</v>
      </c>
    </row>
    <row r="114" spans="2:5" x14ac:dyDescent="0.25">
      <c r="B114" s="1" t="s">
        <v>1964</v>
      </c>
      <c r="E114" s="1" t="s">
        <v>2475</v>
      </c>
    </row>
    <row r="115" spans="2:5" x14ac:dyDescent="0.25">
      <c r="B115" s="1" t="s">
        <v>1965</v>
      </c>
      <c r="E115" s="1" t="s">
        <v>2476</v>
      </c>
    </row>
    <row r="116" spans="2:5" x14ac:dyDescent="0.25">
      <c r="B116" s="1" t="s">
        <v>1966</v>
      </c>
      <c r="E116" s="1" t="s">
        <v>2477</v>
      </c>
    </row>
    <row r="117" spans="2:5" x14ac:dyDescent="0.25">
      <c r="B117" s="1" t="s">
        <v>1967</v>
      </c>
      <c r="E117" s="1" t="s">
        <v>2478</v>
      </c>
    </row>
    <row r="118" spans="2:5" x14ac:dyDescent="0.25">
      <c r="B118" s="1" t="s">
        <v>1968</v>
      </c>
      <c r="E118" s="1" t="s">
        <v>2479</v>
      </c>
    </row>
    <row r="119" spans="2:5" x14ac:dyDescent="0.25">
      <c r="B119" s="1" t="s">
        <v>1969</v>
      </c>
      <c r="E119" s="71" t="s">
        <v>2480</v>
      </c>
    </row>
    <row r="120" spans="2:5" x14ac:dyDescent="0.25">
      <c r="B120" s="1" t="s">
        <v>1970</v>
      </c>
      <c r="E120" s="1"/>
    </row>
    <row r="121" spans="2:5" x14ac:dyDescent="0.25">
      <c r="B121" s="1" t="s">
        <v>1971</v>
      </c>
      <c r="E121" s="1" t="s">
        <v>2377</v>
      </c>
    </row>
    <row r="122" spans="2:5" x14ac:dyDescent="0.25">
      <c r="B122" s="1" t="s">
        <v>1972</v>
      </c>
      <c r="E122" s="1" t="s">
        <v>2378</v>
      </c>
    </row>
    <row r="123" spans="2:5" x14ac:dyDescent="0.25">
      <c r="B123" s="1" t="s">
        <v>1973</v>
      </c>
      <c r="E123" s="1" t="s">
        <v>2481</v>
      </c>
    </row>
    <row r="124" spans="2:5" x14ac:dyDescent="0.25">
      <c r="B124" s="1" t="s">
        <v>1974</v>
      </c>
      <c r="E124" s="1" t="s">
        <v>2482</v>
      </c>
    </row>
    <row r="125" spans="2:5" x14ac:dyDescent="0.25">
      <c r="B125" s="1" t="s">
        <v>1975</v>
      </c>
      <c r="E125" s="1" t="s">
        <v>2483</v>
      </c>
    </row>
    <row r="126" spans="2:5" x14ac:dyDescent="0.25">
      <c r="B126" s="1" t="s">
        <v>1976</v>
      </c>
      <c r="E126" s="1" t="s">
        <v>2484</v>
      </c>
    </row>
    <row r="127" spans="2:5" x14ac:dyDescent="0.25">
      <c r="B127" s="1" t="s">
        <v>1977</v>
      </c>
      <c r="E127" s="1" t="s">
        <v>2485</v>
      </c>
    </row>
    <row r="128" spans="2:5" x14ac:dyDescent="0.25">
      <c r="B128" s="1" t="s">
        <v>1978</v>
      </c>
      <c r="E128" s="1" t="s">
        <v>2486</v>
      </c>
    </row>
    <row r="129" spans="2:5" x14ac:dyDescent="0.25">
      <c r="B129" s="1" t="s">
        <v>1979</v>
      </c>
      <c r="E129" s="1" t="s">
        <v>2487</v>
      </c>
    </row>
    <row r="130" spans="2:5" x14ac:dyDescent="0.25">
      <c r="B130" s="1" t="s">
        <v>1980</v>
      </c>
      <c r="E130" s="1" t="s">
        <v>2488</v>
      </c>
    </row>
    <row r="131" spans="2:5" x14ac:dyDescent="0.25">
      <c r="B131" s="1" t="s">
        <v>1981</v>
      </c>
      <c r="E131" s="1" t="s">
        <v>2489</v>
      </c>
    </row>
    <row r="132" spans="2:5" x14ac:dyDescent="0.25">
      <c r="B132" s="1" t="s">
        <v>1982</v>
      </c>
      <c r="E132" s="1" t="s">
        <v>2490</v>
      </c>
    </row>
    <row r="133" spans="2:5" x14ac:dyDescent="0.25">
      <c r="B133" s="1" t="s">
        <v>1983</v>
      </c>
      <c r="E133" s="1" t="s">
        <v>2491</v>
      </c>
    </row>
    <row r="134" spans="2:5" x14ac:dyDescent="0.25">
      <c r="B134" s="1" t="s">
        <v>1984</v>
      </c>
      <c r="E134" s="1" t="s">
        <v>2492</v>
      </c>
    </row>
    <row r="135" spans="2:5" x14ac:dyDescent="0.25">
      <c r="B135" s="1" t="s">
        <v>1985</v>
      </c>
      <c r="E135" s="1" t="s">
        <v>2493</v>
      </c>
    </row>
    <row r="136" spans="2:5" x14ac:dyDescent="0.25">
      <c r="B136" s="1" t="s">
        <v>1986</v>
      </c>
      <c r="E136" s="1" t="s">
        <v>2494</v>
      </c>
    </row>
    <row r="137" spans="2:5" x14ac:dyDescent="0.25">
      <c r="B137" s="1" t="s">
        <v>1987</v>
      </c>
      <c r="E137" s="1" t="s">
        <v>2495</v>
      </c>
    </row>
    <row r="138" spans="2:5" x14ac:dyDescent="0.25">
      <c r="B138" s="1" t="s">
        <v>1988</v>
      </c>
      <c r="E138" s="1" t="s">
        <v>2496</v>
      </c>
    </row>
    <row r="139" spans="2:5" x14ac:dyDescent="0.25">
      <c r="B139" s="1" t="s">
        <v>1989</v>
      </c>
      <c r="E139" s="1" t="s">
        <v>2497</v>
      </c>
    </row>
    <row r="140" spans="2:5" x14ac:dyDescent="0.25">
      <c r="B140" s="1" t="s">
        <v>1990</v>
      </c>
      <c r="E140" s="1" t="s">
        <v>2498</v>
      </c>
    </row>
    <row r="141" spans="2:5" x14ac:dyDescent="0.25">
      <c r="B141" s="1" t="s">
        <v>1991</v>
      </c>
      <c r="E141" s="1" t="s">
        <v>2499</v>
      </c>
    </row>
    <row r="142" spans="2:5" x14ac:dyDescent="0.25">
      <c r="B142" s="1" t="s">
        <v>1992</v>
      </c>
      <c r="E142" s="1" t="s">
        <v>2500</v>
      </c>
    </row>
    <row r="143" spans="2:5" x14ac:dyDescent="0.25">
      <c r="B143" s="1" t="s">
        <v>1993</v>
      </c>
      <c r="E143" s="1" t="s">
        <v>2501</v>
      </c>
    </row>
    <row r="144" spans="2:5" x14ac:dyDescent="0.25">
      <c r="B144" s="1" t="s">
        <v>1994</v>
      </c>
      <c r="E144" s="1" t="s">
        <v>2502</v>
      </c>
    </row>
    <row r="145" spans="2:5" x14ac:dyDescent="0.25">
      <c r="B145" s="1" t="s">
        <v>1995</v>
      </c>
      <c r="E145" s="1" t="s">
        <v>2503</v>
      </c>
    </row>
    <row r="146" spans="2:5" x14ac:dyDescent="0.25">
      <c r="B146" s="1" t="s">
        <v>1996</v>
      </c>
      <c r="E146" s="1" t="s">
        <v>2504</v>
      </c>
    </row>
    <row r="147" spans="2:5" x14ac:dyDescent="0.25">
      <c r="B147" s="1" t="s">
        <v>1997</v>
      </c>
      <c r="E147" s="1" t="s">
        <v>2505</v>
      </c>
    </row>
    <row r="148" spans="2:5" x14ac:dyDescent="0.25">
      <c r="B148" s="1" t="s">
        <v>1998</v>
      </c>
      <c r="E148" s="1" t="s">
        <v>2506</v>
      </c>
    </row>
    <row r="149" spans="2:5" x14ac:dyDescent="0.25">
      <c r="B149" s="1" t="s">
        <v>1999</v>
      </c>
      <c r="E149" s="1" t="s">
        <v>2507</v>
      </c>
    </row>
    <row r="150" spans="2:5" x14ac:dyDescent="0.25">
      <c r="B150" s="1" t="s">
        <v>2000</v>
      </c>
      <c r="E150" s="1" t="s">
        <v>2508</v>
      </c>
    </row>
    <row r="151" spans="2:5" x14ac:dyDescent="0.25">
      <c r="B151" s="1" t="s">
        <v>2001</v>
      </c>
      <c r="E151" s="1" t="s">
        <v>2509</v>
      </c>
    </row>
    <row r="152" spans="2:5" x14ac:dyDescent="0.25">
      <c r="B152" s="1" t="s">
        <v>2002</v>
      </c>
      <c r="E152" s="1" t="s">
        <v>2510</v>
      </c>
    </row>
    <row r="153" spans="2:5" x14ac:dyDescent="0.25">
      <c r="B153" s="1" t="s">
        <v>2003</v>
      </c>
      <c r="E153" s="1" t="s">
        <v>2511</v>
      </c>
    </row>
    <row r="154" spans="2:5" x14ac:dyDescent="0.25">
      <c r="B154" s="1" t="s">
        <v>2004</v>
      </c>
      <c r="E154" s="1" t="s">
        <v>2512</v>
      </c>
    </row>
    <row r="155" spans="2:5" x14ac:dyDescent="0.25">
      <c r="B155" s="1" t="s">
        <v>2005</v>
      </c>
      <c r="E155" s="1" t="s">
        <v>2513</v>
      </c>
    </row>
    <row r="156" spans="2:5" x14ac:dyDescent="0.25">
      <c r="B156" s="1" t="s">
        <v>2006</v>
      </c>
      <c r="E156" s="1" t="s">
        <v>2514</v>
      </c>
    </row>
    <row r="157" spans="2:5" x14ac:dyDescent="0.25">
      <c r="B157" s="1" t="s">
        <v>2007</v>
      </c>
      <c r="E157" s="1" t="s">
        <v>2515</v>
      </c>
    </row>
    <row r="158" spans="2:5" x14ac:dyDescent="0.25">
      <c r="B158" s="1" t="s">
        <v>2008</v>
      </c>
      <c r="E158" s="1" t="s">
        <v>2516</v>
      </c>
    </row>
    <row r="159" spans="2:5" x14ac:dyDescent="0.25">
      <c r="B159" s="1" t="s">
        <v>2009</v>
      </c>
      <c r="E159" s="1" t="s">
        <v>2517</v>
      </c>
    </row>
    <row r="160" spans="2:5" x14ac:dyDescent="0.25">
      <c r="B160" s="1" t="s">
        <v>2010</v>
      </c>
      <c r="E160" s="1" t="s">
        <v>2518</v>
      </c>
    </row>
    <row r="161" spans="2:5" x14ac:dyDescent="0.25">
      <c r="B161" s="1" t="s">
        <v>2011</v>
      </c>
      <c r="E161" s="1" t="s">
        <v>2519</v>
      </c>
    </row>
    <row r="162" spans="2:5" x14ac:dyDescent="0.25">
      <c r="B162" s="1" t="s">
        <v>2012</v>
      </c>
      <c r="E162" s="1" t="s">
        <v>2520</v>
      </c>
    </row>
    <row r="163" spans="2:5" x14ac:dyDescent="0.25">
      <c r="B163" s="1" t="s">
        <v>2013</v>
      </c>
      <c r="E163" s="1" t="s">
        <v>2521</v>
      </c>
    </row>
    <row r="164" spans="2:5" x14ac:dyDescent="0.25">
      <c r="B164" s="1" t="s">
        <v>2014</v>
      </c>
      <c r="E164" s="1" t="s">
        <v>2522</v>
      </c>
    </row>
    <row r="165" spans="2:5" x14ac:dyDescent="0.25">
      <c r="B165" s="1" t="s">
        <v>2015</v>
      </c>
      <c r="E165" s="1" t="s">
        <v>2523</v>
      </c>
    </row>
    <row r="166" spans="2:5" x14ac:dyDescent="0.25">
      <c r="B166" s="1" t="s">
        <v>2016</v>
      </c>
      <c r="E166" s="1" t="s">
        <v>2524</v>
      </c>
    </row>
    <row r="167" spans="2:5" x14ac:dyDescent="0.25">
      <c r="B167" s="1" t="s">
        <v>2017</v>
      </c>
      <c r="E167" s="1" t="s">
        <v>2525</v>
      </c>
    </row>
    <row r="168" spans="2:5" x14ac:dyDescent="0.25">
      <c r="B168" s="1" t="s">
        <v>2018</v>
      </c>
      <c r="E168" s="1" t="s">
        <v>2526</v>
      </c>
    </row>
    <row r="169" spans="2:5" x14ac:dyDescent="0.25">
      <c r="B169" s="1" t="s">
        <v>2019</v>
      </c>
      <c r="E169" s="1" t="s">
        <v>2527</v>
      </c>
    </row>
    <row r="170" spans="2:5" x14ac:dyDescent="0.25">
      <c r="B170" s="1" t="s">
        <v>2020</v>
      </c>
      <c r="E170" s="1" t="s">
        <v>2528</v>
      </c>
    </row>
    <row r="171" spans="2:5" x14ac:dyDescent="0.25">
      <c r="B171" s="1" t="s">
        <v>2021</v>
      </c>
      <c r="E171" s="1" t="s">
        <v>2529</v>
      </c>
    </row>
    <row r="172" spans="2:5" x14ac:dyDescent="0.25">
      <c r="B172" s="1" t="s">
        <v>2022</v>
      </c>
      <c r="E172" s="1" t="s">
        <v>2530</v>
      </c>
    </row>
    <row r="173" spans="2:5" x14ac:dyDescent="0.25">
      <c r="B173" s="1" t="s">
        <v>2023</v>
      </c>
      <c r="E173" s="1" t="s">
        <v>2531</v>
      </c>
    </row>
    <row r="174" spans="2:5" x14ac:dyDescent="0.25">
      <c r="B174" s="1" t="s">
        <v>2024</v>
      </c>
      <c r="E174" s="71" t="s">
        <v>2532</v>
      </c>
    </row>
    <row r="175" spans="2:5" x14ac:dyDescent="0.25">
      <c r="B175" s="1" t="s">
        <v>2025</v>
      </c>
      <c r="E175" s="1" t="s">
        <v>2533</v>
      </c>
    </row>
    <row r="176" spans="2:5" x14ac:dyDescent="0.25">
      <c r="B176" s="1" t="s">
        <v>2026</v>
      </c>
      <c r="E176" s="1" t="s">
        <v>2534</v>
      </c>
    </row>
    <row r="177" spans="2:5" x14ac:dyDescent="0.25">
      <c r="B177" s="1" t="s">
        <v>2027</v>
      </c>
      <c r="E177" s="1" t="s">
        <v>2535</v>
      </c>
    </row>
    <row r="178" spans="2:5" x14ac:dyDescent="0.25">
      <c r="B178" s="1" t="s">
        <v>2028</v>
      </c>
      <c r="E178" s="1" t="s">
        <v>2536</v>
      </c>
    </row>
    <row r="179" spans="2:5" x14ac:dyDescent="0.25">
      <c r="B179" s="1" t="s">
        <v>2029</v>
      </c>
      <c r="E179" s="1" t="s">
        <v>2537</v>
      </c>
    </row>
    <row r="180" spans="2:5" x14ac:dyDescent="0.25">
      <c r="B180" s="1" t="s">
        <v>2030</v>
      </c>
      <c r="E180" s="1" t="s">
        <v>2538</v>
      </c>
    </row>
    <row r="181" spans="2:5" x14ac:dyDescent="0.25">
      <c r="B181" s="1" t="s">
        <v>2031</v>
      </c>
      <c r="E181" s="1" t="s">
        <v>2539</v>
      </c>
    </row>
    <row r="182" spans="2:5" x14ac:dyDescent="0.25">
      <c r="B182" s="1" t="s">
        <v>260</v>
      </c>
      <c r="E182" s="1" t="s">
        <v>2540</v>
      </c>
    </row>
    <row r="183" spans="2:5" x14ac:dyDescent="0.25">
      <c r="B183" s="1" t="s">
        <v>261</v>
      </c>
      <c r="E183" s="1" t="s">
        <v>2541</v>
      </c>
    </row>
    <row r="184" spans="2:5" x14ac:dyDescent="0.25">
      <c r="B184" s="1" t="s">
        <v>2032</v>
      </c>
      <c r="E184" s="1" t="s">
        <v>2542</v>
      </c>
    </row>
    <row r="185" spans="2:5" x14ac:dyDescent="0.25">
      <c r="B185" s="1" t="s">
        <v>2033</v>
      </c>
      <c r="E185" s="1" t="s">
        <v>2543</v>
      </c>
    </row>
    <row r="186" spans="2:5" x14ac:dyDescent="0.25">
      <c r="B186" s="1" t="s">
        <v>2034</v>
      </c>
      <c r="E186" s="1" t="s">
        <v>2544</v>
      </c>
    </row>
    <row r="187" spans="2:5" x14ac:dyDescent="0.25">
      <c r="B187" s="1" t="s">
        <v>2035</v>
      </c>
      <c r="E187" s="1" t="s">
        <v>2545</v>
      </c>
    </row>
    <row r="188" spans="2:5" x14ac:dyDescent="0.25">
      <c r="B188" s="1" t="s">
        <v>2036</v>
      </c>
      <c r="E188" s="1" t="s">
        <v>2546</v>
      </c>
    </row>
    <row r="189" spans="2:5" x14ac:dyDescent="0.25">
      <c r="B189" s="1" t="s">
        <v>2037</v>
      </c>
      <c r="E189" s="1" t="s">
        <v>2547</v>
      </c>
    </row>
    <row r="190" spans="2:5" x14ac:dyDescent="0.25">
      <c r="B190" s="1" t="s">
        <v>2038</v>
      </c>
      <c r="E190" s="1" t="s">
        <v>2548</v>
      </c>
    </row>
    <row r="191" spans="2:5" x14ac:dyDescent="0.25">
      <c r="B191" s="1" t="s">
        <v>2039</v>
      </c>
      <c r="E191" s="1" t="s">
        <v>2549</v>
      </c>
    </row>
    <row r="192" spans="2:5" x14ac:dyDescent="0.25">
      <c r="B192" s="1" t="s">
        <v>2040</v>
      </c>
      <c r="E192" s="1" t="s">
        <v>2550</v>
      </c>
    </row>
    <row r="193" spans="2:5" x14ac:dyDescent="0.25">
      <c r="B193" s="1" t="s">
        <v>2041</v>
      </c>
      <c r="E193" s="1" t="s">
        <v>2551</v>
      </c>
    </row>
    <row r="194" spans="2:5" x14ac:dyDescent="0.25">
      <c r="B194" s="1" t="s">
        <v>2042</v>
      </c>
      <c r="E194" s="1" t="s">
        <v>2552</v>
      </c>
    </row>
    <row r="195" spans="2:5" x14ac:dyDescent="0.25">
      <c r="B195" s="1" t="s">
        <v>2043</v>
      </c>
      <c r="E195" s="1" t="s">
        <v>2553</v>
      </c>
    </row>
    <row r="196" spans="2:5" x14ac:dyDescent="0.25">
      <c r="B196" s="1" t="s">
        <v>2044</v>
      </c>
      <c r="E196" s="1" t="s">
        <v>2554</v>
      </c>
    </row>
    <row r="197" spans="2:5" x14ac:dyDescent="0.25">
      <c r="B197" s="1" t="s">
        <v>2045</v>
      </c>
      <c r="E197" s="1" t="s">
        <v>2555</v>
      </c>
    </row>
    <row r="198" spans="2:5" x14ac:dyDescent="0.25">
      <c r="B198" s="1" t="s">
        <v>2046</v>
      </c>
      <c r="E198" s="1" t="s">
        <v>2556</v>
      </c>
    </row>
    <row r="199" spans="2:5" x14ac:dyDescent="0.25">
      <c r="B199" s="1" t="s">
        <v>2047</v>
      </c>
      <c r="E199" s="1" t="s">
        <v>2557</v>
      </c>
    </row>
    <row r="200" spans="2:5" x14ac:dyDescent="0.25">
      <c r="B200" s="1" t="s">
        <v>2048</v>
      </c>
      <c r="E200" s="1" t="s">
        <v>2558</v>
      </c>
    </row>
    <row r="201" spans="2:5" x14ac:dyDescent="0.25">
      <c r="B201" s="1" t="s">
        <v>2049</v>
      </c>
      <c r="E201" s="1" t="s">
        <v>2559</v>
      </c>
    </row>
    <row r="202" spans="2:5" x14ac:dyDescent="0.25">
      <c r="B202" s="1" t="s">
        <v>2050</v>
      </c>
      <c r="E202" s="1" t="s">
        <v>2560</v>
      </c>
    </row>
    <row r="203" spans="2:5" x14ac:dyDescent="0.25">
      <c r="B203" s="1" t="s">
        <v>2051</v>
      </c>
      <c r="E203" s="1" t="s">
        <v>2561</v>
      </c>
    </row>
    <row r="204" spans="2:5" x14ac:dyDescent="0.25">
      <c r="B204" s="1" t="s">
        <v>2052</v>
      </c>
      <c r="E204" s="1" t="s">
        <v>2562</v>
      </c>
    </row>
    <row r="205" spans="2:5" x14ac:dyDescent="0.25">
      <c r="B205" s="1" t="s">
        <v>2053</v>
      </c>
      <c r="E205" s="1" t="s">
        <v>2563</v>
      </c>
    </row>
    <row r="206" spans="2:5" x14ac:dyDescent="0.25">
      <c r="B206" s="1" t="s">
        <v>2054</v>
      </c>
      <c r="E206" s="1" t="s">
        <v>2564</v>
      </c>
    </row>
    <row r="207" spans="2:5" x14ac:dyDescent="0.25">
      <c r="B207" s="1" t="s">
        <v>2055</v>
      </c>
      <c r="E207" s="1" t="s">
        <v>2565</v>
      </c>
    </row>
    <row r="208" spans="2:5" x14ac:dyDescent="0.25">
      <c r="B208" s="1" t="s">
        <v>2056</v>
      </c>
      <c r="E208" s="1" t="s">
        <v>2566</v>
      </c>
    </row>
    <row r="209" spans="2:5" x14ac:dyDescent="0.25">
      <c r="B209" s="1" t="s">
        <v>2057</v>
      </c>
      <c r="E209" s="1" t="s">
        <v>2567</v>
      </c>
    </row>
    <row r="210" spans="2:5" x14ac:dyDescent="0.25">
      <c r="B210" s="1" t="s">
        <v>2058</v>
      </c>
      <c r="E210" s="1" t="s">
        <v>2568</v>
      </c>
    </row>
    <row r="211" spans="2:5" x14ac:dyDescent="0.25">
      <c r="B211" s="1" t="s">
        <v>2059</v>
      </c>
      <c r="E211" s="1" t="s">
        <v>2569</v>
      </c>
    </row>
    <row r="212" spans="2:5" x14ac:dyDescent="0.25">
      <c r="B212" s="1" t="s">
        <v>2060</v>
      </c>
      <c r="E212" s="1" t="s">
        <v>2570</v>
      </c>
    </row>
    <row r="213" spans="2:5" x14ac:dyDescent="0.25">
      <c r="B213" s="1" t="s">
        <v>2061</v>
      </c>
      <c r="E213" s="1" t="s">
        <v>2571</v>
      </c>
    </row>
    <row r="214" spans="2:5" x14ac:dyDescent="0.25">
      <c r="B214" s="1" t="s">
        <v>2062</v>
      </c>
      <c r="E214" s="1" t="s">
        <v>2572</v>
      </c>
    </row>
    <row r="215" spans="2:5" x14ac:dyDescent="0.25">
      <c r="B215" s="1" t="s">
        <v>2063</v>
      </c>
      <c r="E215" s="1" t="s">
        <v>2573</v>
      </c>
    </row>
    <row r="216" spans="2:5" x14ac:dyDescent="0.25">
      <c r="B216" s="1" t="s">
        <v>2064</v>
      </c>
      <c r="E216" s="1" t="s">
        <v>2574</v>
      </c>
    </row>
    <row r="217" spans="2:5" x14ac:dyDescent="0.25">
      <c r="B217" s="1" t="s">
        <v>2065</v>
      </c>
      <c r="E217" s="1" t="s">
        <v>2575</v>
      </c>
    </row>
    <row r="218" spans="2:5" x14ac:dyDescent="0.25">
      <c r="B218" s="1" t="s">
        <v>2066</v>
      </c>
      <c r="E218" s="1" t="s">
        <v>2576</v>
      </c>
    </row>
    <row r="219" spans="2:5" x14ac:dyDescent="0.25">
      <c r="B219" s="1" t="s">
        <v>2067</v>
      </c>
      <c r="E219" s="1" t="s">
        <v>2577</v>
      </c>
    </row>
    <row r="220" spans="2:5" x14ac:dyDescent="0.25">
      <c r="B220" s="1" t="s">
        <v>2068</v>
      </c>
      <c r="E220" s="1" t="s">
        <v>2578</v>
      </c>
    </row>
    <row r="221" spans="2:5" x14ac:dyDescent="0.25">
      <c r="B221" s="1" t="s">
        <v>2069</v>
      </c>
      <c r="E221" s="1" t="s">
        <v>2579</v>
      </c>
    </row>
    <row r="222" spans="2:5" x14ac:dyDescent="0.25">
      <c r="B222" s="1" t="s">
        <v>2070</v>
      </c>
      <c r="E222" s="1" t="s">
        <v>2580</v>
      </c>
    </row>
    <row r="223" spans="2:5" x14ac:dyDescent="0.25">
      <c r="B223" s="1" t="s">
        <v>2071</v>
      </c>
      <c r="E223" s="1" t="s">
        <v>2581</v>
      </c>
    </row>
    <row r="224" spans="2:5" x14ac:dyDescent="0.25">
      <c r="B224" s="1" t="s">
        <v>2072</v>
      </c>
      <c r="E224" s="71" t="s">
        <v>2582</v>
      </c>
    </row>
    <row r="225" spans="2:5" x14ac:dyDescent="0.25">
      <c r="B225" s="1" t="s">
        <v>2073</v>
      </c>
      <c r="E225" s="1"/>
    </row>
    <row r="226" spans="2:5" x14ac:dyDescent="0.25">
      <c r="B226" s="1" t="s">
        <v>2074</v>
      </c>
      <c r="E226" s="1" t="s">
        <v>2377</v>
      </c>
    </row>
    <row r="227" spans="2:5" x14ac:dyDescent="0.25">
      <c r="B227" s="1" t="s">
        <v>2075</v>
      </c>
      <c r="E227" s="1" t="s">
        <v>2378</v>
      </c>
    </row>
    <row r="228" spans="2:5" x14ac:dyDescent="0.25">
      <c r="B228" s="1" t="s">
        <v>2076</v>
      </c>
      <c r="E228" s="1" t="s">
        <v>2583</v>
      </c>
    </row>
    <row r="229" spans="2:5" x14ac:dyDescent="0.25">
      <c r="B229" s="1" t="s">
        <v>2077</v>
      </c>
      <c r="E229" s="1" t="s">
        <v>2584</v>
      </c>
    </row>
    <row r="230" spans="2:5" x14ac:dyDescent="0.25">
      <c r="B230" s="1" t="s">
        <v>2078</v>
      </c>
      <c r="E230" s="1" t="s">
        <v>2585</v>
      </c>
    </row>
    <row r="231" spans="2:5" x14ac:dyDescent="0.25">
      <c r="B231" s="1" t="s">
        <v>2079</v>
      </c>
      <c r="E231" s="1" t="s">
        <v>2586</v>
      </c>
    </row>
    <row r="232" spans="2:5" x14ac:dyDescent="0.25">
      <c r="B232" s="1" t="s">
        <v>2080</v>
      </c>
      <c r="E232" s="1" t="s">
        <v>2587</v>
      </c>
    </row>
    <row r="233" spans="2:5" x14ac:dyDescent="0.25">
      <c r="B233" s="1" t="s">
        <v>2081</v>
      </c>
      <c r="E233" s="1" t="s">
        <v>2588</v>
      </c>
    </row>
    <row r="234" spans="2:5" x14ac:dyDescent="0.25">
      <c r="B234" s="1" t="s">
        <v>2082</v>
      </c>
      <c r="E234" s="1" t="s">
        <v>2589</v>
      </c>
    </row>
    <row r="235" spans="2:5" x14ac:dyDescent="0.25">
      <c r="B235" s="1" t="s">
        <v>2083</v>
      </c>
      <c r="E235" s="1" t="s">
        <v>2590</v>
      </c>
    </row>
    <row r="236" spans="2:5" x14ac:dyDescent="0.25">
      <c r="B236" s="1" t="s">
        <v>2084</v>
      </c>
      <c r="E236" s="1" t="s">
        <v>2591</v>
      </c>
    </row>
    <row r="237" spans="2:5" x14ac:dyDescent="0.25">
      <c r="B237" s="1" t="s">
        <v>2085</v>
      </c>
      <c r="E237" s="1" t="s">
        <v>2592</v>
      </c>
    </row>
    <row r="238" spans="2:5" x14ac:dyDescent="0.25">
      <c r="B238" s="1" t="s">
        <v>2086</v>
      </c>
      <c r="E238" s="1" t="s">
        <v>2593</v>
      </c>
    </row>
    <row r="239" spans="2:5" x14ac:dyDescent="0.25">
      <c r="B239" s="1" t="s">
        <v>2087</v>
      </c>
      <c r="E239" s="1" t="s">
        <v>2594</v>
      </c>
    </row>
    <row r="240" spans="2:5" x14ac:dyDescent="0.25">
      <c r="B240" s="1" t="s">
        <v>2088</v>
      </c>
      <c r="E240" s="1" t="s">
        <v>2595</v>
      </c>
    </row>
    <row r="241" spans="2:5" x14ac:dyDescent="0.25">
      <c r="B241" s="1" t="s">
        <v>2089</v>
      </c>
      <c r="E241" s="1" t="s">
        <v>2596</v>
      </c>
    </row>
    <row r="242" spans="2:5" x14ac:dyDescent="0.25">
      <c r="B242" s="1" t="s">
        <v>2090</v>
      </c>
      <c r="E242" s="1" t="s">
        <v>2597</v>
      </c>
    </row>
    <row r="243" spans="2:5" x14ac:dyDescent="0.25">
      <c r="B243" s="1" t="s">
        <v>2091</v>
      </c>
      <c r="E243" s="1" t="s">
        <v>2598</v>
      </c>
    </row>
    <row r="244" spans="2:5" x14ac:dyDescent="0.25">
      <c r="B244" s="1" t="s">
        <v>2092</v>
      </c>
      <c r="E244" s="1" t="s">
        <v>2599</v>
      </c>
    </row>
    <row r="245" spans="2:5" x14ac:dyDescent="0.25">
      <c r="B245" s="1" t="s">
        <v>2093</v>
      </c>
      <c r="E245" s="1" t="s">
        <v>2600</v>
      </c>
    </row>
    <row r="246" spans="2:5" x14ac:dyDescent="0.25">
      <c r="B246" s="1" t="s">
        <v>2094</v>
      </c>
      <c r="E246" s="1" t="s">
        <v>2601</v>
      </c>
    </row>
    <row r="247" spans="2:5" x14ac:dyDescent="0.25">
      <c r="B247" s="1" t="s">
        <v>2095</v>
      </c>
      <c r="E247" s="1" t="s">
        <v>2602</v>
      </c>
    </row>
    <row r="248" spans="2:5" x14ac:dyDescent="0.25">
      <c r="B248" s="1" t="s">
        <v>2096</v>
      </c>
      <c r="E248" s="1" t="s">
        <v>2603</v>
      </c>
    </row>
    <row r="249" spans="2:5" x14ac:dyDescent="0.25">
      <c r="B249" s="1" t="s">
        <v>2097</v>
      </c>
      <c r="E249" s="1" t="s">
        <v>2604</v>
      </c>
    </row>
    <row r="250" spans="2:5" x14ac:dyDescent="0.25">
      <c r="B250" s="1" t="s">
        <v>2098</v>
      </c>
      <c r="E250" s="1" t="s">
        <v>2605</v>
      </c>
    </row>
    <row r="251" spans="2:5" x14ac:dyDescent="0.25">
      <c r="B251" s="1" t="s">
        <v>2099</v>
      </c>
      <c r="E251" s="1" t="s">
        <v>2606</v>
      </c>
    </row>
    <row r="252" spans="2:5" x14ac:dyDescent="0.25">
      <c r="B252" s="1" t="s">
        <v>2100</v>
      </c>
      <c r="E252" s="1" t="s">
        <v>2607</v>
      </c>
    </row>
    <row r="253" spans="2:5" x14ac:dyDescent="0.25">
      <c r="B253" s="1" t="s">
        <v>2101</v>
      </c>
      <c r="E253" s="1" t="s">
        <v>2608</v>
      </c>
    </row>
    <row r="254" spans="2:5" x14ac:dyDescent="0.25">
      <c r="B254" s="1" t="s">
        <v>2102</v>
      </c>
      <c r="E254" s="1" t="s">
        <v>2609</v>
      </c>
    </row>
    <row r="255" spans="2:5" x14ac:dyDescent="0.25">
      <c r="B255" s="1" t="s">
        <v>2103</v>
      </c>
      <c r="E255" s="1" t="s">
        <v>2610</v>
      </c>
    </row>
    <row r="256" spans="2:5" x14ac:dyDescent="0.25">
      <c r="B256" s="1" t="s">
        <v>2104</v>
      </c>
      <c r="E256" s="1" t="s">
        <v>2611</v>
      </c>
    </row>
    <row r="257" spans="2:5" x14ac:dyDescent="0.25">
      <c r="B257" s="1" t="s">
        <v>2105</v>
      </c>
      <c r="E257" s="1" t="s">
        <v>2612</v>
      </c>
    </row>
    <row r="258" spans="2:5" x14ac:dyDescent="0.25">
      <c r="B258" s="1" t="s">
        <v>2106</v>
      </c>
      <c r="E258" s="1" t="s">
        <v>2613</v>
      </c>
    </row>
    <row r="259" spans="2:5" x14ac:dyDescent="0.25">
      <c r="B259" s="1" t="s">
        <v>2107</v>
      </c>
      <c r="E259" s="1" t="s">
        <v>2614</v>
      </c>
    </row>
    <row r="260" spans="2:5" x14ac:dyDescent="0.25">
      <c r="B260" s="1" t="s">
        <v>2108</v>
      </c>
      <c r="E260" s="1" t="s">
        <v>2615</v>
      </c>
    </row>
    <row r="261" spans="2:5" x14ac:dyDescent="0.25">
      <c r="B261" s="1" t="s">
        <v>2109</v>
      </c>
      <c r="E261" s="1" t="s">
        <v>2616</v>
      </c>
    </row>
    <row r="262" spans="2:5" x14ac:dyDescent="0.25">
      <c r="B262" s="1" t="s">
        <v>2110</v>
      </c>
      <c r="E262" s="1" t="s">
        <v>2617</v>
      </c>
    </row>
    <row r="263" spans="2:5" x14ac:dyDescent="0.25">
      <c r="B263" s="1" t="s">
        <v>2111</v>
      </c>
      <c r="E263" s="1" t="s">
        <v>2618</v>
      </c>
    </row>
    <row r="264" spans="2:5" x14ac:dyDescent="0.25">
      <c r="B264" s="1" t="s">
        <v>2112</v>
      </c>
      <c r="E264" s="1" t="s">
        <v>2619</v>
      </c>
    </row>
    <row r="265" spans="2:5" x14ac:dyDescent="0.25">
      <c r="B265" s="1" t="s">
        <v>2113</v>
      </c>
      <c r="E265" s="1" t="s">
        <v>2620</v>
      </c>
    </row>
    <row r="266" spans="2:5" x14ac:dyDescent="0.25">
      <c r="B266" s="1" t="s">
        <v>2114</v>
      </c>
      <c r="E266" s="1" t="s">
        <v>2621</v>
      </c>
    </row>
    <row r="267" spans="2:5" x14ac:dyDescent="0.25">
      <c r="B267" s="1" t="s">
        <v>2115</v>
      </c>
      <c r="E267" s="1" t="s">
        <v>2622</v>
      </c>
    </row>
    <row r="268" spans="2:5" x14ac:dyDescent="0.25">
      <c r="B268" s="1" t="s">
        <v>2116</v>
      </c>
      <c r="E268" s="1" t="s">
        <v>2623</v>
      </c>
    </row>
    <row r="269" spans="2:5" x14ac:dyDescent="0.25">
      <c r="B269" s="1" t="s">
        <v>2117</v>
      </c>
      <c r="E269" s="1" t="s">
        <v>2624</v>
      </c>
    </row>
    <row r="270" spans="2:5" x14ac:dyDescent="0.25">
      <c r="B270" s="1" t="s">
        <v>2118</v>
      </c>
      <c r="E270" s="1" t="s">
        <v>2625</v>
      </c>
    </row>
    <row r="271" spans="2:5" x14ac:dyDescent="0.25">
      <c r="B271" s="1" t="s">
        <v>2119</v>
      </c>
      <c r="E271" s="1" t="s">
        <v>2626</v>
      </c>
    </row>
    <row r="272" spans="2:5" x14ac:dyDescent="0.25">
      <c r="B272" s="1" t="s">
        <v>2120</v>
      </c>
      <c r="E272" s="1" t="s">
        <v>2627</v>
      </c>
    </row>
    <row r="273" spans="2:5" x14ac:dyDescent="0.25">
      <c r="B273" s="1" t="s">
        <v>2121</v>
      </c>
      <c r="E273" s="1" t="s">
        <v>2628</v>
      </c>
    </row>
    <row r="274" spans="2:5" x14ac:dyDescent="0.25">
      <c r="B274" s="1" t="s">
        <v>2122</v>
      </c>
      <c r="E274" s="1" t="s">
        <v>2629</v>
      </c>
    </row>
    <row r="275" spans="2:5" x14ac:dyDescent="0.25">
      <c r="B275" s="1" t="s">
        <v>2123</v>
      </c>
      <c r="E275" s="1" t="s">
        <v>2630</v>
      </c>
    </row>
    <row r="276" spans="2:5" x14ac:dyDescent="0.25">
      <c r="B276" s="1" t="s">
        <v>2124</v>
      </c>
      <c r="E276" s="1" t="s">
        <v>2631</v>
      </c>
    </row>
    <row r="277" spans="2:5" x14ac:dyDescent="0.25">
      <c r="B277" s="1" t="s">
        <v>2125</v>
      </c>
      <c r="E277" s="1" t="s">
        <v>2632</v>
      </c>
    </row>
    <row r="278" spans="2:5" x14ac:dyDescent="0.25">
      <c r="B278" s="1" t="s">
        <v>2126</v>
      </c>
      <c r="E278" s="1" t="s">
        <v>2633</v>
      </c>
    </row>
    <row r="279" spans="2:5" x14ac:dyDescent="0.25">
      <c r="B279" s="1" t="s">
        <v>2127</v>
      </c>
      <c r="E279" s="71" t="s">
        <v>2634</v>
      </c>
    </row>
    <row r="280" spans="2:5" x14ac:dyDescent="0.25">
      <c r="B280" s="1" t="s">
        <v>2128</v>
      </c>
      <c r="E280" s="1" t="s">
        <v>2635</v>
      </c>
    </row>
    <row r="281" spans="2:5" x14ac:dyDescent="0.25">
      <c r="B281" s="1" t="s">
        <v>2129</v>
      </c>
      <c r="E281" s="1" t="s">
        <v>2636</v>
      </c>
    </row>
    <row r="282" spans="2:5" x14ac:dyDescent="0.25">
      <c r="B282" s="1" t="s">
        <v>2130</v>
      </c>
      <c r="E282" s="1" t="s">
        <v>2637</v>
      </c>
    </row>
    <row r="283" spans="2:5" x14ac:dyDescent="0.25">
      <c r="B283" s="1" t="s">
        <v>2131</v>
      </c>
      <c r="E283" s="1" t="s">
        <v>2638</v>
      </c>
    </row>
    <row r="284" spans="2:5" x14ac:dyDescent="0.25">
      <c r="B284" s="1" t="s">
        <v>2030</v>
      </c>
      <c r="E284" s="1" t="s">
        <v>2639</v>
      </c>
    </row>
    <row r="285" spans="2:5" x14ac:dyDescent="0.25">
      <c r="B285" s="1" t="s">
        <v>2132</v>
      </c>
      <c r="E285" s="1" t="s">
        <v>2640</v>
      </c>
    </row>
    <row r="286" spans="2:5" x14ac:dyDescent="0.25">
      <c r="B286" s="1" t="s">
        <v>2133</v>
      </c>
      <c r="E286" s="1" t="s">
        <v>2641</v>
      </c>
    </row>
    <row r="287" spans="2:5" x14ac:dyDescent="0.25">
      <c r="B287" s="1" t="s">
        <v>2134</v>
      </c>
      <c r="E287" s="1" t="s">
        <v>2642</v>
      </c>
    </row>
    <row r="288" spans="2:5" x14ac:dyDescent="0.25">
      <c r="B288" s="1" t="s">
        <v>2030</v>
      </c>
      <c r="E288" s="1" t="s">
        <v>2643</v>
      </c>
    </row>
    <row r="289" spans="2:5" x14ac:dyDescent="0.25">
      <c r="B289" s="1" t="s">
        <v>2135</v>
      </c>
      <c r="E289" s="1" t="s">
        <v>2644</v>
      </c>
    </row>
    <row r="290" spans="2:5" x14ac:dyDescent="0.25">
      <c r="B290" s="1" t="s">
        <v>2136</v>
      </c>
      <c r="E290" s="1" t="s">
        <v>2645</v>
      </c>
    </row>
    <row r="291" spans="2:5" x14ac:dyDescent="0.25">
      <c r="B291" s="1" t="s">
        <v>2137</v>
      </c>
      <c r="E291" s="1" t="s">
        <v>2646</v>
      </c>
    </row>
    <row r="292" spans="2:5" x14ac:dyDescent="0.25">
      <c r="B292" s="1" t="s">
        <v>2030</v>
      </c>
      <c r="E292" s="1" t="s">
        <v>2647</v>
      </c>
    </row>
    <row r="293" spans="2:5" x14ac:dyDescent="0.25">
      <c r="B293" s="1" t="s">
        <v>2368</v>
      </c>
      <c r="E293" s="1" t="s">
        <v>2648</v>
      </c>
    </row>
    <row r="294" spans="2:5" x14ac:dyDescent="0.25">
      <c r="B294" s="1" t="s">
        <v>2369</v>
      </c>
      <c r="E294" s="1" t="s">
        <v>2649</v>
      </c>
    </row>
    <row r="295" spans="2:5" x14ac:dyDescent="0.25">
      <c r="B295" s="1" t="s">
        <v>2370</v>
      </c>
      <c r="E295" s="1" t="s">
        <v>2650</v>
      </c>
    </row>
    <row r="296" spans="2:5" x14ac:dyDescent="0.25">
      <c r="B296" s="1" t="s">
        <v>2030</v>
      </c>
      <c r="E296" s="1" t="s">
        <v>2651</v>
      </c>
    </row>
    <row r="297" spans="2:5" x14ac:dyDescent="0.25">
      <c r="B297" s="1" t="s">
        <v>2371</v>
      </c>
      <c r="E297" s="1" t="s">
        <v>2652</v>
      </c>
    </row>
    <row r="298" spans="2:5" x14ac:dyDescent="0.25">
      <c r="B298" s="1" t="s">
        <v>2372</v>
      </c>
      <c r="E298" s="1" t="s">
        <v>2653</v>
      </c>
    </row>
    <row r="299" spans="2:5" x14ac:dyDescent="0.25">
      <c r="B299" s="1" t="s">
        <v>2373</v>
      </c>
      <c r="E299" s="1" t="s">
        <v>2654</v>
      </c>
    </row>
    <row r="300" spans="2:5" x14ac:dyDescent="0.25">
      <c r="B300" s="1" t="s">
        <v>2138</v>
      </c>
      <c r="E300" s="1" t="s">
        <v>2655</v>
      </c>
    </row>
    <row r="301" spans="2:5" x14ac:dyDescent="0.25">
      <c r="E301" s="1" t="s">
        <v>2656</v>
      </c>
    </row>
    <row r="302" spans="2:5" x14ac:dyDescent="0.25">
      <c r="E302" s="1" t="s">
        <v>2657</v>
      </c>
    </row>
    <row r="303" spans="2:5" x14ac:dyDescent="0.25">
      <c r="E303" s="1" t="s">
        <v>2658</v>
      </c>
    </row>
    <row r="304" spans="2:5" x14ac:dyDescent="0.25">
      <c r="E304" s="1" t="s">
        <v>2659</v>
      </c>
    </row>
    <row r="305" spans="5:5" x14ac:dyDescent="0.25">
      <c r="E305" s="1" t="s">
        <v>2660</v>
      </c>
    </row>
    <row r="306" spans="5:5" x14ac:dyDescent="0.25">
      <c r="E306" s="1" t="s">
        <v>2661</v>
      </c>
    </row>
    <row r="307" spans="5:5" x14ac:dyDescent="0.25">
      <c r="E307" s="1" t="s">
        <v>2662</v>
      </c>
    </row>
    <row r="308" spans="5:5" x14ac:dyDescent="0.25">
      <c r="E308" s="1" t="s">
        <v>2663</v>
      </c>
    </row>
    <row r="309" spans="5:5" x14ac:dyDescent="0.25">
      <c r="E309" s="1" t="s">
        <v>2664</v>
      </c>
    </row>
    <row r="310" spans="5:5" x14ac:dyDescent="0.25">
      <c r="E310" s="1" t="s">
        <v>2665</v>
      </c>
    </row>
    <row r="311" spans="5:5" x14ac:dyDescent="0.25">
      <c r="E311" s="71" t="s">
        <v>2666</v>
      </c>
    </row>
    <row r="312" spans="5:5" x14ac:dyDescent="0.25">
      <c r="E312" s="72" t="s">
        <v>2667</v>
      </c>
    </row>
    <row r="313" spans="5:5" x14ac:dyDescent="0.25">
      <c r="E313" s="1" t="s">
        <v>2668</v>
      </c>
    </row>
    <row r="314" spans="5:5" x14ac:dyDescent="0.25">
      <c r="E314" s="1" t="s">
        <v>2669</v>
      </c>
    </row>
    <row r="315" spans="5:5" x14ac:dyDescent="0.25">
      <c r="E315" s="1"/>
    </row>
    <row r="316" spans="5:5" x14ac:dyDescent="0.25">
      <c r="E316" s="1" t="s">
        <v>2670</v>
      </c>
    </row>
    <row r="317" spans="5:5" x14ac:dyDescent="0.25">
      <c r="E317" s="1" t="s">
        <v>2671</v>
      </c>
    </row>
    <row r="318" spans="5:5" x14ac:dyDescent="0.25">
      <c r="E318" s="72" t="s">
        <v>2672</v>
      </c>
    </row>
    <row r="319" spans="5:5" x14ac:dyDescent="0.25">
      <c r="E319" s="1"/>
    </row>
  </sheetData>
  <pageMargins left="0.7" right="0.7" top="0.75" bottom="0.75" header="0.3" footer="0.3"/>
  <pageSetup paperSize="9" orientation="portrait" r:id="rId1"/>
  <headerFooter>
    <oddHeader>&amp;L&amp;KFFFFFF.</oddHeader>
    <oddFooter>&amp;L&amp;KFFFFFF.</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2:W252"/>
  <sheetViews>
    <sheetView showGridLines="0" zoomScale="70" zoomScaleNormal="70" workbookViewId="0"/>
  </sheetViews>
  <sheetFormatPr baseColWidth="10" defaultRowHeight="15" x14ac:dyDescent="0.25"/>
  <cols>
    <col min="1" max="1" width="2.85546875" customWidth="1"/>
    <col min="2" max="2" width="30.28515625" customWidth="1"/>
    <col min="3" max="3" width="23" bestFit="1" customWidth="1"/>
    <col min="4" max="4" width="9.7109375" bestFit="1" customWidth="1"/>
    <col min="5" max="5" width="17.85546875" bestFit="1" customWidth="1"/>
    <col min="6" max="6" width="10.85546875" bestFit="1" customWidth="1"/>
    <col min="7" max="7" width="4.5703125" bestFit="1" customWidth="1"/>
    <col min="8" max="8" width="3.7109375" bestFit="1" customWidth="1"/>
    <col min="19" max="19" width="102.140625" customWidth="1"/>
    <col min="21" max="21" width="149" customWidth="1"/>
    <col min="23" max="23" width="148.28515625" customWidth="1"/>
  </cols>
  <sheetData>
    <row r="2" spans="2:23" x14ac:dyDescent="0.25">
      <c r="B2" t="s">
        <v>1900</v>
      </c>
    </row>
    <row r="3" spans="2:23" ht="15.75" thickBot="1" x14ac:dyDescent="0.3">
      <c r="S3" t="s">
        <v>2352</v>
      </c>
      <c r="U3" t="s">
        <v>2139</v>
      </c>
      <c r="W3" t="s">
        <v>2351</v>
      </c>
    </row>
    <row r="4" spans="2:23" x14ac:dyDescent="0.25">
      <c r="B4" s="18" t="s">
        <v>67</v>
      </c>
      <c r="C4" s="18"/>
      <c r="E4" s="16" t="s">
        <v>47</v>
      </c>
      <c r="F4" s="17" t="s">
        <v>46</v>
      </c>
      <c r="G4" s="17" t="s">
        <v>37</v>
      </c>
      <c r="H4" s="17" t="s">
        <v>86</v>
      </c>
      <c r="S4" s="66" t="s">
        <v>1901</v>
      </c>
      <c r="U4" s="66" t="s">
        <v>2140</v>
      </c>
      <c r="W4" s="66" t="s">
        <v>2246</v>
      </c>
    </row>
    <row r="5" spans="2:23" x14ac:dyDescent="0.25">
      <c r="B5" s="16" t="s">
        <v>16</v>
      </c>
      <c r="C5" s="45">
        <v>1</v>
      </c>
      <c r="E5" s="7">
        <v>0.1</v>
      </c>
      <c r="F5" s="26">
        <v>9.9999999999999995E-7</v>
      </c>
      <c r="G5" s="19">
        <v>0</v>
      </c>
      <c r="H5" s="1" t="s">
        <v>1897</v>
      </c>
      <c r="S5" s="67" t="s">
        <v>129</v>
      </c>
      <c r="U5" s="67" t="s">
        <v>2141</v>
      </c>
      <c r="W5" s="67" t="s">
        <v>2247</v>
      </c>
    </row>
    <row r="6" spans="2:23" x14ac:dyDescent="0.25">
      <c r="B6" s="16" t="s">
        <v>17</v>
      </c>
      <c r="C6" s="7">
        <v>0.01</v>
      </c>
      <c r="E6" s="7">
        <v>0.25</v>
      </c>
      <c r="F6" s="26">
        <v>9.9999999999999995E-7</v>
      </c>
      <c r="G6" s="19">
        <v>0</v>
      </c>
      <c r="H6" s="1" t="s">
        <v>1897</v>
      </c>
      <c r="S6" s="67" t="s">
        <v>130</v>
      </c>
      <c r="U6" s="67" t="s">
        <v>608</v>
      </c>
      <c r="W6" s="67" t="s">
        <v>608</v>
      </c>
    </row>
    <row r="7" spans="2:23" x14ac:dyDescent="0.25">
      <c r="B7" s="16" t="s">
        <v>18</v>
      </c>
      <c r="C7" s="7">
        <v>0.01</v>
      </c>
      <c r="E7" s="7">
        <v>0.5</v>
      </c>
      <c r="F7" s="26">
        <v>9.9999999999999995E-7</v>
      </c>
      <c r="G7" s="19">
        <v>0</v>
      </c>
      <c r="H7" s="1" t="s">
        <v>1897</v>
      </c>
      <c r="S7" s="67" t="s">
        <v>1902</v>
      </c>
      <c r="U7" s="67" t="s">
        <v>377</v>
      </c>
      <c r="W7" s="67" t="s">
        <v>377</v>
      </c>
    </row>
    <row r="8" spans="2:23" x14ac:dyDescent="0.25">
      <c r="B8" s="16" t="s">
        <v>49</v>
      </c>
      <c r="C8" s="7">
        <v>5.0000000000000001E-3</v>
      </c>
      <c r="E8" s="7">
        <v>0.8</v>
      </c>
      <c r="F8" s="26">
        <v>9.9999999999999995E-7</v>
      </c>
      <c r="G8" s="19">
        <v>0</v>
      </c>
      <c r="H8" s="1" t="s">
        <v>1897</v>
      </c>
      <c r="S8" s="67" t="s">
        <v>132</v>
      </c>
      <c r="U8" s="67" t="s">
        <v>609</v>
      </c>
      <c r="W8" s="67" t="s">
        <v>609</v>
      </c>
    </row>
    <row r="9" spans="2:23" x14ac:dyDescent="0.25">
      <c r="B9" s="16" t="s">
        <v>19</v>
      </c>
      <c r="C9" s="7">
        <v>5.0000000000000001E-3</v>
      </c>
      <c r="E9" s="7">
        <v>0.75</v>
      </c>
      <c r="F9" s="26">
        <v>9.9999999999999995E-7</v>
      </c>
      <c r="G9" s="19">
        <v>0</v>
      </c>
      <c r="H9" s="1" t="s">
        <v>1897</v>
      </c>
      <c r="S9" s="67" t="s">
        <v>133</v>
      </c>
      <c r="U9" s="67" t="s">
        <v>2142</v>
      </c>
      <c r="W9" s="67" t="s">
        <v>2248</v>
      </c>
    </row>
    <row r="10" spans="2:23" x14ac:dyDescent="0.25">
      <c r="B10" s="16" t="s">
        <v>20</v>
      </c>
      <c r="C10" s="7">
        <v>-5.0000000000000001E-3</v>
      </c>
      <c r="S10" s="67" t="s">
        <v>1903</v>
      </c>
      <c r="U10" s="67" t="s">
        <v>2143</v>
      </c>
      <c r="W10" s="67" t="s">
        <v>2249</v>
      </c>
    </row>
    <row r="11" spans="2:23" x14ac:dyDescent="0.25">
      <c r="B11" s="16" t="s">
        <v>55</v>
      </c>
      <c r="C11" s="19" t="s">
        <v>57</v>
      </c>
      <c r="E11" s="16" t="s">
        <v>34</v>
      </c>
      <c r="F11" s="17" t="s">
        <v>35</v>
      </c>
      <c r="G11" s="17" t="s">
        <v>37</v>
      </c>
      <c r="S11" s="67" t="s">
        <v>1904</v>
      </c>
      <c r="U11" s="67" t="s">
        <v>2144</v>
      </c>
      <c r="W11" s="67" t="s">
        <v>2250</v>
      </c>
    </row>
    <row r="12" spans="2:23" x14ac:dyDescent="0.25">
      <c r="B12" s="16" t="s">
        <v>21</v>
      </c>
      <c r="C12" s="12">
        <v>70000000000</v>
      </c>
      <c r="E12" s="7">
        <v>0</v>
      </c>
      <c r="F12" s="8">
        <v>-100</v>
      </c>
      <c r="G12" s="19">
        <v>0</v>
      </c>
      <c r="S12" s="67" t="s">
        <v>1905</v>
      </c>
      <c r="U12" s="67" t="s">
        <v>2145</v>
      </c>
      <c r="W12" s="67" t="s">
        <v>2251</v>
      </c>
    </row>
    <row r="13" spans="2:23" x14ac:dyDescent="0.25">
      <c r="B13" s="16" t="s">
        <v>51</v>
      </c>
      <c r="C13" s="19" t="s">
        <v>23</v>
      </c>
      <c r="E13" s="7">
        <v>0.25</v>
      </c>
      <c r="F13" s="8">
        <v>-100</v>
      </c>
      <c r="G13" s="19">
        <v>0</v>
      </c>
      <c r="S13" s="67" t="s">
        <v>138</v>
      </c>
      <c r="U13" s="67" t="s">
        <v>2146</v>
      </c>
      <c r="W13" s="67" t="s">
        <v>2252</v>
      </c>
    </row>
    <row r="14" spans="2:23" x14ac:dyDescent="0.25">
      <c r="B14" s="16" t="s">
        <v>24</v>
      </c>
      <c r="C14" s="13">
        <v>8.9999999999999999E-10</v>
      </c>
      <c r="E14" s="7">
        <v>0.5</v>
      </c>
      <c r="F14" s="8">
        <v>-100</v>
      </c>
      <c r="G14" s="19">
        <v>1</v>
      </c>
      <c r="S14" s="67" t="s">
        <v>139</v>
      </c>
      <c r="U14" s="67" t="s">
        <v>2147</v>
      </c>
      <c r="W14" s="67" t="s">
        <v>2253</v>
      </c>
    </row>
    <row r="15" spans="2:23" x14ac:dyDescent="0.25">
      <c r="B15" s="16" t="s">
        <v>56</v>
      </c>
      <c r="C15" s="19" t="s">
        <v>57</v>
      </c>
      <c r="E15" s="7">
        <v>0.75</v>
      </c>
      <c r="F15" s="8">
        <v>-1</v>
      </c>
      <c r="G15" s="19">
        <v>0</v>
      </c>
      <c r="S15" s="67" t="s">
        <v>1906</v>
      </c>
      <c r="U15" s="67" t="s">
        <v>2148</v>
      </c>
      <c r="W15" s="67" t="s">
        <v>2254</v>
      </c>
    </row>
    <row r="16" spans="2:23" x14ac:dyDescent="0.25">
      <c r="B16" s="16" t="s">
        <v>25</v>
      </c>
      <c r="C16" s="15">
        <v>8.3333333333333345E-10</v>
      </c>
      <c r="E16" s="7">
        <v>1</v>
      </c>
      <c r="F16" s="8">
        <v>0</v>
      </c>
      <c r="G16" s="19">
        <v>0</v>
      </c>
      <c r="S16" s="67" t="s">
        <v>1907</v>
      </c>
      <c r="U16" s="67" t="s">
        <v>2149</v>
      </c>
      <c r="W16" s="67" t="s">
        <v>2255</v>
      </c>
    </row>
    <row r="17" spans="2:23" x14ac:dyDescent="0.25">
      <c r="B17" s="16" t="s">
        <v>9</v>
      </c>
      <c r="C17" s="19" t="s">
        <v>13</v>
      </c>
      <c r="F17" s="29">
        <v>-100</v>
      </c>
      <c r="S17" s="67" t="s">
        <v>1908</v>
      </c>
      <c r="U17" s="67" t="s">
        <v>2150</v>
      </c>
      <c r="W17" s="67" t="s">
        <v>2256</v>
      </c>
    </row>
    <row r="18" spans="2:23" x14ac:dyDescent="0.25">
      <c r="B18" s="16" t="s">
        <v>71</v>
      </c>
      <c r="C18" s="12">
        <v>50000000</v>
      </c>
      <c r="S18" s="67" t="s">
        <v>1909</v>
      </c>
      <c r="U18" s="67" t="s">
        <v>2151</v>
      </c>
      <c r="W18" s="67" t="s">
        <v>2257</v>
      </c>
    </row>
    <row r="19" spans="2:23" x14ac:dyDescent="0.25">
      <c r="E19" s="16" t="s">
        <v>33</v>
      </c>
      <c r="F19" s="17" t="s">
        <v>27</v>
      </c>
      <c r="G19" s="17" t="s">
        <v>37</v>
      </c>
      <c r="S19" s="67" t="s">
        <v>1910</v>
      </c>
      <c r="U19" s="67" t="s">
        <v>2152</v>
      </c>
      <c r="W19" s="67" t="s">
        <v>2258</v>
      </c>
    </row>
    <row r="20" spans="2:23" x14ac:dyDescent="0.25">
      <c r="B20" s="16" t="s">
        <v>15</v>
      </c>
      <c r="C20" s="14">
        <v>1</v>
      </c>
      <c r="E20" s="7">
        <v>0</v>
      </c>
      <c r="F20" s="10">
        <v>100</v>
      </c>
      <c r="G20" s="19">
        <v>0</v>
      </c>
      <c r="S20" s="67" t="s">
        <v>1911</v>
      </c>
      <c r="U20" s="67" t="s">
        <v>2153</v>
      </c>
      <c r="W20" s="67" t="s">
        <v>2259</v>
      </c>
    </row>
    <row r="21" spans="2:23" x14ac:dyDescent="0.25">
      <c r="B21" s="16" t="s">
        <v>14</v>
      </c>
      <c r="C21" s="8">
        <v>-300</v>
      </c>
      <c r="E21" s="7">
        <v>0.25</v>
      </c>
      <c r="F21" s="10">
        <v>0</v>
      </c>
      <c r="G21" s="19">
        <v>0</v>
      </c>
      <c r="S21" s="67" t="s">
        <v>1912</v>
      </c>
      <c r="U21" s="67" t="s">
        <v>2154</v>
      </c>
      <c r="W21" s="67" t="s">
        <v>2260</v>
      </c>
    </row>
    <row r="22" spans="2:23" x14ac:dyDescent="0.25">
      <c r="B22" s="16" t="s">
        <v>80</v>
      </c>
      <c r="C22" s="44">
        <v>5.0000000000000001E-3</v>
      </c>
      <c r="E22" s="7">
        <v>0.5</v>
      </c>
      <c r="F22" s="10">
        <v>100</v>
      </c>
      <c r="G22" s="19">
        <v>0</v>
      </c>
      <c r="S22" s="67" t="s">
        <v>1913</v>
      </c>
      <c r="U22" s="67" t="s">
        <v>2155</v>
      </c>
      <c r="W22" s="67" t="s">
        <v>2261</v>
      </c>
    </row>
    <row r="23" spans="2:23" x14ac:dyDescent="0.25">
      <c r="B23" s="16" t="s">
        <v>81</v>
      </c>
      <c r="C23" s="46">
        <v>20</v>
      </c>
      <c r="E23" s="7">
        <v>0.75</v>
      </c>
      <c r="F23" s="10">
        <v>0</v>
      </c>
      <c r="G23" s="19">
        <v>0</v>
      </c>
      <c r="S23" s="67" t="s">
        <v>1914</v>
      </c>
      <c r="U23" s="67" t="s">
        <v>2156</v>
      </c>
      <c r="W23" s="67" t="s">
        <v>2262</v>
      </c>
    </row>
    <row r="24" spans="2:23" x14ac:dyDescent="0.25">
      <c r="B24" s="16" t="s">
        <v>76</v>
      </c>
      <c r="C24" s="14">
        <v>0</v>
      </c>
      <c r="E24" s="7">
        <v>1</v>
      </c>
      <c r="F24" s="10">
        <v>0</v>
      </c>
      <c r="G24" s="19">
        <v>0</v>
      </c>
      <c r="S24" s="67" t="s">
        <v>1915</v>
      </c>
      <c r="U24" s="67" t="s">
        <v>2157</v>
      </c>
      <c r="W24" s="67" t="s">
        <v>2263</v>
      </c>
    </row>
    <row r="25" spans="2:23" x14ac:dyDescent="0.25">
      <c r="B25" s="16" t="s">
        <v>75</v>
      </c>
      <c r="C25" s="6" t="s">
        <v>1898</v>
      </c>
      <c r="F25" s="30">
        <v>0</v>
      </c>
      <c r="S25" s="67" t="s">
        <v>145</v>
      </c>
      <c r="U25" s="67" t="s">
        <v>2158</v>
      </c>
      <c r="W25" s="67" t="s">
        <v>2264</v>
      </c>
    </row>
    <row r="26" spans="2:23" x14ac:dyDescent="0.25">
      <c r="S26" s="67" t="s">
        <v>1916</v>
      </c>
      <c r="U26" s="67" t="s">
        <v>2159</v>
      </c>
      <c r="W26" s="67" t="s">
        <v>2265</v>
      </c>
    </row>
    <row r="27" spans="2:23" x14ac:dyDescent="0.25">
      <c r="B27" s="16" t="s">
        <v>48</v>
      </c>
      <c r="C27" s="24">
        <v>20</v>
      </c>
      <c r="S27" s="67" t="s">
        <v>1917</v>
      </c>
      <c r="U27" s="67" t="s">
        <v>2160</v>
      </c>
      <c r="W27" s="67" t="s">
        <v>2266</v>
      </c>
    </row>
    <row r="28" spans="2:23" x14ac:dyDescent="0.25">
      <c r="B28" s="16" t="s">
        <v>52</v>
      </c>
      <c r="C28" s="24">
        <v>2</v>
      </c>
      <c r="S28" s="67" t="s">
        <v>1918</v>
      </c>
      <c r="U28" s="67" t="s">
        <v>2161</v>
      </c>
      <c r="W28" s="67" t="s">
        <v>2267</v>
      </c>
    </row>
    <row r="29" spans="2:23" x14ac:dyDescent="0.25">
      <c r="S29" s="67" t="s">
        <v>1919</v>
      </c>
      <c r="U29" s="67" t="s">
        <v>2162</v>
      </c>
      <c r="W29" s="67" t="s">
        <v>2268</v>
      </c>
    </row>
    <row r="30" spans="2:23" x14ac:dyDescent="0.25">
      <c r="B30" s="18" t="s">
        <v>64</v>
      </c>
      <c r="C30" s="18"/>
      <c r="D30" s="18"/>
      <c r="E30" s="18"/>
      <c r="F30" s="18"/>
      <c r="G30" s="18"/>
      <c r="S30" s="67" t="s">
        <v>1920</v>
      </c>
      <c r="U30" s="67" t="s">
        <v>2163</v>
      </c>
      <c r="W30" s="67" t="s">
        <v>2269</v>
      </c>
    </row>
    <row r="31" spans="2:23" x14ac:dyDescent="0.25">
      <c r="B31" s="17" t="s">
        <v>66</v>
      </c>
      <c r="C31" s="17" t="s">
        <v>31</v>
      </c>
      <c r="D31" s="17" t="s">
        <v>32</v>
      </c>
      <c r="E31" s="17" t="s">
        <v>62</v>
      </c>
      <c r="F31" s="17" t="s">
        <v>63</v>
      </c>
      <c r="G31" s="17" t="s">
        <v>37</v>
      </c>
      <c r="S31" s="67" t="s">
        <v>1921</v>
      </c>
      <c r="U31" s="67" t="s">
        <v>2164</v>
      </c>
      <c r="W31" s="67" t="s">
        <v>2270</v>
      </c>
    </row>
    <row r="32" spans="2:23" x14ac:dyDescent="0.25">
      <c r="B32" s="33">
        <v>0</v>
      </c>
      <c r="C32" s="7">
        <v>0</v>
      </c>
      <c r="D32" s="7">
        <v>0.25</v>
      </c>
      <c r="E32" s="9">
        <v>-100</v>
      </c>
      <c r="F32" s="9">
        <v>-200</v>
      </c>
      <c r="G32" s="19">
        <v>0</v>
      </c>
      <c r="S32" s="67" t="s">
        <v>1922</v>
      </c>
      <c r="U32" s="67" t="s">
        <v>2165</v>
      </c>
      <c r="W32" s="67" t="s">
        <v>2271</v>
      </c>
    </row>
    <row r="33" spans="2:23" x14ac:dyDescent="0.25">
      <c r="B33" s="33">
        <v>0</v>
      </c>
      <c r="C33" s="7">
        <v>0.25</v>
      </c>
      <c r="D33" s="7">
        <v>0.5</v>
      </c>
      <c r="E33" s="9">
        <v>0</v>
      </c>
      <c r="F33" s="9">
        <v>0</v>
      </c>
      <c r="G33" s="19">
        <v>0</v>
      </c>
      <c r="S33" s="67" t="s">
        <v>1923</v>
      </c>
      <c r="U33" s="67" t="s">
        <v>2166</v>
      </c>
      <c r="W33" s="67" t="s">
        <v>2272</v>
      </c>
    </row>
    <row r="34" spans="2:23" x14ac:dyDescent="0.25">
      <c r="B34" s="33">
        <v>0</v>
      </c>
      <c r="C34" s="7">
        <v>0.5</v>
      </c>
      <c r="D34" s="7">
        <v>0.75</v>
      </c>
      <c r="E34" s="9">
        <v>0</v>
      </c>
      <c r="F34" s="9">
        <v>0</v>
      </c>
      <c r="G34" s="19">
        <v>0</v>
      </c>
      <c r="S34" s="67" t="s">
        <v>1924</v>
      </c>
      <c r="U34" s="67" t="s">
        <v>2167</v>
      </c>
      <c r="W34" s="67" t="s">
        <v>2273</v>
      </c>
    </row>
    <row r="35" spans="2:23" x14ac:dyDescent="0.25">
      <c r="B35" s="33">
        <v>0</v>
      </c>
      <c r="C35" s="7">
        <v>0</v>
      </c>
      <c r="D35" s="7">
        <v>1</v>
      </c>
      <c r="E35" s="9">
        <v>-100</v>
      </c>
      <c r="F35" s="9">
        <v>100</v>
      </c>
      <c r="G35" s="19">
        <v>0</v>
      </c>
      <c r="S35" s="67" t="s">
        <v>1925</v>
      </c>
      <c r="U35" s="67" t="s">
        <v>2168</v>
      </c>
      <c r="W35" s="67" t="s">
        <v>2274</v>
      </c>
    </row>
    <row r="36" spans="2:23" x14ac:dyDescent="0.25">
      <c r="B36" s="33">
        <v>0</v>
      </c>
      <c r="C36" s="7">
        <v>0</v>
      </c>
      <c r="D36" s="7">
        <v>1</v>
      </c>
      <c r="E36" s="9">
        <v>-100</v>
      </c>
      <c r="F36" s="9">
        <v>-100</v>
      </c>
      <c r="G36" s="19">
        <v>0</v>
      </c>
      <c r="S36" s="67" t="s">
        <v>1926</v>
      </c>
      <c r="U36" s="67" t="s">
        <v>2169</v>
      </c>
      <c r="W36" s="67" t="s">
        <v>2275</v>
      </c>
    </row>
    <row r="37" spans="2:23" x14ac:dyDescent="0.25">
      <c r="B37" s="33">
        <v>0</v>
      </c>
      <c r="S37" s="67" t="s">
        <v>1927</v>
      </c>
      <c r="U37" s="67" t="s">
        <v>2170</v>
      </c>
      <c r="W37" s="67" t="s">
        <v>2276</v>
      </c>
    </row>
    <row r="38" spans="2:23" x14ac:dyDescent="0.25">
      <c r="S38" s="67" t="s">
        <v>1928</v>
      </c>
      <c r="U38" s="67" t="s">
        <v>2171</v>
      </c>
      <c r="W38" s="67" t="s">
        <v>2277</v>
      </c>
    </row>
    <row r="39" spans="2:23" x14ac:dyDescent="0.25">
      <c r="C39" s="18" t="s">
        <v>77</v>
      </c>
      <c r="D39" s="18"/>
      <c r="E39" s="18" t="s">
        <v>78</v>
      </c>
      <c r="F39" s="18"/>
      <c r="S39" s="67" t="s">
        <v>1929</v>
      </c>
      <c r="U39" s="67" t="s">
        <v>2172</v>
      </c>
      <c r="W39" s="67" t="s">
        <v>2278</v>
      </c>
    </row>
    <row r="40" spans="2:23" x14ac:dyDescent="0.25">
      <c r="B40" s="16" t="s">
        <v>7</v>
      </c>
      <c r="C40" s="17" t="s">
        <v>8</v>
      </c>
      <c r="D40" s="17" t="s">
        <v>65</v>
      </c>
      <c r="E40" s="17" t="s">
        <v>8</v>
      </c>
      <c r="F40" s="17" t="s">
        <v>65</v>
      </c>
      <c r="S40" s="67" t="s">
        <v>1930</v>
      </c>
      <c r="U40" s="67" t="s">
        <v>2173</v>
      </c>
      <c r="W40" s="67" t="s">
        <v>2279</v>
      </c>
    </row>
    <row r="41" spans="2:23" x14ac:dyDescent="0.25">
      <c r="B41" s="35" t="s">
        <v>1899</v>
      </c>
      <c r="C41" s="31">
        <v>-100</v>
      </c>
      <c r="D41" s="4" t="s">
        <v>70</v>
      </c>
      <c r="E41" s="31">
        <v>-100</v>
      </c>
      <c r="F41" s="4" t="s">
        <v>70</v>
      </c>
      <c r="S41" s="67" t="s">
        <v>1931</v>
      </c>
      <c r="U41" s="67" t="s">
        <v>2174</v>
      </c>
      <c r="W41" s="67" t="s">
        <v>2280</v>
      </c>
    </row>
    <row r="42" spans="2:23" x14ac:dyDescent="0.25">
      <c r="B42" s="16" t="s">
        <v>1</v>
      </c>
      <c r="C42" s="41">
        <v>0</v>
      </c>
      <c r="D42" s="5">
        <v>0</v>
      </c>
      <c r="E42" s="41">
        <v>0</v>
      </c>
      <c r="F42" s="5">
        <v>0</v>
      </c>
      <c r="S42" s="67" t="s">
        <v>1932</v>
      </c>
      <c r="U42" s="67" t="s">
        <v>2175</v>
      </c>
      <c r="W42" s="67" t="s">
        <v>2281</v>
      </c>
    </row>
    <row r="43" spans="2:23" x14ac:dyDescent="0.25">
      <c r="B43" s="16" t="s">
        <v>2</v>
      </c>
      <c r="C43" s="41">
        <v>-150000000.00000113</v>
      </c>
      <c r="D43" s="5">
        <v>0.5</v>
      </c>
      <c r="E43" s="41">
        <v>-283019392.86448449</v>
      </c>
      <c r="F43" s="5">
        <v>0.5</v>
      </c>
      <c r="S43" s="67" t="s">
        <v>1933</v>
      </c>
      <c r="U43" s="67" t="s">
        <v>2176</v>
      </c>
      <c r="W43" s="67" t="s">
        <v>2282</v>
      </c>
    </row>
    <row r="44" spans="2:23" x14ac:dyDescent="0.25">
      <c r="B44" s="16" t="s">
        <v>3</v>
      </c>
      <c r="C44" s="41">
        <v>150000000.00000113</v>
      </c>
      <c r="D44" s="5">
        <v>0.5</v>
      </c>
      <c r="E44" s="41">
        <v>283019392.86448449</v>
      </c>
      <c r="F44" s="5">
        <v>0.5</v>
      </c>
      <c r="S44" s="67" t="s">
        <v>1934</v>
      </c>
      <c r="U44" s="67" t="s">
        <v>2177</v>
      </c>
      <c r="W44" s="67" t="s">
        <v>2283</v>
      </c>
    </row>
    <row r="45" spans="2:23" x14ac:dyDescent="0.25">
      <c r="B45" s="16" t="s">
        <v>4</v>
      </c>
      <c r="C45" s="41">
        <v>0</v>
      </c>
      <c r="D45" s="5">
        <v>0</v>
      </c>
      <c r="E45" s="41">
        <v>0</v>
      </c>
      <c r="F45" s="5">
        <v>0</v>
      </c>
      <c r="S45" s="67" t="s">
        <v>1935</v>
      </c>
      <c r="U45" s="67" t="s">
        <v>2178</v>
      </c>
      <c r="W45" s="67" t="s">
        <v>2284</v>
      </c>
    </row>
    <row r="46" spans="2:23" x14ac:dyDescent="0.25">
      <c r="B46" s="16" t="s">
        <v>58</v>
      </c>
      <c r="C46" s="31">
        <v>50</v>
      </c>
      <c r="D46" s="5">
        <v>0</v>
      </c>
      <c r="E46" s="31">
        <v>50</v>
      </c>
      <c r="F46" s="5">
        <v>0</v>
      </c>
      <c r="S46" s="67" t="s">
        <v>1936</v>
      </c>
      <c r="U46" s="67" t="s">
        <v>2179</v>
      </c>
      <c r="W46" s="67" t="s">
        <v>2285</v>
      </c>
    </row>
    <row r="47" spans="2:23" x14ac:dyDescent="0.25">
      <c r="B47" s="16" t="s">
        <v>59</v>
      </c>
      <c r="C47" s="31">
        <v>-50</v>
      </c>
      <c r="D47" s="5">
        <v>0.5</v>
      </c>
      <c r="E47" s="31">
        <v>-50</v>
      </c>
      <c r="F47" s="5">
        <v>0.5</v>
      </c>
      <c r="S47" s="67" t="s">
        <v>1937</v>
      </c>
      <c r="U47" s="67" t="s">
        <v>2180</v>
      </c>
      <c r="W47" s="67" t="s">
        <v>2286</v>
      </c>
    </row>
    <row r="48" spans="2:23" x14ac:dyDescent="0.25">
      <c r="B48" s="16" t="s">
        <v>60</v>
      </c>
      <c r="C48" s="32">
        <v>0</v>
      </c>
      <c r="D48" s="5">
        <v>0</v>
      </c>
      <c r="E48" s="32">
        <v>0</v>
      </c>
      <c r="F48" s="5">
        <v>0</v>
      </c>
      <c r="S48" s="67" t="s">
        <v>1938</v>
      </c>
      <c r="U48" s="67" t="s">
        <v>2181</v>
      </c>
      <c r="W48" s="67" t="s">
        <v>2287</v>
      </c>
    </row>
    <row r="49" spans="2:23" x14ac:dyDescent="0.25">
      <c r="B49" s="16" t="s">
        <v>61</v>
      </c>
      <c r="C49" s="32">
        <v>-25.000000000000195</v>
      </c>
      <c r="D49" s="5">
        <v>0.5</v>
      </c>
      <c r="E49" s="32">
        <v>-47.169898810747419</v>
      </c>
      <c r="F49" s="5">
        <v>0.5</v>
      </c>
      <c r="S49" s="67" t="s">
        <v>1939</v>
      </c>
      <c r="U49" s="67" t="s">
        <v>2182</v>
      </c>
      <c r="W49" s="67" t="s">
        <v>2288</v>
      </c>
    </row>
    <row r="50" spans="2:23" x14ac:dyDescent="0.25">
      <c r="B50" s="16" t="s">
        <v>6</v>
      </c>
      <c r="C50" s="11">
        <v>0</v>
      </c>
      <c r="D50" s="5">
        <v>0</v>
      </c>
      <c r="E50" s="11">
        <v>0</v>
      </c>
      <c r="F50" s="5">
        <v>0</v>
      </c>
      <c r="S50" s="67" t="s">
        <v>1940</v>
      </c>
      <c r="U50" s="67" t="s">
        <v>2183</v>
      </c>
      <c r="W50" s="67" t="s">
        <v>2289</v>
      </c>
    </row>
    <row r="51" spans="2:23" x14ac:dyDescent="0.25">
      <c r="B51" s="16" t="s">
        <v>5</v>
      </c>
      <c r="C51" s="70">
        <v>-3.5767928357143035E-2</v>
      </c>
      <c r="D51" s="5">
        <v>0.501</v>
      </c>
      <c r="E51" s="70">
        <v>-7.4094610197175906E-2</v>
      </c>
      <c r="F51" s="5">
        <v>0.501</v>
      </c>
      <c r="S51" s="67" t="s">
        <v>1941</v>
      </c>
      <c r="U51" s="67" t="s">
        <v>2184</v>
      </c>
      <c r="W51" s="67" t="s">
        <v>2290</v>
      </c>
    </row>
    <row r="52" spans="2:23" x14ac:dyDescent="0.25">
      <c r="B52" s="16" t="s">
        <v>10</v>
      </c>
      <c r="C52" s="3">
        <v>0.10725000000000039</v>
      </c>
      <c r="D52" s="5">
        <v>1</v>
      </c>
      <c r="E52" s="3">
        <v>0.22748793160184494</v>
      </c>
      <c r="F52" s="5">
        <v>1</v>
      </c>
      <c r="S52" s="67" t="s">
        <v>1942</v>
      </c>
      <c r="U52" s="67" t="s">
        <v>2185</v>
      </c>
      <c r="W52" s="67" t="s">
        <v>2291</v>
      </c>
    </row>
    <row r="53" spans="2:23" x14ac:dyDescent="0.25">
      <c r="B53" s="16" t="s">
        <v>11</v>
      </c>
      <c r="C53" s="3">
        <v>-0.10703571428571469</v>
      </c>
      <c r="D53" s="5">
        <v>0</v>
      </c>
      <c r="E53" s="3">
        <v>-0.22671728313170217</v>
      </c>
      <c r="F53" s="5">
        <v>0</v>
      </c>
      <c r="S53" s="67" t="s">
        <v>1943</v>
      </c>
      <c r="U53" s="67" t="s">
        <v>2186</v>
      </c>
      <c r="W53" s="67" t="s">
        <v>2292</v>
      </c>
    </row>
    <row r="54" spans="2:23" x14ac:dyDescent="0.25">
      <c r="B54" s="16" t="s">
        <v>72</v>
      </c>
      <c r="C54" s="37">
        <v>0.33333333333333082</v>
      </c>
      <c r="D54" s="5">
        <v>0.5</v>
      </c>
      <c r="E54" s="37">
        <v>0.17666633898808845</v>
      </c>
      <c r="F54" s="5">
        <v>0.5</v>
      </c>
      <c r="S54" s="67" t="s">
        <v>1944</v>
      </c>
      <c r="U54" s="67" t="s">
        <v>2187</v>
      </c>
      <c r="W54" s="67" t="s">
        <v>2293</v>
      </c>
    </row>
    <row r="55" spans="2:23" x14ac:dyDescent="0.25">
      <c r="B55" s="16" t="s">
        <v>85</v>
      </c>
      <c r="C55" s="4" t="s">
        <v>70</v>
      </c>
      <c r="D55" s="4" t="s">
        <v>70</v>
      </c>
      <c r="E55" s="49">
        <v>2.6341702104281176E-3</v>
      </c>
      <c r="F55" s="4" t="s">
        <v>70</v>
      </c>
      <c r="S55" s="67" t="s">
        <v>1945</v>
      </c>
      <c r="U55" s="67" t="s">
        <v>2188</v>
      </c>
      <c r="W55" s="67" t="s">
        <v>2294</v>
      </c>
    </row>
    <row r="56" spans="2:23" x14ac:dyDescent="0.25">
      <c r="S56" s="67" t="s">
        <v>1946</v>
      </c>
      <c r="U56" s="67" t="s">
        <v>2189</v>
      </c>
      <c r="W56" s="67" t="s">
        <v>2295</v>
      </c>
    </row>
    <row r="57" spans="2:23" x14ac:dyDescent="0.25">
      <c r="S57" s="67" t="s">
        <v>1947</v>
      </c>
      <c r="U57" s="67" t="s">
        <v>2190</v>
      </c>
      <c r="W57" s="67" t="s">
        <v>2296</v>
      </c>
    </row>
    <row r="58" spans="2:23" x14ac:dyDescent="0.25">
      <c r="S58" s="67" t="s">
        <v>1948</v>
      </c>
      <c r="U58" s="67" t="s">
        <v>2191</v>
      </c>
      <c r="W58" s="67" t="s">
        <v>2297</v>
      </c>
    </row>
    <row r="59" spans="2:23" x14ac:dyDescent="0.25">
      <c r="S59" s="67" t="s">
        <v>1949</v>
      </c>
      <c r="U59" s="67" t="s">
        <v>2192</v>
      </c>
      <c r="W59" s="67" t="s">
        <v>2298</v>
      </c>
    </row>
    <row r="60" spans="2:23" x14ac:dyDescent="0.25">
      <c r="S60" s="67" t="s">
        <v>1950</v>
      </c>
      <c r="U60" s="67" t="s">
        <v>2193</v>
      </c>
      <c r="W60" s="67" t="s">
        <v>2193</v>
      </c>
    </row>
    <row r="61" spans="2:23" x14ac:dyDescent="0.25">
      <c r="S61" s="67" t="s">
        <v>1951</v>
      </c>
      <c r="U61" s="67" t="s">
        <v>2140</v>
      </c>
      <c r="W61" s="67" t="s">
        <v>2246</v>
      </c>
    </row>
    <row r="62" spans="2:23" x14ac:dyDescent="0.25">
      <c r="S62" s="67" t="s">
        <v>1952</v>
      </c>
      <c r="U62" s="67" t="s">
        <v>2141</v>
      </c>
      <c r="W62" s="67" t="s">
        <v>2247</v>
      </c>
    </row>
    <row r="63" spans="2:23" x14ac:dyDescent="0.25">
      <c r="S63" s="67" t="s">
        <v>1953</v>
      </c>
      <c r="U63" s="67" t="s">
        <v>608</v>
      </c>
      <c r="W63" s="67" t="s">
        <v>608</v>
      </c>
    </row>
    <row r="64" spans="2:23" x14ac:dyDescent="0.25">
      <c r="S64" s="67" t="s">
        <v>1954</v>
      </c>
      <c r="U64" s="67" t="s">
        <v>377</v>
      </c>
      <c r="W64" s="67" t="s">
        <v>377</v>
      </c>
    </row>
    <row r="65" spans="19:23" x14ac:dyDescent="0.25">
      <c r="S65" s="67" t="s">
        <v>1955</v>
      </c>
      <c r="U65" s="67" t="s">
        <v>609</v>
      </c>
      <c r="W65" s="67" t="s">
        <v>609</v>
      </c>
    </row>
    <row r="66" spans="19:23" x14ac:dyDescent="0.25">
      <c r="S66" s="67" t="s">
        <v>1956</v>
      </c>
      <c r="U66" s="69" t="s">
        <v>2194</v>
      </c>
      <c r="W66" s="69" t="s">
        <v>2299</v>
      </c>
    </row>
    <row r="67" spans="19:23" x14ac:dyDescent="0.25">
      <c r="S67" s="67" t="s">
        <v>1957</v>
      </c>
      <c r="U67" s="67" t="s">
        <v>2195</v>
      </c>
      <c r="W67" s="67" t="s">
        <v>2300</v>
      </c>
    </row>
    <row r="68" spans="19:23" x14ac:dyDescent="0.25">
      <c r="S68" s="67" t="s">
        <v>1958</v>
      </c>
      <c r="U68" s="67" t="s">
        <v>2196</v>
      </c>
      <c r="W68" s="67" t="s">
        <v>2301</v>
      </c>
    </row>
    <row r="69" spans="19:23" x14ac:dyDescent="0.25">
      <c r="S69" s="67" t="s">
        <v>1959</v>
      </c>
      <c r="U69" s="67" t="s">
        <v>2197</v>
      </c>
      <c r="W69" s="67" t="s">
        <v>2302</v>
      </c>
    </row>
    <row r="70" spans="19:23" x14ac:dyDescent="0.25">
      <c r="S70" s="67" t="s">
        <v>1960</v>
      </c>
      <c r="U70" s="67" t="s">
        <v>2198</v>
      </c>
      <c r="W70" s="67" t="s">
        <v>2303</v>
      </c>
    </row>
    <row r="71" spans="19:23" x14ac:dyDescent="0.25">
      <c r="S71" s="67" t="s">
        <v>1961</v>
      </c>
      <c r="U71" s="67" t="s">
        <v>2199</v>
      </c>
      <c r="W71" s="67" t="s">
        <v>2304</v>
      </c>
    </row>
    <row r="72" spans="19:23" x14ac:dyDescent="0.25">
      <c r="S72" s="67" t="s">
        <v>1962</v>
      </c>
      <c r="U72" s="67" t="s">
        <v>2200</v>
      </c>
      <c r="W72" s="67" t="s">
        <v>2305</v>
      </c>
    </row>
    <row r="73" spans="19:23" x14ac:dyDescent="0.25">
      <c r="S73" s="67" t="s">
        <v>1963</v>
      </c>
      <c r="U73" s="67" t="s">
        <v>2201</v>
      </c>
      <c r="W73" s="67" t="s">
        <v>2306</v>
      </c>
    </row>
    <row r="74" spans="19:23" x14ac:dyDescent="0.25">
      <c r="S74" s="67" t="s">
        <v>1964</v>
      </c>
      <c r="U74" s="67" t="s">
        <v>2202</v>
      </c>
      <c r="W74" s="67" t="s">
        <v>2307</v>
      </c>
    </row>
    <row r="75" spans="19:23" x14ac:dyDescent="0.25">
      <c r="S75" s="67" t="s">
        <v>1965</v>
      </c>
      <c r="U75" s="67" t="s">
        <v>2203</v>
      </c>
      <c r="W75" s="67" t="s">
        <v>2308</v>
      </c>
    </row>
    <row r="76" spans="19:23" x14ac:dyDescent="0.25">
      <c r="S76" s="67" t="s">
        <v>1966</v>
      </c>
      <c r="U76" s="67" t="s">
        <v>2204</v>
      </c>
      <c r="W76" s="67" t="s">
        <v>2309</v>
      </c>
    </row>
    <row r="77" spans="19:23" x14ac:dyDescent="0.25">
      <c r="S77" s="67" t="s">
        <v>1967</v>
      </c>
      <c r="U77" s="67" t="s">
        <v>2205</v>
      </c>
      <c r="W77" s="67" t="s">
        <v>2310</v>
      </c>
    </row>
    <row r="78" spans="19:23" x14ac:dyDescent="0.25">
      <c r="S78" s="67" t="s">
        <v>1968</v>
      </c>
      <c r="U78" s="67" t="s">
        <v>2206</v>
      </c>
      <c r="W78" s="67" t="s">
        <v>2311</v>
      </c>
    </row>
    <row r="79" spans="19:23" x14ac:dyDescent="0.25">
      <c r="S79" s="67" t="s">
        <v>1969</v>
      </c>
      <c r="U79" s="67" t="s">
        <v>2207</v>
      </c>
      <c r="W79" s="67" t="s">
        <v>2312</v>
      </c>
    </row>
    <row r="80" spans="19:23" x14ac:dyDescent="0.25">
      <c r="S80" s="67" t="s">
        <v>1970</v>
      </c>
      <c r="U80" s="67" t="s">
        <v>2208</v>
      </c>
      <c r="W80" s="67" t="s">
        <v>2313</v>
      </c>
    </row>
    <row r="81" spans="19:23" x14ac:dyDescent="0.25">
      <c r="S81" s="67" t="s">
        <v>1971</v>
      </c>
      <c r="U81" s="67" t="s">
        <v>2209</v>
      </c>
      <c r="W81" s="67" t="s">
        <v>2314</v>
      </c>
    </row>
    <row r="82" spans="19:23" x14ac:dyDescent="0.25">
      <c r="S82" s="67" t="s">
        <v>1972</v>
      </c>
      <c r="U82" s="67" t="s">
        <v>2210</v>
      </c>
      <c r="W82" s="67" t="s">
        <v>2315</v>
      </c>
    </row>
    <row r="83" spans="19:23" x14ac:dyDescent="0.25">
      <c r="S83" s="67" t="s">
        <v>1973</v>
      </c>
      <c r="U83" s="67" t="s">
        <v>2211</v>
      </c>
      <c r="W83" s="67" t="s">
        <v>2316</v>
      </c>
    </row>
    <row r="84" spans="19:23" x14ac:dyDescent="0.25">
      <c r="S84" s="67" t="s">
        <v>1974</v>
      </c>
      <c r="U84" s="67" t="s">
        <v>2212</v>
      </c>
      <c r="W84" s="67" t="s">
        <v>2317</v>
      </c>
    </row>
    <row r="85" spans="19:23" x14ac:dyDescent="0.25">
      <c r="S85" s="67" t="s">
        <v>1975</v>
      </c>
      <c r="U85" s="67" t="s">
        <v>2213</v>
      </c>
      <c r="W85" s="67" t="s">
        <v>2318</v>
      </c>
    </row>
    <row r="86" spans="19:23" x14ac:dyDescent="0.25">
      <c r="S86" s="67" t="s">
        <v>1976</v>
      </c>
      <c r="U86" s="67" t="s">
        <v>2214</v>
      </c>
      <c r="W86" s="67" t="s">
        <v>2319</v>
      </c>
    </row>
    <row r="87" spans="19:23" x14ac:dyDescent="0.25">
      <c r="S87" s="67" t="s">
        <v>1977</v>
      </c>
      <c r="U87" s="67" t="s">
        <v>2215</v>
      </c>
      <c r="W87" s="67" t="s">
        <v>2320</v>
      </c>
    </row>
    <row r="88" spans="19:23" x14ac:dyDescent="0.25">
      <c r="S88" s="67" t="s">
        <v>1978</v>
      </c>
      <c r="U88" s="67" t="s">
        <v>2216</v>
      </c>
      <c r="W88" s="67" t="s">
        <v>2321</v>
      </c>
    </row>
    <row r="89" spans="19:23" x14ac:dyDescent="0.25">
      <c r="S89" s="67" t="s">
        <v>1979</v>
      </c>
      <c r="U89" s="67" t="s">
        <v>2217</v>
      </c>
      <c r="W89" s="67" t="s">
        <v>2322</v>
      </c>
    </row>
    <row r="90" spans="19:23" x14ac:dyDescent="0.25">
      <c r="S90" s="67" t="s">
        <v>1980</v>
      </c>
      <c r="U90" s="67" t="s">
        <v>2218</v>
      </c>
      <c r="W90" s="67" t="s">
        <v>2323</v>
      </c>
    </row>
    <row r="91" spans="19:23" x14ac:dyDescent="0.25">
      <c r="S91" s="67" t="s">
        <v>1981</v>
      </c>
      <c r="U91" s="67" t="s">
        <v>2219</v>
      </c>
      <c r="W91" s="67" t="s">
        <v>2324</v>
      </c>
    </row>
    <row r="92" spans="19:23" x14ac:dyDescent="0.25">
      <c r="S92" s="67" t="s">
        <v>1982</v>
      </c>
      <c r="U92" s="67" t="s">
        <v>2220</v>
      </c>
      <c r="W92" s="67" t="s">
        <v>2325</v>
      </c>
    </row>
    <row r="93" spans="19:23" x14ac:dyDescent="0.25">
      <c r="S93" s="67" t="s">
        <v>1983</v>
      </c>
      <c r="U93" s="67" t="s">
        <v>2221</v>
      </c>
      <c r="W93" s="67" t="s">
        <v>2326</v>
      </c>
    </row>
    <row r="94" spans="19:23" x14ac:dyDescent="0.25">
      <c r="S94" s="67" t="s">
        <v>1984</v>
      </c>
      <c r="U94" s="67" t="s">
        <v>2222</v>
      </c>
      <c r="W94" s="67" t="s">
        <v>2327</v>
      </c>
    </row>
    <row r="95" spans="19:23" x14ac:dyDescent="0.25">
      <c r="S95" s="67" t="s">
        <v>1985</v>
      </c>
      <c r="U95" s="67" t="s">
        <v>2223</v>
      </c>
      <c r="W95" s="67" t="s">
        <v>2328</v>
      </c>
    </row>
    <row r="96" spans="19:23" x14ac:dyDescent="0.25">
      <c r="S96" s="67" t="s">
        <v>1986</v>
      </c>
      <c r="U96" s="67" t="s">
        <v>2224</v>
      </c>
      <c r="W96" s="67" t="s">
        <v>2329</v>
      </c>
    </row>
    <row r="97" spans="19:23" x14ac:dyDescent="0.25">
      <c r="S97" s="67" t="s">
        <v>1987</v>
      </c>
      <c r="U97" s="67" t="s">
        <v>2225</v>
      </c>
      <c r="W97" s="67" t="s">
        <v>2330</v>
      </c>
    </row>
    <row r="98" spans="19:23" x14ac:dyDescent="0.25">
      <c r="S98" s="67" t="s">
        <v>1988</v>
      </c>
      <c r="U98" s="67" t="s">
        <v>2226</v>
      </c>
      <c r="W98" s="67" t="s">
        <v>2331</v>
      </c>
    </row>
    <row r="99" spans="19:23" x14ac:dyDescent="0.25">
      <c r="S99" s="67" t="s">
        <v>1989</v>
      </c>
      <c r="U99" s="67" t="s">
        <v>2227</v>
      </c>
      <c r="W99" s="67" t="s">
        <v>2332</v>
      </c>
    </row>
    <row r="100" spans="19:23" x14ac:dyDescent="0.25">
      <c r="S100" s="67" t="s">
        <v>1990</v>
      </c>
      <c r="U100" s="67" t="s">
        <v>2228</v>
      </c>
      <c r="W100" s="67" t="s">
        <v>2333</v>
      </c>
    </row>
    <row r="101" spans="19:23" x14ac:dyDescent="0.25">
      <c r="S101" s="67" t="s">
        <v>1991</v>
      </c>
      <c r="U101" s="67" t="s">
        <v>2229</v>
      </c>
      <c r="W101" s="67" t="s">
        <v>2334</v>
      </c>
    </row>
    <row r="102" spans="19:23" x14ac:dyDescent="0.25">
      <c r="S102" s="67" t="s">
        <v>1992</v>
      </c>
      <c r="U102" s="67" t="s">
        <v>2230</v>
      </c>
      <c r="W102" s="67" t="s">
        <v>2335</v>
      </c>
    </row>
    <row r="103" spans="19:23" x14ac:dyDescent="0.25">
      <c r="S103" s="67" t="s">
        <v>1993</v>
      </c>
      <c r="U103" s="67" t="s">
        <v>2231</v>
      </c>
      <c r="W103" s="67" t="s">
        <v>2336</v>
      </c>
    </row>
    <row r="104" spans="19:23" x14ac:dyDescent="0.25">
      <c r="S104" s="67" t="s">
        <v>1994</v>
      </c>
      <c r="U104" s="67" t="s">
        <v>2232</v>
      </c>
      <c r="W104" s="67" t="s">
        <v>2337</v>
      </c>
    </row>
    <row r="105" spans="19:23" x14ac:dyDescent="0.25">
      <c r="S105" s="67" t="s">
        <v>1995</v>
      </c>
      <c r="U105" s="67" t="s">
        <v>2233</v>
      </c>
      <c r="W105" s="67" t="s">
        <v>2338</v>
      </c>
    </row>
    <row r="106" spans="19:23" x14ac:dyDescent="0.25">
      <c r="S106" s="67" t="s">
        <v>1996</v>
      </c>
      <c r="U106" s="67" t="s">
        <v>2234</v>
      </c>
      <c r="W106" s="67" t="s">
        <v>2339</v>
      </c>
    </row>
    <row r="107" spans="19:23" x14ac:dyDescent="0.25">
      <c r="S107" s="67" t="s">
        <v>1997</v>
      </c>
      <c r="U107" s="67" t="s">
        <v>2235</v>
      </c>
      <c r="W107" s="67" t="s">
        <v>2340</v>
      </c>
    </row>
    <row r="108" spans="19:23" x14ac:dyDescent="0.25">
      <c r="S108" s="67" t="s">
        <v>1998</v>
      </c>
      <c r="U108" s="67" t="s">
        <v>2236</v>
      </c>
      <c r="W108" s="67" t="s">
        <v>2341</v>
      </c>
    </row>
    <row r="109" spans="19:23" x14ac:dyDescent="0.25">
      <c r="S109" s="67" t="s">
        <v>1999</v>
      </c>
      <c r="U109" s="67" t="s">
        <v>2237</v>
      </c>
      <c r="W109" s="67" t="s">
        <v>2342</v>
      </c>
    </row>
    <row r="110" spans="19:23" x14ac:dyDescent="0.25">
      <c r="S110" s="67" t="s">
        <v>2000</v>
      </c>
      <c r="U110" s="67" t="s">
        <v>2238</v>
      </c>
      <c r="W110" s="67" t="s">
        <v>2343</v>
      </c>
    </row>
    <row r="111" spans="19:23" x14ac:dyDescent="0.25">
      <c r="S111" s="67" t="s">
        <v>2001</v>
      </c>
      <c r="U111" s="67" t="s">
        <v>2239</v>
      </c>
      <c r="W111" s="67" t="s">
        <v>2344</v>
      </c>
    </row>
    <row r="112" spans="19:23" x14ac:dyDescent="0.25">
      <c r="S112" s="67" t="s">
        <v>2002</v>
      </c>
      <c r="U112" s="67" t="s">
        <v>2240</v>
      </c>
      <c r="W112" s="67" t="s">
        <v>2345</v>
      </c>
    </row>
    <row r="113" spans="19:23" x14ac:dyDescent="0.25">
      <c r="S113" s="67" t="s">
        <v>2003</v>
      </c>
      <c r="U113" s="67" t="s">
        <v>2241</v>
      </c>
      <c r="W113" s="67" t="s">
        <v>2346</v>
      </c>
    </row>
    <row r="114" spans="19:23" x14ac:dyDescent="0.25">
      <c r="S114" s="67" t="s">
        <v>2004</v>
      </c>
      <c r="U114" s="67" t="s">
        <v>2242</v>
      </c>
      <c r="W114" s="67" t="s">
        <v>2347</v>
      </c>
    </row>
    <row r="115" spans="19:23" x14ac:dyDescent="0.25">
      <c r="S115" s="67" t="s">
        <v>2005</v>
      </c>
      <c r="U115" s="67" t="s">
        <v>2243</v>
      </c>
      <c r="W115" s="67" t="s">
        <v>2348</v>
      </c>
    </row>
    <row r="116" spans="19:23" x14ac:dyDescent="0.25">
      <c r="S116" s="67" t="s">
        <v>2006</v>
      </c>
      <c r="U116" s="67" t="s">
        <v>2244</v>
      </c>
      <c r="W116" s="67" t="s">
        <v>2349</v>
      </c>
    </row>
    <row r="117" spans="19:23" x14ac:dyDescent="0.25">
      <c r="S117" s="67" t="s">
        <v>2007</v>
      </c>
      <c r="U117" s="67" t="s">
        <v>2193</v>
      </c>
      <c r="W117" s="67" t="s">
        <v>2193</v>
      </c>
    </row>
    <row r="118" spans="19:23" x14ac:dyDescent="0.25">
      <c r="S118" s="67" t="s">
        <v>2008</v>
      </c>
      <c r="U118" s="67" t="s">
        <v>2140</v>
      </c>
      <c r="W118" s="67" t="s">
        <v>2246</v>
      </c>
    </row>
    <row r="119" spans="19:23" x14ac:dyDescent="0.25">
      <c r="S119" s="67" t="s">
        <v>2009</v>
      </c>
      <c r="U119" s="67" t="s">
        <v>2141</v>
      </c>
      <c r="W119" s="67" t="s">
        <v>2247</v>
      </c>
    </row>
    <row r="120" spans="19:23" x14ac:dyDescent="0.25">
      <c r="S120" s="67" t="s">
        <v>2010</v>
      </c>
      <c r="U120" s="67" t="s">
        <v>608</v>
      </c>
      <c r="W120" s="67" t="s">
        <v>608</v>
      </c>
    </row>
    <row r="121" spans="19:23" x14ac:dyDescent="0.25">
      <c r="S121" s="67" t="s">
        <v>2011</v>
      </c>
      <c r="U121" s="67" t="s">
        <v>377</v>
      </c>
      <c r="W121" s="67" t="s">
        <v>377</v>
      </c>
    </row>
    <row r="122" spans="19:23" x14ac:dyDescent="0.25">
      <c r="S122" s="67" t="s">
        <v>2012</v>
      </c>
      <c r="U122" s="67" t="s">
        <v>609</v>
      </c>
      <c r="W122" s="67" t="s">
        <v>609</v>
      </c>
    </row>
    <row r="123" spans="19:23" ht="15.75" thickBot="1" x14ac:dyDescent="0.3">
      <c r="S123" s="67" t="s">
        <v>2013</v>
      </c>
      <c r="U123" s="68" t="s">
        <v>2245</v>
      </c>
      <c r="W123" s="68" t="s">
        <v>2350</v>
      </c>
    </row>
    <row r="124" spans="19:23" x14ac:dyDescent="0.25">
      <c r="S124" s="67" t="s">
        <v>2014</v>
      </c>
    </row>
    <row r="125" spans="19:23" x14ac:dyDescent="0.25">
      <c r="S125" s="67" t="s">
        <v>2015</v>
      </c>
    </row>
    <row r="126" spans="19:23" x14ac:dyDescent="0.25">
      <c r="S126" s="67" t="s">
        <v>2016</v>
      </c>
    </row>
    <row r="127" spans="19:23" x14ac:dyDescent="0.25">
      <c r="S127" s="67" t="s">
        <v>2017</v>
      </c>
    </row>
    <row r="128" spans="19:23" x14ac:dyDescent="0.25">
      <c r="S128" s="67" t="s">
        <v>2018</v>
      </c>
    </row>
    <row r="129" spans="19:19" x14ac:dyDescent="0.25">
      <c r="S129" s="67" t="s">
        <v>2019</v>
      </c>
    </row>
    <row r="130" spans="19:19" x14ac:dyDescent="0.25">
      <c r="S130" s="67" t="s">
        <v>2020</v>
      </c>
    </row>
    <row r="131" spans="19:19" x14ac:dyDescent="0.25">
      <c r="S131" s="67" t="s">
        <v>2021</v>
      </c>
    </row>
    <row r="132" spans="19:19" x14ac:dyDescent="0.25">
      <c r="S132" s="67" t="s">
        <v>2022</v>
      </c>
    </row>
    <row r="133" spans="19:19" x14ac:dyDescent="0.25">
      <c r="S133" s="67" t="s">
        <v>2023</v>
      </c>
    </row>
    <row r="134" spans="19:19" x14ac:dyDescent="0.25">
      <c r="S134" s="67" t="s">
        <v>2024</v>
      </c>
    </row>
    <row r="135" spans="19:19" x14ac:dyDescent="0.25">
      <c r="S135" s="67" t="s">
        <v>2025</v>
      </c>
    </row>
    <row r="136" spans="19:19" x14ac:dyDescent="0.25">
      <c r="S136" s="67" t="s">
        <v>2026</v>
      </c>
    </row>
    <row r="137" spans="19:19" x14ac:dyDescent="0.25">
      <c r="S137" s="67" t="s">
        <v>2027</v>
      </c>
    </row>
    <row r="138" spans="19:19" x14ac:dyDescent="0.25">
      <c r="S138" s="67" t="s">
        <v>2028</v>
      </c>
    </row>
    <row r="139" spans="19:19" x14ac:dyDescent="0.25">
      <c r="S139" s="67" t="s">
        <v>2029</v>
      </c>
    </row>
    <row r="140" spans="19:19" x14ac:dyDescent="0.25">
      <c r="S140" s="67" t="s">
        <v>2030</v>
      </c>
    </row>
    <row r="141" spans="19:19" x14ac:dyDescent="0.25">
      <c r="S141" s="67" t="s">
        <v>2031</v>
      </c>
    </row>
    <row r="142" spans="19:19" x14ac:dyDescent="0.25">
      <c r="S142" s="67" t="s">
        <v>260</v>
      </c>
    </row>
    <row r="143" spans="19:19" x14ac:dyDescent="0.25">
      <c r="S143" s="67" t="s">
        <v>261</v>
      </c>
    </row>
    <row r="144" spans="19:19" x14ac:dyDescent="0.25">
      <c r="S144" s="67" t="s">
        <v>2032</v>
      </c>
    </row>
    <row r="145" spans="19:19" x14ac:dyDescent="0.25">
      <c r="S145" s="67" t="s">
        <v>2033</v>
      </c>
    </row>
    <row r="146" spans="19:19" x14ac:dyDescent="0.25">
      <c r="S146" s="67" t="s">
        <v>2034</v>
      </c>
    </row>
    <row r="147" spans="19:19" x14ac:dyDescent="0.25">
      <c r="S147" s="67" t="s">
        <v>2035</v>
      </c>
    </row>
    <row r="148" spans="19:19" x14ac:dyDescent="0.25">
      <c r="S148" s="67" t="s">
        <v>2036</v>
      </c>
    </row>
    <row r="149" spans="19:19" x14ac:dyDescent="0.25">
      <c r="S149" s="67" t="s">
        <v>2037</v>
      </c>
    </row>
    <row r="150" spans="19:19" x14ac:dyDescent="0.25">
      <c r="S150" s="67" t="s">
        <v>2038</v>
      </c>
    </row>
    <row r="151" spans="19:19" x14ac:dyDescent="0.25">
      <c r="S151" s="67" t="s">
        <v>2039</v>
      </c>
    </row>
    <row r="152" spans="19:19" x14ac:dyDescent="0.25">
      <c r="S152" s="67" t="s">
        <v>2040</v>
      </c>
    </row>
    <row r="153" spans="19:19" x14ac:dyDescent="0.25">
      <c r="S153" s="67" t="s">
        <v>2041</v>
      </c>
    </row>
    <row r="154" spans="19:19" x14ac:dyDescent="0.25">
      <c r="S154" s="67" t="s">
        <v>2042</v>
      </c>
    </row>
    <row r="155" spans="19:19" x14ac:dyDescent="0.25">
      <c r="S155" s="67" t="s">
        <v>2043</v>
      </c>
    </row>
    <row r="156" spans="19:19" x14ac:dyDescent="0.25">
      <c r="S156" s="67" t="s">
        <v>2044</v>
      </c>
    </row>
    <row r="157" spans="19:19" x14ac:dyDescent="0.25">
      <c r="S157" s="67" t="s">
        <v>2045</v>
      </c>
    </row>
    <row r="158" spans="19:19" x14ac:dyDescent="0.25">
      <c r="S158" s="67" t="s">
        <v>2046</v>
      </c>
    </row>
    <row r="159" spans="19:19" x14ac:dyDescent="0.25">
      <c r="S159" s="67" t="s">
        <v>2047</v>
      </c>
    </row>
    <row r="160" spans="19:19" x14ac:dyDescent="0.25">
      <c r="S160" s="67" t="s">
        <v>2048</v>
      </c>
    </row>
    <row r="161" spans="19:19" x14ac:dyDescent="0.25">
      <c r="S161" s="67" t="s">
        <v>2049</v>
      </c>
    </row>
    <row r="162" spans="19:19" x14ac:dyDescent="0.25">
      <c r="S162" s="67" t="s">
        <v>2050</v>
      </c>
    </row>
    <row r="163" spans="19:19" x14ac:dyDescent="0.25">
      <c r="S163" s="67" t="s">
        <v>2051</v>
      </c>
    </row>
    <row r="164" spans="19:19" x14ac:dyDescent="0.25">
      <c r="S164" s="67" t="s">
        <v>2052</v>
      </c>
    </row>
    <row r="165" spans="19:19" x14ac:dyDescent="0.25">
      <c r="S165" s="67" t="s">
        <v>2053</v>
      </c>
    </row>
    <row r="166" spans="19:19" x14ac:dyDescent="0.25">
      <c r="S166" s="67" t="s">
        <v>2054</v>
      </c>
    </row>
    <row r="167" spans="19:19" x14ac:dyDescent="0.25">
      <c r="S167" s="67" t="s">
        <v>2055</v>
      </c>
    </row>
    <row r="168" spans="19:19" x14ac:dyDescent="0.25">
      <c r="S168" s="67" t="s">
        <v>2056</v>
      </c>
    </row>
    <row r="169" spans="19:19" x14ac:dyDescent="0.25">
      <c r="S169" s="67" t="s">
        <v>2057</v>
      </c>
    </row>
    <row r="170" spans="19:19" x14ac:dyDescent="0.25">
      <c r="S170" s="67" t="s">
        <v>2058</v>
      </c>
    </row>
    <row r="171" spans="19:19" x14ac:dyDescent="0.25">
      <c r="S171" s="67" t="s">
        <v>2059</v>
      </c>
    </row>
    <row r="172" spans="19:19" x14ac:dyDescent="0.25">
      <c r="S172" s="67" t="s">
        <v>2060</v>
      </c>
    </row>
    <row r="173" spans="19:19" x14ac:dyDescent="0.25">
      <c r="S173" s="67" t="s">
        <v>2061</v>
      </c>
    </row>
    <row r="174" spans="19:19" x14ac:dyDescent="0.25">
      <c r="S174" s="67" t="s">
        <v>2062</v>
      </c>
    </row>
    <row r="175" spans="19:19" x14ac:dyDescent="0.25">
      <c r="S175" s="67" t="s">
        <v>2063</v>
      </c>
    </row>
    <row r="176" spans="19:19" x14ac:dyDescent="0.25">
      <c r="S176" s="67" t="s">
        <v>2064</v>
      </c>
    </row>
    <row r="177" spans="19:19" x14ac:dyDescent="0.25">
      <c r="S177" s="67" t="s">
        <v>2065</v>
      </c>
    </row>
    <row r="178" spans="19:19" x14ac:dyDescent="0.25">
      <c r="S178" s="67" t="s">
        <v>2066</v>
      </c>
    </row>
    <row r="179" spans="19:19" x14ac:dyDescent="0.25">
      <c r="S179" s="67" t="s">
        <v>2067</v>
      </c>
    </row>
    <row r="180" spans="19:19" x14ac:dyDescent="0.25">
      <c r="S180" s="67" t="s">
        <v>2068</v>
      </c>
    </row>
    <row r="181" spans="19:19" x14ac:dyDescent="0.25">
      <c r="S181" s="67" t="s">
        <v>2069</v>
      </c>
    </row>
    <row r="182" spans="19:19" x14ac:dyDescent="0.25">
      <c r="S182" s="67" t="s">
        <v>2070</v>
      </c>
    </row>
    <row r="183" spans="19:19" x14ac:dyDescent="0.25">
      <c r="S183" s="67" t="s">
        <v>2071</v>
      </c>
    </row>
    <row r="184" spans="19:19" x14ac:dyDescent="0.25">
      <c r="S184" s="67" t="s">
        <v>2072</v>
      </c>
    </row>
    <row r="185" spans="19:19" x14ac:dyDescent="0.25">
      <c r="S185" s="67" t="s">
        <v>2073</v>
      </c>
    </row>
    <row r="186" spans="19:19" x14ac:dyDescent="0.25">
      <c r="S186" s="67" t="s">
        <v>2074</v>
      </c>
    </row>
    <row r="187" spans="19:19" x14ac:dyDescent="0.25">
      <c r="S187" s="67" t="s">
        <v>2075</v>
      </c>
    </row>
    <row r="188" spans="19:19" x14ac:dyDescent="0.25">
      <c r="S188" s="67" t="s">
        <v>2076</v>
      </c>
    </row>
    <row r="189" spans="19:19" x14ac:dyDescent="0.25">
      <c r="S189" s="67" t="s">
        <v>2077</v>
      </c>
    </row>
    <row r="190" spans="19:19" x14ac:dyDescent="0.25">
      <c r="S190" s="67" t="s">
        <v>2078</v>
      </c>
    </row>
    <row r="191" spans="19:19" x14ac:dyDescent="0.25">
      <c r="S191" s="67" t="s">
        <v>2079</v>
      </c>
    </row>
    <row r="192" spans="19:19" x14ac:dyDescent="0.25">
      <c r="S192" s="67" t="s">
        <v>2080</v>
      </c>
    </row>
    <row r="193" spans="19:19" x14ac:dyDescent="0.25">
      <c r="S193" s="67" t="s">
        <v>2081</v>
      </c>
    </row>
    <row r="194" spans="19:19" x14ac:dyDescent="0.25">
      <c r="S194" s="67" t="s">
        <v>2082</v>
      </c>
    </row>
    <row r="195" spans="19:19" x14ac:dyDescent="0.25">
      <c r="S195" s="67" t="s">
        <v>2083</v>
      </c>
    </row>
    <row r="196" spans="19:19" x14ac:dyDescent="0.25">
      <c r="S196" s="67" t="s">
        <v>2084</v>
      </c>
    </row>
    <row r="197" spans="19:19" x14ac:dyDescent="0.25">
      <c r="S197" s="67" t="s">
        <v>2085</v>
      </c>
    </row>
    <row r="198" spans="19:19" x14ac:dyDescent="0.25">
      <c r="S198" s="67" t="s">
        <v>2086</v>
      </c>
    </row>
    <row r="199" spans="19:19" x14ac:dyDescent="0.25">
      <c r="S199" s="67" t="s">
        <v>2087</v>
      </c>
    </row>
    <row r="200" spans="19:19" x14ac:dyDescent="0.25">
      <c r="S200" s="67" t="s">
        <v>2088</v>
      </c>
    </row>
    <row r="201" spans="19:19" x14ac:dyDescent="0.25">
      <c r="S201" s="67" t="s">
        <v>2089</v>
      </c>
    </row>
    <row r="202" spans="19:19" x14ac:dyDescent="0.25">
      <c r="S202" s="67" t="s">
        <v>2090</v>
      </c>
    </row>
    <row r="203" spans="19:19" x14ac:dyDescent="0.25">
      <c r="S203" s="67" t="s">
        <v>2091</v>
      </c>
    </row>
    <row r="204" spans="19:19" x14ac:dyDescent="0.25">
      <c r="S204" s="67" t="s">
        <v>2092</v>
      </c>
    </row>
    <row r="205" spans="19:19" x14ac:dyDescent="0.25">
      <c r="S205" s="67" t="s">
        <v>2093</v>
      </c>
    </row>
    <row r="206" spans="19:19" x14ac:dyDescent="0.25">
      <c r="S206" s="67" t="s">
        <v>2094</v>
      </c>
    </row>
    <row r="207" spans="19:19" x14ac:dyDescent="0.25">
      <c r="S207" s="67" t="s">
        <v>2095</v>
      </c>
    </row>
    <row r="208" spans="19:19" x14ac:dyDescent="0.25">
      <c r="S208" s="67" t="s">
        <v>2096</v>
      </c>
    </row>
    <row r="209" spans="19:19" x14ac:dyDescent="0.25">
      <c r="S209" s="67" t="s">
        <v>2097</v>
      </c>
    </row>
    <row r="210" spans="19:19" x14ac:dyDescent="0.25">
      <c r="S210" s="67" t="s">
        <v>2098</v>
      </c>
    </row>
    <row r="211" spans="19:19" x14ac:dyDescent="0.25">
      <c r="S211" s="67" t="s">
        <v>2099</v>
      </c>
    </row>
    <row r="212" spans="19:19" x14ac:dyDescent="0.25">
      <c r="S212" s="67" t="s">
        <v>2100</v>
      </c>
    </row>
    <row r="213" spans="19:19" x14ac:dyDescent="0.25">
      <c r="S213" s="67" t="s">
        <v>2101</v>
      </c>
    </row>
    <row r="214" spans="19:19" x14ac:dyDescent="0.25">
      <c r="S214" s="67" t="s">
        <v>2102</v>
      </c>
    </row>
    <row r="215" spans="19:19" x14ac:dyDescent="0.25">
      <c r="S215" s="67" t="s">
        <v>2103</v>
      </c>
    </row>
    <row r="216" spans="19:19" x14ac:dyDescent="0.25">
      <c r="S216" s="67" t="s">
        <v>2104</v>
      </c>
    </row>
    <row r="217" spans="19:19" x14ac:dyDescent="0.25">
      <c r="S217" s="67" t="s">
        <v>2105</v>
      </c>
    </row>
    <row r="218" spans="19:19" x14ac:dyDescent="0.25">
      <c r="S218" s="67" t="s">
        <v>2106</v>
      </c>
    </row>
    <row r="219" spans="19:19" x14ac:dyDescent="0.25">
      <c r="S219" s="67" t="s">
        <v>2107</v>
      </c>
    </row>
    <row r="220" spans="19:19" x14ac:dyDescent="0.25">
      <c r="S220" s="67" t="s">
        <v>2108</v>
      </c>
    </row>
    <row r="221" spans="19:19" x14ac:dyDescent="0.25">
      <c r="S221" s="67" t="s">
        <v>2109</v>
      </c>
    </row>
    <row r="222" spans="19:19" x14ac:dyDescent="0.25">
      <c r="S222" s="67" t="s">
        <v>2110</v>
      </c>
    </row>
    <row r="223" spans="19:19" x14ac:dyDescent="0.25">
      <c r="S223" s="67" t="s">
        <v>2111</v>
      </c>
    </row>
    <row r="224" spans="19:19" x14ac:dyDescent="0.25">
      <c r="S224" s="67" t="s">
        <v>2112</v>
      </c>
    </row>
    <row r="225" spans="19:19" x14ac:dyDescent="0.25">
      <c r="S225" s="67" t="s">
        <v>2113</v>
      </c>
    </row>
    <row r="226" spans="19:19" x14ac:dyDescent="0.25">
      <c r="S226" s="67" t="s">
        <v>2114</v>
      </c>
    </row>
    <row r="227" spans="19:19" x14ac:dyDescent="0.25">
      <c r="S227" s="67" t="s">
        <v>2115</v>
      </c>
    </row>
    <row r="228" spans="19:19" x14ac:dyDescent="0.25">
      <c r="S228" s="67" t="s">
        <v>2116</v>
      </c>
    </row>
    <row r="229" spans="19:19" x14ac:dyDescent="0.25">
      <c r="S229" s="67" t="s">
        <v>2117</v>
      </c>
    </row>
    <row r="230" spans="19:19" x14ac:dyDescent="0.25">
      <c r="S230" s="67" t="s">
        <v>2118</v>
      </c>
    </row>
    <row r="231" spans="19:19" x14ac:dyDescent="0.25">
      <c r="S231" s="67" t="s">
        <v>2119</v>
      </c>
    </row>
    <row r="232" spans="19:19" x14ac:dyDescent="0.25">
      <c r="S232" s="67" t="s">
        <v>2120</v>
      </c>
    </row>
    <row r="233" spans="19:19" x14ac:dyDescent="0.25">
      <c r="S233" s="67" t="s">
        <v>2121</v>
      </c>
    </row>
    <row r="234" spans="19:19" x14ac:dyDescent="0.25">
      <c r="S234" s="67" t="s">
        <v>2122</v>
      </c>
    </row>
    <row r="235" spans="19:19" x14ac:dyDescent="0.25">
      <c r="S235" s="67" t="s">
        <v>2123</v>
      </c>
    </row>
    <row r="236" spans="19:19" x14ac:dyDescent="0.25">
      <c r="S236" s="67" t="s">
        <v>2124</v>
      </c>
    </row>
    <row r="237" spans="19:19" x14ac:dyDescent="0.25">
      <c r="S237" s="67" t="s">
        <v>2125</v>
      </c>
    </row>
    <row r="238" spans="19:19" x14ac:dyDescent="0.25">
      <c r="S238" s="67" t="s">
        <v>2126</v>
      </c>
    </row>
    <row r="239" spans="19:19" x14ac:dyDescent="0.25">
      <c r="S239" s="67" t="s">
        <v>2127</v>
      </c>
    </row>
    <row r="240" spans="19:19" x14ac:dyDescent="0.25">
      <c r="S240" s="67" t="s">
        <v>2128</v>
      </c>
    </row>
    <row r="241" spans="19:19" x14ac:dyDescent="0.25">
      <c r="S241" s="67" t="s">
        <v>2129</v>
      </c>
    </row>
    <row r="242" spans="19:19" x14ac:dyDescent="0.25">
      <c r="S242" s="67" t="s">
        <v>2130</v>
      </c>
    </row>
    <row r="243" spans="19:19" x14ac:dyDescent="0.25">
      <c r="S243" s="67" t="s">
        <v>2131</v>
      </c>
    </row>
    <row r="244" spans="19:19" x14ac:dyDescent="0.25">
      <c r="S244" s="67" t="s">
        <v>2030</v>
      </c>
    </row>
    <row r="245" spans="19:19" x14ac:dyDescent="0.25">
      <c r="S245" s="67" t="s">
        <v>2132</v>
      </c>
    </row>
    <row r="246" spans="19:19" x14ac:dyDescent="0.25">
      <c r="S246" s="67" t="s">
        <v>2133</v>
      </c>
    </row>
    <row r="247" spans="19:19" x14ac:dyDescent="0.25">
      <c r="S247" s="67" t="s">
        <v>2134</v>
      </c>
    </row>
    <row r="248" spans="19:19" x14ac:dyDescent="0.25">
      <c r="S248" s="67" t="s">
        <v>2030</v>
      </c>
    </row>
    <row r="249" spans="19:19" x14ac:dyDescent="0.25">
      <c r="S249" s="67" t="s">
        <v>2135</v>
      </c>
    </row>
    <row r="250" spans="19:19" x14ac:dyDescent="0.25">
      <c r="S250" s="67" t="s">
        <v>2136</v>
      </c>
    </row>
    <row r="251" spans="19:19" x14ac:dyDescent="0.25">
      <c r="S251" s="67" t="s">
        <v>2137</v>
      </c>
    </row>
    <row r="252" spans="19:19" ht="15.75" thickBot="1" x14ac:dyDescent="0.3">
      <c r="S252" s="68" t="s">
        <v>2138</v>
      </c>
    </row>
  </sheetData>
  <conditionalFormatting sqref="C14">
    <cfRule type="expression" dxfId="17" priority="26">
      <formula>$C$14="Sección Circular"</formula>
    </cfRule>
    <cfRule type="expression" dxfId="16" priority="30">
      <formula>$C$14="Sección Rectangular"</formula>
    </cfRule>
  </conditionalFormatting>
  <conditionalFormatting sqref="C6:C8">
    <cfRule type="expression" dxfId="15" priority="29">
      <formula>$C$14="Introducir valor"</formula>
    </cfRule>
  </conditionalFormatting>
  <conditionalFormatting sqref="C6:C7">
    <cfRule type="expression" dxfId="14" priority="28">
      <formula>$C$14="Sección Circular"</formula>
    </cfRule>
  </conditionalFormatting>
  <conditionalFormatting sqref="C8">
    <cfRule type="expression" dxfId="13" priority="27">
      <formula>$C$14="Sección Rectangular"</formula>
    </cfRule>
  </conditionalFormatting>
  <conditionalFormatting sqref="C12">
    <cfRule type="expression" dxfId="12" priority="25">
      <formula>$C$12="Variable"</formula>
    </cfRule>
  </conditionalFormatting>
  <conditionalFormatting sqref="C16">
    <cfRule type="expression" dxfId="11" priority="22">
      <formula>$C$14="Introducir valor"</formula>
    </cfRule>
    <cfRule type="expression" dxfId="10" priority="24">
      <formula>$C$16="Variable"</formula>
    </cfRule>
  </conditionalFormatting>
  <conditionalFormatting sqref="C13">
    <cfRule type="expression" dxfId="9" priority="23">
      <formula>C15="Variable"</formula>
    </cfRule>
  </conditionalFormatting>
  <conditionalFormatting sqref="C27">
    <cfRule type="expression" dxfId="8" priority="31">
      <formula>SUM($G$6:$G$10)=0</formula>
    </cfRule>
  </conditionalFormatting>
  <conditionalFormatting sqref="C28">
    <cfRule type="expression" dxfId="7" priority="32">
      <formula>SUM($G$6:$G$10)=0</formula>
    </cfRule>
  </conditionalFormatting>
  <conditionalFormatting sqref="C18">
    <cfRule type="expression" dxfId="6" priority="21">
      <formula>$C$12="Variable"</formula>
    </cfRule>
  </conditionalFormatting>
  <conditionalFormatting sqref="C54">
    <cfRule type="expression" dxfId="5" priority="18">
      <formula>C54&lt;1</formula>
    </cfRule>
    <cfRule type="expression" dxfId="4" priority="19">
      <formula>C54=1</formula>
    </cfRule>
    <cfRule type="expression" dxfId="3" priority="20">
      <formula>C54&gt;1</formula>
    </cfRule>
  </conditionalFormatting>
  <conditionalFormatting sqref="C9">
    <cfRule type="expression" dxfId="2" priority="17">
      <formula>C15="Variable"</formula>
    </cfRule>
  </conditionalFormatting>
  <conditionalFormatting sqref="C10">
    <cfRule type="expression" dxfId="1" priority="16">
      <formula>C15="Variable"</formula>
    </cfRule>
  </conditionalFormatting>
  <conditionalFormatting sqref="H5:H9">
    <cfRule type="expression" dxfId="0" priority="1">
      <formula>H5="W!"</formula>
    </cfRule>
  </conditionalFormatting>
  <dataValidations count="4">
    <dataValidation type="list" allowBlank="1" showInputMessage="1" showErrorMessage="1" sqref="C11 C15" xr:uid="{00000000-0002-0000-0400-000000000000}">
      <formula1>"Constante,Variable"</formula1>
    </dataValidation>
    <dataValidation type="list" allowBlank="1" showInputMessage="1" showErrorMessage="1" sqref="C13" xr:uid="{00000000-0002-0000-0400-000001000000}">
      <formula1>"Sección Rectangular,Sección Circular,Introducir valor"</formula1>
    </dataValidation>
    <dataValidation type="list" allowBlank="1" showInputMessage="1" showErrorMessage="1" sqref="C20 C24" xr:uid="{00000000-0002-0000-0400-000002000000}">
      <formula1>"0,1"</formula1>
    </dataValidation>
    <dataValidation type="list" allowBlank="1" showInputMessage="1" showErrorMessage="1" sqref="C17" xr:uid="{00000000-0002-0000-0400-000003000000}">
      <formula1>"Supported-Supported,Fixed-Fixed,Fixed-Supported,Fixed-Rotation_Fixed,Fixed-Free"</formula1>
    </dataValidation>
  </dataValidations>
  <pageMargins left="0.7" right="0.7" top="0.75" bottom="0.75" header="0.3" footer="0.3"/>
  <pageSetup paperSize="9" orientation="portrait" r:id="rId1"/>
  <headerFooter>
    <oddHeader>&amp;L&amp;KFFFFFF.</oddHeader>
    <oddFooter>&amp;L&amp;KFFFFFF.</oddFooter>
  </headerFooter>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REVISION</vt:lpstr>
      <vt:lpstr>Vigas</vt:lpstr>
      <vt:lpstr>Tutorial_Ejemplo_Pandeo_SOL105</vt:lpstr>
      <vt:lpstr>Tutorial_Ejemplo_Pandeo_SOL400</vt:lpstr>
      <vt:lpstr>Tutorial_Ejemplo_NO_Line_SOL400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Andrés Javier Ortiz Soriano</dc:creator>
  <cp:lastModifiedBy>Ortiz Soriano, Andres Javier [ES]</cp:lastModifiedBy>
  <dcterms:created xsi:type="dcterms:W3CDTF">2014-01-18T13:22:00Z</dcterms:created>
  <dcterms:modified xsi:type="dcterms:W3CDTF">2025-10-09T05:47:37Z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fd12b707-3af6-449b-bb66-f9b91820d2bd</vt:lpwstr>
  </property>
  <property fmtid="{D5CDD505-2E9C-101B-9397-08002B2CF9AE}" pid="3" name="LABEL">
    <vt:lpwstr>S</vt:lpwstr>
  </property>
  <property fmtid="{D5CDD505-2E9C-101B-9397-08002B2CF9AE}" pid="4" name="L1">
    <vt:lpwstr>C-ALL</vt:lpwstr>
  </property>
  <property fmtid="{D5CDD505-2E9C-101B-9397-08002B2CF9AE}" pid="5" name="L2">
    <vt:lpwstr>C-CS</vt:lpwstr>
  </property>
  <property fmtid="{D5CDD505-2E9C-101B-9397-08002B2CF9AE}" pid="6" name="L3">
    <vt:lpwstr>C-AD-AMB</vt:lpwstr>
  </property>
  <property fmtid="{D5CDD505-2E9C-101B-9397-08002B2CF9AE}" pid="7" name="CCAV">
    <vt:lpwstr/>
  </property>
  <property fmtid="{D5CDD505-2E9C-101B-9397-08002B2CF9AE}" pid="8" name="Visual">
    <vt:lpwstr>0</vt:lpwstr>
  </property>
  <property fmtid="{D5CDD505-2E9C-101B-9397-08002B2CF9AE}" pid="9" name="TaggedBy">
    <vt:lpwstr>C83899</vt:lpwstr>
  </property>
  <property fmtid="{D5CDD505-2E9C-101B-9397-08002B2CF9AE}" pid="10" name="L">
    <vt:lpwstr>XXPRI</vt:lpwstr>
  </property>
  <property fmtid="{D5CDD505-2E9C-101B-9397-08002B2CF9AE}" pid="11" name="STAMP">
    <vt:lpwstr>NO</vt:lpwstr>
  </property>
</Properties>
</file>