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6860" yWindow="0" windowWidth="21900" windowHeight="13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G7" i="1"/>
  <c r="G8" i="1"/>
  <c r="G9" i="1"/>
  <c r="G10" i="1"/>
  <c r="G11" i="1"/>
  <c r="G12" i="1"/>
  <c r="G13" i="1"/>
  <c r="G14" i="1"/>
  <c r="F7" i="1"/>
  <c r="F8" i="1"/>
  <c r="F9" i="1"/>
  <c r="F10" i="1"/>
  <c r="F11" i="1"/>
  <c r="F12" i="1"/>
  <c r="F13" i="1"/>
  <c r="F14" i="1"/>
  <c r="H6" i="1"/>
  <c r="G6" i="1"/>
  <c r="F6" i="1"/>
  <c r="E7" i="1"/>
  <c r="E8" i="1"/>
  <c r="E9" i="1"/>
  <c r="E10" i="1"/>
  <c r="E11" i="1"/>
  <c r="E12" i="1"/>
  <c r="E13" i="1"/>
  <c r="E14" i="1"/>
  <c r="E6" i="1"/>
  <c r="J7" i="1"/>
  <c r="J8" i="1"/>
  <c r="J9" i="1"/>
  <c r="J10" i="1"/>
  <c r="J11" i="1"/>
  <c r="J12" i="1"/>
  <c r="J13" i="1"/>
  <c r="J14" i="1"/>
  <c r="J6" i="1"/>
  <c r="D12" i="1"/>
  <c r="D13" i="1"/>
  <c r="D11" i="1"/>
  <c r="D9" i="1"/>
  <c r="D10" i="1"/>
  <c r="D8" i="1"/>
  <c r="D7" i="1"/>
</calcChain>
</file>

<file path=xl/sharedStrings.xml><?xml version="1.0" encoding="utf-8"?>
<sst xmlns="http://schemas.openxmlformats.org/spreadsheetml/2006/main" count="20" uniqueCount="20">
  <si>
    <t>beta</t>
  </si>
  <si>
    <t>frac</t>
  </si>
  <si>
    <t>tot rate</t>
  </si>
  <si>
    <t>net rate from TST = rdiss - rprec</t>
  </si>
  <si>
    <t>where DS adn DU are changes of surgace and interaction energy accompanying dissolution</t>
  </si>
  <si>
    <t>rprec = r0* exp[0.5 (g DS + DU)]</t>
  </si>
  <si>
    <t>rdiss = ro* exp[0.5 ( - g DS    - DU)]</t>
  </si>
  <si>
    <t>net rate = r0* [exp(-0.5 g DS)]  [1 - beta exp(g DS)]</t>
  </si>
  <si>
    <t>net rate can be re-organised as  (assuming DU = 0 for simplicity)</t>
  </si>
  <si>
    <t xml:space="preserve"> g DS</t>
  </si>
  <si>
    <t>For the data in table above I assumed that:</t>
  </si>
  <si>
    <t>r0* = 1</t>
  </si>
  <si>
    <t>g is the surface energy gamma.   Beta is the supersaturation for precipitation (0 = pure water, 1 = eq with C3S)</t>
  </si>
  <si>
    <t>a fraction of the C3S can dissolve without change of surface ,gDS = 0, as in step retreat (layer) mechanism</t>
  </si>
  <si>
    <t>only a few molecules are at the edge of a retreating layer, hence a small fraction</t>
  </si>
  <si>
    <t>the remaining larger fraction of molecules can dissolve leaving a hole (pitting), so gDS &gt; 0</t>
  </si>
  <si>
    <t>If gDS is sufficiently large, and beta is sufficiently large too, molecules leaving holes gDS have net rate favouring precipitation, hence capped to zero</t>
  </si>
  <si>
    <t>Figure shows ln(beta) on abscissa and net rate on ordinata (dissolution rate is taken negative as in Nicoleau CCR 2013)</t>
  </si>
  <si>
    <t>This is a nano-scale view of the two competing mechanisms described by Lasaga first, and used by Nicoleau to interpret his experiments.</t>
  </si>
  <si>
    <t>BTW: C3S m data in Nicolau experimetns, where they say C3S m is most representative of alite, are rather on a straight line than showing the competing mechanisms that, nevertheless, our model should be able to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</si>
</sst>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Sheet1!$D$6:$D$28</c:f>
              <c:numCache>
                <c:formatCode>General</c:formatCode>
                <c:ptCount val="23"/>
                <c:pt idx="0">
                  <c:v>1.0E-5</c:v>
                </c:pt>
                <c:pt idx="1">
                  <c:v>0.0001</c:v>
                </c:pt>
                <c:pt idx="2">
                  <c:v>0.001</c:v>
                </c:pt>
                <c:pt idx="3">
                  <c:v>0.01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0.8</c:v>
                </c:pt>
                <c:pt idx="8">
                  <c:v>1.0</c:v>
                </c:pt>
              </c:numCache>
            </c:numRef>
          </c:xVal>
          <c:yVal>
            <c:numRef>
              <c:f>Sheet1!$J$6:$J$28</c:f>
              <c:numCache>
                <c:formatCode>General</c:formatCode>
                <c:ptCount val="23"/>
                <c:pt idx="0">
                  <c:v>-0.645861755249934</c:v>
                </c:pt>
                <c:pt idx="1">
                  <c:v>-0.645719208827007</c:v>
                </c:pt>
                <c:pt idx="2">
                  <c:v>-0.64429374459774</c:v>
                </c:pt>
                <c:pt idx="3">
                  <c:v>-0.630039102305069</c:v>
                </c:pt>
                <c:pt idx="4">
                  <c:v>-0.487492679378359</c:v>
                </c:pt>
                <c:pt idx="5">
                  <c:v>-0.329107765015347</c:v>
                </c:pt>
                <c:pt idx="6">
                  <c:v>-0.06</c:v>
                </c:pt>
                <c:pt idx="7">
                  <c:v>-0.02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93112"/>
        <c:axId val="-2127696280"/>
      </c:scatterChart>
      <c:valAx>
        <c:axId val="-2127693112"/>
        <c:scaling>
          <c:logBase val="10.0"/>
          <c:orientation val="minMax"/>
          <c:min val="0.001"/>
        </c:scaling>
        <c:delete val="0"/>
        <c:axPos val="b"/>
        <c:numFmt formatCode="General" sourceLinked="1"/>
        <c:majorTickMark val="out"/>
        <c:minorTickMark val="none"/>
        <c:tickLblPos val="nextTo"/>
        <c:crossAx val="-2127696280"/>
        <c:crosses val="autoZero"/>
        <c:crossBetween val="midCat"/>
      </c:valAx>
      <c:valAx>
        <c:axId val="-212769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693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13</xdr:row>
      <xdr:rowOff>101600</xdr:rowOff>
    </xdr:from>
    <xdr:to>
      <xdr:col>15</xdr:col>
      <xdr:colOff>114300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topLeftCell="C1" workbookViewId="0">
      <selection activeCell="B37" sqref="B37"/>
    </sheetView>
  </sheetViews>
  <sheetFormatPr baseColWidth="10" defaultRowHeight="15" x14ac:dyDescent="0"/>
  <sheetData>
    <row r="2" spans="4:10">
      <c r="D2" t="s">
        <v>1</v>
      </c>
      <c r="E2">
        <v>0.1</v>
      </c>
      <c r="F2">
        <v>0.9</v>
      </c>
      <c r="G2">
        <v>0</v>
      </c>
      <c r="H2">
        <v>0</v>
      </c>
    </row>
    <row r="3" spans="4:10">
      <c r="D3" t="s">
        <v>9</v>
      </c>
      <c r="E3">
        <v>0</v>
      </c>
      <c r="F3">
        <v>1</v>
      </c>
      <c r="G3">
        <v>3</v>
      </c>
      <c r="H3">
        <v>4</v>
      </c>
    </row>
    <row r="5" spans="4:10">
      <c r="D5" t="s">
        <v>0</v>
      </c>
      <c r="J5" t="s">
        <v>2</v>
      </c>
    </row>
    <row r="6" spans="4:10">
      <c r="D6">
        <v>1.0000000000000001E-5</v>
      </c>
      <c r="E6">
        <f>MIN(0,-EXP(-E$3/2)*(1-D6*EXP(E$3)))</f>
        <v>-0.99999000000000005</v>
      </c>
      <c r="F6">
        <f>MIN(0,-EXP(-F$3/2)*(1-D6*EXP(F$3)))</f>
        <v>-0.60651417249992645</v>
      </c>
      <c r="G6">
        <f>MIN(0,-EXP(-G$3/2)*(1-D6*EXP(G$3)))</f>
        <v>-0.22308534325772644</v>
      </c>
      <c r="H6">
        <f>MIN(0,-EXP(-H$3/2)*(1-D6*EXP(H$3)))</f>
        <v>-0.1352613926756234</v>
      </c>
      <c r="J6">
        <f>E6*E$2+F6*F$2+G6*G$2+H6*H$2</f>
        <v>-0.64586175524993372</v>
      </c>
    </row>
    <row r="7" spans="4:10">
      <c r="D7">
        <f>D6*10</f>
        <v>1E-4</v>
      </c>
      <c r="E7">
        <f t="shared" ref="E7:E14" si="0">MIN(0,-EXP(-E$3/2)*(1-D7*EXP(E$3)))</f>
        <v>-0.99990000000000001</v>
      </c>
      <c r="F7">
        <f t="shared" ref="F7:F14" si="1">MIN(0,-EXP(-F$3/2)*(1-D7*EXP(F$3)))</f>
        <v>-0.60636578758556348</v>
      </c>
      <c r="G7">
        <f t="shared" ref="G7:G14" si="2">MIN(0,-EXP(-G$3/2)*(1-D7*EXP(G$3)))</f>
        <v>-0.22268199124139601</v>
      </c>
      <c r="H7">
        <f t="shared" ref="H7:H14" si="3">MIN(0,-EXP(-H$3/2)*(1-D7*EXP(H$3)))</f>
        <v>-0.13459637762671964</v>
      </c>
      <c r="J7">
        <f t="shared" ref="J7:J14" si="4">E7*E$2+F7*F$2+G7*G$2+H7*H$2</f>
        <v>-0.64571920882700717</v>
      </c>
    </row>
    <row r="8" spans="4:10">
      <c r="D8">
        <f>D7*10</f>
        <v>1E-3</v>
      </c>
      <c r="E8">
        <f t="shared" si="0"/>
        <v>-0.999</v>
      </c>
      <c r="F8">
        <f t="shared" si="1"/>
        <v>-0.60488193844193328</v>
      </c>
      <c r="G8">
        <f t="shared" si="2"/>
        <v>-0.21864847107809174</v>
      </c>
      <c r="H8">
        <f t="shared" si="3"/>
        <v>-0.12794622713768206</v>
      </c>
      <c r="J8">
        <f t="shared" si="4"/>
        <v>-0.64429374459773991</v>
      </c>
    </row>
    <row r="9" spans="4:10">
      <c r="D9">
        <f t="shared" ref="D9:D11" si="5">D8*10</f>
        <v>0.01</v>
      </c>
      <c r="E9">
        <f t="shared" si="0"/>
        <v>-0.99</v>
      </c>
      <c r="F9">
        <f t="shared" si="1"/>
        <v>-0.59004344700563216</v>
      </c>
      <c r="G9">
        <f t="shared" si="2"/>
        <v>-0.17831326944504919</v>
      </c>
      <c r="H9">
        <f t="shared" si="3"/>
        <v>-6.1444722247306204E-2</v>
      </c>
      <c r="J9">
        <f t="shared" si="4"/>
        <v>-0.63003910230506899</v>
      </c>
    </row>
    <row r="10" spans="4:10">
      <c r="D10">
        <f t="shared" si="5"/>
        <v>0.1</v>
      </c>
      <c r="E10">
        <f t="shared" si="0"/>
        <v>-0.9</v>
      </c>
      <c r="F10">
        <f t="shared" si="1"/>
        <v>-0.44165853264262056</v>
      </c>
      <c r="G10">
        <f t="shared" si="2"/>
        <v>0</v>
      </c>
      <c r="H10">
        <f t="shared" si="3"/>
        <v>0</v>
      </c>
      <c r="J10">
        <f t="shared" si="4"/>
        <v>-0.48749267937835855</v>
      </c>
    </row>
    <row r="11" spans="4:10">
      <c r="D11">
        <f>D10*2</f>
        <v>0.2</v>
      </c>
      <c r="E11">
        <f t="shared" si="0"/>
        <v>-0.8</v>
      </c>
      <c r="F11">
        <f t="shared" si="1"/>
        <v>-0.27678640557260775</v>
      </c>
      <c r="G11">
        <f t="shared" si="2"/>
        <v>0</v>
      </c>
      <c r="H11">
        <f t="shared" si="3"/>
        <v>0</v>
      </c>
      <c r="J11">
        <f t="shared" si="4"/>
        <v>-0.329107765015347</v>
      </c>
    </row>
    <row r="12" spans="4:10">
      <c r="D12">
        <f t="shared" ref="D12:D14" si="6">D11*2</f>
        <v>0.4</v>
      </c>
      <c r="E12">
        <f t="shared" si="0"/>
        <v>-0.6</v>
      </c>
      <c r="F12">
        <f t="shared" si="1"/>
        <v>0</v>
      </c>
      <c r="G12">
        <f t="shared" si="2"/>
        <v>0</v>
      </c>
      <c r="H12">
        <f t="shared" si="3"/>
        <v>0</v>
      </c>
      <c r="J12">
        <f t="shared" si="4"/>
        <v>-0.06</v>
      </c>
    </row>
    <row r="13" spans="4:10">
      <c r="D13">
        <f t="shared" si="6"/>
        <v>0.8</v>
      </c>
      <c r="E13">
        <f t="shared" si="0"/>
        <v>-0.19999999999999996</v>
      </c>
      <c r="F13">
        <f t="shared" si="1"/>
        <v>0</v>
      </c>
      <c r="G13">
        <f t="shared" si="2"/>
        <v>0</v>
      </c>
      <c r="H13">
        <f t="shared" si="3"/>
        <v>0</v>
      </c>
      <c r="J13">
        <f t="shared" si="4"/>
        <v>-1.9999999999999997E-2</v>
      </c>
    </row>
    <row r="14" spans="4:10">
      <c r="D14">
        <v>1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0</v>
      </c>
      <c r="J14">
        <f t="shared" si="4"/>
        <v>0</v>
      </c>
    </row>
    <row r="18" spans="2:2">
      <c r="B18" t="s">
        <v>17</v>
      </c>
    </row>
    <row r="19" spans="2:2">
      <c r="B19" t="s">
        <v>3</v>
      </c>
    </row>
    <row r="20" spans="2:2">
      <c r="B20" t="s">
        <v>6</v>
      </c>
    </row>
    <row r="21" spans="2:2">
      <c r="B21" t="s">
        <v>5</v>
      </c>
    </row>
    <row r="22" spans="2:2">
      <c r="B22" t="s">
        <v>4</v>
      </c>
    </row>
    <row r="23" spans="2:2">
      <c r="B23" t="s">
        <v>12</v>
      </c>
    </row>
    <row r="24" spans="2:2">
      <c r="B24" t="s">
        <v>8</v>
      </c>
    </row>
    <row r="25" spans="2:2">
      <c r="B25" t="s">
        <v>7</v>
      </c>
    </row>
    <row r="27" spans="2:2">
      <c r="B27" t="s">
        <v>10</v>
      </c>
    </row>
    <row r="28" spans="2:2">
      <c r="B28" t="s">
        <v>11</v>
      </c>
    </row>
    <row r="29" spans="2:2">
      <c r="B29" t="s">
        <v>13</v>
      </c>
    </row>
    <row r="30" spans="2:2">
      <c r="B30" t="s">
        <v>14</v>
      </c>
    </row>
    <row r="31" spans="2:2">
      <c r="B31" t="s">
        <v>15</v>
      </c>
    </row>
    <row r="32" spans="2:2">
      <c r="B32" t="s">
        <v>16</v>
      </c>
    </row>
    <row r="34" spans="2:2">
      <c r="B34" t="s">
        <v>18</v>
      </c>
    </row>
    <row r="36" spans="2:2">
      <c r="B36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Masoero</dc:creator>
  <cp:lastModifiedBy>Enrico Masoero</cp:lastModifiedBy>
  <dcterms:created xsi:type="dcterms:W3CDTF">2018-05-27T15:03:48Z</dcterms:created>
  <dcterms:modified xsi:type="dcterms:W3CDTF">2018-05-27T16:02:47Z</dcterms:modified>
</cp:coreProperties>
</file>