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\fat32\"/>
    </mc:Choice>
  </mc:AlternateContent>
  <bookViews>
    <workbookView xWindow="0" yWindow="0" windowWidth="21600" windowHeight="10095"/>
  </bookViews>
  <sheets>
    <sheet name="FAT32 formulas" sheetId="1" r:id="rId1"/>
    <sheet name="FAT32 blocks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AE26" i="1" l="1"/>
  <c r="AE30" i="1"/>
  <c r="AF27" i="1"/>
  <c r="AF26" i="1"/>
  <c r="AE27" i="1"/>
  <c r="AE28" i="1" s="1"/>
  <c r="AE22" i="1"/>
  <c r="W34" i="1" l="1"/>
  <c r="X34" i="1" s="1"/>
  <c r="M18" i="1"/>
  <c r="X32" i="1"/>
  <c r="W32" i="1" s="1"/>
  <c r="X22" i="1"/>
  <c r="W22" i="1"/>
  <c r="W33" i="1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4" i="2"/>
  <c r="T7" i="2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6" i="2"/>
  <c r="W5" i="2"/>
  <c r="X5" i="2"/>
  <c r="Y5" i="2"/>
  <c r="Z5" i="2"/>
  <c r="AA5" i="2"/>
  <c r="AB5" i="2"/>
  <c r="AC5" i="2"/>
  <c r="AD5" i="2"/>
  <c r="AE5" i="2"/>
  <c r="AF5" i="2"/>
  <c r="AG5" i="2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H5" i="2"/>
  <c r="AI5" i="2"/>
  <c r="AJ5" i="2"/>
  <c r="AK5" i="2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L5" i="2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W6" i="2"/>
  <c r="X6" i="2"/>
  <c r="Y6" i="2"/>
  <c r="Z6" i="2"/>
  <c r="AA6" i="2"/>
  <c r="AB6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D6" i="2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E6" i="2"/>
  <c r="AF6" i="2"/>
  <c r="AH6" i="2"/>
  <c r="AI6" i="2"/>
  <c r="AJ6" i="2"/>
  <c r="W7" i="2"/>
  <c r="X7" i="2"/>
  <c r="Y7" i="2"/>
  <c r="Z7" i="2"/>
  <c r="AA7" i="2"/>
  <c r="AB7" i="2"/>
  <c r="AE7" i="2"/>
  <c r="AF7" i="2"/>
  <c r="AH7" i="2"/>
  <c r="AI7" i="2"/>
  <c r="AJ7" i="2"/>
  <c r="W8" i="2"/>
  <c r="X8" i="2"/>
  <c r="Y8" i="2"/>
  <c r="Z8" i="2"/>
  <c r="AA8" i="2"/>
  <c r="AB8" i="2"/>
  <c r="AE8" i="2"/>
  <c r="AF8" i="2"/>
  <c r="AH8" i="2"/>
  <c r="AI8" i="2"/>
  <c r="AJ8" i="2"/>
  <c r="W9" i="2"/>
  <c r="X9" i="2"/>
  <c r="Y9" i="2"/>
  <c r="Z9" i="2"/>
  <c r="AA9" i="2"/>
  <c r="AB9" i="2"/>
  <c r="AE9" i="2"/>
  <c r="AF9" i="2"/>
  <c r="AH9" i="2"/>
  <c r="AI9" i="2"/>
  <c r="AJ9" i="2"/>
  <c r="W10" i="2"/>
  <c r="X10" i="2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Y10" i="2"/>
  <c r="Z10" i="2"/>
  <c r="AA10" i="2"/>
  <c r="AB10" i="2"/>
  <c r="AB11" i="2" s="1"/>
  <c r="AB12" i="2" s="1"/>
  <c r="AB13" i="2" s="1"/>
  <c r="AB14" i="2" s="1"/>
  <c r="AE10" i="2"/>
  <c r="AF10" i="2"/>
  <c r="AH10" i="2"/>
  <c r="AI10" i="2"/>
  <c r="AJ10" i="2"/>
  <c r="W15" i="2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Z15" i="2"/>
  <c r="AA15" i="2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B15" i="2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E15" i="2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H15" i="2"/>
  <c r="AH16" i="2" s="1"/>
  <c r="AH17" i="2" s="1"/>
  <c r="Z16" i="2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AF16" i="2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Y17" i="2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AG18" i="2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H18" i="2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Y11" i="2"/>
  <c r="Y12" i="2" s="1"/>
  <c r="Y13" i="2" s="1"/>
  <c r="Y14" i="2" s="1"/>
  <c r="Y15" i="2" s="1"/>
  <c r="Y16" i="2" s="1"/>
  <c r="Z11" i="2"/>
  <c r="Z12" i="2" s="1"/>
  <c r="Z13" i="2" s="1"/>
  <c r="Z14" i="2" s="1"/>
  <c r="AA11" i="2"/>
  <c r="AA12" i="2" s="1"/>
  <c r="AA13" i="2" s="1"/>
  <c r="AA14" i="2" s="1"/>
  <c r="AF11" i="2"/>
  <c r="AF12" i="2" s="1"/>
  <c r="AF13" i="2" s="1"/>
  <c r="AF14" i="2" s="1"/>
  <c r="AF15" i="2" s="1"/>
  <c r="AH11" i="2"/>
  <c r="AH12" i="2" s="1"/>
  <c r="AH13" i="2" s="1"/>
  <c r="AH14" i="2" s="1"/>
  <c r="AI11" i="2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J11" i="2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E11" i="2"/>
  <c r="AE12" i="2" s="1"/>
  <c r="AE13" i="2" s="1"/>
  <c r="AE14" i="2" s="1"/>
  <c r="W11" i="2"/>
  <c r="W12" i="2" s="1"/>
  <c r="W13" i="2" s="1"/>
  <c r="W14" i="2" s="1"/>
  <c r="AA4" i="2"/>
  <c r="AB4" i="2"/>
  <c r="AC4" i="2"/>
  <c r="AD4" i="2"/>
  <c r="AE4" i="2"/>
  <c r="AF4" i="2"/>
  <c r="AG4" i="2"/>
  <c r="AH4" i="2"/>
  <c r="AI4" i="2"/>
  <c r="AJ4" i="2"/>
  <c r="AK4" i="2"/>
  <c r="AL4" i="2"/>
  <c r="Z4" i="2"/>
  <c r="Y4" i="2"/>
  <c r="X4" i="2"/>
  <c r="W4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D9" i="2"/>
  <c r="E9" i="2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D8" i="2"/>
  <c r="D7" i="2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F5" i="2"/>
  <c r="G5" i="2"/>
  <c r="H5" i="2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E5" i="2"/>
  <c r="D5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D4" i="2"/>
  <c r="X33" i="1" l="1"/>
  <c r="W35" i="1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Y22" i="1" l="1"/>
  <c r="N7" i="1"/>
  <c r="T16" i="1" l="1"/>
  <c r="D17" i="1"/>
  <c r="V24" i="1"/>
  <c r="H14" i="1"/>
  <c r="AC9" i="1"/>
  <c r="F29" i="1" l="1"/>
  <c r="D29" i="1"/>
  <c r="F28" i="1"/>
  <c r="D28" i="1"/>
  <c r="F26" i="1"/>
  <c r="D26" i="1"/>
  <c r="H25" i="1"/>
  <c r="G25" i="1"/>
  <c r="F25" i="1"/>
  <c r="D25" i="1"/>
  <c r="H24" i="1"/>
  <c r="G24" i="1"/>
  <c r="F24" i="1"/>
  <c r="F23" i="1"/>
  <c r="M21" i="1"/>
  <c r="F20" i="1"/>
  <c r="D20" i="1"/>
  <c r="H18" i="1"/>
  <c r="F18" i="1"/>
  <c r="D18" i="1"/>
  <c r="G17" i="1"/>
  <c r="F17" i="1"/>
  <c r="U14" i="1"/>
  <c r="AA12" i="1"/>
  <c r="Z12" i="1"/>
  <c r="Y12" i="1"/>
  <c r="I11" i="1"/>
  <c r="E11" i="1"/>
  <c r="AC10" i="1"/>
  <c r="I10" i="1"/>
  <c r="E10" i="1"/>
  <c r="AE9" i="1"/>
  <c r="AD9" i="1"/>
  <c r="AA9" i="1"/>
  <c r="P9" i="1"/>
  <c r="O9" i="1"/>
  <c r="N9" i="1"/>
  <c r="M9" i="1"/>
  <c r="I9" i="1"/>
  <c r="E9" i="1"/>
  <c r="V8" i="1"/>
  <c r="P8" i="1"/>
  <c r="O8" i="1"/>
  <c r="N8" i="1"/>
  <c r="M8" i="1"/>
  <c r="I8" i="1"/>
  <c r="E8" i="1"/>
  <c r="S7" i="1"/>
  <c r="U7" i="1" s="1"/>
  <c r="M7" i="1"/>
  <c r="O7" i="1" s="1"/>
  <c r="E7" i="1"/>
  <c r="P6" i="1"/>
  <c r="O6" i="1"/>
  <c r="N6" i="1"/>
  <c r="M6" i="1"/>
  <c r="I6" i="1"/>
  <c r="E6" i="1"/>
  <c r="P5" i="1"/>
  <c r="O5" i="1"/>
  <c r="M5" i="1"/>
  <c r="E5" i="1"/>
  <c r="I4" i="1"/>
  <c r="E4" i="1"/>
  <c r="W24" i="1" l="1"/>
  <c r="W27" i="1" s="1"/>
  <c r="X27" i="1" s="1"/>
  <c r="Z9" i="1"/>
  <c r="P7" i="1"/>
  <c r="T7" i="1"/>
  <c r="T17" i="1" s="1"/>
  <c r="U17" i="1" s="1"/>
</calcChain>
</file>

<file path=xl/sharedStrings.xml><?xml version="1.0" encoding="utf-8"?>
<sst xmlns="http://schemas.openxmlformats.org/spreadsheetml/2006/main" count="153" uniqueCount="126">
  <si>
    <t>LBA</t>
  </si>
  <si>
    <t>bytes per sector</t>
  </si>
  <si>
    <t>sector per clusters</t>
  </si>
  <si>
    <t xml:space="preserve">number of reserverd sector </t>
  </si>
  <si>
    <t>number of fats</t>
  </si>
  <si>
    <t>sectors per fat</t>
  </si>
  <si>
    <t>root directory first clustes</t>
  </si>
  <si>
    <t>signature</t>
  </si>
  <si>
    <t>size</t>
  </si>
  <si>
    <t>bytes</t>
  </si>
  <si>
    <t>sectors</t>
  </si>
  <si>
    <t>aa55</t>
  </si>
  <si>
    <t>55aa</t>
  </si>
  <si>
    <t>type</t>
  </si>
  <si>
    <t>BPB_BytesPerSec</t>
  </si>
  <si>
    <t>BPB_SecPerClus</t>
  </si>
  <si>
    <t>BPB_RsvdSecCnt</t>
  </si>
  <si>
    <t>BPB_NumFATS</t>
  </si>
  <si>
    <t>BPB_FATSz32</t>
  </si>
  <si>
    <t>BPB_RootClus</t>
  </si>
  <si>
    <t>FAT1</t>
  </si>
  <si>
    <t>FAT2</t>
  </si>
  <si>
    <t>(none)</t>
  </si>
  <si>
    <t>Address
dec Value</t>
  </si>
  <si>
    <t>clusters</t>
  </si>
  <si>
    <t>fats</t>
  </si>
  <si>
    <t>hex</t>
  </si>
  <si>
    <t>Dec</t>
  </si>
  <si>
    <t>FatSectors</t>
  </si>
  <si>
    <t>DataStat_sector</t>
  </si>
  <si>
    <t>data _sectors</t>
  </si>
  <si>
    <t>Root_dir_start_sector</t>
  </si>
  <si>
    <t>Roor_dir_sectors</t>
  </si>
  <si>
    <t>FatStartSector</t>
  </si>
  <si>
    <t>FAT32 entry location</t>
  </si>
  <si>
    <t>ThisFATSecNum</t>
  </si>
  <si>
    <t>N</t>
  </si>
  <si>
    <t>Fsinfo</t>
  </si>
  <si>
    <t>BPB_FSInfo</t>
  </si>
  <si>
    <t>BOOT SECTOR</t>
  </si>
  <si>
    <t>DESCRIPTION</t>
  </si>
  <si>
    <t>FirstSector</t>
  </si>
  <si>
    <t>ROOT DIRECTORY</t>
  </si>
  <si>
    <t>0B</t>
  </si>
  <si>
    <t>0D</t>
  </si>
  <si>
    <t>0E</t>
  </si>
  <si>
    <t>2C</t>
  </si>
  <si>
    <t>1FE</t>
  </si>
  <si>
    <t>ADRESS</t>
  </si>
  <si>
    <t>HEX</t>
  </si>
  <si>
    <t>DEC</t>
  </si>
  <si>
    <t>SIZE(BYTES)</t>
  </si>
  <si>
    <t>VALUE</t>
  </si>
  <si>
    <t>1A</t>
  </si>
  <si>
    <t>0x0000</t>
  </si>
  <si>
    <t>8E 13</t>
  </si>
  <si>
    <t>little endian</t>
  </si>
  <si>
    <t>Cluster</t>
  </si>
  <si>
    <t>Physical addres</t>
  </si>
  <si>
    <t>A92</t>
  </si>
  <si>
    <t>3AB7</t>
  </si>
  <si>
    <t>ADDRESS LOGICAL</t>
  </si>
  <si>
    <t>PHYSICAL ADDRESS</t>
  </si>
  <si>
    <t>DEC
Value</t>
  </si>
  <si>
    <t>HEX
value(physical)</t>
  </si>
  <si>
    <t>Address
hex Value(logical)</t>
  </si>
  <si>
    <t>address offset</t>
  </si>
  <si>
    <t>standart name</t>
  </si>
  <si>
    <t>Value</t>
  </si>
  <si>
    <t>HEX
(little endian)</t>
  </si>
  <si>
    <t>size
(bits)</t>
  </si>
  <si>
    <t>02A9</t>
  </si>
  <si>
    <t>B73A</t>
  </si>
  <si>
    <t>LOGICAL</t>
  </si>
  <si>
    <t>PHY</t>
  </si>
  <si>
    <t>DEC LOG</t>
  </si>
  <si>
    <t>cluster address</t>
  </si>
  <si>
    <t>HIGH</t>
  </si>
  <si>
    <t>LOW</t>
  </si>
  <si>
    <t>CLUSTER CONVERTER</t>
  </si>
  <si>
    <t>LOG</t>
  </si>
  <si>
    <t>Cluster to block address</t>
  </si>
  <si>
    <t>FAT ONE CLUSTER</t>
  </si>
  <si>
    <t>CLUSTER 1</t>
  </si>
  <si>
    <t>PHYSICAL</t>
  </si>
  <si>
    <t>SECTOR</t>
  </si>
  <si>
    <t>Phy to Log address</t>
  </si>
  <si>
    <t>LOG to PHY address</t>
  </si>
  <si>
    <t>FAT POSITION FINDER</t>
  </si>
  <si>
    <t>ClusteN</t>
  </si>
  <si>
    <t>pos</t>
  </si>
  <si>
    <t>BLOCK DISTRIBUTION</t>
  </si>
  <si>
    <t>NAME</t>
  </si>
  <si>
    <t>DIR_Attr</t>
  </si>
  <si>
    <t>0x02</t>
  </si>
  <si>
    <t>Dir_NTRes</t>
  </si>
  <si>
    <t>DIR_CrtTimeTenth</t>
  </si>
  <si>
    <t>DIR_CrtTime</t>
  </si>
  <si>
    <t>DIR_CrtDate</t>
  </si>
  <si>
    <t>DIR_LstAccDate</t>
  </si>
  <si>
    <t>DIR_FstClusHI</t>
  </si>
  <si>
    <t>DIR_WrtTime</t>
  </si>
  <si>
    <t>DIR_WrtDate</t>
  </si>
  <si>
    <t>DIR_FstClusLO</t>
  </si>
  <si>
    <t>DIR_FileSize</t>
  </si>
  <si>
    <t>u32_512</t>
  </si>
  <si>
    <t>File_size</t>
  </si>
  <si>
    <t>Address</t>
  </si>
  <si>
    <t>byte position at N cluster</t>
  </si>
  <si>
    <t>Init_clust</t>
  </si>
  <si>
    <t>Size_of_file_by_cluster</t>
  </si>
  <si>
    <t>delta</t>
  </si>
  <si>
    <t>Cluster_no</t>
  </si>
  <si>
    <t>Dec to Hex</t>
  </si>
  <si>
    <t>Hex c onverter</t>
  </si>
  <si>
    <t>POSITION at Cluster</t>
  </si>
  <si>
    <t xml:space="preserve">2e852000  </t>
  </si>
  <si>
    <t>456</t>
  </si>
  <si>
    <t>init cluster(last file)</t>
  </si>
  <si>
    <t>cluster_size</t>
  </si>
  <si>
    <t>Position at cluster</t>
  </si>
  <si>
    <t>number of cluster taken by the file</t>
  </si>
  <si>
    <t>actual value of the first cluster to write</t>
  </si>
  <si>
    <t>file size(last file)</t>
  </si>
  <si>
    <t>new cluster number</t>
  </si>
  <si>
    <t>0 -127 POSITION AT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</si>
</sst>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242729"/>
      <name val="Consolas"/>
      <family val="3"/>
    </font>
    <font>
      <sz val="14"/>
      <color rgb="FF000000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</cellStyleXfs>
  <cellXfs count="165">
    <xf numFmtId="0" fontId="0" fillId="0" borderId="0" xfId="0"/>
    <xf numFmtId="0" fontId="0" fillId="0" borderId="10" xfId="0" applyBorder="1"/>
    <xf numFmtId="0" fontId="1" fillId="0" borderId="0" xfId="0" applyFont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10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1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16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6" xfId="0" applyFont="1" applyFill="1" applyBorder="1"/>
    <xf numFmtId="0" fontId="1" fillId="0" borderId="7" xfId="0" applyFont="1" applyBorder="1"/>
    <xf numFmtId="0" fontId="1" fillId="0" borderId="8" xfId="0" applyFont="1" applyFill="1" applyBorder="1" applyAlignment="1">
      <alignment horizontal="right"/>
    </xf>
    <xf numFmtId="0" fontId="1" fillId="0" borderId="11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1" fillId="3" borderId="1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1" fillId="6" borderId="13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right" wrapText="1"/>
    </xf>
    <xf numFmtId="0" fontId="1" fillId="6" borderId="14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right"/>
    </xf>
    <xf numFmtId="0" fontId="2" fillId="0" borderId="8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8" xfId="0" applyFont="1" applyFill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8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0" borderId="10" xfId="0" applyFont="1" applyFill="1" applyBorder="1"/>
    <xf numFmtId="0" fontId="1" fillId="0" borderId="8" xfId="0" applyFont="1" applyFill="1" applyBorder="1"/>
    <xf numFmtId="0" fontId="1" fillId="4" borderId="0" xfId="0" applyFont="1" applyFill="1" applyBorder="1" applyAlignment="1">
      <alignment horizontal="right"/>
    </xf>
    <xf numFmtId="0" fontId="1" fillId="0" borderId="9" xfId="0" applyFont="1" applyFill="1" applyBorder="1"/>
    <xf numFmtId="0" fontId="1" fillId="0" borderId="4" xfId="0" applyFont="1" applyBorder="1" applyAlignment="1">
      <alignment horizontal="right"/>
    </xf>
    <xf numFmtId="0" fontId="4" fillId="0" borderId="0" xfId="0" applyFont="1" applyBorder="1"/>
    <xf numFmtId="0" fontId="1" fillId="8" borderId="9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4" xfId="0" applyBorder="1"/>
    <xf numFmtId="0" fontId="0" fillId="0" borderId="6" xfId="0" applyBorder="1"/>
    <xf numFmtId="0" fontId="0" fillId="0" borderId="7" xfId="0" applyBorder="1"/>
    <xf numFmtId="0" fontId="5" fillId="9" borderId="0" xfId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10" borderId="25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0" xfId="0" applyFill="1"/>
    <xf numFmtId="0" fontId="0" fillId="6" borderId="27" xfId="0" applyFill="1" applyBorder="1"/>
    <xf numFmtId="49" fontId="3" fillId="8" borderId="7" xfId="0" applyNumberFormat="1" applyFont="1" applyFill="1" applyBorder="1" applyAlignment="1">
      <alignment horizontal="left" vertical="center"/>
    </xf>
    <xf numFmtId="0" fontId="0" fillId="0" borderId="22" xfId="0" applyBorder="1"/>
    <xf numFmtId="0" fontId="0" fillId="0" borderId="23" xfId="0" applyBorder="1"/>
    <xf numFmtId="0" fontId="0" fillId="6" borderId="18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2" borderId="18" xfId="0" applyFill="1" applyBorder="1"/>
    <xf numFmtId="0" fontId="0" fillId="13" borderId="18" xfId="0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0" xfId="0" applyFill="1"/>
    <xf numFmtId="0" fontId="0" fillId="11" borderId="22" xfId="0" applyFill="1" applyBorder="1"/>
    <xf numFmtId="0" fontId="0" fillId="11" borderId="23" xfId="0" applyFill="1" applyBorder="1"/>
    <xf numFmtId="0" fontId="0" fillId="11" borderId="0" xfId="0" applyFill="1"/>
    <xf numFmtId="0" fontId="0" fillId="16" borderId="23" xfId="0" applyFill="1" applyBorder="1"/>
    <xf numFmtId="0" fontId="0" fillId="16" borderId="0" xfId="0" applyFill="1"/>
    <xf numFmtId="0" fontId="0" fillId="14" borderId="23" xfId="0" applyFill="1" applyBorder="1"/>
    <xf numFmtId="0" fontId="0" fillId="14" borderId="0" xfId="0" applyFill="1"/>
    <xf numFmtId="0" fontId="0" fillId="17" borderId="23" xfId="0" applyFill="1" applyBorder="1"/>
    <xf numFmtId="0" fontId="0" fillId="17" borderId="0" xfId="0" applyFill="1"/>
    <xf numFmtId="0" fontId="0" fillId="7" borderId="0" xfId="0" applyFill="1"/>
    <xf numFmtId="0" fontId="0" fillId="7" borderId="23" xfId="0" applyFill="1" applyBorder="1"/>
    <xf numFmtId="0" fontId="0" fillId="18" borderId="23" xfId="0" applyFill="1" applyBorder="1"/>
    <xf numFmtId="0" fontId="0" fillId="18" borderId="24" xfId="0" applyFill="1" applyBorder="1"/>
    <xf numFmtId="0" fontId="0" fillId="18" borderId="0" xfId="0" applyFill="1"/>
    <xf numFmtId="0" fontId="0" fillId="0" borderId="20" xfId="0" applyFont="1" applyBorder="1"/>
    <xf numFmtId="0" fontId="0" fillId="0" borderId="0" xfId="0" applyFont="1"/>
    <xf numFmtId="0" fontId="0" fillId="0" borderId="18" xfId="0" applyFont="1" applyBorder="1"/>
    <xf numFmtId="49" fontId="1" fillId="0" borderId="0" xfId="0" applyNumberFormat="1" applyFont="1" applyBorder="1"/>
    <xf numFmtId="0" fontId="0" fillId="0" borderId="0" xfId="0" applyNumberFormat="1" applyFont="1" applyBorder="1"/>
    <xf numFmtId="0" fontId="0" fillId="0" borderId="22" xfId="0" applyFont="1" applyBorder="1" applyAlignment="1">
      <alignment wrapText="1"/>
    </xf>
    <xf numFmtId="0" fontId="0" fillId="0" borderId="20" xfId="0" applyFont="1" applyFill="1" applyBorder="1"/>
    <xf numFmtId="0" fontId="1" fillId="8" borderId="2" xfId="0" applyFont="1" applyFill="1" applyBorder="1"/>
    <xf numFmtId="0" fontId="7" fillId="20" borderId="20" xfId="3" applyBorder="1"/>
    <xf numFmtId="11" fontId="1" fillId="0" borderId="9" xfId="0" applyNumberFormat="1" applyFont="1" applyBorder="1"/>
    <xf numFmtId="0" fontId="1" fillId="0" borderId="0" xfId="0" applyFont="1" applyBorder="1" applyAlignment="1">
      <alignment horizontal="center" textRotation="90"/>
    </xf>
    <xf numFmtId="0" fontId="6" fillId="19" borderId="25" xfId="2" applyBorder="1" applyAlignment="1">
      <alignment horizontal="center"/>
    </xf>
    <xf numFmtId="0" fontId="6" fillId="19" borderId="26" xfId="2" applyBorder="1" applyAlignment="1">
      <alignment horizontal="center"/>
    </xf>
    <xf numFmtId="0" fontId="6" fillId="19" borderId="27" xfId="2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 wrapText="1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1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1" fillId="4" borderId="31" xfId="0" applyFont="1" applyFill="1" applyBorder="1"/>
    <xf numFmtId="0" fontId="1" fillId="4" borderId="9" xfId="0" applyFont="1" applyFill="1" applyBorder="1"/>
    <xf numFmtId="0" fontId="1" fillId="4" borderId="8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 wrapText="1"/>
    </xf>
    <xf numFmtId="0" fontId="1" fillId="4" borderId="5" xfId="0" applyFont="1" applyFill="1" applyBorder="1" applyAlignment="1">
      <alignment horizontal="right"/>
    </xf>
    <xf numFmtId="0" fontId="1" fillId="0" borderId="26" xfId="0" applyFont="1" applyBorder="1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topLeftCell="O1" zoomScale="85" zoomScaleNormal="85" workbookViewId="0">
      <selection activeCell="AL14" sqref="AL14"/>
    </sheetView>
  </sheetViews>
  <sheetFormatPr defaultRowHeight="15" x14ac:dyDescent="0.25"/>
  <cols>
    <col min="1" max="1" width="9.140625" style="2"/>
    <col min="2" max="3" width="26.5703125" style="2" customWidth="1"/>
    <col min="4" max="4" width="9.140625" style="2" customWidth="1"/>
    <col min="5" max="5" width="7.5703125" style="2" customWidth="1"/>
    <col min="6" max="6" width="13.7109375" style="2" customWidth="1"/>
    <col min="7" max="7" width="21.5703125" style="2" customWidth="1"/>
    <col min="8" max="8" width="9.140625" style="2"/>
    <col min="9" max="9" width="10" style="2" bestFit="1" customWidth="1"/>
    <col min="10" max="10" width="11" style="2" bestFit="1" customWidth="1"/>
    <col min="11" max="11" width="9.140625" style="2"/>
    <col min="12" max="12" width="18.28515625" style="2" customWidth="1"/>
    <col min="13" max="13" width="10.28515625" style="2" customWidth="1"/>
    <col min="14" max="14" width="21.42578125" style="2" customWidth="1"/>
    <col min="15" max="15" width="9.85546875" style="2" bestFit="1" customWidth="1"/>
    <col min="16" max="16" width="9.140625" style="2"/>
    <col min="17" max="17" width="10.28515625" style="2" bestFit="1" customWidth="1"/>
    <col min="18" max="19" width="9.140625" style="2"/>
    <col min="20" max="20" width="11.85546875" style="2" customWidth="1"/>
    <col min="21" max="21" width="12.85546875" style="2" customWidth="1"/>
    <col min="22" max="22" width="20.5703125" style="2" customWidth="1"/>
    <col min="23" max="23" width="10.7109375" style="2" customWidth="1"/>
    <col min="24" max="16384" width="9.140625" style="2"/>
  </cols>
  <sheetData>
    <row r="1" spans="2:31" x14ac:dyDescent="0.25">
      <c r="B1" s="2" t="s">
        <v>0</v>
      </c>
    </row>
    <row r="2" spans="2:31" ht="30.75" customHeight="1" thickBot="1" x14ac:dyDescent="0.3">
      <c r="B2" s="69" t="s">
        <v>40</v>
      </c>
      <c r="C2" s="70" t="s">
        <v>67</v>
      </c>
      <c r="D2" s="164" t="s">
        <v>66</v>
      </c>
      <c r="E2" s="164"/>
      <c r="F2" s="70"/>
      <c r="G2" s="152" t="s">
        <v>68</v>
      </c>
      <c r="H2" s="152"/>
      <c r="I2" s="152"/>
      <c r="J2" s="71"/>
    </row>
    <row r="3" spans="2:31" ht="30.75" thickBot="1" x14ac:dyDescent="0.3">
      <c r="B3" s="155"/>
      <c r="C3" s="156"/>
      <c r="D3" s="157" t="s">
        <v>49</v>
      </c>
      <c r="E3" s="158" t="s">
        <v>50</v>
      </c>
      <c r="F3" s="159" t="s">
        <v>70</v>
      </c>
      <c r="G3" s="160" t="s">
        <v>69</v>
      </c>
      <c r="H3" s="161" t="s">
        <v>49</v>
      </c>
      <c r="I3" s="162" t="s">
        <v>50</v>
      </c>
      <c r="J3" s="163" t="s">
        <v>13</v>
      </c>
      <c r="L3" s="3" t="s">
        <v>40</v>
      </c>
      <c r="M3" s="4"/>
      <c r="N3" s="4" t="s">
        <v>61</v>
      </c>
      <c r="O3" s="4" t="s">
        <v>62</v>
      </c>
      <c r="P3" s="5"/>
      <c r="R3" s="135" t="s">
        <v>81</v>
      </c>
      <c r="S3" s="136"/>
      <c r="T3" s="136"/>
      <c r="U3" s="137"/>
      <c r="W3" s="61"/>
      <c r="X3" s="62"/>
      <c r="Y3" s="62" t="s">
        <v>82</v>
      </c>
      <c r="Z3" s="62"/>
      <c r="AA3" s="62"/>
      <c r="AB3" s="62"/>
      <c r="AC3" s="62"/>
      <c r="AD3" s="62"/>
      <c r="AE3" s="63"/>
    </row>
    <row r="4" spans="2:31" x14ac:dyDescent="0.25">
      <c r="B4" s="6" t="s">
        <v>1</v>
      </c>
      <c r="C4" s="7" t="s">
        <v>14</v>
      </c>
      <c r="D4" s="8" t="s">
        <v>43</v>
      </c>
      <c r="E4" s="9">
        <f>HEX2DEC(D4)</f>
        <v>11</v>
      </c>
      <c r="F4" s="10">
        <v>16</v>
      </c>
      <c r="G4" s="10">
        <v>200</v>
      </c>
      <c r="H4" s="10">
        <v>200</v>
      </c>
      <c r="I4" s="11">
        <f>HEX2DEC(H4)</f>
        <v>512</v>
      </c>
      <c r="J4" s="12" t="s">
        <v>9</v>
      </c>
      <c r="L4" s="13"/>
      <c r="M4" s="14" t="s">
        <v>50</v>
      </c>
      <c r="N4" s="15" t="s">
        <v>49</v>
      </c>
      <c r="O4" s="16" t="s">
        <v>49</v>
      </c>
      <c r="P4" s="17" t="s">
        <v>50</v>
      </c>
      <c r="R4" s="14"/>
      <c r="S4" s="15" t="s">
        <v>58</v>
      </c>
      <c r="T4" s="15"/>
      <c r="U4" s="17"/>
      <c r="W4" s="64"/>
      <c r="X4" s="21"/>
      <c r="Y4" s="21"/>
      <c r="Z4" s="21"/>
      <c r="AA4" s="21"/>
      <c r="AB4" s="21"/>
      <c r="AC4" s="21"/>
      <c r="AD4" s="21"/>
      <c r="AE4" s="65"/>
    </row>
    <row r="5" spans="2:31" ht="15.75" thickBot="1" x14ac:dyDescent="0.3">
      <c r="B5" s="6" t="s">
        <v>2</v>
      </c>
      <c r="C5" s="7" t="s">
        <v>15</v>
      </c>
      <c r="D5" s="18" t="s">
        <v>44</v>
      </c>
      <c r="E5" s="12">
        <f t="shared" ref="E5:E11" si="0">HEX2DEC(D5)</f>
        <v>13</v>
      </c>
      <c r="F5" s="10">
        <v>8</v>
      </c>
      <c r="G5" s="10">
        <v>8</v>
      </c>
      <c r="H5" s="10">
        <v>8</v>
      </c>
      <c r="I5" s="11">
        <v>8</v>
      </c>
      <c r="J5" s="12" t="s">
        <v>10</v>
      </c>
      <c r="L5" s="19" t="s">
        <v>39</v>
      </c>
      <c r="M5" s="20">
        <f>HEX2DEC(N5)</f>
        <v>0</v>
      </c>
      <c r="N5" s="21">
        <v>0</v>
      </c>
      <c r="O5" s="21" t="str">
        <f>F24</f>
        <v>400000</v>
      </c>
      <c r="P5" s="22">
        <f>HEX2DEC(O5)</f>
        <v>4194304</v>
      </c>
      <c r="R5" s="23" t="s">
        <v>57</v>
      </c>
      <c r="S5" s="24" t="s">
        <v>75</v>
      </c>
      <c r="T5" s="24" t="s">
        <v>74</v>
      </c>
      <c r="U5" s="25" t="s">
        <v>73</v>
      </c>
      <c r="W5" s="64"/>
      <c r="X5" s="69" t="s">
        <v>85</v>
      </c>
      <c r="Y5" s="70"/>
      <c r="Z5" s="70"/>
      <c r="AA5" s="70"/>
      <c r="AB5" s="70"/>
      <c r="AC5" s="70">
        <v>0</v>
      </c>
      <c r="AD5" s="70">
        <v>1</v>
      </c>
      <c r="AE5" s="71">
        <v>2</v>
      </c>
    </row>
    <row r="6" spans="2:31" x14ac:dyDescent="0.25">
      <c r="B6" s="6" t="s">
        <v>3</v>
      </c>
      <c r="C6" s="7" t="s">
        <v>16</v>
      </c>
      <c r="D6" s="18" t="s">
        <v>45</v>
      </c>
      <c r="E6" s="12">
        <f t="shared" si="0"/>
        <v>14</v>
      </c>
      <c r="F6" s="10">
        <v>16</v>
      </c>
      <c r="G6" s="10" t="s">
        <v>71</v>
      </c>
      <c r="H6" s="10" t="s">
        <v>59</v>
      </c>
      <c r="I6" s="11">
        <f>HEX2DEC(H6)</f>
        <v>2706</v>
      </c>
      <c r="J6" s="12" t="s">
        <v>10</v>
      </c>
      <c r="L6" s="19" t="s">
        <v>41</v>
      </c>
      <c r="M6" s="20">
        <f>HEX2DEC(N6)</f>
        <v>32768</v>
      </c>
      <c r="N6" s="21" t="str">
        <f>F28</f>
        <v>8000</v>
      </c>
      <c r="O6" s="21" t="str">
        <f>DEC2HEX($P$5+M6)</f>
        <v>408000</v>
      </c>
      <c r="P6" s="22">
        <f>HEX2DEC(O6)</f>
        <v>4227072</v>
      </c>
      <c r="R6" s="20"/>
      <c r="S6" s="21"/>
      <c r="T6" s="21" t="s">
        <v>50</v>
      </c>
      <c r="U6" s="22" t="s">
        <v>49</v>
      </c>
      <c r="W6" s="72" t="s">
        <v>83</v>
      </c>
      <c r="X6" s="21"/>
      <c r="Y6" s="61" t="s">
        <v>84</v>
      </c>
      <c r="Z6" s="63"/>
      <c r="AA6" s="72" t="s">
        <v>73</v>
      </c>
      <c r="AB6" s="21"/>
      <c r="AC6" s="21"/>
      <c r="AD6" s="21"/>
      <c r="AE6" s="65"/>
    </row>
    <row r="7" spans="2:31" ht="15.75" thickBot="1" x14ac:dyDescent="0.3">
      <c r="B7" s="6" t="s">
        <v>37</v>
      </c>
      <c r="C7" s="7" t="s">
        <v>38</v>
      </c>
      <c r="D7" s="18">
        <v>30</v>
      </c>
      <c r="E7" s="12">
        <f t="shared" si="0"/>
        <v>48</v>
      </c>
      <c r="F7" s="10"/>
      <c r="G7" s="10"/>
      <c r="H7" s="10"/>
      <c r="I7" s="11">
        <v>1</v>
      </c>
      <c r="J7" s="12"/>
      <c r="L7" s="19" t="s">
        <v>20</v>
      </c>
      <c r="M7" s="20">
        <f>HEX2DEC(N7)</f>
        <v>1385472</v>
      </c>
      <c r="N7" s="21" t="str">
        <f>G17</f>
        <v>152400</v>
      </c>
      <c r="O7" s="21" t="str">
        <f>DEC2HEX($P$5+M7)</f>
        <v>552400</v>
      </c>
      <c r="P7" s="22">
        <f>HEX2DEC(O7)</f>
        <v>5579776</v>
      </c>
      <c r="Q7" s="21"/>
      <c r="R7" s="60">
        <v>27</v>
      </c>
      <c r="S7" s="24">
        <f>M6+((R7-2)*I5)</f>
        <v>32968</v>
      </c>
      <c r="T7" s="24" t="str">
        <f>DEC2HEX((S7*512)+P5)</f>
        <v>1419000</v>
      </c>
      <c r="U7" s="25" t="str">
        <f>DEC2HEX(S7*512)</f>
        <v>1019000</v>
      </c>
      <c r="W7" s="73"/>
      <c r="X7" s="21"/>
      <c r="Y7" s="64" t="s">
        <v>50</v>
      </c>
      <c r="Z7" s="65" t="s">
        <v>49</v>
      </c>
      <c r="AA7" s="73"/>
      <c r="AB7" s="21"/>
      <c r="AC7" s="21"/>
      <c r="AD7" s="21"/>
      <c r="AE7" s="65"/>
    </row>
    <row r="8" spans="2:31" x14ac:dyDescent="0.25">
      <c r="B8" s="6" t="s">
        <v>4</v>
      </c>
      <c r="C8" s="7" t="s">
        <v>17</v>
      </c>
      <c r="D8" s="18">
        <v>10</v>
      </c>
      <c r="E8" s="12">
        <f t="shared" si="0"/>
        <v>16</v>
      </c>
      <c r="F8" s="10">
        <v>8</v>
      </c>
      <c r="G8" s="10">
        <v>2</v>
      </c>
      <c r="H8" s="10">
        <v>2</v>
      </c>
      <c r="I8" s="11">
        <f>HEX2DEC(H8)</f>
        <v>2</v>
      </c>
      <c r="J8" s="12" t="s">
        <v>25</v>
      </c>
      <c r="L8" s="19" t="s">
        <v>21</v>
      </c>
      <c r="M8" s="20">
        <f>HEX2DEC(N8)</f>
        <v>9081344</v>
      </c>
      <c r="N8" s="21" t="str">
        <f>H18</f>
        <v>8A9200</v>
      </c>
      <c r="O8" s="21" t="str">
        <f>DEC2HEX($P$5+M8)</f>
        <v>CA9200</v>
      </c>
      <c r="P8" s="22">
        <f>HEX2DEC(O8)</f>
        <v>13275648</v>
      </c>
      <c r="V8" s="2" t="str">
        <f>DEC2HEX(T16)</f>
        <v>E8850</v>
      </c>
      <c r="W8" s="73"/>
      <c r="X8" s="21"/>
      <c r="Y8" s="64"/>
      <c r="Z8" s="65"/>
      <c r="AA8" s="73"/>
      <c r="AB8" s="21"/>
      <c r="AC8" s="21"/>
      <c r="AD8" s="21"/>
      <c r="AE8" s="65"/>
    </row>
    <row r="9" spans="2:31" ht="15.75" thickBot="1" x14ac:dyDescent="0.3">
      <c r="B9" s="6" t="s">
        <v>5</v>
      </c>
      <c r="C9" s="7" t="s">
        <v>18</v>
      </c>
      <c r="D9" s="18">
        <v>24</v>
      </c>
      <c r="E9" s="12">
        <f t="shared" si="0"/>
        <v>36</v>
      </c>
      <c r="F9" s="10">
        <v>32</v>
      </c>
      <c r="G9" s="10" t="s">
        <v>72</v>
      </c>
      <c r="H9" s="10" t="s">
        <v>60</v>
      </c>
      <c r="I9" s="11">
        <f>HEX2DEC(H9)</f>
        <v>15031</v>
      </c>
      <c r="J9" s="12" t="s">
        <v>10</v>
      </c>
      <c r="L9" s="26" t="s">
        <v>42</v>
      </c>
      <c r="M9" s="23">
        <f>HEX2DEC(N9)</f>
        <v>16777216</v>
      </c>
      <c r="N9" s="24" t="str">
        <f>DEC2HEX(H25)</f>
        <v>1000000</v>
      </c>
      <c r="O9" s="24" t="str">
        <f>DEC2HEX(H25+D24)</f>
        <v>1400000</v>
      </c>
      <c r="P9" s="25">
        <f>HEX2DEC(O9)</f>
        <v>20971520</v>
      </c>
      <c r="W9" s="73">
        <v>1</v>
      </c>
      <c r="X9" s="21"/>
      <c r="Y9" s="64">
        <v>5579776</v>
      </c>
      <c r="Z9" s="65" t="str">
        <f>O7</f>
        <v>552400</v>
      </c>
      <c r="AA9" s="73" t="str">
        <f>DEC2HEX(Y9-$P$5)</f>
        <v>152400</v>
      </c>
      <c r="AB9" s="21"/>
      <c r="AC9" s="21" t="str">
        <f>DEC2HEX(HEX2DEC($AA$9)+(512*AC5))</f>
        <v>152400</v>
      </c>
      <c r="AD9" s="21" t="str">
        <f>DEC2HEX(HEX2DEC($AA$9)+(512*AD5))</f>
        <v>152600</v>
      </c>
      <c r="AE9" s="65" t="str">
        <f>DEC2HEX(HEX2DEC($AA$9)+(512*AE5))</f>
        <v>152800</v>
      </c>
    </row>
    <row r="10" spans="2:31" x14ac:dyDescent="0.25">
      <c r="B10" s="6" t="s">
        <v>6</v>
      </c>
      <c r="C10" s="7" t="s">
        <v>19</v>
      </c>
      <c r="D10" s="18" t="s">
        <v>46</v>
      </c>
      <c r="E10" s="12">
        <f t="shared" si="0"/>
        <v>44</v>
      </c>
      <c r="F10" s="10">
        <v>32</v>
      </c>
      <c r="G10" s="10">
        <v>2000000</v>
      </c>
      <c r="H10" s="10">
        <v>2</v>
      </c>
      <c r="I10" s="11">
        <f>HEX2DEC(H10)</f>
        <v>2</v>
      </c>
      <c r="J10" s="12" t="s">
        <v>24</v>
      </c>
      <c r="W10" s="73"/>
      <c r="X10" s="21"/>
      <c r="Y10" s="64"/>
      <c r="Z10" s="65"/>
      <c r="AA10" s="73"/>
      <c r="AB10" s="21"/>
      <c r="AC10" s="21" t="str">
        <f>DEC2HEX((AA9-$AA$9)+(512*(AC5+1)))</f>
        <v>200</v>
      </c>
      <c r="AD10" s="21"/>
      <c r="AE10" s="65"/>
    </row>
    <row r="11" spans="2:31" ht="15.75" thickBot="1" x14ac:dyDescent="0.3">
      <c r="B11" s="27" t="s">
        <v>7</v>
      </c>
      <c r="C11" s="28" t="s">
        <v>22</v>
      </c>
      <c r="D11" s="29" t="s">
        <v>47</v>
      </c>
      <c r="E11" s="30">
        <f t="shared" si="0"/>
        <v>510</v>
      </c>
      <c r="F11" s="31">
        <v>16</v>
      </c>
      <c r="G11" s="31" t="s">
        <v>11</v>
      </c>
      <c r="H11" s="31" t="s">
        <v>12</v>
      </c>
      <c r="I11" s="32">
        <f>HEX2DEC(H11)</f>
        <v>21930</v>
      </c>
      <c r="J11" s="30" t="s">
        <v>7</v>
      </c>
      <c r="M11" s="142"/>
      <c r="N11" s="142"/>
      <c r="W11" s="73"/>
      <c r="X11" s="21"/>
      <c r="Y11" s="64"/>
      <c r="Z11" s="65"/>
      <c r="AA11" s="73"/>
      <c r="AB11" s="21"/>
      <c r="AC11" s="21"/>
      <c r="AD11" s="21"/>
      <c r="AE11" s="65"/>
    </row>
    <row r="12" spans="2:31" ht="15.75" thickBot="1" x14ac:dyDescent="0.3">
      <c r="R12"/>
      <c r="S12"/>
      <c r="T12" s="138" t="s">
        <v>86</v>
      </c>
      <c r="U12" s="139"/>
      <c r="W12" s="74">
        <v>2</v>
      </c>
      <c r="X12" s="67"/>
      <c r="Y12" s="66">
        <f>Y9+(W12*8*512)</f>
        <v>5587968</v>
      </c>
      <c r="Z12" s="68" t="str">
        <f>DEC2HEX(Y12)</f>
        <v>554400</v>
      </c>
      <c r="AA12" s="74" t="str">
        <f>DEC2HEX(Y12-$P$5)</f>
        <v>154400</v>
      </c>
      <c r="AB12" s="67"/>
      <c r="AC12" s="67"/>
      <c r="AD12" s="67"/>
      <c r="AE12" s="68"/>
    </row>
    <row r="13" spans="2:31" x14ac:dyDescent="0.25">
      <c r="R13"/>
      <c r="S13"/>
      <c r="T13" s="14" t="s">
        <v>74</v>
      </c>
      <c r="U13" s="17" t="s">
        <v>80</v>
      </c>
    </row>
    <row r="14" spans="2:31" ht="15.75" thickBot="1" x14ac:dyDescent="0.3">
      <c r="H14" s="2">
        <f>32*4</f>
        <v>128</v>
      </c>
      <c r="R14"/>
      <c r="S14"/>
      <c r="T14" s="124" t="s">
        <v>116</v>
      </c>
      <c r="U14" s="25" t="e">
        <f>DEC2HEX((HEX2DEC(T14)-P5))</f>
        <v>#NUM!</v>
      </c>
    </row>
    <row r="15" spans="2:31" ht="15.75" thickBot="1" x14ac:dyDescent="0.3">
      <c r="R15"/>
      <c r="S15"/>
      <c r="T15" s="138" t="s">
        <v>87</v>
      </c>
      <c r="U15" s="139"/>
    </row>
    <row r="16" spans="2:31" ht="45.75" thickBot="1" x14ac:dyDescent="0.3">
      <c r="B16" s="33"/>
      <c r="C16" s="34"/>
      <c r="D16" s="131" t="s">
        <v>23</v>
      </c>
      <c r="E16" s="131"/>
      <c r="F16" s="35" t="s">
        <v>65</v>
      </c>
      <c r="G16" s="35" t="s">
        <v>64</v>
      </c>
      <c r="H16" s="35" t="s">
        <v>63</v>
      </c>
      <c r="I16" s="36" t="s">
        <v>50</v>
      </c>
      <c r="J16" s="37"/>
      <c r="L16" s="143" t="s">
        <v>114</v>
      </c>
      <c r="M16" s="144"/>
      <c r="O16"/>
      <c r="T16" s="1" t="str">
        <f>DEC2HEX(HEX2DEC(U16) +P5)</f>
        <v>952400</v>
      </c>
      <c r="U16" s="22">
        <v>552400</v>
      </c>
    </row>
    <row r="17" spans="1:37" ht="15.75" thickBot="1" x14ac:dyDescent="0.3">
      <c r="B17" s="38" t="s">
        <v>33</v>
      </c>
      <c r="C17" s="39"/>
      <c r="D17" s="40">
        <f>I6</f>
        <v>2706</v>
      </c>
      <c r="E17" s="40"/>
      <c r="F17" s="40" t="str">
        <f>DEC2HEX((D17))</f>
        <v>A92</v>
      </c>
      <c r="G17" s="40" t="str">
        <f>DEC2HEX(D17*512)</f>
        <v>152400</v>
      </c>
      <c r="H17" s="40"/>
      <c r="I17" s="40"/>
      <c r="J17" s="41"/>
      <c r="L17" s="14" t="s">
        <v>26</v>
      </c>
      <c r="M17" s="90" t="s">
        <v>117</v>
      </c>
      <c r="T17" s="23">
        <f>HEX2DEC(T7)+(512*8)</f>
        <v>21078016</v>
      </c>
      <c r="U17" s="25" t="str">
        <f>DEC2HEX(T17)</f>
        <v>141A000</v>
      </c>
      <c r="AA17"/>
      <c r="AB17"/>
      <c r="AC17"/>
      <c r="AD17"/>
      <c r="AE17"/>
    </row>
    <row r="18" spans="1:37" ht="15.75" thickBot="1" x14ac:dyDescent="0.3">
      <c r="B18" s="42" t="s">
        <v>28</v>
      </c>
      <c r="C18" s="21"/>
      <c r="D18" s="40">
        <f>I9*I8</f>
        <v>30062</v>
      </c>
      <c r="E18" s="40"/>
      <c r="F18" s="40" t="str">
        <f>DEC2HEX((D18))</f>
        <v>756E</v>
      </c>
      <c r="G18" s="40"/>
      <c r="H18" s="40" t="str">
        <f>DEC2HEX(512*(D17+(D18/2)))</f>
        <v>8A9200</v>
      </c>
      <c r="I18" s="10"/>
      <c r="J18" s="12"/>
      <c r="L18" s="20" t="s">
        <v>27</v>
      </c>
      <c r="M18" s="41">
        <f>HEX2DEC(M17)</f>
        <v>1110</v>
      </c>
      <c r="N18" s="40"/>
      <c r="O18" s="40"/>
      <c r="P18" s="40"/>
      <c r="AA18"/>
      <c r="AB18"/>
      <c r="AC18"/>
      <c r="AD18"/>
      <c r="AE18"/>
    </row>
    <row r="19" spans="1:37" ht="15.75" thickBot="1" x14ac:dyDescent="0.3">
      <c r="B19" s="138" t="s">
        <v>34</v>
      </c>
      <c r="C19" s="145"/>
      <c r="D19" s="145"/>
      <c r="E19" s="145"/>
      <c r="F19" s="145"/>
      <c r="G19" s="145"/>
      <c r="H19" s="145"/>
      <c r="I19" s="145"/>
      <c r="J19" s="139"/>
      <c r="L19" s="129" t="s">
        <v>113</v>
      </c>
      <c r="M19" s="130"/>
      <c r="AA19"/>
      <c r="AB19"/>
      <c r="AC19"/>
      <c r="AD19"/>
      <c r="AE19"/>
    </row>
    <row r="20" spans="1:37" x14ac:dyDescent="0.25">
      <c r="B20" s="14" t="s">
        <v>35</v>
      </c>
      <c r="C20" s="15"/>
      <c r="D20" s="43">
        <f>I6+(D23*4/I4)</f>
        <v>2706.0625</v>
      </c>
      <c r="E20" s="43"/>
      <c r="F20" s="43" t="str">
        <f>DEC2HEX((D20))</f>
        <v>A92</v>
      </c>
      <c r="G20" s="43"/>
      <c r="H20" s="43"/>
      <c r="I20" s="43"/>
      <c r="J20" s="44"/>
      <c r="L20" s="20" t="s">
        <v>27</v>
      </c>
      <c r="M20" s="122">
        <v>512</v>
      </c>
      <c r="V20" s="140" t="s">
        <v>88</v>
      </c>
      <c r="W20" s="141"/>
      <c r="X20" s="62" t="s">
        <v>89</v>
      </c>
      <c r="Y20" s="63" t="s">
        <v>90</v>
      </c>
      <c r="AA20"/>
      <c r="AB20"/>
      <c r="AC20"/>
      <c r="AD20"/>
      <c r="AE20"/>
    </row>
    <row r="21" spans="1:37" ht="15.75" thickBot="1" x14ac:dyDescent="0.3">
      <c r="B21" s="20" t="s">
        <v>20</v>
      </c>
      <c r="C21" s="21"/>
      <c r="D21" s="40"/>
      <c r="E21" s="40"/>
      <c r="F21" s="40"/>
      <c r="G21" s="40"/>
      <c r="H21" s="40"/>
      <c r="I21" s="40"/>
      <c r="J21" s="41"/>
      <c r="L21" s="23" t="s">
        <v>26</v>
      </c>
      <c r="M21" s="45" t="str">
        <f>DEC2HEX(M20)</f>
        <v>200</v>
      </c>
      <c r="V21" s="64"/>
      <c r="W21" s="21"/>
      <c r="X21" s="21"/>
      <c r="Y21" s="65"/>
      <c r="AA21"/>
      <c r="AB21"/>
      <c r="AC21" t="s">
        <v>118</v>
      </c>
      <c r="AD21"/>
      <c r="AE21">
        <v>17</v>
      </c>
    </row>
    <row r="22" spans="1:37" ht="15.75" thickBot="1" x14ac:dyDescent="0.3">
      <c r="B22" s="20" t="s">
        <v>21</v>
      </c>
      <c r="C22" s="21"/>
      <c r="D22" s="21"/>
      <c r="E22" s="21"/>
      <c r="F22" s="21"/>
      <c r="G22" s="21"/>
      <c r="H22" s="21"/>
      <c r="I22" s="21"/>
      <c r="J22" s="22"/>
      <c r="V22" s="64">
        <v>9</v>
      </c>
      <c r="W22" s="21" t="str">
        <f>DEC2HEX(HEX2DEC(O7)+(I4*(V22/W23)))</f>
        <v>552424</v>
      </c>
      <c r="X22" s="21">
        <f>V22/W23</f>
        <v>7.03125E-2</v>
      </c>
      <c r="Y22" s="65">
        <f>V22-(128*(X23))-1</f>
        <v>-632</v>
      </c>
      <c r="AA22"/>
      <c r="AB22"/>
      <c r="AC22" t="s">
        <v>119</v>
      </c>
      <c r="AD22"/>
      <c r="AE22">
        <f>8*512</f>
        <v>4096</v>
      </c>
    </row>
    <row r="23" spans="1:37" ht="15.75" thickBot="1" x14ac:dyDescent="0.3">
      <c r="A23" s="21"/>
      <c r="B23" s="20" t="s">
        <v>36</v>
      </c>
      <c r="C23" s="21"/>
      <c r="D23" s="40">
        <v>8</v>
      </c>
      <c r="E23" s="40"/>
      <c r="F23" s="40" t="str">
        <f>DEC2HEX((D23))</f>
        <v>8</v>
      </c>
      <c r="G23" s="40"/>
      <c r="H23" s="40"/>
      <c r="I23" s="40"/>
      <c r="J23" s="41"/>
      <c r="L23" s="132" t="s">
        <v>79</v>
      </c>
      <c r="M23" s="133"/>
      <c r="N23" s="133"/>
      <c r="O23" s="133"/>
      <c r="P23" s="133"/>
      <c r="Q23" s="133"/>
      <c r="R23" s="133"/>
      <c r="S23" s="134"/>
      <c r="V23" s="115" t="s">
        <v>105</v>
      </c>
      <c r="W23" s="21">
        <v>128</v>
      </c>
      <c r="X23" s="21">
        <v>5</v>
      </c>
      <c r="Y23" s="65"/>
      <c r="AA23"/>
      <c r="AB23"/>
      <c r="AC23" t="s">
        <v>123</v>
      </c>
      <c r="AD23"/>
      <c r="AE23">
        <v>43946</v>
      </c>
    </row>
    <row r="24" spans="1:37" x14ac:dyDescent="0.25">
      <c r="A24" s="21"/>
      <c r="B24" s="20" t="s">
        <v>0</v>
      </c>
      <c r="C24" s="21"/>
      <c r="D24" s="40">
        <v>4194304</v>
      </c>
      <c r="E24" s="40"/>
      <c r="F24" s="40" t="str">
        <f>DEC2HEX((D24))</f>
        <v>400000</v>
      </c>
      <c r="G24" s="21" t="str">
        <f>F24</f>
        <v>400000</v>
      </c>
      <c r="H24" s="40">
        <f>D24</f>
        <v>4194304</v>
      </c>
      <c r="I24" s="40"/>
      <c r="J24" s="41"/>
      <c r="L24" s="14"/>
      <c r="M24" s="17"/>
      <c r="N24" s="15" t="s">
        <v>48</v>
      </c>
      <c r="O24" s="15"/>
      <c r="P24" s="15"/>
      <c r="Q24" s="15"/>
      <c r="R24" s="15" t="s">
        <v>52</v>
      </c>
      <c r="S24" s="17"/>
      <c r="V24" s="64">
        <f>749/128</f>
        <v>5.8515625</v>
      </c>
      <c r="W24" s="21" t="str">
        <f>DEC2HEX((HEX2DEC(O7)+(I4*(5))))</f>
        <v>552E00</v>
      </c>
      <c r="X24" s="21"/>
      <c r="Y24" s="65"/>
      <c r="AA24"/>
      <c r="AB24"/>
      <c r="AD24"/>
      <c r="AE24"/>
    </row>
    <row r="25" spans="1:37" ht="15.75" thickBot="1" x14ac:dyDescent="0.3">
      <c r="A25" s="125"/>
      <c r="B25" s="46" t="s">
        <v>31</v>
      </c>
      <c r="C25" s="47"/>
      <c r="D25" s="48">
        <f>D17+D18</f>
        <v>32768</v>
      </c>
      <c r="E25" s="48"/>
      <c r="F25" s="48" t="str">
        <f>DEC2HEX((D25))</f>
        <v>8000</v>
      </c>
      <c r="G25" s="48" t="str">
        <f>DEC2HEX(D25*I4)</f>
        <v>1000000</v>
      </c>
      <c r="H25" s="48">
        <f>HEX2DEC(G25)</f>
        <v>16777216</v>
      </c>
      <c r="I25" s="48"/>
      <c r="J25" s="49"/>
      <c r="L25" s="23" t="s">
        <v>76</v>
      </c>
      <c r="M25" s="25"/>
      <c r="N25" s="24" t="s">
        <v>49</v>
      </c>
      <c r="O25" s="24" t="s">
        <v>50</v>
      </c>
      <c r="P25" s="24" t="s">
        <v>51</v>
      </c>
      <c r="Q25" s="24"/>
      <c r="R25" s="24" t="s">
        <v>56</v>
      </c>
      <c r="S25" s="25"/>
      <c r="V25" s="66"/>
      <c r="W25" s="67"/>
      <c r="X25" s="67"/>
      <c r="Y25" s="68"/>
      <c r="AG25" s="116"/>
    </row>
    <row r="26" spans="1:37" ht="15.75" thickBot="1" x14ac:dyDescent="0.3">
      <c r="A26" s="125"/>
      <c r="B26" s="50" t="s">
        <v>32</v>
      </c>
      <c r="C26" s="51"/>
      <c r="D26" s="52">
        <f>((32*0+(I4-1))/I4)</f>
        <v>0.998046875</v>
      </c>
      <c r="E26" s="52"/>
      <c r="F26" s="52" t="str">
        <f>DEC2HEX((D26))</f>
        <v>0</v>
      </c>
      <c r="G26" s="52"/>
      <c r="H26" s="52"/>
      <c r="I26" s="52"/>
      <c r="J26" s="53"/>
      <c r="L26" s="20" t="s">
        <v>77</v>
      </c>
      <c r="M26" s="22"/>
      <c r="N26" s="21">
        <v>14</v>
      </c>
      <c r="O26" s="21">
        <v>20</v>
      </c>
      <c r="P26" s="21">
        <v>2</v>
      </c>
      <c r="Q26" s="21"/>
      <c r="R26" s="21" t="s">
        <v>54</v>
      </c>
      <c r="S26" s="22"/>
      <c r="V26" s="116" t="s">
        <v>106</v>
      </c>
      <c r="W26" s="116">
        <v>29747</v>
      </c>
      <c r="AC26" s="116" t="s">
        <v>121</v>
      </c>
      <c r="AE26" s="2">
        <f>AE23/AE22</f>
        <v>10.72900390625</v>
      </c>
      <c r="AF26" s="2">
        <f>AE26</f>
        <v>10.72900390625</v>
      </c>
    </row>
    <row r="27" spans="1:37" ht="15.75" thickBot="1" x14ac:dyDescent="0.3">
      <c r="B27" s="54"/>
      <c r="C27" s="15"/>
      <c r="D27" s="15"/>
      <c r="E27" s="15"/>
      <c r="F27" s="43"/>
      <c r="G27" s="15"/>
      <c r="H27" s="15"/>
      <c r="I27" s="15"/>
      <c r="J27" s="17"/>
      <c r="L27" s="23" t="s">
        <v>78</v>
      </c>
      <c r="M27" s="25"/>
      <c r="N27" s="24" t="s">
        <v>53</v>
      </c>
      <c r="O27" s="24">
        <v>26</v>
      </c>
      <c r="P27" s="24">
        <v>2</v>
      </c>
      <c r="Q27" s="24"/>
      <c r="R27" s="24" t="s">
        <v>55</v>
      </c>
      <c r="S27" s="25"/>
      <c r="V27" s="116" t="s">
        <v>107</v>
      </c>
      <c r="W27" s="2">
        <f>HEX2DEC(W24)-P7</f>
        <v>2560</v>
      </c>
      <c r="X27" s="2" t="str">
        <f>DEC2HEX(W27)</f>
        <v>A00</v>
      </c>
      <c r="AC27" s="116" t="s">
        <v>122</v>
      </c>
      <c r="AE27" s="2">
        <f>AE21+AF26</f>
        <v>27.72900390625</v>
      </c>
      <c r="AF27" s="2" t="str">
        <f>DEC2HEX(AE27)</f>
        <v>1B</v>
      </c>
    </row>
    <row r="28" spans="1:37" x14ac:dyDescent="0.25">
      <c r="B28" s="55" t="s">
        <v>29</v>
      </c>
      <c r="C28" s="21"/>
      <c r="D28" s="21">
        <f>D25</f>
        <v>32768</v>
      </c>
      <c r="E28" s="21"/>
      <c r="F28" s="56" t="str">
        <f>DEC2HEX((D28))</f>
        <v>8000</v>
      </c>
      <c r="G28" s="40"/>
      <c r="H28" s="40"/>
      <c r="I28" s="40"/>
      <c r="J28" s="22"/>
      <c r="AC28" s="116" t="s">
        <v>124</v>
      </c>
      <c r="AE28" s="2">
        <f>AE21+AE27</f>
        <v>44.72900390625</v>
      </c>
    </row>
    <row r="29" spans="1:37" ht="15.75" thickBot="1" x14ac:dyDescent="0.3">
      <c r="B29" s="57" t="s">
        <v>30</v>
      </c>
      <c r="C29" s="24"/>
      <c r="D29" s="24">
        <f>D31-D28</f>
        <v>-32768</v>
      </c>
      <c r="E29" s="24"/>
      <c r="F29" s="58" t="str">
        <f>DEC2HEX((D29))</f>
        <v>FFFFFF8000</v>
      </c>
      <c r="G29" s="24" t="s">
        <v>8</v>
      </c>
      <c r="H29" s="24"/>
      <c r="I29" s="24"/>
      <c r="J29" s="25"/>
      <c r="L29" s="2">
        <f>10^4</f>
        <v>10000</v>
      </c>
      <c r="AC29" s="154" t="s">
        <v>125</v>
      </c>
      <c r="AD29" s="152"/>
      <c r="AE29" s="152"/>
      <c r="AF29" s="152"/>
      <c r="AG29" s="153"/>
      <c r="AK29" s="116"/>
    </row>
    <row r="30" spans="1:37" x14ac:dyDescent="0.25">
      <c r="B30" s="21"/>
      <c r="C30" s="21"/>
      <c r="D30" s="21"/>
      <c r="E30" s="21"/>
      <c r="F30" s="40"/>
      <c r="G30" s="21"/>
      <c r="H30" s="21"/>
      <c r="I30" s="21"/>
      <c r="J30" s="21"/>
      <c r="V30" s="126" t="s">
        <v>108</v>
      </c>
      <c r="W30" s="127"/>
      <c r="X30" s="127"/>
      <c r="Y30" s="128"/>
      <c r="AC30" t="s">
        <v>120</v>
      </c>
      <c r="AE30" s="2">
        <f>MOD(AE23,512)</f>
        <v>426</v>
      </c>
    </row>
    <row r="31" spans="1:37" x14ac:dyDescent="0.25">
      <c r="B31" s="21"/>
      <c r="C31" s="21"/>
      <c r="D31" s="21"/>
      <c r="E31" s="21"/>
      <c r="F31" s="40"/>
      <c r="G31" s="21"/>
      <c r="H31" s="21"/>
      <c r="I31" s="21"/>
      <c r="J31" s="21"/>
      <c r="V31" s="61"/>
      <c r="W31" s="117" t="s">
        <v>50</v>
      </c>
      <c r="X31" s="117" t="s">
        <v>49</v>
      </c>
      <c r="Y31" s="63"/>
    </row>
    <row r="32" spans="1:37" x14ac:dyDescent="0.25">
      <c r="B32" s="21"/>
      <c r="C32" s="21"/>
      <c r="D32" s="21"/>
      <c r="E32" s="21"/>
      <c r="F32" s="40"/>
      <c r="G32" s="21"/>
      <c r="H32" s="21"/>
      <c r="I32" s="21"/>
      <c r="J32" s="21"/>
      <c r="V32" s="115" t="s">
        <v>109</v>
      </c>
      <c r="W32" s="21">
        <f>HEX2DEC(X32)</f>
        <v>1110</v>
      </c>
      <c r="X32" s="118" t="str">
        <f>M17</f>
        <v>456</v>
      </c>
      <c r="Y32" s="65"/>
    </row>
    <row r="33" spans="2:25" x14ac:dyDescent="0.25">
      <c r="B33" s="21"/>
      <c r="C33" s="21"/>
      <c r="D33" s="21"/>
      <c r="E33" s="21"/>
      <c r="F33" s="40"/>
      <c r="G33" s="21"/>
      <c r="H33" s="21"/>
      <c r="I33" s="21"/>
      <c r="J33" s="21"/>
      <c r="V33" s="123" t="s">
        <v>115</v>
      </c>
      <c r="W33" s="119">
        <f>W32+W34</f>
        <v>1118.262451171875</v>
      </c>
      <c r="X33" s="21" t="str">
        <f>DEC2HEX(W33)</f>
        <v>45E</v>
      </c>
      <c r="Y33" s="65"/>
    </row>
    <row r="34" spans="2:25" ht="30" x14ac:dyDescent="0.25">
      <c r="B34" s="21"/>
      <c r="C34" s="21"/>
      <c r="D34" s="21"/>
      <c r="E34" s="21"/>
      <c r="F34" s="40"/>
      <c r="G34" s="21"/>
      <c r="H34" s="21"/>
      <c r="I34" s="21"/>
      <c r="J34" s="21"/>
      <c r="V34" s="120" t="s">
        <v>110</v>
      </c>
      <c r="W34" s="67">
        <f>(W26/(I5*I4))+1</f>
        <v>8.262451171875</v>
      </c>
      <c r="X34" s="67" t="str">
        <f>DEC2HEX(W34)</f>
        <v>8</v>
      </c>
      <c r="Y34" s="68"/>
    </row>
    <row r="35" spans="2:25" ht="18.75" x14ac:dyDescent="0.3">
      <c r="B35" s="59"/>
      <c r="C35" s="21"/>
      <c r="D35" s="21"/>
      <c r="E35" s="21"/>
      <c r="F35" s="21"/>
      <c r="G35" s="21"/>
      <c r="H35" s="21"/>
      <c r="I35" s="21"/>
      <c r="J35" s="21"/>
      <c r="V35" s="121" t="s">
        <v>111</v>
      </c>
      <c r="W35" s="2">
        <f>W33-W32</f>
        <v>8.262451171875</v>
      </c>
    </row>
    <row r="36" spans="2:25" x14ac:dyDescent="0.25">
      <c r="V36" s="121" t="s">
        <v>112</v>
      </c>
    </row>
  </sheetData>
  <mergeCells count="15">
    <mergeCell ref="AC29:AG29"/>
    <mergeCell ref="A25:A26"/>
    <mergeCell ref="V30:Y30"/>
    <mergeCell ref="L19:M19"/>
    <mergeCell ref="D2:E2"/>
    <mergeCell ref="G2:I2"/>
    <mergeCell ref="D16:E16"/>
    <mergeCell ref="L23:S23"/>
    <mergeCell ref="R3:U3"/>
    <mergeCell ref="T12:U12"/>
    <mergeCell ref="T15:U15"/>
    <mergeCell ref="V20:W20"/>
    <mergeCell ref="M11:N11"/>
    <mergeCell ref="L16:M16"/>
    <mergeCell ref="B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O35"/>
  <sheetViews>
    <sheetView topLeftCell="T1" zoomScale="70" zoomScaleNormal="70" workbookViewId="0">
      <selection activeCell="W24" sqref="W24:AD24"/>
    </sheetView>
  </sheetViews>
  <sheetFormatPr defaultRowHeight="15" x14ac:dyDescent="0.25"/>
  <cols>
    <col min="39" max="39" width="5.140625" customWidth="1"/>
    <col min="40" max="40" width="16.42578125" customWidth="1"/>
  </cols>
  <sheetData>
    <row r="1" spans="3:41" ht="15.75" thickBot="1" x14ac:dyDescent="0.3">
      <c r="D1" s="81" t="s">
        <v>91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W1" s="81" t="s">
        <v>91</v>
      </c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</row>
    <row r="2" spans="3:41" x14ac:dyDescent="0.25">
      <c r="D2" s="1">
        <v>0</v>
      </c>
      <c r="E2" s="79">
        <v>1</v>
      </c>
      <c r="F2" s="79">
        <v>2</v>
      </c>
      <c r="G2" s="79">
        <v>3</v>
      </c>
      <c r="H2" s="79">
        <v>4</v>
      </c>
      <c r="I2" s="79">
        <v>5</v>
      </c>
      <c r="J2" s="79">
        <v>6</v>
      </c>
      <c r="K2" s="79">
        <v>7</v>
      </c>
      <c r="L2" s="79">
        <v>8</v>
      </c>
      <c r="M2" s="79">
        <v>9</v>
      </c>
      <c r="N2" s="79">
        <v>10</v>
      </c>
      <c r="O2" s="79">
        <v>11</v>
      </c>
      <c r="P2" s="79">
        <v>12</v>
      </c>
      <c r="Q2" s="79">
        <v>13</v>
      </c>
      <c r="R2" s="79">
        <v>14</v>
      </c>
      <c r="S2" s="80">
        <v>15</v>
      </c>
      <c r="W2" s="1">
        <v>0</v>
      </c>
      <c r="X2" s="79">
        <v>1</v>
      </c>
      <c r="Y2" s="79">
        <v>2</v>
      </c>
      <c r="Z2" s="79">
        <v>3</v>
      </c>
      <c r="AA2" s="79">
        <v>4</v>
      </c>
      <c r="AB2" s="79">
        <v>5</v>
      </c>
      <c r="AC2" s="79">
        <v>6</v>
      </c>
      <c r="AD2" s="79">
        <v>7</v>
      </c>
      <c r="AE2" s="79">
        <v>8</v>
      </c>
      <c r="AF2" s="79">
        <v>9</v>
      </c>
      <c r="AG2" s="79">
        <v>10</v>
      </c>
      <c r="AH2" s="79">
        <v>11</v>
      </c>
      <c r="AI2" s="79">
        <v>12</v>
      </c>
      <c r="AJ2" s="79">
        <v>13</v>
      </c>
      <c r="AK2" s="79">
        <v>14</v>
      </c>
      <c r="AL2" s="80">
        <v>15</v>
      </c>
    </row>
    <row r="3" spans="3:41" ht="15.75" thickBot="1" x14ac:dyDescent="0.3">
      <c r="D3" s="148">
        <v>0</v>
      </c>
      <c r="E3" s="149"/>
      <c r="F3" s="149"/>
      <c r="G3" s="149"/>
      <c r="H3" s="149">
        <v>1</v>
      </c>
      <c r="I3" s="149"/>
      <c r="J3" s="149"/>
      <c r="K3" s="149"/>
      <c r="L3" s="149">
        <v>2</v>
      </c>
      <c r="M3" s="149"/>
      <c r="N3" s="149"/>
      <c r="O3" s="149"/>
      <c r="P3" s="149">
        <v>3</v>
      </c>
      <c r="Q3" s="149"/>
      <c r="R3" s="149"/>
      <c r="S3" s="150"/>
      <c r="W3" s="151">
        <v>0</v>
      </c>
      <c r="X3" s="146"/>
      <c r="Y3" s="146"/>
      <c r="Z3" s="146"/>
      <c r="AA3" s="146">
        <v>1</v>
      </c>
      <c r="AB3" s="146"/>
      <c r="AC3" s="146"/>
      <c r="AD3" s="146"/>
      <c r="AE3" s="146">
        <v>2</v>
      </c>
      <c r="AF3" s="146"/>
      <c r="AG3" s="146"/>
      <c r="AH3" s="146"/>
      <c r="AI3" s="146">
        <v>3</v>
      </c>
      <c r="AJ3" s="146"/>
      <c r="AK3" s="146"/>
      <c r="AL3" s="147"/>
    </row>
    <row r="4" spans="3:41" x14ac:dyDescent="0.25">
      <c r="C4">
        <v>0</v>
      </c>
      <c r="D4">
        <f>$C$4+D2</f>
        <v>0</v>
      </c>
      <c r="E4">
        <f>$C$4+D4</f>
        <v>0</v>
      </c>
      <c r="F4">
        <f t="shared" ref="F4:S4" si="0">$C$4+F2</f>
        <v>2</v>
      </c>
      <c r="G4">
        <f t="shared" si="0"/>
        <v>3</v>
      </c>
      <c r="H4">
        <f t="shared" si="0"/>
        <v>4</v>
      </c>
      <c r="I4">
        <f t="shared" si="0"/>
        <v>5</v>
      </c>
      <c r="J4">
        <f t="shared" si="0"/>
        <v>6</v>
      </c>
      <c r="K4">
        <f t="shared" si="0"/>
        <v>7</v>
      </c>
      <c r="L4">
        <f t="shared" si="0"/>
        <v>8</v>
      </c>
      <c r="M4">
        <f t="shared" si="0"/>
        <v>9</v>
      </c>
      <c r="N4">
        <f t="shared" si="0"/>
        <v>10</v>
      </c>
      <c r="O4">
        <f t="shared" si="0"/>
        <v>11</v>
      </c>
      <c r="P4">
        <f t="shared" si="0"/>
        <v>12</v>
      </c>
      <c r="Q4">
        <f t="shared" si="0"/>
        <v>13</v>
      </c>
      <c r="R4">
        <f t="shared" si="0"/>
        <v>14</v>
      </c>
      <c r="S4">
        <f t="shared" si="0"/>
        <v>15</v>
      </c>
      <c r="T4">
        <v>0</v>
      </c>
      <c r="U4" s="88" t="str">
        <f>DEC2HEX(T4)</f>
        <v>0</v>
      </c>
      <c r="V4">
        <v>0</v>
      </c>
      <c r="W4" s="85">
        <f>$V$4+W3</f>
        <v>0</v>
      </c>
      <c r="X4" s="86">
        <f>$V$4+W3</f>
        <v>0</v>
      </c>
      <c r="Y4" s="86">
        <f>$V$4+W3</f>
        <v>0</v>
      </c>
      <c r="Z4" s="87">
        <f>$V$4+W3</f>
        <v>0</v>
      </c>
      <c r="AA4" s="85">
        <f t="shared" ref="AA4" si="1">$V$4+AA3</f>
        <v>1</v>
      </c>
      <c r="AB4" s="86">
        <f t="shared" ref="AB4" si="2">$V$4+AA3</f>
        <v>1</v>
      </c>
      <c r="AC4" s="86">
        <f t="shared" ref="AC4" si="3">$V$4+AA3</f>
        <v>1</v>
      </c>
      <c r="AD4" s="87">
        <f t="shared" ref="AD4" si="4">$V$4+AA3</f>
        <v>1</v>
      </c>
      <c r="AE4" s="85">
        <f t="shared" ref="AE4" si="5">$V$4+AE3</f>
        <v>2</v>
      </c>
      <c r="AF4" s="86">
        <f t="shared" ref="AF4" si="6">$V$4+AE3</f>
        <v>2</v>
      </c>
      <c r="AG4" s="86">
        <f t="shared" ref="AG4" si="7">$V$4+AE3</f>
        <v>2</v>
      </c>
      <c r="AH4" s="89">
        <f t="shared" ref="AH4" si="8">$V$4+AE3</f>
        <v>2</v>
      </c>
      <c r="AI4" s="82">
        <f t="shared" ref="AI4" si="9">$V$4+AI3</f>
        <v>3</v>
      </c>
      <c r="AJ4" s="83">
        <f t="shared" ref="AJ4" si="10">$V$4+AI3</f>
        <v>3</v>
      </c>
      <c r="AK4" s="83">
        <f t="shared" ref="AK4" si="11">$V$4+AI3</f>
        <v>3</v>
      </c>
      <c r="AL4" s="84">
        <f t="shared" ref="AL4" si="12">$V$4+AI3</f>
        <v>3</v>
      </c>
    </row>
    <row r="5" spans="3:41" x14ac:dyDescent="0.25">
      <c r="C5">
        <v>1</v>
      </c>
      <c r="D5">
        <f>$S$4+1</f>
        <v>16</v>
      </c>
      <c r="E5">
        <f>D5+1</f>
        <v>17</v>
      </c>
      <c r="F5">
        <f t="shared" ref="F5:S5" si="13">E5+1</f>
        <v>18</v>
      </c>
      <c r="G5">
        <f t="shared" si="13"/>
        <v>19</v>
      </c>
      <c r="H5">
        <f t="shared" si="13"/>
        <v>20</v>
      </c>
      <c r="I5">
        <f t="shared" si="13"/>
        <v>21</v>
      </c>
      <c r="J5">
        <f t="shared" si="13"/>
        <v>22</v>
      </c>
      <c r="K5">
        <f t="shared" si="13"/>
        <v>23</v>
      </c>
      <c r="L5">
        <f t="shared" si="13"/>
        <v>24</v>
      </c>
      <c r="M5">
        <f t="shared" si="13"/>
        <v>25</v>
      </c>
      <c r="N5">
        <f t="shared" si="13"/>
        <v>26</v>
      </c>
      <c r="O5">
        <f t="shared" si="13"/>
        <v>27</v>
      </c>
      <c r="P5">
        <f t="shared" si="13"/>
        <v>28</v>
      </c>
      <c r="Q5">
        <f t="shared" si="13"/>
        <v>29</v>
      </c>
      <c r="R5">
        <f t="shared" si="13"/>
        <v>30</v>
      </c>
      <c r="S5">
        <f t="shared" si="13"/>
        <v>31</v>
      </c>
      <c r="T5">
        <v>16</v>
      </c>
      <c r="U5" s="88" t="str">
        <f t="shared" ref="U5:U35" si="14">DEC2HEX(T5)</f>
        <v>10</v>
      </c>
      <c r="V5">
        <v>1</v>
      </c>
      <c r="W5" s="82">
        <f>W4+4</f>
        <v>4</v>
      </c>
      <c r="X5" s="83">
        <f t="shared" ref="X5:X10" si="15">X4+4</f>
        <v>4</v>
      </c>
      <c r="Y5" s="83">
        <f t="shared" ref="Y5:Y10" si="16">Y4+4</f>
        <v>4</v>
      </c>
      <c r="Z5" s="84">
        <f t="shared" ref="Z5:Z10" si="17">Z4+4</f>
        <v>4</v>
      </c>
      <c r="AA5" s="82">
        <f t="shared" ref="AA5:AA10" si="18">AA4+4</f>
        <v>5</v>
      </c>
      <c r="AB5" s="83">
        <f t="shared" ref="AB5:AB10" si="19">AB4+4</f>
        <v>5</v>
      </c>
      <c r="AC5" s="83">
        <f t="shared" ref="AC5:AC10" si="20">AC4+4</f>
        <v>5</v>
      </c>
      <c r="AD5" s="84">
        <f t="shared" ref="AD5:AD10" si="21">AD4+4</f>
        <v>5</v>
      </c>
      <c r="AE5" s="82">
        <f t="shared" ref="AE5:AE10" si="22">AE4+4</f>
        <v>6</v>
      </c>
      <c r="AF5" s="83">
        <f t="shared" ref="AF5:AF10" si="23">AF4+4</f>
        <v>6</v>
      </c>
      <c r="AG5" s="83">
        <f t="shared" ref="AG5:AG10" si="24">AG4+4</f>
        <v>6</v>
      </c>
      <c r="AH5" s="84">
        <f t="shared" ref="AH5:AH10" si="25">AH4+4</f>
        <v>6</v>
      </c>
      <c r="AI5" s="82">
        <f t="shared" ref="AI5:AI10" si="26">AI4+4</f>
        <v>7</v>
      </c>
      <c r="AJ5" s="83">
        <f t="shared" ref="AJ5:AJ10" si="27">AJ4+4</f>
        <v>7</v>
      </c>
      <c r="AK5" s="83">
        <f t="shared" ref="AK5:AK10" si="28">AK4+4</f>
        <v>7</v>
      </c>
      <c r="AL5" s="84">
        <f t="shared" ref="AL5:AL10" si="29">AL4+4</f>
        <v>7</v>
      </c>
    </row>
    <row r="6" spans="3:41" x14ac:dyDescent="0.25">
      <c r="C6">
        <v>2</v>
      </c>
      <c r="D6">
        <f>S5+1</f>
        <v>32</v>
      </c>
      <c r="E6">
        <f>1+D6</f>
        <v>33</v>
      </c>
      <c r="F6">
        <f t="shared" ref="F6:S6" si="30">1+E6</f>
        <v>34</v>
      </c>
      <c r="G6">
        <f t="shared" si="30"/>
        <v>35</v>
      </c>
      <c r="H6">
        <f t="shared" si="30"/>
        <v>36</v>
      </c>
      <c r="I6">
        <f t="shared" si="30"/>
        <v>37</v>
      </c>
      <c r="J6">
        <f t="shared" si="30"/>
        <v>38</v>
      </c>
      <c r="K6">
        <f t="shared" si="30"/>
        <v>39</v>
      </c>
      <c r="L6">
        <f t="shared" si="30"/>
        <v>40</v>
      </c>
      <c r="M6">
        <f t="shared" si="30"/>
        <v>41</v>
      </c>
      <c r="N6">
        <f t="shared" si="30"/>
        <v>42</v>
      </c>
      <c r="O6">
        <f t="shared" si="30"/>
        <v>43</v>
      </c>
      <c r="P6">
        <f t="shared" si="30"/>
        <v>44</v>
      </c>
      <c r="Q6">
        <f t="shared" si="30"/>
        <v>45</v>
      </c>
      <c r="R6">
        <f t="shared" si="30"/>
        <v>46</v>
      </c>
      <c r="S6">
        <f t="shared" si="30"/>
        <v>47</v>
      </c>
      <c r="T6">
        <f>T5+16</f>
        <v>32</v>
      </c>
      <c r="U6" s="88" t="str">
        <f t="shared" si="14"/>
        <v>20</v>
      </c>
      <c r="V6">
        <v>2</v>
      </c>
      <c r="W6" s="75">
        <f t="shared" ref="W6:W10" si="31">W5+4</f>
        <v>8</v>
      </c>
      <c r="X6" s="76">
        <f t="shared" si="15"/>
        <v>8</v>
      </c>
      <c r="Y6" s="76">
        <f t="shared" si="16"/>
        <v>8</v>
      </c>
      <c r="Z6" s="76">
        <f t="shared" si="17"/>
        <v>8</v>
      </c>
      <c r="AA6" s="76">
        <f t="shared" si="18"/>
        <v>9</v>
      </c>
      <c r="AB6" s="76">
        <f t="shared" si="19"/>
        <v>9</v>
      </c>
      <c r="AC6" s="76">
        <f t="shared" si="20"/>
        <v>9</v>
      </c>
      <c r="AD6" s="76">
        <f t="shared" si="21"/>
        <v>9</v>
      </c>
      <c r="AE6" s="76">
        <f t="shared" si="22"/>
        <v>10</v>
      </c>
      <c r="AF6" s="76">
        <f t="shared" si="23"/>
        <v>10</v>
      </c>
      <c r="AG6" s="76">
        <f t="shared" si="24"/>
        <v>10</v>
      </c>
      <c r="AH6" s="76">
        <f t="shared" si="25"/>
        <v>10</v>
      </c>
      <c r="AI6" s="76">
        <f t="shared" si="26"/>
        <v>11</v>
      </c>
      <c r="AJ6" s="76">
        <f t="shared" si="27"/>
        <v>11</v>
      </c>
      <c r="AK6" s="76">
        <f t="shared" si="28"/>
        <v>11</v>
      </c>
      <c r="AL6" s="77">
        <f t="shared" si="29"/>
        <v>11</v>
      </c>
    </row>
    <row r="7" spans="3:41" x14ac:dyDescent="0.25">
      <c r="C7">
        <v>3</v>
      </c>
      <c r="D7">
        <f>S6+1</f>
        <v>48</v>
      </c>
      <c r="E7">
        <f>D7+1</f>
        <v>49</v>
      </c>
      <c r="F7">
        <f t="shared" ref="F7:S7" si="32">E7+1</f>
        <v>50</v>
      </c>
      <c r="G7">
        <f t="shared" si="32"/>
        <v>51</v>
      </c>
      <c r="H7">
        <f t="shared" si="32"/>
        <v>52</v>
      </c>
      <c r="I7">
        <f t="shared" si="32"/>
        <v>53</v>
      </c>
      <c r="J7">
        <f t="shared" si="32"/>
        <v>54</v>
      </c>
      <c r="K7">
        <f t="shared" si="32"/>
        <v>55</v>
      </c>
      <c r="L7">
        <f t="shared" si="32"/>
        <v>56</v>
      </c>
      <c r="M7">
        <f t="shared" si="32"/>
        <v>57</v>
      </c>
      <c r="N7">
        <f t="shared" si="32"/>
        <v>58</v>
      </c>
      <c r="O7">
        <f t="shared" si="32"/>
        <v>59</v>
      </c>
      <c r="P7">
        <f t="shared" si="32"/>
        <v>60</v>
      </c>
      <c r="Q7">
        <f t="shared" si="32"/>
        <v>61</v>
      </c>
      <c r="R7">
        <f t="shared" si="32"/>
        <v>62</v>
      </c>
      <c r="S7">
        <f t="shared" si="32"/>
        <v>63</v>
      </c>
      <c r="T7">
        <f t="shared" ref="T7:T35" si="33">T6+16</f>
        <v>48</v>
      </c>
      <c r="U7" s="88" t="str">
        <f t="shared" si="14"/>
        <v>30</v>
      </c>
      <c r="V7">
        <v>3</v>
      </c>
      <c r="W7" s="91">
        <f t="shared" si="31"/>
        <v>12</v>
      </c>
      <c r="X7" s="92">
        <f t="shared" si="15"/>
        <v>12</v>
      </c>
      <c r="Y7" s="92">
        <f t="shared" si="16"/>
        <v>12</v>
      </c>
      <c r="Z7" s="92">
        <f t="shared" si="17"/>
        <v>12</v>
      </c>
      <c r="AA7" s="92">
        <f t="shared" si="18"/>
        <v>13</v>
      </c>
      <c r="AB7" s="92">
        <f t="shared" si="19"/>
        <v>13</v>
      </c>
      <c r="AC7" s="92">
        <f t="shared" si="20"/>
        <v>13</v>
      </c>
      <c r="AD7" s="92">
        <f t="shared" si="21"/>
        <v>13</v>
      </c>
      <c r="AE7" s="92">
        <f t="shared" si="22"/>
        <v>14</v>
      </c>
      <c r="AF7" s="92">
        <f t="shared" si="23"/>
        <v>14</v>
      </c>
      <c r="AG7" s="92">
        <f t="shared" si="24"/>
        <v>14</v>
      </c>
      <c r="AH7" s="92">
        <f t="shared" si="25"/>
        <v>14</v>
      </c>
      <c r="AI7" s="92">
        <f t="shared" si="26"/>
        <v>15</v>
      </c>
      <c r="AJ7" s="92">
        <f t="shared" si="27"/>
        <v>15</v>
      </c>
      <c r="AK7" s="92">
        <f t="shared" si="28"/>
        <v>15</v>
      </c>
      <c r="AL7" s="78">
        <f t="shared" si="29"/>
        <v>15</v>
      </c>
    </row>
    <row r="8" spans="3:41" x14ac:dyDescent="0.25">
      <c r="C8">
        <v>4</v>
      </c>
      <c r="D8">
        <f>S7+1</f>
        <v>64</v>
      </c>
      <c r="E8">
        <f>D8+1</f>
        <v>65</v>
      </c>
      <c r="F8">
        <f t="shared" ref="F8:S8" si="34">E8+1</f>
        <v>66</v>
      </c>
      <c r="G8">
        <f t="shared" si="34"/>
        <v>67</v>
      </c>
      <c r="H8">
        <f t="shared" si="34"/>
        <v>68</v>
      </c>
      <c r="I8">
        <f t="shared" si="34"/>
        <v>69</v>
      </c>
      <c r="J8">
        <f t="shared" si="34"/>
        <v>70</v>
      </c>
      <c r="K8">
        <f t="shared" si="34"/>
        <v>71</v>
      </c>
      <c r="L8">
        <f t="shared" si="34"/>
        <v>72</v>
      </c>
      <c r="M8">
        <f t="shared" si="34"/>
        <v>73</v>
      </c>
      <c r="N8">
        <f t="shared" si="34"/>
        <v>74</v>
      </c>
      <c r="O8">
        <f t="shared" si="34"/>
        <v>75</v>
      </c>
      <c r="P8">
        <f t="shared" si="34"/>
        <v>76</v>
      </c>
      <c r="Q8">
        <f t="shared" si="34"/>
        <v>77</v>
      </c>
      <c r="R8">
        <f t="shared" si="34"/>
        <v>78</v>
      </c>
      <c r="S8">
        <f t="shared" si="34"/>
        <v>79</v>
      </c>
      <c r="T8">
        <f t="shared" si="33"/>
        <v>64</v>
      </c>
      <c r="U8" s="88" t="str">
        <f t="shared" si="14"/>
        <v>40</v>
      </c>
      <c r="V8">
        <v>4</v>
      </c>
      <c r="W8" s="75">
        <f t="shared" si="31"/>
        <v>16</v>
      </c>
      <c r="X8" s="76">
        <f t="shared" si="15"/>
        <v>16</v>
      </c>
      <c r="Y8" s="76">
        <f t="shared" si="16"/>
        <v>16</v>
      </c>
      <c r="Z8" s="76">
        <f t="shared" si="17"/>
        <v>16</v>
      </c>
      <c r="AA8" s="76">
        <f t="shared" si="18"/>
        <v>17</v>
      </c>
      <c r="AB8" s="76">
        <f t="shared" si="19"/>
        <v>17</v>
      </c>
      <c r="AC8" s="76">
        <f t="shared" si="20"/>
        <v>17</v>
      </c>
      <c r="AD8" s="76">
        <f t="shared" si="21"/>
        <v>17</v>
      </c>
      <c r="AE8" s="76">
        <f t="shared" si="22"/>
        <v>18</v>
      </c>
      <c r="AF8" s="76">
        <f t="shared" si="23"/>
        <v>18</v>
      </c>
      <c r="AG8" s="76">
        <f t="shared" si="24"/>
        <v>18</v>
      </c>
      <c r="AH8" s="76">
        <f t="shared" si="25"/>
        <v>18</v>
      </c>
      <c r="AI8" s="76">
        <f t="shared" si="26"/>
        <v>19</v>
      </c>
      <c r="AJ8" s="76">
        <f t="shared" si="27"/>
        <v>19</v>
      </c>
      <c r="AK8" s="76">
        <f t="shared" si="28"/>
        <v>19</v>
      </c>
      <c r="AL8" s="77">
        <f t="shared" si="29"/>
        <v>19</v>
      </c>
    </row>
    <row r="9" spans="3:41" x14ac:dyDescent="0.25">
      <c r="C9">
        <v>5</v>
      </c>
      <c r="D9">
        <f t="shared" ref="D9:D20" si="35">S8+1</f>
        <v>80</v>
      </c>
      <c r="E9">
        <f t="shared" ref="E9:S9" si="36">D9+1</f>
        <v>81</v>
      </c>
      <c r="F9">
        <f t="shared" si="36"/>
        <v>82</v>
      </c>
      <c r="G9">
        <f t="shared" si="36"/>
        <v>83</v>
      </c>
      <c r="H9">
        <f t="shared" si="36"/>
        <v>84</v>
      </c>
      <c r="I9">
        <f t="shared" si="36"/>
        <v>85</v>
      </c>
      <c r="J9">
        <f t="shared" si="36"/>
        <v>86</v>
      </c>
      <c r="K9">
        <f t="shared" si="36"/>
        <v>87</v>
      </c>
      <c r="L9">
        <f t="shared" si="36"/>
        <v>88</v>
      </c>
      <c r="M9">
        <f t="shared" si="36"/>
        <v>89</v>
      </c>
      <c r="N9">
        <f t="shared" si="36"/>
        <v>90</v>
      </c>
      <c r="O9">
        <f t="shared" si="36"/>
        <v>91</v>
      </c>
      <c r="P9">
        <f t="shared" si="36"/>
        <v>92</v>
      </c>
      <c r="Q9">
        <f t="shared" si="36"/>
        <v>93</v>
      </c>
      <c r="R9">
        <f t="shared" si="36"/>
        <v>94</v>
      </c>
      <c r="S9">
        <f t="shared" si="36"/>
        <v>95</v>
      </c>
      <c r="T9">
        <f t="shared" si="33"/>
        <v>80</v>
      </c>
      <c r="U9" s="88" t="str">
        <f t="shared" si="14"/>
        <v>50</v>
      </c>
      <c r="V9">
        <v>5</v>
      </c>
      <c r="W9" s="91">
        <f t="shared" si="31"/>
        <v>20</v>
      </c>
      <c r="X9" s="92">
        <f t="shared" si="15"/>
        <v>20</v>
      </c>
      <c r="Y9" s="92">
        <f t="shared" si="16"/>
        <v>20</v>
      </c>
      <c r="Z9" s="92">
        <f t="shared" si="17"/>
        <v>20</v>
      </c>
      <c r="AA9" s="92">
        <f t="shared" si="18"/>
        <v>21</v>
      </c>
      <c r="AB9" s="92">
        <f t="shared" si="19"/>
        <v>21</v>
      </c>
      <c r="AC9" s="92">
        <f t="shared" si="20"/>
        <v>21</v>
      </c>
      <c r="AD9" s="92">
        <f t="shared" si="21"/>
        <v>21</v>
      </c>
      <c r="AE9" s="92">
        <f t="shared" si="22"/>
        <v>22</v>
      </c>
      <c r="AF9" s="92">
        <f t="shared" si="23"/>
        <v>22</v>
      </c>
      <c r="AG9" s="92">
        <f t="shared" si="24"/>
        <v>22</v>
      </c>
      <c r="AH9" s="92">
        <f t="shared" si="25"/>
        <v>22</v>
      </c>
      <c r="AI9" s="92">
        <f t="shared" si="26"/>
        <v>23</v>
      </c>
      <c r="AJ9" s="92">
        <f t="shared" si="27"/>
        <v>23</v>
      </c>
      <c r="AK9" s="92">
        <f t="shared" si="28"/>
        <v>23</v>
      </c>
      <c r="AL9" s="78">
        <f t="shared" si="29"/>
        <v>23</v>
      </c>
    </row>
    <row r="10" spans="3:41" x14ac:dyDescent="0.25">
      <c r="C10">
        <v>6</v>
      </c>
      <c r="D10">
        <f t="shared" si="35"/>
        <v>96</v>
      </c>
      <c r="E10">
        <f t="shared" ref="E10:S10" si="37">D10+1</f>
        <v>97</v>
      </c>
      <c r="F10">
        <f t="shared" si="37"/>
        <v>98</v>
      </c>
      <c r="G10">
        <f t="shared" si="37"/>
        <v>99</v>
      </c>
      <c r="H10">
        <f t="shared" si="37"/>
        <v>100</v>
      </c>
      <c r="I10">
        <f t="shared" si="37"/>
        <v>101</v>
      </c>
      <c r="J10">
        <f t="shared" si="37"/>
        <v>102</v>
      </c>
      <c r="K10">
        <f t="shared" si="37"/>
        <v>103</v>
      </c>
      <c r="L10">
        <f t="shared" si="37"/>
        <v>104</v>
      </c>
      <c r="M10">
        <f t="shared" si="37"/>
        <v>105</v>
      </c>
      <c r="N10">
        <f t="shared" si="37"/>
        <v>106</v>
      </c>
      <c r="O10">
        <f t="shared" si="37"/>
        <v>107</v>
      </c>
      <c r="P10">
        <f t="shared" si="37"/>
        <v>108</v>
      </c>
      <c r="Q10">
        <f t="shared" si="37"/>
        <v>109</v>
      </c>
      <c r="R10">
        <f t="shared" si="37"/>
        <v>110</v>
      </c>
      <c r="S10">
        <f t="shared" si="37"/>
        <v>111</v>
      </c>
      <c r="T10">
        <f t="shared" si="33"/>
        <v>96</v>
      </c>
      <c r="U10" s="88" t="str">
        <f t="shared" si="14"/>
        <v>60</v>
      </c>
      <c r="V10">
        <v>6</v>
      </c>
      <c r="W10" s="75">
        <f t="shared" si="31"/>
        <v>24</v>
      </c>
      <c r="X10" s="76">
        <f t="shared" si="15"/>
        <v>24</v>
      </c>
      <c r="Y10" s="76">
        <f t="shared" si="16"/>
        <v>24</v>
      </c>
      <c r="Z10" s="76">
        <f t="shared" si="17"/>
        <v>24</v>
      </c>
      <c r="AA10" s="76">
        <f t="shared" si="18"/>
        <v>25</v>
      </c>
      <c r="AB10" s="76">
        <f t="shared" si="19"/>
        <v>25</v>
      </c>
      <c r="AC10" s="76">
        <f t="shared" si="20"/>
        <v>25</v>
      </c>
      <c r="AD10" s="76">
        <f t="shared" si="21"/>
        <v>25</v>
      </c>
      <c r="AE10" s="76">
        <f t="shared" si="22"/>
        <v>26</v>
      </c>
      <c r="AF10" s="76">
        <f t="shared" si="23"/>
        <v>26</v>
      </c>
      <c r="AG10" s="76">
        <f t="shared" si="24"/>
        <v>26</v>
      </c>
      <c r="AH10" s="76">
        <f t="shared" si="25"/>
        <v>26</v>
      </c>
      <c r="AI10" s="76">
        <f t="shared" si="26"/>
        <v>27</v>
      </c>
      <c r="AJ10" s="76">
        <f t="shared" si="27"/>
        <v>27</v>
      </c>
      <c r="AK10" s="76">
        <f t="shared" si="28"/>
        <v>27</v>
      </c>
      <c r="AL10" s="77">
        <f t="shared" si="29"/>
        <v>27</v>
      </c>
    </row>
    <row r="11" spans="3:41" x14ac:dyDescent="0.25">
      <c r="C11">
        <v>7</v>
      </c>
      <c r="D11">
        <f t="shared" si="35"/>
        <v>112</v>
      </c>
      <c r="E11">
        <f t="shared" ref="E11:S11" si="38">D11+1</f>
        <v>113</v>
      </c>
      <c r="F11">
        <f t="shared" si="38"/>
        <v>114</v>
      </c>
      <c r="G11">
        <f t="shared" si="38"/>
        <v>115</v>
      </c>
      <c r="H11">
        <f t="shared" si="38"/>
        <v>116</v>
      </c>
      <c r="I11">
        <f t="shared" si="38"/>
        <v>117</v>
      </c>
      <c r="J11">
        <f t="shared" si="38"/>
        <v>118</v>
      </c>
      <c r="K11">
        <f t="shared" si="38"/>
        <v>119</v>
      </c>
      <c r="L11">
        <f t="shared" si="38"/>
        <v>120</v>
      </c>
      <c r="M11">
        <f t="shared" si="38"/>
        <v>121</v>
      </c>
      <c r="N11">
        <f t="shared" si="38"/>
        <v>122</v>
      </c>
      <c r="O11">
        <f t="shared" si="38"/>
        <v>123</v>
      </c>
      <c r="P11">
        <f t="shared" si="38"/>
        <v>124</v>
      </c>
      <c r="Q11">
        <f t="shared" si="38"/>
        <v>125</v>
      </c>
      <c r="R11">
        <f t="shared" si="38"/>
        <v>126</v>
      </c>
      <c r="S11">
        <f t="shared" si="38"/>
        <v>127</v>
      </c>
      <c r="T11">
        <f t="shared" si="33"/>
        <v>112</v>
      </c>
      <c r="U11" s="88" t="str">
        <f t="shared" si="14"/>
        <v>70</v>
      </c>
      <c r="V11">
        <v>7</v>
      </c>
      <c r="W11" s="91">
        <f t="shared" ref="W11:W14" si="39">W10+4</f>
        <v>28</v>
      </c>
      <c r="X11" s="92">
        <f t="shared" ref="X11:X14" si="40">X10+4</f>
        <v>28</v>
      </c>
      <c r="Y11" s="92">
        <f t="shared" ref="Y11:Y14" si="41">Y10+4</f>
        <v>28</v>
      </c>
      <c r="Z11" s="92">
        <f t="shared" ref="Z11:Z14" si="42">Z10+4</f>
        <v>28</v>
      </c>
      <c r="AA11" s="92">
        <f t="shared" ref="AA11:AA14" si="43">AA10+4</f>
        <v>29</v>
      </c>
      <c r="AB11" s="92">
        <f t="shared" ref="AB11:AB14" si="44">AB10+4</f>
        <v>29</v>
      </c>
      <c r="AC11" s="92">
        <f t="shared" ref="AC11:AC14" si="45">AC10+4</f>
        <v>29</v>
      </c>
      <c r="AD11" s="92">
        <f t="shared" ref="AD11:AD14" si="46">AD10+4</f>
        <v>29</v>
      </c>
      <c r="AE11" s="92">
        <f t="shared" ref="AE11:AE14" si="47">AE10+4</f>
        <v>30</v>
      </c>
      <c r="AF11" s="92">
        <f t="shared" ref="AF11:AF14" si="48">AF10+4</f>
        <v>30</v>
      </c>
      <c r="AG11" s="92">
        <f t="shared" ref="AG11:AG14" si="49">AG10+4</f>
        <v>30</v>
      </c>
      <c r="AH11" s="92">
        <f t="shared" ref="AH11:AH14" si="50">AH10+4</f>
        <v>30</v>
      </c>
      <c r="AI11" s="92">
        <f t="shared" ref="AI11:AI14" si="51">AI10+4</f>
        <v>31</v>
      </c>
      <c r="AJ11" s="92">
        <f t="shared" ref="AJ11:AJ14" si="52">AJ10+4</f>
        <v>31</v>
      </c>
      <c r="AK11" s="92">
        <f t="shared" ref="AK11:AK14" si="53">AK10+4</f>
        <v>31</v>
      </c>
      <c r="AL11" s="78">
        <f t="shared" ref="AL11:AL14" si="54">AL10+4</f>
        <v>31</v>
      </c>
    </row>
    <row r="12" spans="3:41" x14ac:dyDescent="0.25">
      <c r="C12">
        <v>8</v>
      </c>
      <c r="D12">
        <f t="shared" si="35"/>
        <v>128</v>
      </c>
      <c r="E12">
        <f t="shared" ref="E12:S12" si="55">D12+1</f>
        <v>129</v>
      </c>
      <c r="F12">
        <f t="shared" si="55"/>
        <v>130</v>
      </c>
      <c r="G12">
        <f t="shared" si="55"/>
        <v>131</v>
      </c>
      <c r="H12">
        <f t="shared" si="55"/>
        <v>132</v>
      </c>
      <c r="I12">
        <f t="shared" si="55"/>
        <v>133</v>
      </c>
      <c r="J12">
        <f t="shared" si="55"/>
        <v>134</v>
      </c>
      <c r="K12">
        <f t="shared" si="55"/>
        <v>135</v>
      </c>
      <c r="L12">
        <f t="shared" si="55"/>
        <v>136</v>
      </c>
      <c r="M12">
        <f t="shared" si="55"/>
        <v>137</v>
      </c>
      <c r="N12">
        <f t="shared" si="55"/>
        <v>138</v>
      </c>
      <c r="O12">
        <f t="shared" si="55"/>
        <v>139</v>
      </c>
      <c r="P12">
        <f t="shared" si="55"/>
        <v>140</v>
      </c>
      <c r="Q12">
        <f t="shared" si="55"/>
        <v>141</v>
      </c>
      <c r="R12">
        <f t="shared" si="55"/>
        <v>142</v>
      </c>
      <c r="S12">
        <f t="shared" si="55"/>
        <v>143</v>
      </c>
      <c r="T12">
        <f t="shared" si="33"/>
        <v>128</v>
      </c>
      <c r="U12" s="88" t="str">
        <f t="shared" si="14"/>
        <v>80</v>
      </c>
      <c r="V12">
        <v>8</v>
      </c>
      <c r="W12" s="75">
        <f t="shared" si="39"/>
        <v>32</v>
      </c>
      <c r="X12" s="76">
        <f t="shared" si="40"/>
        <v>32</v>
      </c>
      <c r="Y12" s="76">
        <f t="shared" si="41"/>
        <v>32</v>
      </c>
      <c r="Z12" s="76">
        <f t="shared" si="42"/>
        <v>32</v>
      </c>
      <c r="AA12" s="76">
        <f t="shared" si="43"/>
        <v>33</v>
      </c>
      <c r="AB12" s="76">
        <f t="shared" si="44"/>
        <v>33</v>
      </c>
      <c r="AC12" s="76">
        <f t="shared" si="45"/>
        <v>33</v>
      </c>
      <c r="AD12" s="76">
        <f t="shared" si="46"/>
        <v>33</v>
      </c>
      <c r="AE12" s="76">
        <f t="shared" si="47"/>
        <v>34</v>
      </c>
      <c r="AF12" s="76">
        <f t="shared" si="48"/>
        <v>34</v>
      </c>
      <c r="AG12" s="76">
        <f t="shared" si="49"/>
        <v>34</v>
      </c>
      <c r="AH12" s="76">
        <f t="shared" si="50"/>
        <v>34</v>
      </c>
      <c r="AI12" s="76">
        <f t="shared" si="51"/>
        <v>35</v>
      </c>
      <c r="AJ12" s="76">
        <f t="shared" si="52"/>
        <v>35</v>
      </c>
      <c r="AK12" s="76">
        <f t="shared" si="53"/>
        <v>35</v>
      </c>
      <c r="AL12" s="77">
        <f t="shared" si="54"/>
        <v>35</v>
      </c>
    </row>
    <row r="13" spans="3:41" x14ac:dyDescent="0.25">
      <c r="C13">
        <v>9</v>
      </c>
      <c r="D13">
        <f t="shared" si="35"/>
        <v>144</v>
      </c>
      <c r="E13">
        <f t="shared" ref="E13:S13" si="56">D13+1</f>
        <v>145</v>
      </c>
      <c r="F13">
        <f t="shared" si="56"/>
        <v>146</v>
      </c>
      <c r="G13">
        <f t="shared" si="56"/>
        <v>147</v>
      </c>
      <c r="H13">
        <f t="shared" si="56"/>
        <v>148</v>
      </c>
      <c r="I13">
        <f t="shared" si="56"/>
        <v>149</v>
      </c>
      <c r="J13">
        <f t="shared" si="56"/>
        <v>150</v>
      </c>
      <c r="K13">
        <f t="shared" si="56"/>
        <v>151</v>
      </c>
      <c r="L13">
        <f t="shared" si="56"/>
        <v>152</v>
      </c>
      <c r="M13">
        <f t="shared" si="56"/>
        <v>153</v>
      </c>
      <c r="N13">
        <f t="shared" si="56"/>
        <v>154</v>
      </c>
      <c r="O13">
        <f t="shared" si="56"/>
        <v>155</v>
      </c>
      <c r="P13">
        <f t="shared" si="56"/>
        <v>156</v>
      </c>
      <c r="Q13">
        <f t="shared" si="56"/>
        <v>157</v>
      </c>
      <c r="R13">
        <f t="shared" si="56"/>
        <v>158</v>
      </c>
      <c r="S13">
        <f t="shared" si="56"/>
        <v>159</v>
      </c>
      <c r="T13">
        <f t="shared" si="33"/>
        <v>144</v>
      </c>
      <c r="U13" s="88" t="str">
        <f t="shared" si="14"/>
        <v>90</v>
      </c>
      <c r="V13">
        <v>9</v>
      </c>
      <c r="W13" s="91">
        <f t="shared" si="39"/>
        <v>36</v>
      </c>
      <c r="X13" s="92">
        <f t="shared" si="40"/>
        <v>36</v>
      </c>
      <c r="Y13" s="92">
        <f t="shared" si="41"/>
        <v>36</v>
      </c>
      <c r="Z13" s="92">
        <f t="shared" si="42"/>
        <v>36</v>
      </c>
      <c r="AA13" s="92">
        <f t="shared" si="43"/>
        <v>37</v>
      </c>
      <c r="AB13" s="92">
        <f t="shared" si="44"/>
        <v>37</v>
      </c>
      <c r="AC13" s="92">
        <f t="shared" si="45"/>
        <v>37</v>
      </c>
      <c r="AD13" s="92">
        <f t="shared" si="46"/>
        <v>37</v>
      </c>
      <c r="AE13" s="92">
        <f t="shared" si="47"/>
        <v>38</v>
      </c>
      <c r="AF13" s="92">
        <f t="shared" si="48"/>
        <v>38</v>
      </c>
      <c r="AG13" s="92">
        <f t="shared" si="49"/>
        <v>38</v>
      </c>
      <c r="AH13" s="92">
        <f t="shared" si="50"/>
        <v>38</v>
      </c>
      <c r="AI13" s="92">
        <f t="shared" si="51"/>
        <v>39</v>
      </c>
      <c r="AJ13" s="92">
        <f t="shared" si="52"/>
        <v>39</v>
      </c>
      <c r="AK13" s="92">
        <f t="shared" si="53"/>
        <v>39</v>
      </c>
      <c r="AL13" s="78">
        <f t="shared" si="54"/>
        <v>39</v>
      </c>
      <c r="AN13" s="94" t="s">
        <v>92</v>
      </c>
    </row>
    <row r="14" spans="3:41" x14ac:dyDescent="0.25">
      <c r="C14">
        <v>10</v>
      </c>
      <c r="D14">
        <f t="shared" si="35"/>
        <v>160</v>
      </c>
      <c r="E14">
        <f t="shared" ref="E14:S14" si="57">D14+1</f>
        <v>161</v>
      </c>
      <c r="F14">
        <f t="shared" si="57"/>
        <v>162</v>
      </c>
      <c r="G14">
        <f t="shared" si="57"/>
        <v>163</v>
      </c>
      <c r="H14">
        <f t="shared" si="57"/>
        <v>164</v>
      </c>
      <c r="I14">
        <f t="shared" si="57"/>
        <v>165</v>
      </c>
      <c r="J14">
        <f t="shared" si="57"/>
        <v>166</v>
      </c>
      <c r="K14">
        <f t="shared" si="57"/>
        <v>167</v>
      </c>
      <c r="L14">
        <f t="shared" si="57"/>
        <v>168</v>
      </c>
      <c r="M14">
        <f t="shared" si="57"/>
        <v>169</v>
      </c>
      <c r="N14">
        <f t="shared" si="57"/>
        <v>170</v>
      </c>
      <c r="O14">
        <f t="shared" si="57"/>
        <v>171</v>
      </c>
      <c r="P14">
        <f t="shared" si="57"/>
        <v>172</v>
      </c>
      <c r="Q14">
        <f t="shared" si="57"/>
        <v>173</v>
      </c>
      <c r="R14">
        <f t="shared" si="57"/>
        <v>174</v>
      </c>
      <c r="S14">
        <f t="shared" si="57"/>
        <v>175</v>
      </c>
      <c r="T14">
        <f t="shared" si="33"/>
        <v>160</v>
      </c>
      <c r="U14" s="88" t="str">
        <f t="shared" si="14"/>
        <v>A0</v>
      </c>
      <c r="V14">
        <v>10</v>
      </c>
      <c r="W14" s="75">
        <f t="shared" si="39"/>
        <v>40</v>
      </c>
      <c r="X14" s="76">
        <f t="shared" si="40"/>
        <v>40</v>
      </c>
      <c r="Y14" s="76">
        <f t="shared" si="41"/>
        <v>40</v>
      </c>
      <c r="Z14" s="76">
        <f t="shared" si="42"/>
        <v>40</v>
      </c>
      <c r="AA14" s="76">
        <f t="shared" si="43"/>
        <v>41</v>
      </c>
      <c r="AB14" s="76">
        <f t="shared" si="44"/>
        <v>41</v>
      </c>
      <c r="AC14" s="76">
        <f t="shared" si="45"/>
        <v>41</v>
      </c>
      <c r="AD14" s="76">
        <f t="shared" si="46"/>
        <v>41</v>
      </c>
      <c r="AE14" s="76">
        <f t="shared" si="47"/>
        <v>42</v>
      </c>
      <c r="AF14" s="76">
        <f t="shared" si="48"/>
        <v>42</v>
      </c>
      <c r="AG14" s="76">
        <f t="shared" si="49"/>
        <v>42</v>
      </c>
      <c r="AH14" s="76">
        <f t="shared" si="50"/>
        <v>42</v>
      </c>
      <c r="AI14" s="76">
        <f t="shared" si="51"/>
        <v>43</v>
      </c>
      <c r="AJ14" s="76">
        <f t="shared" si="52"/>
        <v>43</v>
      </c>
      <c r="AK14" s="76">
        <f t="shared" si="53"/>
        <v>43</v>
      </c>
      <c r="AL14" s="77">
        <f t="shared" si="54"/>
        <v>43</v>
      </c>
      <c r="AN14" s="93" t="s">
        <v>93</v>
      </c>
      <c r="AO14" t="s">
        <v>94</v>
      </c>
    </row>
    <row r="15" spans="3:41" x14ac:dyDescent="0.25">
      <c r="C15">
        <v>11</v>
      </c>
      <c r="D15">
        <f t="shared" si="35"/>
        <v>176</v>
      </c>
      <c r="E15">
        <f t="shared" ref="E15:S15" si="58">D15+1</f>
        <v>177</v>
      </c>
      <c r="F15">
        <f t="shared" si="58"/>
        <v>178</v>
      </c>
      <c r="G15">
        <f t="shared" si="58"/>
        <v>179</v>
      </c>
      <c r="H15">
        <f t="shared" si="58"/>
        <v>180</v>
      </c>
      <c r="I15">
        <f t="shared" si="58"/>
        <v>181</v>
      </c>
      <c r="J15">
        <f t="shared" si="58"/>
        <v>182</v>
      </c>
      <c r="K15">
        <f t="shared" si="58"/>
        <v>183</v>
      </c>
      <c r="L15">
        <f t="shared" si="58"/>
        <v>184</v>
      </c>
      <c r="M15">
        <f t="shared" si="58"/>
        <v>185</v>
      </c>
      <c r="N15">
        <f t="shared" si="58"/>
        <v>186</v>
      </c>
      <c r="O15">
        <f t="shared" si="58"/>
        <v>187</v>
      </c>
      <c r="P15">
        <f t="shared" si="58"/>
        <v>188</v>
      </c>
      <c r="Q15">
        <f t="shared" si="58"/>
        <v>189</v>
      </c>
      <c r="R15">
        <f t="shared" si="58"/>
        <v>190</v>
      </c>
      <c r="S15">
        <f t="shared" si="58"/>
        <v>191</v>
      </c>
      <c r="T15">
        <f t="shared" si="33"/>
        <v>176</v>
      </c>
      <c r="U15" s="88" t="str">
        <f t="shared" si="14"/>
        <v>B0</v>
      </c>
      <c r="V15">
        <v>11</v>
      </c>
      <c r="W15" s="91">
        <f t="shared" ref="W15:W26" si="59">W14+4</f>
        <v>44</v>
      </c>
      <c r="X15" s="92">
        <f t="shared" ref="X15:X26" si="60">X14+4</f>
        <v>44</v>
      </c>
      <c r="Y15" s="92">
        <f t="shared" ref="Y15:Y26" si="61">Y14+4</f>
        <v>44</v>
      </c>
      <c r="Z15" s="92">
        <f t="shared" ref="Z15:Z26" si="62">Z14+4</f>
        <v>44</v>
      </c>
      <c r="AA15" s="92">
        <f t="shared" ref="AA15:AA26" si="63">AA14+4</f>
        <v>45</v>
      </c>
      <c r="AB15" s="92">
        <f t="shared" ref="AB15:AB26" si="64">AB14+4</f>
        <v>45</v>
      </c>
      <c r="AC15" s="92">
        <f t="shared" ref="AC15:AC26" si="65">AC14+4</f>
        <v>45</v>
      </c>
      <c r="AD15" s="92">
        <f t="shared" ref="AD15:AD26" si="66">AD14+4</f>
        <v>45</v>
      </c>
      <c r="AE15" s="92">
        <f t="shared" ref="AE15:AE26" si="67">AE14+4</f>
        <v>46</v>
      </c>
      <c r="AF15" s="92">
        <f t="shared" ref="AF15:AF26" si="68">AF14+4</f>
        <v>46</v>
      </c>
      <c r="AG15" s="92">
        <f t="shared" ref="AG15:AG26" si="69">AG14+4</f>
        <v>46</v>
      </c>
      <c r="AH15" s="92">
        <f t="shared" ref="AH15:AH26" si="70">AH14+4</f>
        <v>46</v>
      </c>
      <c r="AI15" s="92">
        <f t="shared" ref="AI15:AI26" si="71">AI14+4</f>
        <v>47</v>
      </c>
      <c r="AJ15" s="92">
        <f t="shared" ref="AJ15:AJ26" si="72">AJ14+4</f>
        <v>47</v>
      </c>
      <c r="AK15" s="92">
        <f t="shared" ref="AK15:AK26" si="73">AK14+4</f>
        <v>47</v>
      </c>
      <c r="AL15" s="78">
        <f t="shared" ref="AL15:AL26" si="74">AL14+4</f>
        <v>47</v>
      </c>
      <c r="AN15" s="96" t="s">
        <v>95</v>
      </c>
      <c r="AO15">
        <v>0</v>
      </c>
    </row>
    <row r="16" spans="3:41" x14ac:dyDescent="0.25">
      <c r="C16">
        <v>12</v>
      </c>
      <c r="D16">
        <f t="shared" si="35"/>
        <v>192</v>
      </c>
      <c r="E16">
        <f t="shared" ref="E16:S16" si="75">D16+1</f>
        <v>193</v>
      </c>
      <c r="F16">
        <f t="shared" si="75"/>
        <v>194</v>
      </c>
      <c r="G16">
        <f t="shared" si="75"/>
        <v>195</v>
      </c>
      <c r="H16">
        <f t="shared" si="75"/>
        <v>196</v>
      </c>
      <c r="I16">
        <f t="shared" si="75"/>
        <v>197</v>
      </c>
      <c r="J16">
        <f t="shared" si="75"/>
        <v>198</v>
      </c>
      <c r="K16">
        <f t="shared" si="75"/>
        <v>199</v>
      </c>
      <c r="L16">
        <f t="shared" si="75"/>
        <v>200</v>
      </c>
      <c r="M16">
        <f t="shared" si="75"/>
        <v>201</v>
      </c>
      <c r="N16">
        <f t="shared" si="75"/>
        <v>202</v>
      </c>
      <c r="O16">
        <f t="shared" si="75"/>
        <v>203</v>
      </c>
      <c r="P16">
        <f t="shared" si="75"/>
        <v>204</v>
      </c>
      <c r="Q16">
        <f t="shared" si="75"/>
        <v>205</v>
      </c>
      <c r="R16">
        <f t="shared" si="75"/>
        <v>206</v>
      </c>
      <c r="S16">
        <f t="shared" si="75"/>
        <v>207</v>
      </c>
      <c r="T16">
        <f t="shared" si="33"/>
        <v>192</v>
      </c>
      <c r="U16" s="88" t="str">
        <f t="shared" si="14"/>
        <v>C0</v>
      </c>
      <c r="V16">
        <v>12</v>
      </c>
      <c r="W16" s="75">
        <f t="shared" si="59"/>
        <v>48</v>
      </c>
      <c r="X16" s="76">
        <f t="shared" si="60"/>
        <v>48</v>
      </c>
      <c r="Y16" s="76">
        <f t="shared" si="61"/>
        <v>48</v>
      </c>
      <c r="Z16" s="76">
        <f t="shared" si="62"/>
        <v>48</v>
      </c>
      <c r="AA16" s="76">
        <f t="shared" si="63"/>
        <v>49</v>
      </c>
      <c r="AB16" s="76">
        <f t="shared" si="64"/>
        <v>49</v>
      </c>
      <c r="AC16" s="76">
        <f t="shared" si="65"/>
        <v>49</v>
      </c>
      <c r="AD16" s="76">
        <f t="shared" si="66"/>
        <v>49</v>
      </c>
      <c r="AE16" s="76">
        <f t="shared" si="67"/>
        <v>50</v>
      </c>
      <c r="AF16" s="76">
        <f t="shared" si="68"/>
        <v>50</v>
      </c>
      <c r="AG16" s="76">
        <f t="shared" si="69"/>
        <v>50</v>
      </c>
      <c r="AH16" s="76">
        <f t="shared" si="70"/>
        <v>50</v>
      </c>
      <c r="AI16" s="76">
        <f t="shared" si="71"/>
        <v>51</v>
      </c>
      <c r="AJ16" s="76">
        <f t="shared" si="72"/>
        <v>51</v>
      </c>
      <c r="AK16" s="76">
        <f t="shared" si="73"/>
        <v>51</v>
      </c>
      <c r="AL16" s="77">
        <f t="shared" si="74"/>
        <v>51</v>
      </c>
      <c r="AN16" s="97" t="s">
        <v>96</v>
      </c>
    </row>
    <row r="17" spans="3:40" x14ac:dyDescent="0.25">
      <c r="C17">
        <v>13</v>
      </c>
      <c r="D17">
        <f t="shared" si="35"/>
        <v>208</v>
      </c>
      <c r="E17">
        <f t="shared" ref="E17:S17" si="76">D17+1</f>
        <v>209</v>
      </c>
      <c r="F17">
        <f t="shared" si="76"/>
        <v>210</v>
      </c>
      <c r="G17">
        <f t="shared" si="76"/>
        <v>211</v>
      </c>
      <c r="H17">
        <f t="shared" si="76"/>
        <v>212</v>
      </c>
      <c r="I17">
        <f t="shared" si="76"/>
        <v>213</v>
      </c>
      <c r="J17">
        <f t="shared" si="76"/>
        <v>214</v>
      </c>
      <c r="K17">
        <f t="shared" si="76"/>
        <v>215</v>
      </c>
      <c r="L17">
        <f t="shared" si="76"/>
        <v>216</v>
      </c>
      <c r="M17">
        <f t="shared" si="76"/>
        <v>217</v>
      </c>
      <c r="N17">
        <f t="shared" si="76"/>
        <v>218</v>
      </c>
      <c r="O17">
        <f t="shared" si="76"/>
        <v>219</v>
      </c>
      <c r="P17">
        <f t="shared" si="76"/>
        <v>220</v>
      </c>
      <c r="Q17">
        <f t="shared" si="76"/>
        <v>221</v>
      </c>
      <c r="R17">
        <f t="shared" si="76"/>
        <v>222</v>
      </c>
      <c r="S17">
        <f t="shared" si="76"/>
        <v>223</v>
      </c>
      <c r="T17">
        <f t="shared" si="33"/>
        <v>208</v>
      </c>
      <c r="U17" s="88" t="str">
        <f t="shared" si="14"/>
        <v>D0</v>
      </c>
      <c r="V17">
        <v>13</v>
      </c>
      <c r="W17" s="91">
        <f t="shared" si="59"/>
        <v>52</v>
      </c>
      <c r="X17" s="92">
        <f t="shared" si="60"/>
        <v>52</v>
      </c>
      <c r="Y17" s="92">
        <f t="shared" si="61"/>
        <v>52</v>
      </c>
      <c r="Z17" s="92">
        <f t="shared" si="62"/>
        <v>52</v>
      </c>
      <c r="AA17" s="92">
        <f t="shared" si="63"/>
        <v>53</v>
      </c>
      <c r="AB17" s="92">
        <f t="shared" si="64"/>
        <v>53</v>
      </c>
      <c r="AC17" s="92">
        <f t="shared" si="65"/>
        <v>53</v>
      </c>
      <c r="AD17" s="92">
        <f t="shared" si="66"/>
        <v>53</v>
      </c>
      <c r="AE17" s="92">
        <f t="shared" si="67"/>
        <v>54</v>
      </c>
      <c r="AF17" s="92">
        <f t="shared" si="68"/>
        <v>54</v>
      </c>
      <c r="AG17" s="92">
        <f t="shared" si="69"/>
        <v>54</v>
      </c>
      <c r="AH17" s="92">
        <f t="shared" si="70"/>
        <v>54</v>
      </c>
      <c r="AI17" s="92">
        <f t="shared" si="71"/>
        <v>55</v>
      </c>
      <c r="AJ17" s="92">
        <f t="shared" si="72"/>
        <v>55</v>
      </c>
      <c r="AK17" s="92">
        <f t="shared" si="73"/>
        <v>55</v>
      </c>
      <c r="AL17" s="78">
        <f t="shared" si="74"/>
        <v>55</v>
      </c>
      <c r="AN17" s="100" t="s">
        <v>97</v>
      </c>
    </row>
    <row r="18" spans="3:40" x14ac:dyDescent="0.25">
      <c r="C18">
        <v>14</v>
      </c>
      <c r="D18">
        <f t="shared" si="35"/>
        <v>224</v>
      </c>
      <c r="E18">
        <f t="shared" ref="E18:S18" si="77">D18+1</f>
        <v>225</v>
      </c>
      <c r="F18">
        <f t="shared" si="77"/>
        <v>226</v>
      </c>
      <c r="G18">
        <f t="shared" si="77"/>
        <v>227</v>
      </c>
      <c r="H18">
        <f t="shared" si="77"/>
        <v>228</v>
      </c>
      <c r="I18">
        <f t="shared" si="77"/>
        <v>229</v>
      </c>
      <c r="J18">
        <f t="shared" si="77"/>
        <v>230</v>
      </c>
      <c r="K18">
        <f t="shared" si="77"/>
        <v>231</v>
      </c>
      <c r="L18">
        <f t="shared" si="77"/>
        <v>232</v>
      </c>
      <c r="M18">
        <f t="shared" si="77"/>
        <v>233</v>
      </c>
      <c r="N18">
        <f t="shared" si="77"/>
        <v>234</v>
      </c>
      <c r="O18">
        <f t="shared" si="77"/>
        <v>235</v>
      </c>
      <c r="P18">
        <f t="shared" si="77"/>
        <v>236</v>
      </c>
      <c r="Q18">
        <f t="shared" si="77"/>
        <v>237</v>
      </c>
      <c r="R18">
        <f t="shared" si="77"/>
        <v>238</v>
      </c>
      <c r="S18">
        <f t="shared" si="77"/>
        <v>239</v>
      </c>
      <c r="T18">
        <f t="shared" si="33"/>
        <v>224</v>
      </c>
      <c r="U18" s="88" t="str">
        <f t="shared" si="14"/>
        <v>E0</v>
      </c>
      <c r="V18">
        <v>14</v>
      </c>
      <c r="W18" s="75">
        <f t="shared" si="59"/>
        <v>56</v>
      </c>
      <c r="X18" s="76">
        <f t="shared" si="60"/>
        <v>56</v>
      </c>
      <c r="Y18" s="76">
        <f t="shared" si="61"/>
        <v>56</v>
      </c>
      <c r="Z18" s="76">
        <f t="shared" si="62"/>
        <v>56</v>
      </c>
      <c r="AA18" s="76">
        <f t="shared" si="63"/>
        <v>57</v>
      </c>
      <c r="AB18" s="76">
        <f t="shared" si="64"/>
        <v>57</v>
      </c>
      <c r="AC18" s="76">
        <f t="shared" si="65"/>
        <v>57</v>
      </c>
      <c r="AD18" s="76">
        <f t="shared" si="66"/>
        <v>57</v>
      </c>
      <c r="AE18" s="76">
        <f t="shared" si="67"/>
        <v>58</v>
      </c>
      <c r="AF18" s="76">
        <f t="shared" si="68"/>
        <v>58</v>
      </c>
      <c r="AG18" s="76">
        <f t="shared" si="69"/>
        <v>58</v>
      </c>
      <c r="AH18" s="76">
        <f t="shared" si="70"/>
        <v>58</v>
      </c>
      <c r="AI18" s="76">
        <f t="shared" si="71"/>
        <v>59</v>
      </c>
      <c r="AJ18" s="76">
        <f t="shared" si="72"/>
        <v>59</v>
      </c>
      <c r="AK18" s="76">
        <f t="shared" si="73"/>
        <v>59</v>
      </c>
      <c r="AL18" s="77">
        <f t="shared" si="74"/>
        <v>59</v>
      </c>
      <c r="AN18" s="103" t="s">
        <v>98</v>
      </c>
    </row>
    <row r="19" spans="3:40" x14ac:dyDescent="0.25">
      <c r="C19">
        <v>15</v>
      </c>
      <c r="D19">
        <f t="shared" si="35"/>
        <v>240</v>
      </c>
      <c r="E19">
        <f t="shared" ref="E19:S19" si="78">D19+1</f>
        <v>241</v>
      </c>
      <c r="F19">
        <f t="shared" si="78"/>
        <v>242</v>
      </c>
      <c r="G19">
        <f t="shared" si="78"/>
        <v>243</v>
      </c>
      <c r="H19">
        <f t="shared" si="78"/>
        <v>244</v>
      </c>
      <c r="I19">
        <f t="shared" si="78"/>
        <v>245</v>
      </c>
      <c r="J19">
        <f t="shared" si="78"/>
        <v>246</v>
      </c>
      <c r="K19">
        <f t="shared" si="78"/>
        <v>247</v>
      </c>
      <c r="L19">
        <f t="shared" si="78"/>
        <v>248</v>
      </c>
      <c r="M19">
        <f t="shared" si="78"/>
        <v>249</v>
      </c>
      <c r="N19">
        <f t="shared" si="78"/>
        <v>250</v>
      </c>
      <c r="O19">
        <f t="shared" si="78"/>
        <v>251</v>
      </c>
      <c r="P19">
        <f t="shared" si="78"/>
        <v>252</v>
      </c>
      <c r="Q19">
        <f t="shared" si="78"/>
        <v>253</v>
      </c>
      <c r="R19">
        <f t="shared" si="78"/>
        <v>254</v>
      </c>
      <c r="S19">
        <f t="shared" si="78"/>
        <v>255</v>
      </c>
      <c r="T19">
        <f t="shared" si="33"/>
        <v>240</v>
      </c>
      <c r="U19" s="88" t="str">
        <f t="shared" si="14"/>
        <v>F0</v>
      </c>
      <c r="V19">
        <v>15</v>
      </c>
      <c r="W19" s="91">
        <f t="shared" si="59"/>
        <v>60</v>
      </c>
      <c r="X19" s="92">
        <f t="shared" si="60"/>
        <v>60</v>
      </c>
      <c r="Y19" s="92">
        <f t="shared" si="61"/>
        <v>60</v>
      </c>
      <c r="Z19" s="92">
        <f t="shared" si="62"/>
        <v>60</v>
      </c>
      <c r="AA19" s="92">
        <f t="shared" si="63"/>
        <v>61</v>
      </c>
      <c r="AB19" s="92">
        <f t="shared" si="64"/>
        <v>61</v>
      </c>
      <c r="AC19" s="92">
        <f t="shared" si="65"/>
        <v>61</v>
      </c>
      <c r="AD19" s="92">
        <f t="shared" si="66"/>
        <v>61</v>
      </c>
      <c r="AE19" s="92">
        <f t="shared" si="67"/>
        <v>62</v>
      </c>
      <c r="AF19" s="92">
        <f t="shared" si="68"/>
        <v>62</v>
      </c>
      <c r="AG19" s="92">
        <f t="shared" si="69"/>
        <v>62</v>
      </c>
      <c r="AH19" s="92">
        <f t="shared" si="70"/>
        <v>62</v>
      </c>
      <c r="AI19" s="92">
        <f t="shared" si="71"/>
        <v>63</v>
      </c>
      <c r="AJ19" s="92">
        <f t="shared" si="72"/>
        <v>63</v>
      </c>
      <c r="AK19" s="92">
        <f t="shared" si="73"/>
        <v>63</v>
      </c>
      <c r="AL19" s="78">
        <f t="shared" si="74"/>
        <v>63</v>
      </c>
      <c r="AN19" s="105" t="s">
        <v>99</v>
      </c>
    </row>
    <row r="20" spans="3:40" x14ac:dyDescent="0.25">
      <c r="C20">
        <v>16</v>
      </c>
      <c r="D20">
        <f t="shared" si="35"/>
        <v>256</v>
      </c>
      <c r="E20">
        <f t="shared" ref="E20:S20" si="79">D20+1</f>
        <v>257</v>
      </c>
      <c r="F20">
        <f t="shared" si="79"/>
        <v>258</v>
      </c>
      <c r="G20">
        <f t="shared" si="79"/>
        <v>259</v>
      </c>
      <c r="H20">
        <f t="shared" si="79"/>
        <v>260</v>
      </c>
      <c r="I20">
        <f t="shared" si="79"/>
        <v>261</v>
      </c>
      <c r="J20">
        <f t="shared" si="79"/>
        <v>262</v>
      </c>
      <c r="K20">
        <f t="shared" si="79"/>
        <v>263</v>
      </c>
      <c r="L20">
        <f t="shared" si="79"/>
        <v>264</v>
      </c>
      <c r="M20">
        <f t="shared" si="79"/>
        <v>265</v>
      </c>
      <c r="N20">
        <f t="shared" si="79"/>
        <v>266</v>
      </c>
      <c r="O20">
        <f t="shared" si="79"/>
        <v>267</v>
      </c>
      <c r="P20">
        <f t="shared" si="79"/>
        <v>268</v>
      </c>
      <c r="Q20">
        <f t="shared" si="79"/>
        <v>269</v>
      </c>
      <c r="R20">
        <f t="shared" si="79"/>
        <v>270</v>
      </c>
      <c r="S20">
        <f t="shared" si="79"/>
        <v>271</v>
      </c>
      <c r="T20">
        <f t="shared" si="33"/>
        <v>256</v>
      </c>
      <c r="U20" s="88" t="str">
        <f t="shared" si="14"/>
        <v>100</v>
      </c>
      <c r="V20">
        <v>16</v>
      </c>
      <c r="W20" s="75">
        <f t="shared" si="59"/>
        <v>64</v>
      </c>
      <c r="X20" s="76">
        <f t="shared" si="60"/>
        <v>64</v>
      </c>
      <c r="Y20" s="76">
        <f t="shared" si="61"/>
        <v>64</v>
      </c>
      <c r="Z20" s="76">
        <f t="shared" si="62"/>
        <v>64</v>
      </c>
      <c r="AA20" s="76">
        <f t="shared" si="63"/>
        <v>65</v>
      </c>
      <c r="AB20" s="76">
        <f t="shared" si="64"/>
        <v>65</v>
      </c>
      <c r="AC20" s="76">
        <f t="shared" si="65"/>
        <v>65</v>
      </c>
      <c r="AD20" s="76">
        <f t="shared" si="66"/>
        <v>65</v>
      </c>
      <c r="AE20" s="76">
        <f t="shared" si="67"/>
        <v>66</v>
      </c>
      <c r="AF20" s="76">
        <f t="shared" si="68"/>
        <v>66</v>
      </c>
      <c r="AG20" s="76">
        <f t="shared" si="69"/>
        <v>66</v>
      </c>
      <c r="AH20" s="76">
        <f t="shared" si="70"/>
        <v>66</v>
      </c>
      <c r="AI20" s="76">
        <f t="shared" si="71"/>
        <v>67</v>
      </c>
      <c r="AJ20" s="76">
        <f t="shared" si="72"/>
        <v>67</v>
      </c>
      <c r="AK20" s="76">
        <f t="shared" si="73"/>
        <v>67</v>
      </c>
      <c r="AL20" s="77">
        <f t="shared" si="74"/>
        <v>67</v>
      </c>
      <c r="AN20" s="107" t="s">
        <v>100</v>
      </c>
    </row>
    <row r="21" spans="3:40" x14ac:dyDescent="0.25">
      <c r="C21">
        <v>17</v>
      </c>
      <c r="D21">
        <f t="shared" ref="D21:D35" si="80">S20+1</f>
        <v>272</v>
      </c>
      <c r="E21">
        <f t="shared" ref="E21:S21" si="81">D21+1</f>
        <v>273</v>
      </c>
      <c r="F21">
        <f t="shared" si="81"/>
        <v>274</v>
      </c>
      <c r="G21">
        <f t="shared" si="81"/>
        <v>275</v>
      </c>
      <c r="H21">
        <f t="shared" si="81"/>
        <v>276</v>
      </c>
      <c r="I21">
        <f t="shared" si="81"/>
        <v>277</v>
      </c>
      <c r="J21">
        <f t="shared" si="81"/>
        <v>278</v>
      </c>
      <c r="K21">
        <f t="shared" si="81"/>
        <v>279</v>
      </c>
      <c r="L21">
        <f t="shared" si="81"/>
        <v>280</v>
      </c>
      <c r="M21">
        <f t="shared" si="81"/>
        <v>281</v>
      </c>
      <c r="N21">
        <f t="shared" si="81"/>
        <v>282</v>
      </c>
      <c r="O21">
        <f t="shared" si="81"/>
        <v>283</v>
      </c>
      <c r="P21">
        <f t="shared" si="81"/>
        <v>284</v>
      </c>
      <c r="Q21">
        <f t="shared" si="81"/>
        <v>285</v>
      </c>
      <c r="R21">
        <f t="shared" si="81"/>
        <v>286</v>
      </c>
      <c r="S21">
        <f t="shared" si="81"/>
        <v>287</v>
      </c>
      <c r="T21">
        <f t="shared" si="33"/>
        <v>272</v>
      </c>
      <c r="U21" s="88" t="str">
        <f t="shared" si="14"/>
        <v>110</v>
      </c>
      <c r="V21">
        <v>17</v>
      </c>
      <c r="W21" s="91">
        <f t="shared" si="59"/>
        <v>68</v>
      </c>
      <c r="X21" s="92">
        <f t="shared" si="60"/>
        <v>68</v>
      </c>
      <c r="Y21" s="92">
        <f t="shared" si="61"/>
        <v>68</v>
      </c>
      <c r="Z21" s="92">
        <f t="shared" si="62"/>
        <v>68</v>
      </c>
      <c r="AA21" s="92">
        <f t="shared" si="63"/>
        <v>69</v>
      </c>
      <c r="AB21" s="92">
        <f t="shared" si="64"/>
        <v>69</v>
      </c>
      <c r="AC21" s="92">
        <f t="shared" si="65"/>
        <v>69</v>
      </c>
      <c r="AD21" s="92">
        <f t="shared" si="66"/>
        <v>69</v>
      </c>
      <c r="AE21" s="92">
        <f t="shared" si="67"/>
        <v>70</v>
      </c>
      <c r="AF21" s="92">
        <f t="shared" si="68"/>
        <v>70</v>
      </c>
      <c r="AG21" s="92">
        <f t="shared" si="69"/>
        <v>70</v>
      </c>
      <c r="AH21" s="92">
        <f t="shared" si="70"/>
        <v>70</v>
      </c>
      <c r="AI21" s="92">
        <f t="shared" si="71"/>
        <v>71</v>
      </c>
      <c r="AJ21" s="92">
        <f t="shared" si="72"/>
        <v>71</v>
      </c>
      <c r="AK21" s="92">
        <f t="shared" si="73"/>
        <v>71</v>
      </c>
      <c r="AL21" s="78">
        <f t="shared" si="74"/>
        <v>71</v>
      </c>
      <c r="AN21" s="109" t="s">
        <v>101</v>
      </c>
    </row>
    <row r="22" spans="3:40" x14ac:dyDescent="0.25">
      <c r="C22">
        <v>18</v>
      </c>
      <c r="D22">
        <f t="shared" si="80"/>
        <v>288</v>
      </c>
      <c r="E22">
        <f t="shared" ref="E22:S22" si="82">D22+1</f>
        <v>289</v>
      </c>
      <c r="F22">
        <f t="shared" si="82"/>
        <v>290</v>
      </c>
      <c r="G22">
        <f t="shared" si="82"/>
        <v>291</v>
      </c>
      <c r="H22">
        <f t="shared" si="82"/>
        <v>292</v>
      </c>
      <c r="I22">
        <f t="shared" si="82"/>
        <v>293</v>
      </c>
      <c r="J22">
        <f t="shared" si="82"/>
        <v>294</v>
      </c>
      <c r="K22">
        <f t="shared" si="82"/>
        <v>295</v>
      </c>
      <c r="L22">
        <f t="shared" si="82"/>
        <v>296</v>
      </c>
      <c r="M22">
        <f t="shared" si="82"/>
        <v>297</v>
      </c>
      <c r="N22">
        <f t="shared" si="82"/>
        <v>298</v>
      </c>
      <c r="O22">
        <f t="shared" si="82"/>
        <v>299</v>
      </c>
      <c r="P22">
        <f t="shared" si="82"/>
        <v>300</v>
      </c>
      <c r="Q22">
        <f t="shared" si="82"/>
        <v>301</v>
      </c>
      <c r="R22">
        <f t="shared" si="82"/>
        <v>302</v>
      </c>
      <c r="S22">
        <f t="shared" si="82"/>
        <v>303</v>
      </c>
      <c r="T22">
        <f t="shared" si="33"/>
        <v>288</v>
      </c>
      <c r="U22" s="88" t="str">
        <f t="shared" si="14"/>
        <v>120</v>
      </c>
      <c r="V22">
        <v>18</v>
      </c>
      <c r="W22" s="75">
        <f t="shared" si="59"/>
        <v>72</v>
      </c>
      <c r="X22" s="76">
        <f t="shared" si="60"/>
        <v>72</v>
      </c>
      <c r="Y22" s="76">
        <f t="shared" si="61"/>
        <v>72</v>
      </c>
      <c r="Z22" s="76">
        <f t="shared" si="62"/>
        <v>72</v>
      </c>
      <c r="AA22" s="76">
        <f t="shared" si="63"/>
        <v>73</v>
      </c>
      <c r="AB22" s="76">
        <f t="shared" si="64"/>
        <v>73</v>
      </c>
      <c r="AC22" s="76">
        <f t="shared" si="65"/>
        <v>73</v>
      </c>
      <c r="AD22" s="76">
        <f t="shared" si="66"/>
        <v>73</v>
      </c>
      <c r="AE22" s="76">
        <f t="shared" si="67"/>
        <v>74</v>
      </c>
      <c r="AF22" s="76">
        <f t="shared" si="68"/>
        <v>74</v>
      </c>
      <c r="AG22" s="76">
        <f t="shared" si="69"/>
        <v>74</v>
      </c>
      <c r="AH22" s="76">
        <f t="shared" si="70"/>
        <v>74</v>
      </c>
      <c r="AI22" s="76">
        <f t="shared" si="71"/>
        <v>75</v>
      </c>
      <c r="AJ22" s="76">
        <f t="shared" si="72"/>
        <v>75</v>
      </c>
      <c r="AK22" s="76">
        <f t="shared" si="73"/>
        <v>75</v>
      </c>
      <c r="AL22" s="77">
        <f t="shared" si="74"/>
        <v>75</v>
      </c>
      <c r="AN22" s="110" t="s">
        <v>102</v>
      </c>
    </row>
    <row r="23" spans="3:40" x14ac:dyDescent="0.25">
      <c r="C23">
        <v>19</v>
      </c>
      <c r="D23">
        <f t="shared" si="80"/>
        <v>304</v>
      </c>
      <c r="E23">
        <f t="shared" ref="E23:S23" si="83">D23+1</f>
        <v>305</v>
      </c>
      <c r="F23">
        <f t="shared" si="83"/>
        <v>306</v>
      </c>
      <c r="G23">
        <f t="shared" si="83"/>
        <v>307</v>
      </c>
      <c r="H23">
        <f t="shared" si="83"/>
        <v>308</v>
      </c>
      <c r="I23">
        <f t="shared" si="83"/>
        <v>309</v>
      </c>
      <c r="J23">
        <f t="shared" si="83"/>
        <v>310</v>
      </c>
      <c r="K23">
        <f t="shared" si="83"/>
        <v>311</v>
      </c>
      <c r="L23">
        <f t="shared" si="83"/>
        <v>312</v>
      </c>
      <c r="M23">
        <f t="shared" si="83"/>
        <v>313</v>
      </c>
      <c r="N23">
        <f t="shared" si="83"/>
        <v>314</v>
      </c>
      <c r="O23">
        <f t="shared" si="83"/>
        <v>315</v>
      </c>
      <c r="P23">
        <f t="shared" si="83"/>
        <v>316</v>
      </c>
      <c r="Q23">
        <f t="shared" si="83"/>
        <v>317</v>
      </c>
      <c r="R23">
        <f t="shared" si="83"/>
        <v>318</v>
      </c>
      <c r="S23">
        <f t="shared" si="83"/>
        <v>319</v>
      </c>
      <c r="T23">
        <f t="shared" si="33"/>
        <v>304</v>
      </c>
      <c r="U23" s="88" t="str">
        <f t="shared" si="14"/>
        <v>130</v>
      </c>
      <c r="V23">
        <v>19</v>
      </c>
      <c r="W23" s="91">
        <f t="shared" si="59"/>
        <v>76</v>
      </c>
      <c r="X23" s="92">
        <f t="shared" si="60"/>
        <v>76</v>
      </c>
      <c r="Y23" s="92">
        <f t="shared" si="61"/>
        <v>76</v>
      </c>
      <c r="Z23" s="92">
        <f t="shared" si="62"/>
        <v>76</v>
      </c>
      <c r="AA23" s="92">
        <f t="shared" si="63"/>
        <v>77</v>
      </c>
      <c r="AB23" s="92">
        <f t="shared" si="64"/>
        <v>77</v>
      </c>
      <c r="AC23" s="92">
        <f t="shared" si="65"/>
        <v>77</v>
      </c>
      <c r="AD23" s="92">
        <f t="shared" si="66"/>
        <v>77</v>
      </c>
      <c r="AE23" s="92">
        <f t="shared" si="67"/>
        <v>78</v>
      </c>
      <c r="AF23" s="92">
        <f t="shared" si="68"/>
        <v>78</v>
      </c>
      <c r="AG23" s="92">
        <f t="shared" si="69"/>
        <v>78</v>
      </c>
      <c r="AH23" s="92">
        <f t="shared" si="70"/>
        <v>78</v>
      </c>
      <c r="AI23" s="92">
        <f t="shared" si="71"/>
        <v>79</v>
      </c>
      <c r="AJ23" s="92">
        <f t="shared" si="72"/>
        <v>79</v>
      </c>
      <c r="AK23" s="92">
        <f t="shared" si="73"/>
        <v>79</v>
      </c>
      <c r="AL23" s="78">
        <f t="shared" si="74"/>
        <v>79</v>
      </c>
      <c r="AN23" s="107" t="s">
        <v>103</v>
      </c>
    </row>
    <row r="24" spans="3:40" x14ac:dyDescent="0.25">
      <c r="C24">
        <v>20</v>
      </c>
      <c r="D24">
        <f t="shared" si="80"/>
        <v>320</v>
      </c>
      <c r="E24">
        <f t="shared" ref="E24:S24" si="84">D24+1</f>
        <v>321</v>
      </c>
      <c r="F24">
        <f t="shared" si="84"/>
        <v>322</v>
      </c>
      <c r="G24">
        <f t="shared" si="84"/>
        <v>323</v>
      </c>
      <c r="H24">
        <f t="shared" si="84"/>
        <v>324</v>
      </c>
      <c r="I24">
        <f t="shared" si="84"/>
        <v>325</v>
      </c>
      <c r="J24">
        <f t="shared" si="84"/>
        <v>326</v>
      </c>
      <c r="K24">
        <f t="shared" si="84"/>
        <v>327</v>
      </c>
      <c r="L24">
        <f t="shared" si="84"/>
        <v>328</v>
      </c>
      <c r="M24">
        <f t="shared" si="84"/>
        <v>329</v>
      </c>
      <c r="N24">
        <f t="shared" si="84"/>
        <v>330</v>
      </c>
      <c r="O24">
        <f t="shared" si="84"/>
        <v>331</v>
      </c>
      <c r="P24">
        <f t="shared" si="84"/>
        <v>332</v>
      </c>
      <c r="Q24">
        <f t="shared" si="84"/>
        <v>333</v>
      </c>
      <c r="R24">
        <f t="shared" si="84"/>
        <v>334</v>
      </c>
      <c r="S24">
        <f t="shared" si="84"/>
        <v>335</v>
      </c>
      <c r="T24">
        <f t="shared" si="33"/>
        <v>320</v>
      </c>
      <c r="U24" s="88" t="str">
        <f t="shared" si="14"/>
        <v>140</v>
      </c>
      <c r="V24">
        <v>20</v>
      </c>
      <c r="W24" s="94">
        <f t="shared" si="59"/>
        <v>80</v>
      </c>
      <c r="X24" s="95">
        <f t="shared" si="60"/>
        <v>80</v>
      </c>
      <c r="Y24" s="95">
        <f t="shared" si="61"/>
        <v>80</v>
      </c>
      <c r="Z24" s="95">
        <f t="shared" si="62"/>
        <v>80</v>
      </c>
      <c r="AA24" s="95">
        <f t="shared" si="63"/>
        <v>81</v>
      </c>
      <c r="AB24" s="95">
        <f t="shared" si="64"/>
        <v>81</v>
      </c>
      <c r="AC24" s="95">
        <f t="shared" si="65"/>
        <v>81</v>
      </c>
      <c r="AD24" s="95">
        <f t="shared" si="66"/>
        <v>81</v>
      </c>
      <c r="AE24" s="95">
        <f t="shared" si="67"/>
        <v>82</v>
      </c>
      <c r="AF24" s="95">
        <f t="shared" si="68"/>
        <v>82</v>
      </c>
      <c r="AG24" s="95">
        <f t="shared" si="69"/>
        <v>82</v>
      </c>
      <c r="AH24" s="93">
        <f t="shared" si="70"/>
        <v>82</v>
      </c>
      <c r="AI24" s="96">
        <f t="shared" si="71"/>
        <v>83</v>
      </c>
      <c r="AJ24" s="97">
        <f t="shared" si="72"/>
        <v>83</v>
      </c>
      <c r="AK24" s="98">
        <f t="shared" si="73"/>
        <v>83</v>
      </c>
      <c r="AL24" s="99">
        <f t="shared" si="74"/>
        <v>83</v>
      </c>
      <c r="AN24" s="114" t="s">
        <v>104</v>
      </c>
    </row>
    <row r="25" spans="3:40" x14ac:dyDescent="0.25">
      <c r="C25">
        <v>21</v>
      </c>
      <c r="D25">
        <f t="shared" si="80"/>
        <v>336</v>
      </c>
      <c r="E25">
        <f t="shared" ref="E25:S25" si="85">D25+1</f>
        <v>337</v>
      </c>
      <c r="F25">
        <f t="shared" si="85"/>
        <v>338</v>
      </c>
      <c r="G25">
        <f t="shared" si="85"/>
        <v>339</v>
      </c>
      <c r="H25">
        <f t="shared" si="85"/>
        <v>340</v>
      </c>
      <c r="I25">
        <f t="shared" si="85"/>
        <v>341</v>
      </c>
      <c r="J25">
        <f t="shared" si="85"/>
        <v>342</v>
      </c>
      <c r="K25">
        <f t="shared" si="85"/>
        <v>343</v>
      </c>
      <c r="L25">
        <f t="shared" si="85"/>
        <v>344</v>
      </c>
      <c r="M25">
        <f t="shared" si="85"/>
        <v>345</v>
      </c>
      <c r="N25">
        <f t="shared" si="85"/>
        <v>346</v>
      </c>
      <c r="O25">
        <f t="shared" si="85"/>
        <v>347</v>
      </c>
      <c r="P25">
        <f t="shared" si="85"/>
        <v>348</v>
      </c>
      <c r="Q25">
        <f t="shared" si="85"/>
        <v>349</v>
      </c>
      <c r="R25">
        <f t="shared" si="85"/>
        <v>350</v>
      </c>
      <c r="S25">
        <f t="shared" si="85"/>
        <v>351</v>
      </c>
      <c r="T25">
        <f t="shared" si="33"/>
        <v>336</v>
      </c>
      <c r="U25" s="88" t="str">
        <f t="shared" si="14"/>
        <v>150</v>
      </c>
      <c r="V25">
        <v>21</v>
      </c>
      <c r="W25" s="101">
        <f t="shared" si="59"/>
        <v>84</v>
      </c>
      <c r="X25" s="102">
        <f t="shared" si="60"/>
        <v>84</v>
      </c>
      <c r="Y25" s="104">
        <f t="shared" si="61"/>
        <v>84</v>
      </c>
      <c r="Z25" s="104">
        <f t="shared" si="62"/>
        <v>84</v>
      </c>
      <c r="AA25" s="106">
        <f t="shared" si="63"/>
        <v>85</v>
      </c>
      <c r="AB25" s="106">
        <f t="shared" si="64"/>
        <v>85</v>
      </c>
      <c r="AC25" s="108">
        <f t="shared" si="65"/>
        <v>85</v>
      </c>
      <c r="AD25" s="108">
        <f t="shared" si="66"/>
        <v>85</v>
      </c>
      <c r="AE25" s="111">
        <f t="shared" si="67"/>
        <v>86</v>
      </c>
      <c r="AF25" s="111">
        <f t="shared" si="68"/>
        <v>86</v>
      </c>
      <c r="AG25" s="106">
        <f t="shared" si="69"/>
        <v>86</v>
      </c>
      <c r="AH25" s="106">
        <f t="shared" si="70"/>
        <v>86</v>
      </c>
      <c r="AI25" s="112">
        <f t="shared" si="71"/>
        <v>87</v>
      </c>
      <c r="AJ25" s="112">
        <f t="shared" si="72"/>
        <v>87</v>
      </c>
      <c r="AK25" s="112">
        <f t="shared" si="73"/>
        <v>87</v>
      </c>
      <c r="AL25" s="113">
        <f t="shared" si="74"/>
        <v>87</v>
      </c>
    </row>
    <row r="26" spans="3:40" x14ac:dyDescent="0.25">
      <c r="C26">
        <v>22</v>
      </c>
      <c r="D26">
        <f t="shared" si="80"/>
        <v>352</v>
      </c>
      <c r="E26">
        <f t="shared" ref="E26:S26" si="86">D26+1</f>
        <v>353</v>
      </c>
      <c r="F26">
        <f t="shared" si="86"/>
        <v>354</v>
      </c>
      <c r="G26">
        <f t="shared" si="86"/>
        <v>355</v>
      </c>
      <c r="H26">
        <f t="shared" si="86"/>
        <v>356</v>
      </c>
      <c r="I26">
        <f t="shared" si="86"/>
        <v>357</v>
      </c>
      <c r="J26">
        <f t="shared" si="86"/>
        <v>358</v>
      </c>
      <c r="K26">
        <f t="shared" si="86"/>
        <v>359</v>
      </c>
      <c r="L26">
        <f t="shared" si="86"/>
        <v>360</v>
      </c>
      <c r="M26">
        <f t="shared" si="86"/>
        <v>361</v>
      </c>
      <c r="N26">
        <f t="shared" si="86"/>
        <v>362</v>
      </c>
      <c r="O26">
        <f t="shared" si="86"/>
        <v>363</v>
      </c>
      <c r="P26">
        <f t="shared" si="86"/>
        <v>364</v>
      </c>
      <c r="Q26">
        <f t="shared" si="86"/>
        <v>365</v>
      </c>
      <c r="R26">
        <f t="shared" si="86"/>
        <v>366</v>
      </c>
      <c r="S26">
        <f t="shared" si="86"/>
        <v>367</v>
      </c>
      <c r="T26">
        <f t="shared" si="33"/>
        <v>352</v>
      </c>
      <c r="U26" s="88" t="str">
        <f t="shared" si="14"/>
        <v>160</v>
      </c>
      <c r="V26">
        <v>22</v>
      </c>
      <c r="W26">
        <f t="shared" si="59"/>
        <v>88</v>
      </c>
      <c r="X26">
        <f t="shared" si="60"/>
        <v>88</v>
      </c>
      <c r="Y26">
        <f t="shared" si="61"/>
        <v>88</v>
      </c>
      <c r="Z26">
        <f t="shared" si="62"/>
        <v>88</v>
      </c>
      <c r="AA26">
        <f t="shared" si="63"/>
        <v>89</v>
      </c>
      <c r="AB26">
        <f t="shared" si="64"/>
        <v>89</v>
      </c>
      <c r="AC26">
        <f t="shared" si="65"/>
        <v>89</v>
      </c>
      <c r="AD26">
        <f t="shared" si="66"/>
        <v>89</v>
      </c>
      <c r="AE26">
        <f t="shared" si="67"/>
        <v>90</v>
      </c>
      <c r="AF26">
        <f t="shared" si="68"/>
        <v>90</v>
      </c>
      <c r="AG26">
        <f t="shared" si="69"/>
        <v>90</v>
      </c>
      <c r="AH26">
        <f t="shared" si="70"/>
        <v>90</v>
      </c>
      <c r="AI26">
        <f t="shared" si="71"/>
        <v>91</v>
      </c>
      <c r="AJ26">
        <f t="shared" si="72"/>
        <v>91</v>
      </c>
      <c r="AK26">
        <f t="shared" si="73"/>
        <v>91</v>
      </c>
      <c r="AL26">
        <f t="shared" si="74"/>
        <v>91</v>
      </c>
    </row>
    <row r="27" spans="3:40" x14ac:dyDescent="0.25">
      <c r="C27">
        <v>23</v>
      </c>
      <c r="D27">
        <f t="shared" si="80"/>
        <v>368</v>
      </c>
      <c r="E27">
        <f t="shared" ref="E27:S27" si="87">D27+1</f>
        <v>369</v>
      </c>
      <c r="F27">
        <f t="shared" si="87"/>
        <v>370</v>
      </c>
      <c r="G27">
        <f t="shared" si="87"/>
        <v>371</v>
      </c>
      <c r="H27">
        <f t="shared" si="87"/>
        <v>372</v>
      </c>
      <c r="I27">
        <f t="shared" si="87"/>
        <v>373</v>
      </c>
      <c r="J27">
        <f t="shared" si="87"/>
        <v>374</v>
      </c>
      <c r="K27">
        <f t="shared" si="87"/>
        <v>375</v>
      </c>
      <c r="L27">
        <f t="shared" si="87"/>
        <v>376</v>
      </c>
      <c r="M27">
        <f t="shared" si="87"/>
        <v>377</v>
      </c>
      <c r="N27">
        <f t="shared" si="87"/>
        <v>378</v>
      </c>
      <c r="O27">
        <f t="shared" si="87"/>
        <v>379</v>
      </c>
      <c r="P27">
        <f t="shared" si="87"/>
        <v>380</v>
      </c>
      <c r="Q27">
        <f t="shared" si="87"/>
        <v>381</v>
      </c>
      <c r="R27">
        <f t="shared" si="87"/>
        <v>382</v>
      </c>
      <c r="S27">
        <f t="shared" si="87"/>
        <v>383</v>
      </c>
      <c r="T27">
        <f t="shared" si="33"/>
        <v>368</v>
      </c>
      <c r="U27" s="88" t="str">
        <f t="shared" si="14"/>
        <v>170</v>
      </c>
      <c r="V27">
        <v>23</v>
      </c>
      <c r="W27">
        <f t="shared" ref="W27:W35" si="88">W26+4</f>
        <v>92</v>
      </c>
      <c r="X27">
        <f t="shared" ref="X27:X35" si="89">X26+4</f>
        <v>92</v>
      </c>
      <c r="Y27">
        <f t="shared" ref="Y27:Y35" si="90">Y26+4</f>
        <v>92</v>
      </c>
      <c r="Z27">
        <f t="shared" ref="Z27:Z35" si="91">Z26+4</f>
        <v>92</v>
      </c>
      <c r="AA27">
        <f t="shared" ref="AA27:AA35" si="92">AA26+4</f>
        <v>93</v>
      </c>
      <c r="AB27">
        <f t="shared" ref="AB27:AB35" si="93">AB26+4</f>
        <v>93</v>
      </c>
      <c r="AC27">
        <f t="shared" ref="AC27:AC35" si="94">AC26+4</f>
        <v>93</v>
      </c>
      <c r="AD27">
        <f t="shared" ref="AD27:AD35" si="95">AD26+4</f>
        <v>93</v>
      </c>
      <c r="AE27">
        <f t="shared" ref="AE27:AE35" si="96">AE26+4</f>
        <v>94</v>
      </c>
      <c r="AF27">
        <f t="shared" ref="AF27:AF35" si="97">AF26+4</f>
        <v>94</v>
      </c>
      <c r="AG27">
        <f t="shared" ref="AG27:AG35" si="98">AG26+4</f>
        <v>94</v>
      </c>
      <c r="AH27">
        <f t="shared" ref="AH27:AH35" si="99">AH26+4</f>
        <v>94</v>
      </c>
      <c r="AI27">
        <f t="shared" ref="AI27:AI35" si="100">AI26+4</f>
        <v>95</v>
      </c>
      <c r="AJ27">
        <f t="shared" ref="AJ27:AJ35" si="101">AJ26+4</f>
        <v>95</v>
      </c>
      <c r="AK27">
        <f t="shared" ref="AK27:AK35" si="102">AK26+4</f>
        <v>95</v>
      </c>
      <c r="AL27">
        <f t="shared" ref="AL27:AL35" si="103">AL26+4</f>
        <v>95</v>
      </c>
    </row>
    <row r="28" spans="3:40" x14ac:dyDescent="0.25">
      <c r="C28">
        <v>24</v>
      </c>
      <c r="D28">
        <f t="shared" si="80"/>
        <v>384</v>
      </c>
      <c r="E28">
        <f t="shared" ref="E28:S28" si="104">D28+1</f>
        <v>385</v>
      </c>
      <c r="F28">
        <f t="shared" si="104"/>
        <v>386</v>
      </c>
      <c r="G28">
        <f t="shared" si="104"/>
        <v>387</v>
      </c>
      <c r="H28">
        <f t="shared" si="104"/>
        <v>388</v>
      </c>
      <c r="I28">
        <f t="shared" si="104"/>
        <v>389</v>
      </c>
      <c r="J28">
        <f t="shared" si="104"/>
        <v>390</v>
      </c>
      <c r="K28">
        <f t="shared" si="104"/>
        <v>391</v>
      </c>
      <c r="L28">
        <f t="shared" si="104"/>
        <v>392</v>
      </c>
      <c r="M28">
        <f t="shared" si="104"/>
        <v>393</v>
      </c>
      <c r="N28">
        <f t="shared" si="104"/>
        <v>394</v>
      </c>
      <c r="O28">
        <f t="shared" si="104"/>
        <v>395</v>
      </c>
      <c r="P28">
        <f t="shared" si="104"/>
        <v>396</v>
      </c>
      <c r="Q28">
        <f t="shared" si="104"/>
        <v>397</v>
      </c>
      <c r="R28">
        <f t="shared" si="104"/>
        <v>398</v>
      </c>
      <c r="S28">
        <f t="shared" si="104"/>
        <v>399</v>
      </c>
      <c r="T28">
        <f t="shared" si="33"/>
        <v>384</v>
      </c>
      <c r="U28" s="88" t="str">
        <f t="shared" si="14"/>
        <v>180</v>
      </c>
      <c r="V28">
        <v>24</v>
      </c>
      <c r="W28">
        <f t="shared" si="88"/>
        <v>96</v>
      </c>
      <c r="X28">
        <f t="shared" si="89"/>
        <v>96</v>
      </c>
      <c r="Y28">
        <f t="shared" si="90"/>
        <v>96</v>
      </c>
      <c r="Z28">
        <f t="shared" si="91"/>
        <v>96</v>
      </c>
      <c r="AA28">
        <f t="shared" si="92"/>
        <v>97</v>
      </c>
      <c r="AB28">
        <f t="shared" si="93"/>
        <v>97</v>
      </c>
      <c r="AC28">
        <f t="shared" si="94"/>
        <v>97</v>
      </c>
      <c r="AD28">
        <f t="shared" si="95"/>
        <v>97</v>
      </c>
      <c r="AE28">
        <f t="shared" si="96"/>
        <v>98</v>
      </c>
      <c r="AF28">
        <f t="shared" si="97"/>
        <v>98</v>
      </c>
      <c r="AG28">
        <f t="shared" si="98"/>
        <v>98</v>
      </c>
      <c r="AH28">
        <f t="shared" si="99"/>
        <v>98</v>
      </c>
      <c r="AI28">
        <f t="shared" si="100"/>
        <v>99</v>
      </c>
      <c r="AJ28">
        <f t="shared" si="101"/>
        <v>99</v>
      </c>
      <c r="AK28">
        <f t="shared" si="102"/>
        <v>99</v>
      </c>
      <c r="AL28">
        <f t="shared" si="103"/>
        <v>99</v>
      </c>
    </row>
    <row r="29" spans="3:40" x14ac:dyDescent="0.25">
      <c r="C29">
        <v>25</v>
      </c>
      <c r="D29">
        <f t="shared" si="80"/>
        <v>400</v>
      </c>
      <c r="E29">
        <f t="shared" ref="E29:S29" si="105">D29+1</f>
        <v>401</v>
      </c>
      <c r="F29">
        <f t="shared" si="105"/>
        <v>402</v>
      </c>
      <c r="G29">
        <f t="shared" si="105"/>
        <v>403</v>
      </c>
      <c r="H29">
        <f t="shared" si="105"/>
        <v>404</v>
      </c>
      <c r="I29">
        <f t="shared" si="105"/>
        <v>405</v>
      </c>
      <c r="J29">
        <f t="shared" si="105"/>
        <v>406</v>
      </c>
      <c r="K29">
        <f t="shared" si="105"/>
        <v>407</v>
      </c>
      <c r="L29">
        <f t="shared" si="105"/>
        <v>408</v>
      </c>
      <c r="M29">
        <f t="shared" si="105"/>
        <v>409</v>
      </c>
      <c r="N29">
        <f t="shared" si="105"/>
        <v>410</v>
      </c>
      <c r="O29">
        <f t="shared" si="105"/>
        <v>411</v>
      </c>
      <c r="P29">
        <f t="shared" si="105"/>
        <v>412</v>
      </c>
      <c r="Q29">
        <f t="shared" si="105"/>
        <v>413</v>
      </c>
      <c r="R29">
        <f t="shared" si="105"/>
        <v>414</v>
      </c>
      <c r="S29">
        <f t="shared" si="105"/>
        <v>415</v>
      </c>
      <c r="T29">
        <f t="shared" si="33"/>
        <v>400</v>
      </c>
      <c r="U29" s="88" t="str">
        <f t="shared" si="14"/>
        <v>190</v>
      </c>
      <c r="V29">
        <v>25</v>
      </c>
      <c r="W29">
        <f t="shared" si="88"/>
        <v>100</v>
      </c>
      <c r="X29">
        <f t="shared" si="89"/>
        <v>100</v>
      </c>
      <c r="Y29">
        <f t="shared" si="90"/>
        <v>100</v>
      </c>
      <c r="Z29">
        <f t="shared" si="91"/>
        <v>100</v>
      </c>
      <c r="AA29">
        <f t="shared" si="92"/>
        <v>101</v>
      </c>
      <c r="AB29">
        <f t="shared" si="93"/>
        <v>101</v>
      </c>
      <c r="AC29">
        <f t="shared" si="94"/>
        <v>101</v>
      </c>
      <c r="AD29">
        <f t="shared" si="95"/>
        <v>101</v>
      </c>
      <c r="AE29">
        <f t="shared" si="96"/>
        <v>102</v>
      </c>
      <c r="AF29">
        <f t="shared" si="97"/>
        <v>102</v>
      </c>
      <c r="AG29">
        <f t="shared" si="98"/>
        <v>102</v>
      </c>
      <c r="AH29">
        <f t="shared" si="99"/>
        <v>102</v>
      </c>
      <c r="AI29">
        <f t="shared" si="100"/>
        <v>103</v>
      </c>
      <c r="AJ29">
        <f t="shared" si="101"/>
        <v>103</v>
      </c>
      <c r="AK29">
        <f t="shared" si="102"/>
        <v>103</v>
      </c>
      <c r="AL29">
        <f t="shared" si="103"/>
        <v>103</v>
      </c>
    </row>
    <row r="30" spans="3:40" x14ac:dyDescent="0.25">
      <c r="C30">
        <v>26</v>
      </c>
      <c r="D30">
        <f t="shared" si="80"/>
        <v>416</v>
      </c>
      <c r="E30">
        <f t="shared" ref="E30:S30" si="106">D30+1</f>
        <v>417</v>
      </c>
      <c r="F30">
        <f t="shared" si="106"/>
        <v>418</v>
      </c>
      <c r="G30">
        <f t="shared" si="106"/>
        <v>419</v>
      </c>
      <c r="H30">
        <f t="shared" si="106"/>
        <v>420</v>
      </c>
      <c r="I30">
        <f t="shared" si="106"/>
        <v>421</v>
      </c>
      <c r="J30">
        <f t="shared" si="106"/>
        <v>422</v>
      </c>
      <c r="K30">
        <f t="shared" si="106"/>
        <v>423</v>
      </c>
      <c r="L30">
        <f t="shared" si="106"/>
        <v>424</v>
      </c>
      <c r="M30">
        <f t="shared" si="106"/>
        <v>425</v>
      </c>
      <c r="N30">
        <f t="shared" si="106"/>
        <v>426</v>
      </c>
      <c r="O30">
        <f t="shared" si="106"/>
        <v>427</v>
      </c>
      <c r="P30">
        <f t="shared" si="106"/>
        <v>428</v>
      </c>
      <c r="Q30">
        <f t="shared" si="106"/>
        <v>429</v>
      </c>
      <c r="R30">
        <f t="shared" si="106"/>
        <v>430</v>
      </c>
      <c r="S30">
        <f t="shared" si="106"/>
        <v>431</v>
      </c>
      <c r="T30">
        <f t="shared" si="33"/>
        <v>416</v>
      </c>
      <c r="U30" s="88" t="str">
        <f t="shared" si="14"/>
        <v>1A0</v>
      </c>
      <c r="V30">
        <v>26</v>
      </c>
      <c r="W30">
        <f t="shared" si="88"/>
        <v>104</v>
      </c>
      <c r="X30">
        <f t="shared" si="89"/>
        <v>104</v>
      </c>
      <c r="Y30">
        <f t="shared" si="90"/>
        <v>104</v>
      </c>
      <c r="Z30">
        <f t="shared" si="91"/>
        <v>104</v>
      </c>
      <c r="AA30">
        <f t="shared" si="92"/>
        <v>105</v>
      </c>
      <c r="AB30">
        <f t="shared" si="93"/>
        <v>105</v>
      </c>
      <c r="AC30">
        <f t="shared" si="94"/>
        <v>105</v>
      </c>
      <c r="AD30">
        <f t="shared" si="95"/>
        <v>105</v>
      </c>
      <c r="AE30">
        <f t="shared" si="96"/>
        <v>106</v>
      </c>
      <c r="AF30">
        <f t="shared" si="97"/>
        <v>106</v>
      </c>
      <c r="AG30">
        <f t="shared" si="98"/>
        <v>106</v>
      </c>
      <c r="AH30">
        <f t="shared" si="99"/>
        <v>106</v>
      </c>
      <c r="AI30">
        <f t="shared" si="100"/>
        <v>107</v>
      </c>
      <c r="AJ30">
        <f t="shared" si="101"/>
        <v>107</v>
      </c>
      <c r="AK30">
        <f t="shared" si="102"/>
        <v>107</v>
      </c>
      <c r="AL30">
        <f t="shared" si="103"/>
        <v>107</v>
      </c>
    </row>
    <row r="31" spans="3:40" x14ac:dyDescent="0.25">
      <c r="C31">
        <v>27</v>
      </c>
      <c r="D31">
        <f t="shared" si="80"/>
        <v>432</v>
      </c>
      <c r="E31">
        <f t="shared" ref="E31:S31" si="107">D31+1</f>
        <v>433</v>
      </c>
      <c r="F31">
        <f t="shared" si="107"/>
        <v>434</v>
      </c>
      <c r="G31">
        <f t="shared" si="107"/>
        <v>435</v>
      </c>
      <c r="H31">
        <f t="shared" si="107"/>
        <v>436</v>
      </c>
      <c r="I31">
        <f t="shared" si="107"/>
        <v>437</v>
      </c>
      <c r="J31">
        <f t="shared" si="107"/>
        <v>438</v>
      </c>
      <c r="K31">
        <f t="shared" si="107"/>
        <v>439</v>
      </c>
      <c r="L31">
        <f t="shared" si="107"/>
        <v>440</v>
      </c>
      <c r="M31">
        <f t="shared" si="107"/>
        <v>441</v>
      </c>
      <c r="N31">
        <f t="shared" si="107"/>
        <v>442</v>
      </c>
      <c r="O31">
        <f t="shared" si="107"/>
        <v>443</v>
      </c>
      <c r="P31">
        <f t="shared" si="107"/>
        <v>444</v>
      </c>
      <c r="Q31">
        <f t="shared" si="107"/>
        <v>445</v>
      </c>
      <c r="R31">
        <f t="shared" si="107"/>
        <v>446</v>
      </c>
      <c r="S31">
        <f t="shared" si="107"/>
        <v>447</v>
      </c>
      <c r="T31">
        <f t="shared" si="33"/>
        <v>432</v>
      </c>
      <c r="U31" s="88" t="str">
        <f t="shared" si="14"/>
        <v>1B0</v>
      </c>
      <c r="V31">
        <v>27</v>
      </c>
      <c r="W31">
        <f t="shared" si="88"/>
        <v>108</v>
      </c>
      <c r="X31">
        <f t="shared" si="89"/>
        <v>108</v>
      </c>
      <c r="Y31">
        <f t="shared" si="90"/>
        <v>108</v>
      </c>
      <c r="Z31">
        <f t="shared" si="91"/>
        <v>108</v>
      </c>
      <c r="AA31">
        <f t="shared" si="92"/>
        <v>109</v>
      </c>
      <c r="AB31">
        <f t="shared" si="93"/>
        <v>109</v>
      </c>
      <c r="AC31">
        <f t="shared" si="94"/>
        <v>109</v>
      </c>
      <c r="AD31">
        <f t="shared" si="95"/>
        <v>109</v>
      </c>
      <c r="AE31">
        <f t="shared" si="96"/>
        <v>110</v>
      </c>
      <c r="AF31">
        <f t="shared" si="97"/>
        <v>110</v>
      </c>
      <c r="AG31">
        <f t="shared" si="98"/>
        <v>110</v>
      </c>
      <c r="AH31">
        <f t="shared" si="99"/>
        <v>110</v>
      </c>
      <c r="AI31">
        <f t="shared" si="100"/>
        <v>111</v>
      </c>
      <c r="AJ31">
        <f t="shared" si="101"/>
        <v>111</v>
      </c>
      <c r="AK31">
        <f t="shared" si="102"/>
        <v>111</v>
      </c>
      <c r="AL31">
        <f t="shared" si="103"/>
        <v>111</v>
      </c>
    </row>
    <row r="32" spans="3:40" x14ac:dyDescent="0.25">
      <c r="C32">
        <v>28</v>
      </c>
      <c r="D32">
        <f t="shared" si="80"/>
        <v>448</v>
      </c>
      <c r="E32">
        <f t="shared" ref="E32:S32" si="108">D32+1</f>
        <v>449</v>
      </c>
      <c r="F32">
        <f t="shared" si="108"/>
        <v>450</v>
      </c>
      <c r="G32">
        <f t="shared" si="108"/>
        <v>451</v>
      </c>
      <c r="H32">
        <f t="shared" si="108"/>
        <v>452</v>
      </c>
      <c r="I32">
        <f t="shared" si="108"/>
        <v>453</v>
      </c>
      <c r="J32">
        <f t="shared" si="108"/>
        <v>454</v>
      </c>
      <c r="K32">
        <f t="shared" si="108"/>
        <v>455</v>
      </c>
      <c r="L32">
        <f t="shared" si="108"/>
        <v>456</v>
      </c>
      <c r="M32">
        <f t="shared" si="108"/>
        <v>457</v>
      </c>
      <c r="N32">
        <f t="shared" si="108"/>
        <v>458</v>
      </c>
      <c r="O32">
        <f t="shared" si="108"/>
        <v>459</v>
      </c>
      <c r="P32">
        <f t="shared" si="108"/>
        <v>460</v>
      </c>
      <c r="Q32">
        <f t="shared" si="108"/>
        <v>461</v>
      </c>
      <c r="R32">
        <f t="shared" si="108"/>
        <v>462</v>
      </c>
      <c r="S32">
        <f t="shared" si="108"/>
        <v>463</v>
      </c>
      <c r="T32">
        <f t="shared" si="33"/>
        <v>448</v>
      </c>
      <c r="U32" s="88" t="str">
        <f t="shared" si="14"/>
        <v>1C0</v>
      </c>
      <c r="V32">
        <v>28</v>
      </c>
      <c r="W32">
        <f t="shared" si="88"/>
        <v>112</v>
      </c>
      <c r="X32">
        <f t="shared" si="89"/>
        <v>112</v>
      </c>
      <c r="Y32">
        <f t="shared" si="90"/>
        <v>112</v>
      </c>
      <c r="Z32">
        <f t="shared" si="91"/>
        <v>112</v>
      </c>
      <c r="AA32">
        <f t="shared" si="92"/>
        <v>113</v>
      </c>
      <c r="AB32">
        <f t="shared" si="93"/>
        <v>113</v>
      </c>
      <c r="AC32">
        <f t="shared" si="94"/>
        <v>113</v>
      </c>
      <c r="AD32">
        <f t="shared" si="95"/>
        <v>113</v>
      </c>
      <c r="AE32">
        <f t="shared" si="96"/>
        <v>114</v>
      </c>
      <c r="AF32">
        <f t="shared" si="97"/>
        <v>114</v>
      </c>
      <c r="AG32">
        <f t="shared" si="98"/>
        <v>114</v>
      </c>
      <c r="AH32">
        <f t="shared" si="99"/>
        <v>114</v>
      </c>
      <c r="AI32">
        <f t="shared" si="100"/>
        <v>115</v>
      </c>
      <c r="AJ32">
        <f t="shared" si="101"/>
        <v>115</v>
      </c>
      <c r="AK32">
        <f t="shared" si="102"/>
        <v>115</v>
      </c>
      <c r="AL32">
        <f t="shared" si="103"/>
        <v>115</v>
      </c>
    </row>
    <row r="33" spans="3:38" x14ac:dyDescent="0.25">
      <c r="C33">
        <v>29</v>
      </c>
      <c r="D33">
        <f t="shared" si="80"/>
        <v>464</v>
      </c>
      <c r="E33">
        <f t="shared" ref="E33:S33" si="109">D33+1</f>
        <v>465</v>
      </c>
      <c r="F33">
        <f t="shared" si="109"/>
        <v>466</v>
      </c>
      <c r="G33">
        <f t="shared" si="109"/>
        <v>467</v>
      </c>
      <c r="H33">
        <f t="shared" si="109"/>
        <v>468</v>
      </c>
      <c r="I33">
        <f t="shared" si="109"/>
        <v>469</v>
      </c>
      <c r="J33">
        <f t="shared" si="109"/>
        <v>470</v>
      </c>
      <c r="K33">
        <f t="shared" si="109"/>
        <v>471</v>
      </c>
      <c r="L33">
        <f t="shared" si="109"/>
        <v>472</v>
      </c>
      <c r="M33">
        <f t="shared" si="109"/>
        <v>473</v>
      </c>
      <c r="N33">
        <f t="shared" si="109"/>
        <v>474</v>
      </c>
      <c r="O33">
        <f t="shared" si="109"/>
        <v>475</v>
      </c>
      <c r="P33">
        <f t="shared" si="109"/>
        <v>476</v>
      </c>
      <c r="Q33">
        <f t="shared" si="109"/>
        <v>477</v>
      </c>
      <c r="R33">
        <f t="shared" si="109"/>
        <v>478</v>
      </c>
      <c r="S33">
        <f t="shared" si="109"/>
        <v>479</v>
      </c>
      <c r="T33">
        <f t="shared" si="33"/>
        <v>464</v>
      </c>
      <c r="U33" s="88" t="str">
        <f t="shared" si="14"/>
        <v>1D0</v>
      </c>
      <c r="V33">
        <v>29</v>
      </c>
      <c r="W33">
        <f t="shared" si="88"/>
        <v>116</v>
      </c>
      <c r="X33">
        <f t="shared" si="89"/>
        <v>116</v>
      </c>
      <c r="Y33">
        <f t="shared" si="90"/>
        <v>116</v>
      </c>
      <c r="Z33">
        <f t="shared" si="91"/>
        <v>116</v>
      </c>
      <c r="AA33">
        <f t="shared" si="92"/>
        <v>117</v>
      </c>
      <c r="AB33">
        <f t="shared" si="93"/>
        <v>117</v>
      </c>
      <c r="AC33">
        <f t="shared" si="94"/>
        <v>117</v>
      </c>
      <c r="AD33">
        <f t="shared" si="95"/>
        <v>117</v>
      </c>
      <c r="AE33">
        <f t="shared" si="96"/>
        <v>118</v>
      </c>
      <c r="AF33">
        <f t="shared" si="97"/>
        <v>118</v>
      </c>
      <c r="AG33">
        <f t="shared" si="98"/>
        <v>118</v>
      </c>
      <c r="AH33">
        <f t="shared" si="99"/>
        <v>118</v>
      </c>
      <c r="AI33">
        <f t="shared" si="100"/>
        <v>119</v>
      </c>
      <c r="AJ33">
        <f t="shared" si="101"/>
        <v>119</v>
      </c>
      <c r="AK33">
        <f t="shared" si="102"/>
        <v>119</v>
      </c>
      <c r="AL33">
        <f t="shared" si="103"/>
        <v>119</v>
      </c>
    </row>
    <row r="34" spans="3:38" x14ac:dyDescent="0.25">
      <c r="C34">
        <v>30</v>
      </c>
      <c r="D34">
        <f t="shared" si="80"/>
        <v>480</v>
      </c>
      <c r="E34">
        <f t="shared" ref="E34:S34" si="110">D34+1</f>
        <v>481</v>
      </c>
      <c r="F34">
        <f t="shared" si="110"/>
        <v>482</v>
      </c>
      <c r="G34">
        <f t="shared" si="110"/>
        <v>483</v>
      </c>
      <c r="H34">
        <f t="shared" si="110"/>
        <v>484</v>
      </c>
      <c r="I34">
        <f t="shared" si="110"/>
        <v>485</v>
      </c>
      <c r="J34">
        <f t="shared" si="110"/>
        <v>486</v>
      </c>
      <c r="K34">
        <f t="shared" si="110"/>
        <v>487</v>
      </c>
      <c r="L34">
        <f t="shared" si="110"/>
        <v>488</v>
      </c>
      <c r="M34">
        <f t="shared" si="110"/>
        <v>489</v>
      </c>
      <c r="N34">
        <f t="shared" si="110"/>
        <v>490</v>
      </c>
      <c r="O34">
        <f t="shared" si="110"/>
        <v>491</v>
      </c>
      <c r="P34">
        <f t="shared" si="110"/>
        <v>492</v>
      </c>
      <c r="Q34">
        <f t="shared" si="110"/>
        <v>493</v>
      </c>
      <c r="R34">
        <f t="shared" si="110"/>
        <v>494</v>
      </c>
      <c r="S34">
        <f t="shared" si="110"/>
        <v>495</v>
      </c>
      <c r="T34">
        <f t="shared" si="33"/>
        <v>480</v>
      </c>
      <c r="U34" s="88" t="str">
        <f t="shared" si="14"/>
        <v>1E0</v>
      </c>
      <c r="V34">
        <v>30</v>
      </c>
      <c r="W34">
        <f t="shared" si="88"/>
        <v>120</v>
      </c>
      <c r="X34">
        <f t="shared" si="89"/>
        <v>120</v>
      </c>
      <c r="Y34">
        <f t="shared" si="90"/>
        <v>120</v>
      </c>
      <c r="Z34">
        <f t="shared" si="91"/>
        <v>120</v>
      </c>
      <c r="AA34">
        <f t="shared" si="92"/>
        <v>121</v>
      </c>
      <c r="AB34">
        <f t="shared" si="93"/>
        <v>121</v>
      </c>
      <c r="AC34">
        <f t="shared" si="94"/>
        <v>121</v>
      </c>
      <c r="AD34">
        <f t="shared" si="95"/>
        <v>121</v>
      </c>
      <c r="AE34">
        <f t="shared" si="96"/>
        <v>122</v>
      </c>
      <c r="AF34">
        <f t="shared" si="97"/>
        <v>122</v>
      </c>
      <c r="AG34">
        <f t="shared" si="98"/>
        <v>122</v>
      </c>
      <c r="AH34">
        <f t="shared" si="99"/>
        <v>122</v>
      </c>
      <c r="AI34">
        <f t="shared" si="100"/>
        <v>123</v>
      </c>
      <c r="AJ34">
        <f t="shared" si="101"/>
        <v>123</v>
      </c>
      <c r="AK34">
        <f t="shared" si="102"/>
        <v>123</v>
      </c>
      <c r="AL34">
        <f t="shared" si="103"/>
        <v>123</v>
      </c>
    </row>
    <row r="35" spans="3:38" x14ac:dyDescent="0.25">
      <c r="C35">
        <v>31</v>
      </c>
      <c r="D35">
        <f t="shared" si="80"/>
        <v>496</v>
      </c>
      <c r="E35">
        <f t="shared" ref="E35:S35" si="111">D35+1</f>
        <v>497</v>
      </c>
      <c r="F35">
        <f t="shared" si="111"/>
        <v>498</v>
      </c>
      <c r="G35">
        <f t="shared" si="111"/>
        <v>499</v>
      </c>
      <c r="H35">
        <f t="shared" si="111"/>
        <v>500</v>
      </c>
      <c r="I35">
        <f t="shared" si="111"/>
        <v>501</v>
      </c>
      <c r="J35">
        <f t="shared" si="111"/>
        <v>502</v>
      </c>
      <c r="K35">
        <f t="shared" si="111"/>
        <v>503</v>
      </c>
      <c r="L35">
        <f t="shared" si="111"/>
        <v>504</v>
      </c>
      <c r="M35">
        <f t="shared" si="111"/>
        <v>505</v>
      </c>
      <c r="N35">
        <f t="shared" si="111"/>
        <v>506</v>
      </c>
      <c r="O35">
        <f t="shared" si="111"/>
        <v>507</v>
      </c>
      <c r="P35">
        <f t="shared" si="111"/>
        <v>508</v>
      </c>
      <c r="Q35">
        <f t="shared" si="111"/>
        <v>509</v>
      </c>
      <c r="R35">
        <f t="shared" si="111"/>
        <v>510</v>
      </c>
      <c r="S35">
        <f t="shared" si="111"/>
        <v>511</v>
      </c>
      <c r="T35">
        <f t="shared" si="33"/>
        <v>496</v>
      </c>
      <c r="U35" s="88" t="str">
        <f t="shared" si="14"/>
        <v>1F0</v>
      </c>
      <c r="V35">
        <v>31</v>
      </c>
      <c r="W35" s="82">
        <f t="shared" si="88"/>
        <v>124</v>
      </c>
      <c r="X35" s="83">
        <f t="shared" si="89"/>
        <v>124</v>
      </c>
      <c r="Y35" s="83">
        <f t="shared" si="90"/>
        <v>124</v>
      </c>
      <c r="Z35" s="84">
        <f t="shared" si="91"/>
        <v>124</v>
      </c>
      <c r="AA35">
        <f t="shared" si="92"/>
        <v>125</v>
      </c>
      <c r="AB35">
        <f t="shared" si="93"/>
        <v>125</v>
      </c>
      <c r="AC35">
        <f t="shared" si="94"/>
        <v>125</v>
      </c>
      <c r="AD35">
        <f t="shared" si="95"/>
        <v>125</v>
      </c>
      <c r="AE35">
        <f t="shared" si="96"/>
        <v>126</v>
      </c>
      <c r="AF35">
        <f t="shared" si="97"/>
        <v>126</v>
      </c>
      <c r="AG35">
        <f t="shared" si="98"/>
        <v>126</v>
      </c>
      <c r="AH35">
        <f t="shared" si="99"/>
        <v>126</v>
      </c>
      <c r="AI35">
        <f t="shared" si="100"/>
        <v>127</v>
      </c>
      <c r="AJ35">
        <f t="shared" si="101"/>
        <v>127</v>
      </c>
      <c r="AK35">
        <f t="shared" si="102"/>
        <v>127</v>
      </c>
      <c r="AL35">
        <f t="shared" si="103"/>
        <v>127</v>
      </c>
    </row>
  </sheetData>
  <mergeCells count="8">
    <mergeCell ref="AE3:AH3"/>
    <mergeCell ref="AI3:AL3"/>
    <mergeCell ref="D3:G3"/>
    <mergeCell ref="H3:K3"/>
    <mergeCell ref="L3:O3"/>
    <mergeCell ref="P3:S3"/>
    <mergeCell ref="W3:Z3"/>
    <mergeCell ref="AA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FAT32 formulas</vt:lpstr>
      <vt:lpstr>FAT32 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user6</dc:creator>
  <cp:lastModifiedBy>user6</cp:lastModifiedBy>
  <dcterms:created xsi:type="dcterms:W3CDTF">2017-10-27T01:08:37Z</dcterms:created>
  <dcterms:modified xsi:type="dcterms:W3CDTF">2017-11-21T01:55:30Z</dcterms:modified>
</cp:coreProperties>
</file>