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83dd9ac44b2bcf/Documenti/Scuola/Univeristà Magistrale/11 Neural Networks and Deep Learning/"/>
    </mc:Choice>
  </mc:AlternateContent>
  <xr:revisionPtr revIDLastSave="179" documentId="8_{86BF5884-4415-4146-83DA-9E3CEB0314F7}" xr6:coauthVersionLast="47" xr6:coauthVersionMax="47" xr10:uidLastSave="{A3A3511D-EB55-426B-B32B-7DD6D6C855E1}"/>
  <bookViews>
    <workbookView xWindow="-98" yWindow="-98" windowWidth="21795" windowHeight="12345" xr2:uid="{D2A811CB-3D7D-45B3-8758-35ECB8BDC45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J22" i="1"/>
  <c r="Q27" i="1"/>
  <c r="Q26" i="1"/>
  <c r="Q25" i="1"/>
  <c r="Q24" i="1"/>
  <c r="Q23" i="1"/>
  <c r="Q22" i="1"/>
  <c r="Q20" i="1"/>
  <c r="Q19" i="1"/>
  <c r="Q18" i="1"/>
  <c r="Q17" i="1"/>
  <c r="Q16" i="1"/>
  <c r="I27" i="1"/>
  <c r="I26" i="1"/>
  <c r="I25" i="1"/>
  <c r="I24" i="1"/>
  <c r="I23" i="1"/>
  <c r="I22" i="1"/>
  <c r="I21" i="1"/>
  <c r="I20" i="1"/>
  <c r="I19" i="1"/>
  <c r="I18" i="1"/>
  <c r="I17" i="1"/>
  <c r="I16" i="1"/>
  <c r="Q13" i="1"/>
  <c r="Q12" i="1"/>
  <c r="Q11" i="1"/>
  <c r="Q10" i="1"/>
  <c r="Q9" i="1"/>
  <c r="Q8" i="1"/>
  <c r="Q7" i="1"/>
  <c r="Q6" i="1"/>
  <c r="Q5" i="1"/>
  <c r="Q4" i="1"/>
  <c r="Q3" i="1"/>
  <c r="Q2" i="1"/>
  <c r="I3" i="1"/>
  <c r="I4" i="1"/>
  <c r="I5" i="1"/>
  <c r="I6" i="1"/>
  <c r="I7" i="1"/>
  <c r="I8" i="1"/>
  <c r="I9" i="1"/>
  <c r="I10" i="1"/>
  <c r="I11" i="1"/>
  <c r="I12" i="1"/>
  <c r="I13" i="1"/>
  <c r="I2" i="1"/>
  <c r="S2" i="1"/>
  <c r="J2" i="1"/>
  <c r="S27" i="1"/>
  <c r="S26" i="1"/>
  <c r="S25" i="1"/>
  <c r="S24" i="1"/>
  <c r="S23" i="1"/>
  <c r="S22" i="1"/>
  <c r="S21" i="1"/>
  <c r="S20" i="1"/>
  <c r="S19" i="1"/>
  <c r="S18" i="1"/>
  <c r="S17" i="1"/>
  <c r="S16" i="1"/>
  <c r="K16" i="1"/>
  <c r="K27" i="1"/>
  <c r="K26" i="1"/>
  <c r="K25" i="1"/>
  <c r="K24" i="1"/>
  <c r="K23" i="1"/>
  <c r="K22" i="1"/>
  <c r="K21" i="1"/>
  <c r="K20" i="1"/>
  <c r="K19" i="1"/>
  <c r="K18" i="1"/>
  <c r="K17" i="1"/>
  <c r="S13" i="1"/>
  <c r="S12" i="1"/>
  <c r="S11" i="1"/>
  <c r="S10" i="1"/>
  <c r="S9" i="1"/>
  <c r="S8" i="1"/>
  <c r="S7" i="1"/>
  <c r="S6" i="1"/>
  <c r="S5" i="1"/>
  <c r="S4" i="1"/>
  <c r="S3" i="1"/>
  <c r="K3" i="1"/>
  <c r="K4" i="1"/>
  <c r="K5" i="1"/>
  <c r="K6" i="1"/>
  <c r="K7" i="1"/>
  <c r="K8" i="1"/>
  <c r="K9" i="1"/>
  <c r="K10" i="1"/>
  <c r="K11" i="1"/>
  <c r="K12" i="1"/>
  <c r="K13" i="1"/>
  <c r="K2" i="1"/>
  <c r="R16" i="1"/>
  <c r="R27" i="1"/>
  <c r="J27" i="1"/>
  <c r="R26" i="1"/>
  <c r="J26" i="1"/>
  <c r="R25" i="1"/>
  <c r="J25" i="1"/>
  <c r="R24" i="1"/>
  <c r="J24" i="1"/>
  <c r="R23" i="1"/>
  <c r="J23" i="1"/>
  <c r="R22" i="1"/>
  <c r="R21" i="1"/>
  <c r="J21" i="1"/>
  <c r="R20" i="1"/>
  <c r="J20" i="1"/>
  <c r="R19" i="1"/>
  <c r="J19" i="1"/>
  <c r="R18" i="1"/>
  <c r="J18" i="1"/>
  <c r="R17" i="1"/>
  <c r="J17" i="1"/>
  <c r="J16" i="1"/>
  <c r="R3" i="1"/>
  <c r="R4" i="1"/>
  <c r="R5" i="1"/>
  <c r="R6" i="1"/>
  <c r="R7" i="1"/>
  <c r="R8" i="1"/>
  <c r="R9" i="1"/>
  <c r="R10" i="1"/>
  <c r="R11" i="1"/>
  <c r="R12" i="1"/>
  <c r="R13" i="1"/>
  <c r="R2" i="1"/>
  <c r="J3" i="1"/>
  <c r="J4" i="1"/>
  <c r="J5" i="1"/>
  <c r="J6" i="1"/>
  <c r="J7" i="1"/>
  <c r="J8" i="1"/>
  <c r="J9" i="1"/>
  <c r="J10" i="1"/>
  <c r="J11" i="1"/>
  <c r="J12" i="1"/>
  <c r="J13" i="1"/>
</calcChain>
</file>

<file path=xl/sharedStrings.xml><?xml version="1.0" encoding="utf-8"?>
<sst xmlns="http://schemas.openxmlformats.org/spreadsheetml/2006/main" count="96" uniqueCount="22">
  <si>
    <t>Az6</t>
  </si>
  <si>
    <t>max</t>
  </si>
  <si>
    <t>Best result for each architecture</t>
  </si>
  <si>
    <t>Average result for each architecture</t>
  </si>
  <si>
    <t>Best result for each set of rotations</t>
  </si>
  <si>
    <t>Best result overall for each dataset</t>
  </si>
  <si>
    <t>Error associated to the average result</t>
  </si>
  <si>
    <t>Class accuracy trials</t>
  </si>
  <si>
    <t>Pose accuracy trials</t>
  </si>
  <si>
    <t>class avg.</t>
  </si>
  <si>
    <t>class err.</t>
  </si>
  <si>
    <t>pose avg.</t>
  </si>
  <si>
    <t>pose err.</t>
  </si>
  <si>
    <t>Legend</t>
  </si>
  <si>
    <t>ModelNet10</t>
  </si>
  <si>
    <t>ModelNet 40</t>
  </si>
  <si>
    <t>Az12</t>
  </si>
  <si>
    <t>Az24</t>
  </si>
  <si>
    <t>SGD</t>
  </si>
  <si>
    <t>Adam</t>
  </si>
  <si>
    <t>ReLu</t>
  </si>
  <si>
    <t>Leaky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</si>
</sst>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2" fontId="0" fillId="6" borderId="4" xfId="0" applyNumberFormat="1" applyFill="1" applyBorder="1"/>
    <xf numFmtId="0" fontId="0" fillId="0" borderId="5" xfId="0" applyBorder="1" applyAlignment="1">
      <alignment horizontal="center"/>
    </xf>
    <xf numFmtId="2" fontId="0" fillId="6" borderId="6" xfId="0" applyNumberFormat="1" applyFill="1" applyBorder="1"/>
    <xf numFmtId="2" fontId="0" fillId="3" borderId="4" xfId="0" applyNumberFormat="1" applyFill="1" applyBorder="1"/>
    <xf numFmtId="2" fontId="0" fillId="3" borderId="6" xfId="0" applyNumberFormat="1" applyFill="1" applyBorder="1"/>
    <xf numFmtId="0" fontId="0" fillId="4" borderId="4" xfId="0" applyFill="1" applyBorder="1"/>
    <xf numFmtId="0" fontId="0" fillId="4" borderId="6" xfId="0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6" borderId="9" xfId="0" applyFill="1" applyBorder="1"/>
    <xf numFmtId="0" fontId="0" fillId="5" borderId="2" xfId="0" applyFill="1" applyBorder="1"/>
    <xf numFmtId="0" fontId="0" fillId="2" borderId="10" xfId="0" applyFill="1" applyBorder="1"/>
    <xf numFmtId="0" fontId="0" fillId="3" borderId="2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2" fontId="0" fillId="3" borderId="9" xfId="0" applyNumberFormat="1" applyFill="1" applyBorder="1"/>
    <xf numFmtId="2" fontId="0" fillId="3" borderId="10" xfId="0" applyNumberFormat="1" applyFill="1" applyBorder="1"/>
    <xf numFmtId="2" fontId="0" fillId="3" borderId="0" xfId="0" applyNumberFormat="1" applyFill="1"/>
    <xf numFmtId="2" fontId="0" fillId="3" borderId="1" xfId="0" applyNumberFormat="1" applyFill="1" applyBorder="1"/>
    <xf numFmtId="2" fontId="0" fillId="6" borderId="9" xfId="0" applyNumberFormat="1" applyFill="1" applyBorder="1"/>
    <xf numFmtId="2" fontId="0" fillId="6" borderId="10" xfId="0" applyNumberFormat="1" applyFill="1" applyBorder="1"/>
    <xf numFmtId="0" fontId="0" fillId="0" borderId="11" xfId="0" applyBorder="1"/>
    <xf numFmtId="0" fontId="3" fillId="7" borderId="12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7" borderId="12" xfId="0" applyFont="1" applyFill="1" applyBorder="1"/>
    <xf numFmtId="0" fontId="1" fillId="7" borderId="8" xfId="0" applyFont="1" applyFill="1" applyBorder="1"/>
    <xf numFmtId="0" fontId="1" fillId="7" borderId="7" xfId="0" applyFont="1" applyFill="1" applyBorder="1"/>
    <xf numFmtId="2" fontId="0" fillId="0" borderId="0" xfId="0" applyNumberFormat="1"/>
    <xf numFmtId="2" fontId="0" fillId="0" borderId="4" xfId="0" applyNumberFormat="1" applyBorder="1"/>
    <xf numFmtId="2" fontId="0" fillId="0" borderId="1" xfId="0" applyNumberFormat="1" applyBorder="1"/>
    <xf numFmtId="2" fontId="0" fillId="0" borderId="6" xfId="0" applyNumberFormat="1" applyBorder="1"/>
    <xf numFmtId="2" fontId="0" fillId="4" borderId="4" xfId="0" applyNumberFormat="1" applyFill="1" applyBorder="1"/>
    <xf numFmtId="2" fontId="0" fillId="0" borderId="0" xfId="0" applyNumberFormat="1" applyFill="1" applyBorder="1"/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C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88D2-7B70-4D68-9F9F-9B4C329EED90}">
  <sheetPr>
    <pageSetUpPr fitToPage="1"/>
  </sheetPr>
  <dimension ref="A1:S34"/>
  <sheetViews>
    <sheetView tabSelected="1" topLeftCell="A9" zoomScaleNormal="100" workbookViewId="0">
      <selection activeCell="Q32" sqref="Q32"/>
    </sheetView>
  </sheetViews>
  <sheetFormatPr defaultColWidth="8.796875" defaultRowHeight="14.25" x14ac:dyDescent="0.45"/>
  <cols>
    <col min="19" max="19" width="8" customWidth="1"/>
  </cols>
  <sheetData>
    <row r="1" spans="1:19" s="1" customFormat="1" ht="14.65" thickBot="1" x14ac:dyDescent="0.5">
      <c r="A1" s="31"/>
      <c r="B1" s="32" t="s">
        <v>14</v>
      </c>
      <c r="C1" s="34"/>
      <c r="D1" s="33"/>
      <c r="E1" s="33"/>
      <c r="F1" s="33" t="s">
        <v>7</v>
      </c>
      <c r="G1" s="33"/>
      <c r="H1" s="34"/>
      <c r="I1" s="33" t="s">
        <v>1</v>
      </c>
      <c r="J1" s="33" t="s">
        <v>9</v>
      </c>
      <c r="K1" s="34" t="s">
        <v>10</v>
      </c>
      <c r="L1" s="33"/>
      <c r="M1" s="33"/>
      <c r="N1" s="33" t="s">
        <v>8</v>
      </c>
      <c r="O1" s="33"/>
      <c r="P1" s="34"/>
      <c r="Q1" s="35" t="s">
        <v>1</v>
      </c>
      <c r="R1" s="35" t="s">
        <v>11</v>
      </c>
      <c r="S1" s="35" t="s">
        <v>12</v>
      </c>
    </row>
    <row r="2" spans="1:19" x14ac:dyDescent="0.45">
      <c r="A2" s="4" t="s">
        <v>0</v>
      </c>
      <c r="B2" s="1" t="s">
        <v>20</v>
      </c>
      <c r="C2" s="20" t="s">
        <v>18</v>
      </c>
      <c r="D2" s="40">
        <v>93.51</v>
      </c>
      <c r="E2" s="40">
        <v>93.25</v>
      </c>
      <c r="F2" s="40">
        <v>93.49</v>
      </c>
      <c r="G2" s="40">
        <v>93.25</v>
      </c>
      <c r="H2" s="41">
        <v>93.61</v>
      </c>
      <c r="I2" s="10">
        <f>MAX(D2:H2)</f>
        <v>93.61</v>
      </c>
      <c r="J2" s="26">
        <f t="shared" ref="J2:J13" si="0">AVERAGE(D2:H2)</f>
        <v>93.421999999999997</v>
      </c>
      <c r="K2" s="28">
        <f t="shared" ref="K2:K13" si="1">_xlfn.STDEV.P(D2:H2)/SQRT(COUNTA(D2:H2))</f>
        <v>6.5385013573448156E-2</v>
      </c>
      <c r="L2" s="40">
        <v>85.42</v>
      </c>
      <c r="M2" s="40">
        <v>84.86</v>
      </c>
      <c r="N2" s="40">
        <v>85.26</v>
      </c>
      <c r="O2" s="40">
        <v>85.38</v>
      </c>
      <c r="P2" s="41">
        <v>85.58</v>
      </c>
      <c r="Q2" s="22">
        <f>MAX(L2:P2)</f>
        <v>85.58</v>
      </c>
      <c r="R2" s="24">
        <f>AVERAGE(L2:P2)</f>
        <v>85.3</v>
      </c>
      <c r="S2" s="28">
        <f>_xlfn.STDEV.P(L2:P2)/SQRT(COUNTA(L2:P2))</f>
        <v>0.10851727973000405</v>
      </c>
    </row>
    <row r="3" spans="1:19" x14ac:dyDescent="0.45">
      <c r="A3" s="4" t="s">
        <v>0</v>
      </c>
      <c r="B3" s="1" t="s">
        <v>20</v>
      </c>
      <c r="C3" s="20" t="s">
        <v>19</v>
      </c>
      <c r="D3" s="40">
        <v>92.29</v>
      </c>
      <c r="E3" s="40">
        <v>92.4</v>
      </c>
      <c r="F3" s="40">
        <v>92.41</v>
      </c>
      <c r="G3" s="40">
        <v>92.65</v>
      </c>
      <c r="H3" s="41">
        <v>93.53</v>
      </c>
      <c r="I3" s="10">
        <f t="shared" ref="I3:I13" si="2">MAX(D3:H3)</f>
        <v>93.53</v>
      </c>
      <c r="J3" s="26">
        <f t="shared" si="0"/>
        <v>92.655999999999992</v>
      </c>
      <c r="K3" s="28">
        <f t="shared" si="1"/>
        <v>0.20237786440221137</v>
      </c>
      <c r="L3" s="40">
        <v>86.51</v>
      </c>
      <c r="M3" s="40">
        <v>86</v>
      </c>
      <c r="N3" s="40">
        <v>86.08</v>
      </c>
      <c r="O3" s="40">
        <v>85.44</v>
      </c>
      <c r="P3" s="41">
        <v>86.2</v>
      </c>
      <c r="Q3" s="22">
        <f t="shared" ref="Q3:Q13" si="3">MAX(L3:P3)</f>
        <v>86.51</v>
      </c>
      <c r="R3" s="24">
        <f t="shared" ref="R3:R13" si="4">AVERAGE(L3:P3)</f>
        <v>86.045999999999992</v>
      </c>
      <c r="S3" s="5">
        <f t="shared" ref="S3:S13" si="5">_xlfn.STDEV.P(L3:P3)/SQRT(COUNTA(L3:P3))</f>
        <v>0.15614352372096746</v>
      </c>
    </row>
    <row r="4" spans="1:19" x14ac:dyDescent="0.45">
      <c r="A4" s="4" t="s">
        <v>0</v>
      </c>
      <c r="B4" s="1" t="s">
        <v>21</v>
      </c>
      <c r="C4" s="20" t="s">
        <v>18</v>
      </c>
      <c r="D4" s="40">
        <v>92.69</v>
      </c>
      <c r="E4" s="40">
        <v>93.25</v>
      </c>
      <c r="F4" s="40">
        <v>93.41</v>
      </c>
      <c r="G4" s="40">
        <v>92.77</v>
      </c>
      <c r="H4" s="41">
        <v>93.25</v>
      </c>
      <c r="I4" s="10">
        <f t="shared" si="2"/>
        <v>93.41</v>
      </c>
      <c r="J4" s="26">
        <f t="shared" si="0"/>
        <v>93.073999999999998</v>
      </c>
      <c r="K4" s="28">
        <f t="shared" si="1"/>
        <v>0.12879751550398816</v>
      </c>
      <c r="L4" s="40">
        <v>85.28</v>
      </c>
      <c r="M4" s="40">
        <v>85.76</v>
      </c>
      <c r="N4" s="40">
        <v>85.36</v>
      </c>
      <c r="O4" s="40">
        <v>85.36</v>
      </c>
      <c r="P4" s="41">
        <v>85.67</v>
      </c>
      <c r="Q4" s="22">
        <f t="shared" si="3"/>
        <v>85.76</v>
      </c>
      <c r="R4" s="24">
        <f t="shared" si="4"/>
        <v>85.486000000000018</v>
      </c>
      <c r="S4" s="5">
        <f t="shared" si="5"/>
        <v>8.5585045422667899E-2</v>
      </c>
    </row>
    <row r="5" spans="1:19" ht="14.65" thickBot="1" x14ac:dyDescent="0.5">
      <c r="A5" s="6" t="s">
        <v>0</v>
      </c>
      <c r="B5" s="2" t="s">
        <v>21</v>
      </c>
      <c r="C5" s="21" t="s">
        <v>19</v>
      </c>
      <c r="D5" s="42">
        <v>92.17</v>
      </c>
      <c r="E5" s="42">
        <v>92.17</v>
      </c>
      <c r="F5" s="42">
        <v>92.17</v>
      </c>
      <c r="G5" s="42">
        <v>92.29</v>
      </c>
      <c r="H5" s="43">
        <v>92.05</v>
      </c>
      <c r="I5" s="11">
        <f t="shared" si="2"/>
        <v>92.29</v>
      </c>
      <c r="J5" s="27">
        <f t="shared" si="0"/>
        <v>92.17</v>
      </c>
      <c r="K5" s="29">
        <f t="shared" si="1"/>
        <v>3.3941125496955563E-2</v>
      </c>
      <c r="L5" s="42">
        <v>86.1</v>
      </c>
      <c r="M5" s="42">
        <v>85.88</v>
      </c>
      <c r="N5" s="42">
        <v>85.82</v>
      </c>
      <c r="O5" s="42">
        <v>85.6</v>
      </c>
      <c r="P5" s="43">
        <v>85.71</v>
      </c>
      <c r="Q5" s="23">
        <f t="shared" si="3"/>
        <v>86.1</v>
      </c>
      <c r="R5" s="25">
        <f t="shared" si="4"/>
        <v>85.821999999999989</v>
      </c>
      <c r="S5" s="7">
        <f t="shared" si="5"/>
        <v>7.5493046037366979E-2</v>
      </c>
    </row>
    <row r="6" spans="1:19" x14ac:dyDescent="0.45">
      <c r="A6" s="4" t="s">
        <v>16</v>
      </c>
      <c r="B6" s="1" t="s">
        <v>20</v>
      </c>
      <c r="C6" s="20" t="s">
        <v>18</v>
      </c>
      <c r="D6" s="40">
        <v>93.49</v>
      </c>
      <c r="E6" s="40">
        <v>93.37</v>
      </c>
      <c r="F6" s="40">
        <v>93.25</v>
      </c>
      <c r="G6" s="40">
        <v>93.49</v>
      </c>
      <c r="H6" s="41">
        <v>93.49</v>
      </c>
      <c r="I6" s="10">
        <f t="shared" si="2"/>
        <v>93.49</v>
      </c>
      <c r="J6" s="26">
        <f t="shared" si="0"/>
        <v>93.418000000000006</v>
      </c>
      <c r="K6" s="28">
        <f t="shared" si="1"/>
        <v>4.2932505167994725E-2</v>
      </c>
      <c r="L6" s="40">
        <v>83.78</v>
      </c>
      <c r="M6" s="40">
        <v>84.54</v>
      </c>
      <c r="N6" s="40">
        <v>83.62</v>
      </c>
      <c r="O6" s="40">
        <v>83.69</v>
      </c>
      <c r="P6" s="41">
        <v>84.32</v>
      </c>
      <c r="Q6" s="22">
        <f t="shared" si="3"/>
        <v>84.54</v>
      </c>
      <c r="R6" s="24">
        <f t="shared" si="4"/>
        <v>83.99</v>
      </c>
      <c r="S6" s="5">
        <f t="shared" si="5"/>
        <v>0.16521501142450704</v>
      </c>
    </row>
    <row r="7" spans="1:19" x14ac:dyDescent="0.45">
      <c r="A7" s="4" t="s">
        <v>16</v>
      </c>
      <c r="B7" s="1" t="s">
        <v>20</v>
      </c>
      <c r="C7" s="20" t="s">
        <v>19</v>
      </c>
      <c r="D7" s="40">
        <v>92.89</v>
      </c>
      <c r="E7" s="40">
        <v>91.93</v>
      </c>
      <c r="F7" s="40">
        <v>92.29</v>
      </c>
      <c r="G7" s="40">
        <v>92.55</v>
      </c>
      <c r="H7" s="41">
        <v>92.21</v>
      </c>
      <c r="I7" s="10">
        <f t="shared" si="2"/>
        <v>92.89</v>
      </c>
      <c r="J7" s="26">
        <f t="shared" si="0"/>
        <v>92.373999999999995</v>
      </c>
      <c r="K7" s="28">
        <f t="shared" si="1"/>
        <v>0.14537124887679742</v>
      </c>
      <c r="L7" s="40">
        <v>85.29</v>
      </c>
      <c r="M7" s="40">
        <v>84.32</v>
      </c>
      <c r="N7" s="40">
        <v>84.71</v>
      </c>
      <c r="O7" s="40">
        <v>84.96</v>
      </c>
      <c r="P7" s="41">
        <v>84.62</v>
      </c>
      <c r="Q7" s="22">
        <f t="shared" si="3"/>
        <v>85.29</v>
      </c>
      <c r="R7" s="24">
        <f t="shared" si="4"/>
        <v>84.78</v>
      </c>
      <c r="S7" s="5">
        <f t="shared" si="5"/>
        <v>0.14623269128344862</v>
      </c>
    </row>
    <row r="8" spans="1:19" x14ac:dyDescent="0.45">
      <c r="A8" s="4" t="s">
        <v>16</v>
      </c>
      <c r="B8" s="1" t="s">
        <v>21</v>
      </c>
      <c r="C8" s="20" t="s">
        <v>18</v>
      </c>
      <c r="D8" s="40">
        <v>93.25</v>
      </c>
      <c r="E8" s="40">
        <v>92.77</v>
      </c>
      <c r="F8" s="40">
        <v>93.41</v>
      </c>
      <c r="G8" s="40">
        <v>93.01</v>
      </c>
      <c r="H8" s="41">
        <v>93.39</v>
      </c>
      <c r="I8" s="10">
        <f t="shared" si="2"/>
        <v>93.41</v>
      </c>
      <c r="J8" s="26">
        <f t="shared" si="0"/>
        <v>93.165999999999983</v>
      </c>
      <c r="K8" s="28">
        <f t="shared" si="1"/>
        <v>0.10916409666186043</v>
      </c>
      <c r="L8" s="40">
        <v>84.23</v>
      </c>
      <c r="M8" s="40">
        <v>84.26</v>
      </c>
      <c r="N8" s="40">
        <v>83.85</v>
      </c>
      <c r="O8" s="40">
        <v>83.82</v>
      </c>
      <c r="P8" s="41">
        <v>84.12</v>
      </c>
      <c r="Q8" s="22">
        <f t="shared" si="3"/>
        <v>84.26</v>
      </c>
      <c r="R8" s="24">
        <f>AVERAGE(L8:P8)</f>
        <v>84.055999999999997</v>
      </c>
      <c r="S8" s="5">
        <f t="shared" si="5"/>
        <v>8.3455377298292679E-2</v>
      </c>
    </row>
    <row r="9" spans="1:19" ht="14.65" thickBot="1" x14ac:dyDescent="0.5">
      <c r="A9" s="6" t="s">
        <v>16</v>
      </c>
      <c r="B9" s="2" t="s">
        <v>21</v>
      </c>
      <c r="C9" s="21" t="s">
        <v>19</v>
      </c>
      <c r="D9" s="42">
        <v>92.65</v>
      </c>
      <c r="E9" s="42">
        <v>91.93</v>
      </c>
      <c r="F9" s="42">
        <v>92.29</v>
      </c>
      <c r="G9" s="42">
        <v>92.17</v>
      </c>
      <c r="H9" s="43">
        <v>92.07</v>
      </c>
      <c r="I9" s="11">
        <f t="shared" si="2"/>
        <v>92.65</v>
      </c>
      <c r="J9" s="27">
        <f t="shared" si="0"/>
        <v>92.222000000000008</v>
      </c>
      <c r="K9" s="29">
        <f t="shared" si="1"/>
        <v>0.10933983720492793</v>
      </c>
      <c r="L9" s="42">
        <v>84.95</v>
      </c>
      <c r="M9" s="42">
        <v>83.52</v>
      </c>
      <c r="N9" s="42">
        <v>84.12</v>
      </c>
      <c r="O9" s="42">
        <v>84.35</v>
      </c>
      <c r="P9" s="43">
        <v>84.43</v>
      </c>
      <c r="Q9" s="23">
        <f t="shared" si="3"/>
        <v>84.95</v>
      </c>
      <c r="R9" s="25">
        <f>AVERAGE(L9:P9)</f>
        <v>84.274000000000001</v>
      </c>
      <c r="S9" s="7">
        <f t="shared" si="5"/>
        <v>0.20778065357487061</v>
      </c>
    </row>
    <row r="10" spans="1:19" x14ac:dyDescent="0.45">
      <c r="A10" s="4" t="s">
        <v>17</v>
      </c>
      <c r="B10" s="1" t="s">
        <v>20</v>
      </c>
      <c r="C10" s="20" t="s">
        <v>18</v>
      </c>
      <c r="D10" s="40">
        <v>93.31</v>
      </c>
      <c r="E10" s="40">
        <v>93.49</v>
      </c>
      <c r="F10" s="40">
        <v>93.37</v>
      </c>
      <c r="G10" s="40">
        <v>93.61</v>
      </c>
      <c r="H10" s="41">
        <v>93.23</v>
      </c>
      <c r="I10" s="10">
        <f t="shared" si="2"/>
        <v>93.61</v>
      </c>
      <c r="J10" s="26">
        <f t="shared" si="0"/>
        <v>93.402000000000015</v>
      </c>
      <c r="K10" s="28">
        <f t="shared" si="1"/>
        <v>6.0026660743371957E-2</v>
      </c>
      <c r="L10" s="40">
        <v>82.79</v>
      </c>
      <c r="M10" s="40">
        <v>83.37</v>
      </c>
      <c r="N10" s="40">
        <v>82.26</v>
      </c>
      <c r="O10" s="40">
        <v>83.24</v>
      </c>
      <c r="P10" s="41">
        <v>83.53</v>
      </c>
      <c r="Q10" s="22">
        <f t="shared" si="3"/>
        <v>83.53</v>
      </c>
      <c r="R10" s="24">
        <f t="shared" si="4"/>
        <v>83.038000000000011</v>
      </c>
      <c r="S10" s="5">
        <f t="shared" si="5"/>
        <v>0.20590094705950152</v>
      </c>
    </row>
    <row r="11" spans="1:19" x14ac:dyDescent="0.45">
      <c r="A11" s="4" t="s">
        <v>17</v>
      </c>
      <c r="B11" s="1" t="s">
        <v>20</v>
      </c>
      <c r="C11" s="20" t="s">
        <v>19</v>
      </c>
      <c r="D11" s="40">
        <v>92.41</v>
      </c>
      <c r="E11" s="40">
        <v>92.65</v>
      </c>
      <c r="F11" s="40">
        <v>92.53</v>
      </c>
      <c r="G11" s="40">
        <v>92.08</v>
      </c>
      <c r="H11" s="41">
        <v>92.41</v>
      </c>
      <c r="I11" s="10">
        <f t="shared" si="2"/>
        <v>92.65</v>
      </c>
      <c r="J11" s="26">
        <f t="shared" si="0"/>
        <v>92.416000000000011</v>
      </c>
      <c r="K11" s="28">
        <f t="shared" si="1"/>
        <v>8.5022350002809055E-2</v>
      </c>
      <c r="L11" s="40">
        <v>83.64</v>
      </c>
      <c r="M11" s="40">
        <v>83.73</v>
      </c>
      <c r="N11" s="40">
        <v>83.32</v>
      </c>
      <c r="O11" s="40">
        <v>84.06</v>
      </c>
      <c r="P11" s="41">
        <v>83.55</v>
      </c>
      <c r="Q11" s="22">
        <f t="shared" si="3"/>
        <v>84.06</v>
      </c>
      <c r="R11" s="24">
        <f t="shared" si="4"/>
        <v>83.66</v>
      </c>
      <c r="S11" s="5">
        <f t="shared" si="5"/>
        <v>0.10825894882179626</v>
      </c>
    </row>
    <row r="12" spans="1:19" x14ac:dyDescent="0.45">
      <c r="A12" s="4" t="s">
        <v>17</v>
      </c>
      <c r="B12" s="1" t="s">
        <v>21</v>
      </c>
      <c r="C12" s="20" t="s">
        <v>18</v>
      </c>
      <c r="D12" s="40">
        <v>93.25</v>
      </c>
      <c r="E12" s="40">
        <v>92.81</v>
      </c>
      <c r="F12" s="40">
        <v>93.35</v>
      </c>
      <c r="G12" s="40">
        <v>93.22</v>
      </c>
      <c r="H12" s="41">
        <v>93.17</v>
      </c>
      <c r="I12" s="10">
        <f t="shared" si="2"/>
        <v>93.35</v>
      </c>
      <c r="J12" s="26">
        <f t="shared" si="0"/>
        <v>93.16</v>
      </c>
      <c r="K12" s="28">
        <f t="shared" si="1"/>
        <v>8.2559069762200246E-2</v>
      </c>
      <c r="L12" s="40">
        <v>83.3</v>
      </c>
      <c r="M12" s="40">
        <v>82.94</v>
      </c>
      <c r="N12" s="40">
        <v>82.78</v>
      </c>
      <c r="O12" s="40">
        <v>82.47</v>
      </c>
      <c r="P12" s="41">
        <v>83.32</v>
      </c>
      <c r="Q12" s="22">
        <f t="shared" si="3"/>
        <v>83.32</v>
      </c>
      <c r="R12" s="24">
        <f t="shared" si="4"/>
        <v>82.962000000000003</v>
      </c>
      <c r="S12" s="5">
        <f t="shared" si="5"/>
        <v>0.14395554869472643</v>
      </c>
    </row>
    <row r="13" spans="1:19" ht="14.65" thickBot="1" x14ac:dyDescent="0.5">
      <c r="A13" s="6" t="s">
        <v>17</v>
      </c>
      <c r="B13" s="2" t="s">
        <v>21</v>
      </c>
      <c r="C13" s="21" t="s">
        <v>19</v>
      </c>
      <c r="D13" s="42">
        <v>92.6</v>
      </c>
      <c r="E13" s="42">
        <v>92.15</v>
      </c>
      <c r="F13" s="42">
        <v>92.03</v>
      </c>
      <c r="G13" s="42">
        <v>92.62</v>
      </c>
      <c r="H13" s="43">
        <v>92.14</v>
      </c>
      <c r="I13" s="11">
        <f t="shared" si="2"/>
        <v>92.62</v>
      </c>
      <c r="J13" s="27">
        <f t="shared" si="0"/>
        <v>92.307999999999993</v>
      </c>
      <c r="K13" s="29">
        <f t="shared" si="1"/>
        <v>0.11190710433211949</v>
      </c>
      <c r="L13" s="42">
        <v>83.78</v>
      </c>
      <c r="M13" s="42">
        <v>83.87</v>
      </c>
      <c r="N13" s="42">
        <v>83.59</v>
      </c>
      <c r="O13" s="42">
        <v>83.14</v>
      </c>
      <c r="P13" s="43">
        <v>83.66</v>
      </c>
      <c r="Q13" s="23">
        <f t="shared" si="3"/>
        <v>83.87</v>
      </c>
      <c r="R13" s="25">
        <f t="shared" si="4"/>
        <v>83.60799999999999</v>
      </c>
      <c r="S13" s="7">
        <f t="shared" si="5"/>
        <v>0.11318657164169287</v>
      </c>
    </row>
    <row r="14" spans="1:19" ht="13.25" customHeight="1" thickBot="1" x14ac:dyDescent="0.5">
      <c r="A14" s="36"/>
      <c r="B14" s="36"/>
      <c r="C14" s="1"/>
    </row>
    <row r="15" spans="1:19" s="1" customFormat="1" ht="14.65" thickBot="1" x14ac:dyDescent="0.5">
      <c r="A15" s="31"/>
      <c r="B15" s="32" t="s">
        <v>15</v>
      </c>
      <c r="C15" s="33"/>
      <c r="D15" s="33"/>
      <c r="E15" s="33"/>
      <c r="F15" s="33" t="s">
        <v>7</v>
      </c>
      <c r="G15" s="33"/>
      <c r="H15" s="33"/>
      <c r="I15" s="33" t="s">
        <v>1</v>
      </c>
      <c r="J15" s="33" t="s">
        <v>9</v>
      </c>
      <c r="K15" s="33" t="s">
        <v>10</v>
      </c>
      <c r="L15" s="33"/>
      <c r="M15" s="33"/>
      <c r="N15" s="33" t="s">
        <v>8</v>
      </c>
      <c r="O15" s="33"/>
      <c r="P15" s="33"/>
      <c r="Q15" s="33" t="s">
        <v>1</v>
      </c>
      <c r="R15" s="34" t="s">
        <v>11</v>
      </c>
      <c r="S15" s="34" t="s">
        <v>12</v>
      </c>
    </row>
    <row r="16" spans="1:19" x14ac:dyDescent="0.45">
      <c r="A16" s="4" t="s">
        <v>0</v>
      </c>
      <c r="B16" s="1" t="s">
        <v>20</v>
      </c>
      <c r="C16" s="20" t="s">
        <v>18</v>
      </c>
      <c r="D16" s="40">
        <v>86.78</v>
      </c>
      <c r="E16" s="40">
        <v>87.63</v>
      </c>
      <c r="F16" s="40">
        <v>87.67</v>
      </c>
      <c r="G16" s="40">
        <v>88.01</v>
      </c>
      <c r="H16" s="41">
        <v>87.68</v>
      </c>
      <c r="I16" s="22">
        <f>MAX(D16:H16)</f>
        <v>88.01</v>
      </c>
      <c r="J16" s="8">
        <f t="shared" ref="J16:J27" si="6">AVERAGE(D16:H16)</f>
        <v>87.554000000000002</v>
      </c>
      <c r="K16" s="5">
        <f t="shared" ref="K16:K27" si="7">_xlfn.STDEV.P(D16:H16)/SQRT(COUNTA(D16:H16))</f>
        <v>0.18353419299956114</v>
      </c>
      <c r="L16" s="40">
        <v>83.5</v>
      </c>
      <c r="M16" s="40">
        <v>84.39</v>
      </c>
      <c r="N16" s="40">
        <v>83.33</v>
      </c>
      <c r="O16" s="40">
        <v>84.84</v>
      </c>
      <c r="P16" s="41">
        <v>84.53</v>
      </c>
      <c r="Q16" s="10">
        <f>MAX(L16:P16)</f>
        <v>84.84</v>
      </c>
      <c r="R16" s="8">
        <f>AVERAGE(L16:P16)</f>
        <v>84.117999999999981</v>
      </c>
      <c r="S16" s="5">
        <f>_xlfn.STDEV.P(L16:P16)/SQRT(COUNTA(L16:P16))</f>
        <v>0.26592329721180946</v>
      </c>
    </row>
    <row r="17" spans="1:19" x14ac:dyDescent="0.45">
      <c r="A17" s="4" t="s">
        <v>0</v>
      </c>
      <c r="B17" s="1" t="s">
        <v>20</v>
      </c>
      <c r="C17" s="20" t="s">
        <v>19</v>
      </c>
      <c r="D17" s="40">
        <v>87.49</v>
      </c>
      <c r="E17" s="40">
        <v>87.44</v>
      </c>
      <c r="F17" s="40">
        <v>87.01</v>
      </c>
      <c r="G17" s="40">
        <v>87.21</v>
      </c>
      <c r="H17" s="41">
        <v>87.32</v>
      </c>
      <c r="I17" s="22">
        <f t="shared" ref="I17:I27" si="8">MAX(D17:H17)</f>
        <v>87.49</v>
      </c>
      <c r="J17" s="8">
        <f t="shared" si="6"/>
        <v>87.293999999999997</v>
      </c>
      <c r="K17" s="5">
        <f t="shared" si="7"/>
        <v>7.6972722441133692E-2</v>
      </c>
      <c r="L17" s="40">
        <v>84.67</v>
      </c>
      <c r="M17" s="40">
        <v>85.05</v>
      </c>
      <c r="N17" s="40">
        <v>84.21</v>
      </c>
      <c r="O17" s="40">
        <v>84.89</v>
      </c>
      <c r="P17" s="41">
        <v>84.72</v>
      </c>
      <c r="Q17" s="10">
        <f t="shared" ref="Q17:Q27" si="9">MAX(L17:P17)</f>
        <v>85.05</v>
      </c>
      <c r="R17" s="8">
        <f t="shared" ref="R17:R21" si="10">AVERAGE(L17:P17)</f>
        <v>84.707999999999998</v>
      </c>
      <c r="S17" s="5">
        <f t="shared" ref="S17:S27" si="11">_xlfn.STDEV.P(L17:P17)/SQRT(COUNTA(L17:P17))</f>
        <v>0.12644049984083491</v>
      </c>
    </row>
    <row r="18" spans="1:19" x14ac:dyDescent="0.45">
      <c r="A18" s="4" t="s">
        <v>0</v>
      </c>
      <c r="B18" s="1" t="s">
        <v>21</v>
      </c>
      <c r="C18" s="20" t="s">
        <v>18</v>
      </c>
      <c r="D18" s="40">
        <v>87.06</v>
      </c>
      <c r="E18" s="40">
        <v>87.49</v>
      </c>
      <c r="F18" s="40">
        <v>87.82</v>
      </c>
      <c r="G18" s="40">
        <v>87.82</v>
      </c>
      <c r="H18" s="41">
        <v>87.48</v>
      </c>
      <c r="I18" s="22">
        <f t="shared" si="8"/>
        <v>87.82</v>
      </c>
      <c r="J18" s="8">
        <f t="shared" si="6"/>
        <v>87.534000000000006</v>
      </c>
      <c r="K18" s="5">
        <f t="shared" si="7"/>
        <v>0.12539856458508447</v>
      </c>
      <c r="L18" s="40">
        <v>84.08</v>
      </c>
      <c r="M18" s="40">
        <v>84.41</v>
      </c>
      <c r="N18" s="40">
        <v>84.71</v>
      </c>
      <c r="O18" s="40">
        <v>84.84</v>
      </c>
      <c r="P18" s="41">
        <v>84.02</v>
      </c>
      <c r="Q18" s="10">
        <f t="shared" si="9"/>
        <v>84.84</v>
      </c>
      <c r="R18" s="8">
        <f t="shared" si="10"/>
        <v>84.411999999999992</v>
      </c>
      <c r="S18" s="5">
        <f t="shared" si="11"/>
        <v>0.14640765007334874</v>
      </c>
    </row>
    <row r="19" spans="1:19" ht="14.65" thickBot="1" x14ac:dyDescent="0.5">
      <c r="A19" s="6" t="s">
        <v>0</v>
      </c>
      <c r="B19" s="2" t="s">
        <v>21</v>
      </c>
      <c r="C19" s="21" t="s">
        <v>19</v>
      </c>
      <c r="D19" s="42">
        <v>87.2</v>
      </c>
      <c r="E19" s="42">
        <v>87.14</v>
      </c>
      <c r="F19" s="42">
        <v>87.39</v>
      </c>
      <c r="G19" s="42">
        <v>87.26</v>
      </c>
      <c r="H19" s="43">
        <v>87.32</v>
      </c>
      <c r="I19" s="23">
        <f t="shared" si="8"/>
        <v>87.39</v>
      </c>
      <c r="J19" s="9">
        <f t="shared" si="6"/>
        <v>87.262</v>
      </c>
      <c r="K19" s="7">
        <f t="shared" si="7"/>
        <v>3.9232639472764945E-2</v>
      </c>
      <c r="L19" s="42">
        <v>84.91</v>
      </c>
      <c r="M19" s="42">
        <v>84.17</v>
      </c>
      <c r="N19" s="42">
        <v>84.78</v>
      </c>
      <c r="O19" s="42">
        <v>84.63</v>
      </c>
      <c r="P19" s="43">
        <v>84.48</v>
      </c>
      <c r="Q19" s="11">
        <f t="shared" si="9"/>
        <v>84.91</v>
      </c>
      <c r="R19" s="9">
        <f t="shared" si="10"/>
        <v>84.594000000000008</v>
      </c>
      <c r="S19" s="7">
        <f t="shared" si="11"/>
        <v>0.11463332848696239</v>
      </c>
    </row>
    <row r="20" spans="1:19" x14ac:dyDescent="0.45">
      <c r="A20" s="4" t="s">
        <v>16</v>
      </c>
      <c r="B20" s="1" t="s">
        <v>20</v>
      </c>
      <c r="C20" s="20" t="s">
        <v>18</v>
      </c>
      <c r="D20" s="40">
        <v>87.01</v>
      </c>
      <c r="E20" s="40">
        <v>86.54</v>
      </c>
      <c r="F20" s="40">
        <v>87.58</v>
      </c>
      <c r="G20" s="40">
        <v>87.16</v>
      </c>
      <c r="H20" s="41">
        <v>87.47</v>
      </c>
      <c r="I20" s="22">
        <f t="shared" si="8"/>
        <v>87.58</v>
      </c>
      <c r="J20" s="8">
        <f t="shared" si="6"/>
        <v>87.152000000000001</v>
      </c>
      <c r="K20" s="5">
        <f t="shared" si="7"/>
        <v>0.16481262087594975</v>
      </c>
      <c r="L20" s="40">
        <v>83.18</v>
      </c>
      <c r="M20" s="40">
        <v>83.16</v>
      </c>
      <c r="N20" s="40">
        <v>84.17</v>
      </c>
      <c r="O20" s="40">
        <v>83.13</v>
      </c>
      <c r="P20" s="41">
        <v>83.82</v>
      </c>
      <c r="Q20" s="10">
        <f t="shared" si="9"/>
        <v>84.17</v>
      </c>
      <c r="R20" s="8">
        <f t="shared" si="10"/>
        <v>83.49199999999999</v>
      </c>
      <c r="S20" s="5">
        <f t="shared" si="11"/>
        <v>0.19035545697457681</v>
      </c>
    </row>
    <row r="21" spans="1:19" x14ac:dyDescent="0.45">
      <c r="A21" s="4" t="s">
        <v>16</v>
      </c>
      <c r="B21" s="1" t="s">
        <v>20</v>
      </c>
      <c r="C21" s="20" t="s">
        <v>19</v>
      </c>
      <c r="D21" s="40">
        <v>86.73</v>
      </c>
      <c r="E21" s="40">
        <v>85.97</v>
      </c>
      <c r="F21" s="40">
        <v>86.18</v>
      </c>
      <c r="G21" s="40">
        <v>86.61</v>
      </c>
      <c r="H21" s="41">
        <v>86.61</v>
      </c>
      <c r="I21" s="22">
        <f t="shared" si="8"/>
        <v>86.73</v>
      </c>
      <c r="J21" s="8">
        <f t="shared" si="6"/>
        <v>86.42</v>
      </c>
      <c r="K21" s="5">
        <f t="shared" si="7"/>
        <v>0.13090454537562854</v>
      </c>
      <c r="L21" s="40">
        <v>84.23</v>
      </c>
      <c r="M21" s="40">
        <v>83.58</v>
      </c>
      <c r="N21" s="40">
        <v>83.97</v>
      </c>
      <c r="O21" s="40">
        <v>84.26</v>
      </c>
      <c r="P21" s="41">
        <v>84.18</v>
      </c>
      <c r="Q21" s="44">
        <f>MAX(L21:P21)</f>
        <v>84.26</v>
      </c>
      <c r="R21" s="8">
        <f t="shared" si="10"/>
        <v>84.044000000000011</v>
      </c>
      <c r="S21" s="5">
        <f t="shared" si="11"/>
        <v>0.11322897155763754</v>
      </c>
    </row>
    <row r="22" spans="1:19" x14ac:dyDescent="0.45">
      <c r="A22" s="4" t="s">
        <v>16</v>
      </c>
      <c r="B22" s="1" t="s">
        <v>21</v>
      </c>
      <c r="C22" s="20" t="s">
        <v>18</v>
      </c>
      <c r="D22" s="40">
        <v>86.92</v>
      </c>
      <c r="E22" s="40">
        <v>87.01</v>
      </c>
      <c r="F22" s="40">
        <v>86.97</v>
      </c>
      <c r="G22" s="40">
        <v>86.97</v>
      </c>
      <c r="H22" s="41">
        <v>87.27</v>
      </c>
      <c r="I22" s="22">
        <f t="shared" si="8"/>
        <v>87.27</v>
      </c>
      <c r="J22" s="8">
        <f t="shared" si="6"/>
        <v>87.027999999999992</v>
      </c>
      <c r="K22" s="5">
        <f t="shared" si="7"/>
        <v>5.5598561132460173E-2</v>
      </c>
      <c r="L22" s="40">
        <v>83.52</v>
      </c>
      <c r="M22" s="40">
        <v>83.67</v>
      </c>
      <c r="N22" s="40">
        <v>83.61</v>
      </c>
      <c r="O22" s="40">
        <v>83.13</v>
      </c>
      <c r="P22" s="41">
        <v>83.42</v>
      </c>
      <c r="Q22" s="10">
        <f t="shared" si="9"/>
        <v>83.67</v>
      </c>
      <c r="R22" s="8">
        <f>AVERAGE(L22:P22)</f>
        <v>83.47</v>
      </c>
      <c r="S22" s="5">
        <f t="shared" si="11"/>
        <v>8.4899941107165214E-2</v>
      </c>
    </row>
    <row r="23" spans="1:19" ht="14.65" thickBot="1" x14ac:dyDescent="0.5">
      <c r="A23" s="6" t="s">
        <v>16</v>
      </c>
      <c r="B23" s="2" t="s">
        <v>21</v>
      </c>
      <c r="C23" s="21" t="s">
        <v>19</v>
      </c>
      <c r="D23" s="42">
        <v>86.49</v>
      </c>
      <c r="E23" s="42">
        <v>85.73</v>
      </c>
      <c r="F23" s="42">
        <v>86.16</v>
      </c>
      <c r="G23" s="42">
        <v>86.42</v>
      </c>
      <c r="H23" s="43">
        <v>86.49</v>
      </c>
      <c r="I23" s="23">
        <f t="shared" si="8"/>
        <v>86.49</v>
      </c>
      <c r="J23" s="9">
        <f t="shared" si="6"/>
        <v>86.25800000000001</v>
      </c>
      <c r="K23" s="7">
        <f t="shared" si="7"/>
        <v>0.12996614943899695</v>
      </c>
      <c r="L23" s="42">
        <v>83.77</v>
      </c>
      <c r="M23" s="42">
        <v>83.53</v>
      </c>
      <c r="N23" s="42">
        <v>84.11</v>
      </c>
      <c r="O23" s="42">
        <v>83.95</v>
      </c>
      <c r="P23" s="43">
        <v>83.01</v>
      </c>
      <c r="Q23" s="11">
        <f t="shared" si="9"/>
        <v>84.11</v>
      </c>
      <c r="R23" s="9">
        <f>AVERAGE(L23:P23)</f>
        <v>83.674000000000007</v>
      </c>
      <c r="S23" s="7">
        <f t="shared" si="11"/>
        <v>0.17171138576110706</v>
      </c>
    </row>
    <row r="24" spans="1:19" x14ac:dyDescent="0.45">
      <c r="A24" s="4" t="s">
        <v>17</v>
      </c>
      <c r="B24" s="1" t="s">
        <v>20</v>
      </c>
      <c r="C24" s="20" t="s">
        <v>18</v>
      </c>
      <c r="D24" s="40">
        <v>87.73</v>
      </c>
      <c r="E24" s="40">
        <v>87.3</v>
      </c>
      <c r="F24" s="40">
        <v>87.01</v>
      </c>
      <c r="G24" s="40">
        <v>87.45</v>
      </c>
      <c r="H24" s="41">
        <v>87.53</v>
      </c>
      <c r="I24" s="22">
        <f t="shared" si="8"/>
        <v>87.73</v>
      </c>
      <c r="J24" s="8">
        <f t="shared" si="6"/>
        <v>87.403999999999996</v>
      </c>
      <c r="K24" s="5">
        <f t="shared" si="7"/>
        <v>0.10776270226752849</v>
      </c>
      <c r="L24" s="40">
        <v>83.87</v>
      </c>
      <c r="M24" s="40">
        <v>83.98</v>
      </c>
      <c r="N24" s="40">
        <v>84.24</v>
      </c>
      <c r="O24" s="40">
        <v>83.65</v>
      </c>
      <c r="P24" s="41">
        <v>83.79</v>
      </c>
      <c r="Q24" s="10">
        <f t="shared" si="9"/>
        <v>84.24</v>
      </c>
      <c r="R24" s="8">
        <f t="shared" ref="R24:R27" si="12">AVERAGE(L24:P24)</f>
        <v>83.906000000000006</v>
      </c>
      <c r="S24" s="5">
        <f t="shared" si="11"/>
        <v>8.8841431775943919E-2</v>
      </c>
    </row>
    <row r="25" spans="1:19" x14ac:dyDescent="0.45">
      <c r="A25" s="4" t="s">
        <v>17</v>
      </c>
      <c r="B25" s="1" t="s">
        <v>20</v>
      </c>
      <c r="C25" s="20" t="s">
        <v>19</v>
      </c>
      <c r="D25" s="40">
        <v>87.25</v>
      </c>
      <c r="E25" s="40">
        <v>86.87</v>
      </c>
      <c r="F25" s="40">
        <v>86.93</v>
      </c>
      <c r="G25" s="40">
        <v>87.28</v>
      </c>
      <c r="H25" s="41">
        <v>86.87</v>
      </c>
      <c r="I25" s="22">
        <f t="shared" si="8"/>
        <v>87.28</v>
      </c>
      <c r="J25" s="8">
        <f t="shared" si="6"/>
        <v>87.04</v>
      </c>
      <c r="K25" s="5">
        <f t="shared" si="7"/>
        <v>8.2849260708830946E-2</v>
      </c>
      <c r="L25" s="40">
        <v>84.04</v>
      </c>
      <c r="M25" s="40">
        <v>83.8</v>
      </c>
      <c r="N25" s="40">
        <v>84.52</v>
      </c>
      <c r="O25" s="40">
        <v>84.1</v>
      </c>
      <c r="P25" s="41">
        <v>83.99</v>
      </c>
      <c r="Q25" s="10">
        <f t="shared" si="9"/>
        <v>84.52</v>
      </c>
      <c r="R25" s="8">
        <f t="shared" si="12"/>
        <v>84.09</v>
      </c>
      <c r="S25" s="5">
        <f t="shared" si="11"/>
        <v>0.1061319932913725</v>
      </c>
    </row>
    <row r="26" spans="1:19" x14ac:dyDescent="0.45">
      <c r="A26" s="4" t="s">
        <v>17</v>
      </c>
      <c r="B26" s="1" t="s">
        <v>21</v>
      </c>
      <c r="C26" s="20" t="s">
        <v>18</v>
      </c>
      <c r="D26" s="40">
        <v>87.2</v>
      </c>
      <c r="E26" s="40">
        <v>87.58</v>
      </c>
      <c r="F26" s="40">
        <v>87.58</v>
      </c>
      <c r="G26" s="40">
        <v>87.03</v>
      </c>
      <c r="H26" s="41">
        <v>87.21</v>
      </c>
      <c r="I26" s="22">
        <f t="shared" si="8"/>
        <v>87.58</v>
      </c>
      <c r="J26" s="8">
        <f t="shared" si="6"/>
        <v>87.32</v>
      </c>
      <c r="K26" s="5">
        <f t="shared" si="7"/>
        <v>9.9156442049923979E-2</v>
      </c>
      <c r="L26" s="40">
        <v>83.87</v>
      </c>
      <c r="M26" s="40">
        <v>83.9</v>
      </c>
      <c r="N26" s="40">
        <v>83.83</v>
      </c>
      <c r="O26" s="40">
        <v>84.13</v>
      </c>
      <c r="P26" s="41">
        <v>83.42</v>
      </c>
      <c r="Q26" s="10">
        <f t="shared" si="9"/>
        <v>84.13</v>
      </c>
      <c r="R26" s="8">
        <f t="shared" si="12"/>
        <v>83.830000000000013</v>
      </c>
      <c r="S26" s="5">
        <f t="shared" si="11"/>
        <v>0.10287856919689291</v>
      </c>
    </row>
    <row r="27" spans="1:19" ht="14.65" thickBot="1" x14ac:dyDescent="0.5">
      <c r="A27" s="6" t="s">
        <v>17</v>
      </c>
      <c r="B27" s="2" t="s">
        <v>21</v>
      </c>
      <c r="C27" s="21" t="s">
        <v>19</v>
      </c>
      <c r="D27" s="42">
        <v>87.06</v>
      </c>
      <c r="E27" s="42">
        <v>86.87</v>
      </c>
      <c r="F27" s="42">
        <v>87.23</v>
      </c>
      <c r="G27" s="42">
        <v>86.58</v>
      </c>
      <c r="H27" s="43">
        <v>86.67</v>
      </c>
      <c r="I27" s="23">
        <f t="shared" si="8"/>
        <v>87.23</v>
      </c>
      <c r="J27" s="9">
        <f t="shared" si="6"/>
        <v>86.882000000000005</v>
      </c>
      <c r="K27" s="7">
        <f t="shared" si="7"/>
        <v>0.10753232072265598</v>
      </c>
      <c r="L27" s="42">
        <v>83.44</v>
      </c>
      <c r="M27" s="42">
        <v>83.6</v>
      </c>
      <c r="N27" s="42">
        <v>84.42</v>
      </c>
      <c r="O27" s="42">
        <v>84.37</v>
      </c>
      <c r="P27" s="43">
        <v>83.99</v>
      </c>
      <c r="Q27" s="11">
        <f t="shared" si="9"/>
        <v>84.42</v>
      </c>
      <c r="R27" s="9">
        <f t="shared" si="12"/>
        <v>83.963999999999999</v>
      </c>
      <c r="S27" s="7">
        <f t="shared" si="11"/>
        <v>0.17669408592253577</v>
      </c>
    </row>
    <row r="28" spans="1:19" ht="14.65" thickBot="1" x14ac:dyDescent="0.5">
      <c r="A28" s="30"/>
      <c r="B28" s="30"/>
      <c r="C28" s="30"/>
      <c r="D28" s="30"/>
      <c r="E28" s="30"/>
      <c r="G28" s="45"/>
      <c r="H28" s="14"/>
      <c r="I28" s="14"/>
      <c r="J28" s="14"/>
      <c r="K28" s="14"/>
      <c r="L28" s="14"/>
    </row>
    <row r="29" spans="1:19" ht="14.65" thickBot="1" x14ac:dyDescent="0.5">
      <c r="H29" s="37"/>
      <c r="I29" s="38"/>
      <c r="J29" s="38" t="s">
        <v>13</v>
      </c>
      <c r="K29" s="38"/>
      <c r="L29" s="39"/>
    </row>
    <row r="30" spans="1:19" ht="14.65" thickBot="1" x14ac:dyDescent="0.5">
      <c r="H30" s="23"/>
      <c r="I30" s="3" t="s">
        <v>2</v>
      </c>
      <c r="J30" s="3"/>
      <c r="K30" s="3"/>
      <c r="L30" s="13"/>
    </row>
    <row r="31" spans="1:19" ht="14.65" thickBot="1" x14ac:dyDescent="0.5">
      <c r="H31" s="19"/>
      <c r="I31" s="14" t="s">
        <v>3</v>
      </c>
      <c r="J31" s="14"/>
      <c r="K31" s="14"/>
      <c r="L31" s="15"/>
    </row>
    <row r="32" spans="1:19" ht="14.65" thickBot="1" x14ac:dyDescent="0.5">
      <c r="H32" s="16"/>
      <c r="I32" t="s">
        <v>6</v>
      </c>
      <c r="L32" s="12"/>
    </row>
    <row r="33" spans="8:12" ht="14.65" thickBot="1" x14ac:dyDescent="0.5">
      <c r="H33" s="17"/>
      <c r="I33" s="14" t="s">
        <v>4</v>
      </c>
      <c r="J33" s="14"/>
      <c r="K33" s="14"/>
      <c r="L33" s="15"/>
    </row>
    <row r="34" spans="8:12" ht="14.65" thickBot="1" x14ac:dyDescent="0.5">
      <c r="H34" s="18"/>
      <c r="I34" s="3" t="s">
        <v>5</v>
      </c>
      <c r="J34" s="3"/>
      <c r="K34" s="3"/>
      <c r="L34" s="13"/>
    </row>
  </sheetData>
  <phoneticPr fontId="2" type="noConversion"/>
  <conditionalFormatting sqref="D2:H5">
    <cfRule type="top10" dxfId="19" priority="28" rank="1"/>
  </conditionalFormatting>
  <conditionalFormatting sqref="D6:H9">
    <cfRule type="top10" dxfId="18" priority="27" rank="1"/>
  </conditionalFormatting>
  <conditionalFormatting sqref="D10:H13">
    <cfRule type="top10" dxfId="17" priority="25" rank="1"/>
  </conditionalFormatting>
  <conditionalFormatting sqref="D16:H19">
    <cfRule type="top10" dxfId="16" priority="22" rank="1"/>
  </conditionalFormatting>
  <conditionalFormatting sqref="D20:H23">
    <cfRule type="top10" dxfId="15" priority="21" rank="1"/>
  </conditionalFormatting>
  <conditionalFormatting sqref="D24:H27 G28">
    <cfRule type="top10" dxfId="14" priority="20" rank="1"/>
  </conditionalFormatting>
  <conditionalFormatting sqref="I2:I13">
    <cfRule type="top10" dxfId="13" priority="11" rank="1"/>
  </conditionalFormatting>
  <conditionalFormatting sqref="I16:I27">
    <cfRule type="top10" dxfId="12" priority="7" rank="1"/>
  </conditionalFormatting>
  <conditionalFormatting sqref="J2:J13">
    <cfRule type="top10" dxfId="11" priority="10" rank="1"/>
  </conditionalFormatting>
  <conditionalFormatting sqref="J16:J27">
    <cfRule type="top10" dxfId="10" priority="3" rank="1"/>
  </conditionalFormatting>
  <conditionalFormatting sqref="L2:P5">
    <cfRule type="top10" dxfId="9" priority="29" rank="1"/>
  </conditionalFormatting>
  <conditionalFormatting sqref="L6:P9">
    <cfRule type="top10" dxfId="8" priority="30" rank="1"/>
  </conditionalFormatting>
  <conditionalFormatting sqref="L10:P13">
    <cfRule type="top10" dxfId="7" priority="31" rank="1"/>
  </conditionalFormatting>
  <conditionalFormatting sqref="L16:P19">
    <cfRule type="top10" dxfId="6" priority="32" rank="1"/>
  </conditionalFormatting>
  <conditionalFormatting sqref="L20:P23">
    <cfRule type="top10" dxfId="5" priority="34" rank="1"/>
  </conditionalFormatting>
  <conditionalFormatting sqref="L24:P27">
    <cfRule type="top10" dxfId="4" priority="33" rank="1"/>
  </conditionalFormatting>
  <conditionalFormatting sqref="Q2:Q13">
    <cfRule type="top10" dxfId="3" priority="9" rank="1"/>
  </conditionalFormatting>
  <conditionalFormatting sqref="Q16:Q27">
    <cfRule type="top10" dxfId="2" priority="5" rank="1"/>
  </conditionalFormatting>
  <conditionalFormatting sqref="R2:R13">
    <cfRule type="top10" dxfId="1" priority="2" rank="1"/>
  </conditionalFormatting>
  <conditionalFormatting sqref="R16:R27">
    <cfRule type="top10" dxfId="0" priority="1" rank="1"/>
  </conditionalFormatting>
  <pageMargins left="0.7" right="0.7" top="0.75" bottom="0.75" header="0.3" footer="0.3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Peron</dc:creator>
  <cp:lastModifiedBy>Davide Peron</cp:lastModifiedBy>
  <cp:lastPrinted>2023-09-06T18:47:01Z</cp:lastPrinted>
  <dcterms:created xsi:type="dcterms:W3CDTF">2023-09-02T06:58:20Z</dcterms:created>
  <dcterms:modified xsi:type="dcterms:W3CDTF">2023-09-08T09:54:15Z</dcterms:modified>
</cp:coreProperties>
</file>