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hidePivotFieldList="1"/>
  <xr:revisionPtr revIDLastSave="0" documentId="8_{41371FA5-007D-4ADA-AC3F-478C5D7F43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2" r:id="rId1"/>
    <sheet name="GoalsRatio" sheetId="7" r:id="rId2"/>
    <sheet name="ShotsRatio" sheetId="8" r:id="rId3"/>
    <sheet name="WinStats" sheetId="9" r:id="rId4"/>
    <sheet name="FoulsRatio" sheetId="10" r:id="rId5"/>
    <sheet name="Cards" sheetId="11" r:id="rId6"/>
  </sheets>
  <definedNames>
    <definedName name="ExternalData_1" localSheetId="0" hidden="1">Data!$A$1:$U$381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B3" i="11"/>
  <c r="B4" i="11"/>
  <c r="B5" i="11"/>
  <c r="B6" i="11"/>
  <c r="B7" i="11"/>
  <c r="D7" i="11" s="1"/>
  <c r="B8" i="11"/>
  <c r="B9" i="11"/>
  <c r="B10" i="11"/>
  <c r="B11" i="11"/>
  <c r="B12" i="11"/>
  <c r="B13" i="11"/>
  <c r="B14" i="11"/>
  <c r="B15" i="11"/>
  <c r="D15" i="11" s="1"/>
  <c r="B16" i="11"/>
  <c r="B17" i="11"/>
  <c r="B18" i="11"/>
  <c r="B19" i="11"/>
  <c r="B20" i="11"/>
  <c r="B21" i="11"/>
  <c r="B2" i="11"/>
  <c r="C2" i="11"/>
  <c r="D14" i="11"/>
  <c r="D6" i="11"/>
  <c r="D5" i="11"/>
  <c r="D4" i="11"/>
  <c r="D3" i="1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" i="10"/>
  <c r="B2" i="10"/>
  <c r="B3" i="10"/>
  <c r="B4" i="10"/>
  <c r="D4" i="10" s="1"/>
  <c r="B5" i="10"/>
  <c r="B6" i="10"/>
  <c r="D6" i="10" s="1"/>
  <c r="B7" i="10"/>
  <c r="D7" i="10" s="1"/>
  <c r="B8" i="10"/>
  <c r="B9" i="10"/>
  <c r="D9" i="10" s="1"/>
  <c r="B10" i="10"/>
  <c r="B11" i="10"/>
  <c r="B12" i="10"/>
  <c r="D12" i="10" s="1"/>
  <c r="B13" i="10"/>
  <c r="B14" i="10"/>
  <c r="D14" i="10" s="1"/>
  <c r="B15" i="10"/>
  <c r="D15" i="10" s="1"/>
  <c r="B16" i="10"/>
  <c r="B17" i="10"/>
  <c r="D17" i="10" s="1"/>
  <c r="B18" i="10"/>
  <c r="B19" i="10"/>
  <c r="B20" i="10"/>
  <c r="D20" i="10" s="1"/>
  <c r="B21" i="10"/>
  <c r="B2" i="7"/>
  <c r="B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C2" i="9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" i="8"/>
  <c r="B3" i="8"/>
  <c r="D3" i="8" s="1"/>
  <c r="B4" i="8"/>
  <c r="B5" i="8"/>
  <c r="D5" i="8" s="1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" i="8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" i="7"/>
  <c r="B3" i="7"/>
  <c r="B4" i="7"/>
  <c r="B5" i="7"/>
  <c r="B6" i="7"/>
  <c r="D6" i="7" s="1"/>
  <c r="B7" i="7"/>
  <c r="B8" i="7"/>
  <c r="B9" i="7"/>
  <c r="B10" i="7"/>
  <c r="B11" i="7"/>
  <c r="B12" i="7"/>
  <c r="B13" i="7"/>
  <c r="B14" i="7"/>
  <c r="D14" i="7" s="1"/>
  <c r="B15" i="7"/>
  <c r="B16" i="7"/>
  <c r="B17" i="7"/>
  <c r="B18" i="7"/>
  <c r="B19" i="7"/>
  <c r="B20" i="7"/>
  <c r="B21" i="7"/>
  <c r="D13" i="8" l="1"/>
  <c r="D19" i="10"/>
  <c r="D11" i="10"/>
  <c r="D3" i="10"/>
  <c r="D12" i="11"/>
  <c r="D19" i="11"/>
  <c r="D11" i="11"/>
  <c r="D13" i="11"/>
  <c r="D21" i="11"/>
  <c r="D9" i="11"/>
  <c r="D17" i="11"/>
  <c r="D16" i="10"/>
  <c r="D8" i="10"/>
  <c r="D7" i="8"/>
  <c r="D18" i="10"/>
  <c r="D10" i="10"/>
  <c r="D2" i="10"/>
  <c r="D2" i="11"/>
  <c r="D10" i="11"/>
  <c r="D18" i="11"/>
  <c r="D21" i="10"/>
  <c r="D13" i="10"/>
  <c r="D5" i="10"/>
  <c r="D8" i="11"/>
  <c r="D16" i="11"/>
  <c r="D4" i="8"/>
  <c r="D20" i="11"/>
  <c r="D17" i="8"/>
  <c r="D9" i="8"/>
  <c r="D19" i="7"/>
  <c r="D11" i="7"/>
  <c r="D3" i="7"/>
  <c r="D14" i="8"/>
  <c r="D6" i="8"/>
  <c r="D21" i="7"/>
  <c r="D13" i="7"/>
  <c r="D5" i="7"/>
  <c r="D20" i="7"/>
  <c r="D12" i="7"/>
  <c r="D4" i="7"/>
  <c r="D17" i="7"/>
  <c r="D9" i="7"/>
  <c r="D19" i="8"/>
  <c r="D16" i="7"/>
  <c r="D8" i="7"/>
  <c r="D8" i="8"/>
  <c r="D18" i="7"/>
  <c r="D10" i="7"/>
  <c r="D2" i="7"/>
  <c r="D15" i="7"/>
  <c r="D7" i="7"/>
  <c r="D16" i="8"/>
  <c r="D15" i="8"/>
  <c r="D2" i="8"/>
  <c r="D21" i="8"/>
  <c r="D10" i="8"/>
  <c r="D20" i="8"/>
  <c r="D12" i="8"/>
  <c r="D11" i="8"/>
  <c r="D18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5B497C-1021-4F5E-88ED-D3F6AC1B9FFA}" keepAlive="1" name="Query - E0" description="Connection to the 'E0' query in the workbook." type="5" refreshedVersion="6" background="1" saveData="1">
    <dbPr connection="Provider=Microsoft.Mashup.OleDb.1;Data Source=$Workbook$;Location=E0;Extended Properties=&quot;&quot;" command="SELECT * FROM [E0]"/>
  </connection>
</connections>
</file>

<file path=xl/sharedStrings.xml><?xml version="1.0" encoding="utf-8"?>
<sst xmlns="http://schemas.openxmlformats.org/spreadsheetml/2006/main" count="2279" uniqueCount="159">
  <si>
    <t>Div</t>
  </si>
  <si>
    <t>Date</t>
  </si>
  <si>
    <t>Time</t>
  </si>
  <si>
    <t>HomeTeam</t>
  </si>
  <si>
    <t>AwayTeam</t>
  </si>
  <si>
    <t>HomeGoals</t>
  </si>
  <si>
    <t>AwayGoals</t>
  </si>
  <si>
    <t>Result</t>
  </si>
  <si>
    <t>Referee</t>
  </si>
  <si>
    <t>HomeShot</t>
  </si>
  <si>
    <t>AwayShot</t>
  </si>
  <si>
    <t>HomeShotsTarget</t>
  </si>
  <si>
    <t>AwayShotsTarget</t>
  </si>
  <si>
    <t>HomeFoul</t>
  </si>
  <si>
    <t>AwayFoul</t>
  </si>
  <si>
    <t>HomeCorner</t>
  </si>
  <si>
    <t>AwayCorner</t>
  </si>
  <si>
    <t>HomeYellow</t>
  </si>
  <si>
    <t>AwayYellow</t>
  </si>
  <si>
    <t>HomeRed</t>
  </si>
  <si>
    <t>AwayRed</t>
  </si>
  <si>
    <t>E0</t>
  </si>
  <si>
    <t>13/08/2021</t>
  </si>
  <si>
    <t>Brentford</t>
  </si>
  <si>
    <t>Arsenal</t>
  </si>
  <si>
    <t>H</t>
  </si>
  <si>
    <t>M Oliver</t>
  </si>
  <si>
    <t>14/08/2021</t>
  </si>
  <si>
    <t>Man United</t>
  </si>
  <si>
    <t>Leeds</t>
  </si>
  <si>
    <t>P Tierney</t>
  </si>
  <si>
    <t>Burnley</t>
  </si>
  <si>
    <t>Brighton</t>
  </si>
  <si>
    <t>A</t>
  </si>
  <si>
    <t>D Coote</t>
  </si>
  <si>
    <t>Chelsea</t>
  </si>
  <si>
    <t>Crystal Palace</t>
  </si>
  <si>
    <t>J Moss</t>
  </si>
  <si>
    <t>Everton</t>
  </si>
  <si>
    <t>Southampton</t>
  </si>
  <si>
    <t>A Madley</t>
  </si>
  <si>
    <t>Leicester</t>
  </si>
  <si>
    <t>Wolves</t>
  </si>
  <si>
    <t>C Pawson</t>
  </si>
  <si>
    <t>Watford</t>
  </si>
  <si>
    <t>Aston Villa</t>
  </si>
  <si>
    <t>M Dean</t>
  </si>
  <si>
    <t>Norwich</t>
  </si>
  <si>
    <t>Liverpool</t>
  </si>
  <si>
    <t>A Marriner</t>
  </si>
  <si>
    <t>15/08/2021</t>
  </si>
  <si>
    <t>Newcastle</t>
  </si>
  <si>
    <t>West Ham</t>
  </si>
  <si>
    <t>M Atkinson</t>
  </si>
  <si>
    <t>Tottenham</t>
  </si>
  <si>
    <t>Man City</t>
  </si>
  <si>
    <t>A Taylor</t>
  </si>
  <si>
    <t>21/08/2021</t>
  </si>
  <si>
    <t>D</t>
  </si>
  <si>
    <t>D England</t>
  </si>
  <si>
    <t>G Scott</t>
  </si>
  <si>
    <t>22/08/2021</t>
  </si>
  <si>
    <t>S Attwell</t>
  </si>
  <si>
    <t>23/08/2021</t>
  </si>
  <si>
    <t>28/08/2021</t>
  </si>
  <si>
    <t>P Bankes</t>
  </si>
  <si>
    <t>R Jones</t>
  </si>
  <si>
    <t>29/08/2021</t>
  </si>
  <si>
    <t>13/09/2021</t>
  </si>
  <si>
    <t>17/09/2021</t>
  </si>
  <si>
    <t>18/09/2021</t>
  </si>
  <si>
    <t>19/09/2021</t>
  </si>
  <si>
    <t>25/09/2021</t>
  </si>
  <si>
    <t>K Friend</t>
  </si>
  <si>
    <t>C Kavanagh</t>
  </si>
  <si>
    <t>J Gillett</t>
  </si>
  <si>
    <t>26/09/2021</t>
  </si>
  <si>
    <t>27/09/2021</t>
  </si>
  <si>
    <t>S Hooper</t>
  </si>
  <si>
    <t>16/10/2021</t>
  </si>
  <si>
    <t>17/10/2021</t>
  </si>
  <si>
    <t>18/10/2021</t>
  </si>
  <si>
    <t>22/10/2021</t>
  </si>
  <si>
    <t>23/10/2021</t>
  </si>
  <si>
    <t>24/10/2021</t>
  </si>
  <si>
    <t>30/10/2021</t>
  </si>
  <si>
    <t>31/10/2021</t>
  </si>
  <si>
    <t>20/11/2021</t>
  </si>
  <si>
    <t>21/11/2021</t>
  </si>
  <si>
    <t>27/11/2021</t>
  </si>
  <si>
    <t>M Salisbury</t>
  </si>
  <si>
    <t>28/11/2021</t>
  </si>
  <si>
    <t>30/11/2021</t>
  </si>
  <si>
    <t>J Brooks</t>
  </si>
  <si>
    <t>14/12/2021</t>
  </si>
  <si>
    <t>15/12/2021</t>
  </si>
  <si>
    <t>T Harrington</t>
  </si>
  <si>
    <t>16/12/2021</t>
  </si>
  <si>
    <t>18/12/2021</t>
  </si>
  <si>
    <t>19/12/2021</t>
  </si>
  <si>
    <t>26/12/2021</t>
  </si>
  <si>
    <t>27/12/2021</t>
  </si>
  <si>
    <t>28/12/2021</t>
  </si>
  <si>
    <t>29/12/2021</t>
  </si>
  <si>
    <t>30/12/2021</t>
  </si>
  <si>
    <t>14/01/2022</t>
  </si>
  <si>
    <t>15/01/2022</t>
  </si>
  <si>
    <t>16/01/2022</t>
  </si>
  <si>
    <t>18/01/2022</t>
  </si>
  <si>
    <t>19/01/2022</t>
  </si>
  <si>
    <t>21/01/2022</t>
  </si>
  <si>
    <t>22/01/2022</t>
  </si>
  <si>
    <t>23/01/2022</t>
  </si>
  <si>
    <t>13/02/2022</t>
  </si>
  <si>
    <t>15/02/2022</t>
  </si>
  <si>
    <t>19/02/2022</t>
  </si>
  <si>
    <t>20/02/2022</t>
  </si>
  <si>
    <t>23/02/2022</t>
  </si>
  <si>
    <t>24/02/2022</t>
  </si>
  <si>
    <t>25/02/2022</t>
  </si>
  <si>
    <t>26/02/2022</t>
  </si>
  <si>
    <t>27/02/2022</t>
  </si>
  <si>
    <t>13/03/2022</t>
  </si>
  <si>
    <t>14/03/2022</t>
  </si>
  <si>
    <t>16/03/2022</t>
  </si>
  <si>
    <t>17/03/2022</t>
  </si>
  <si>
    <t>18/03/2022</t>
  </si>
  <si>
    <t>19/03/2022</t>
  </si>
  <si>
    <t>20/03/2022</t>
  </si>
  <si>
    <t>16/04/2022</t>
  </si>
  <si>
    <t>17/04/2022</t>
  </si>
  <si>
    <t>19/04/2022</t>
  </si>
  <si>
    <t>20/04/2022</t>
  </si>
  <si>
    <t>21/04/2022</t>
  </si>
  <si>
    <t>23/04/2022</t>
  </si>
  <si>
    <t>24/04/2022</t>
  </si>
  <si>
    <t>25/04/2022</t>
  </si>
  <si>
    <t>28/04/2022</t>
  </si>
  <si>
    <t>30/04/2022</t>
  </si>
  <si>
    <t>15/05/2022</t>
  </si>
  <si>
    <t>16/05/2022</t>
  </si>
  <si>
    <t>17/05/2022</t>
  </si>
  <si>
    <t>19/05/2022</t>
  </si>
  <si>
    <t>22/05/2022</t>
  </si>
  <si>
    <t>Team</t>
  </si>
  <si>
    <t>GoalsScored</t>
  </si>
  <si>
    <t>GoalsConceded</t>
  </si>
  <si>
    <t>GoalRatio</t>
  </si>
  <si>
    <t>ShotsTargetTaken</t>
  </si>
  <si>
    <t>ShotsTargetConceded</t>
  </si>
  <si>
    <t>ShotsRatio</t>
  </si>
  <si>
    <t>HomeWin</t>
  </si>
  <si>
    <t>AwayWin</t>
  </si>
  <si>
    <t>FoulsComitted</t>
  </si>
  <si>
    <t>FouledAgainst</t>
  </si>
  <si>
    <t>FoulsRatio</t>
  </si>
  <si>
    <t>YellowCards</t>
  </si>
  <si>
    <t>RedCards</t>
  </si>
  <si>
    <t>TotalCards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</si>
</sst>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81133F-FE2E-478A-ACED-9420418E99EA}" autoFormatId="16" applyNumberFormats="0" applyBorderFormats="0" applyFontFormats="0" applyPatternFormats="0" applyAlignmentFormats="0" applyWidthHeightFormats="0">
  <queryTableRefresh nextId="22">
    <queryTableFields count="21">
      <queryTableField id="1" name="Div" tableColumnId="1"/>
      <queryTableField id="2" name="Date" tableColumnId="2"/>
      <queryTableField id="3" name="Time" tableColumnId="3"/>
      <queryTableField id="4" name="HomeTeam" tableColumnId="4"/>
      <queryTableField id="5" name="AwayTeam" tableColumnId="5"/>
      <queryTableField id="6" name="HomeGoals" tableColumnId="6"/>
      <queryTableField id="7" name="AwayGoals" tableColumnId="7"/>
      <queryTableField id="8" name="Result" tableColumnId="8"/>
      <queryTableField id="9" name="Referee" tableColumnId="9"/>
      <queryTableField id="10" name="HomeShot" tableColumnId="10"/>
      <queryTableField id="11" name="AwayShot" tableColumnId="11"/>
      <queryTableField id="12" name="HomeShotsTarget" tableColumnId="12"/>
      <queryTableField id="13" name="AwayShotsTarget" tableColumnId="13"/>
      <queryTableField id="14" name="HomeFoul" tableColumnId="14"/>
      <queryTableField id="15" name="AwayFoul" tableColumnId="15"/>
      <queryTableField id="16" name="HomeCorner" tableColumnId="16"/>
      <queryTableField id="17" name="AwayCorner" tableColumnId="17"/>
      <queryTableField id="18" name="HomeYellow" tableColumnId="18"/>
      <queryTableField id="19" name="AwayYellow" tableColumnId="19"/>
      <queryTableField id="20" name="HomeRed" tableColumnId="20"/>
      <queryTableField id="21" name="AwayRed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BDFA33-CAC6-4352-9902-4F280BFBE544}" name="E0" displayName="E0" ref="A1:U381" tableType="queryTable" totalsRowShown="0">
  <autoFilter ref="A1:U381" xr:uid="{D262B4DA-65D0-41A8-8E01-9A21248DE3E3}"/>
  <tableColumns count="21">
    <tableColumn id="1" xr3:uid="{ACDDABCA-F27D-4C4C-A679-476D091C5E19}" uniqueName="1" name="Div" queryTableFieldId="1" dataDxfId="5"/>
    <tableColumn id="2" xr3:uid="{6DCC2103-82F0-4EEC-846B-DFEF50B69743}" uniqueName="2" name="Date" queryTableFieldId="2"/>
    <tableColumn id="3" xr3:uid="{E5194D00-CEA0-45B5-8D0D-765AEE3411B0}" uniqueName="3" name="Time" queryTableFieldId="3" dataDxfId="4"/>
    <tableColumn id="4" xr3:uid="{157B6A50-1542-4E3B-9952-5EE218F5E987}" uniqueName="4" name="HomeTeam" queryTableFieldId="4" dataDxfId="3"/>
    <tableColumn id="5" xr3:uid="{F947BBBF-C1F3-4D42-8C4B-415A317994F4}" uniqueName="5" name="AwayTeam" queryTableFieldId="5" dataDxfId="2"/>
    <tableColumn id="6" xr3:uid="{0B3422E1-BE9C-46CB-A4EA-1CD5C5107BFD}" uniqueName="6" name="HomeGoals" queryTableFieldId="6"/>
    <tableColumn id="7" xr3:uid="{A9F3031B-F2CD-4039-8CFD-5500471738C6}" uniqueName="7" name="AwayGoals" queryTableFieldId="7"/>
    <tableColumn id="8" xr3:uid="{0AFD60C4-D940-4E26-8F82-26E0C2242AED}" uniqueName="8" name="Result" queryTableFieldId="8" dataDxfId="1"/>
    <tableColumn id="9" xr3:uid="{5F621F75-4C1D-4189-8583-9F7938769CFD}" uniqueName="9" name="Referee" queryTableFieldId="9" dataDxfId="0"/>
    <tableColumn id="10" xr3:uid="{644F9864-BEFD-4DF3-86A9-7DF191B0757A}" uniqueName="10" name="HomeShot" queryTableFieldId="10"/>
    <tableColumn id="11" xr3:uid="{A1C4A383-1161-494E-89C9-B1D4A344CC41}" uniqueName="11" name="AwayShot" queryTableFieldId="11"/>
    <tableColumn id="12" xr3:uid="{5AFF22BC-A23F-4464-882E-B5CD151AE9D1}" uniqueName="12" name="HomeShotsTarget" queryTableFieldId="12"/>
    <tableColumn id="13" xr3:uid="{3132D7CB-BDBF-4A3F-992E-E1AA6ABB0E11}" uniqueName="13" name="AwayShotsTarget" queryTableFieldId="13"/>
    <tableColumn id="14" xr3:uid="{B8C10A7F-D6EC-492A-A001-757810B69910}" uniqueName="14" name="HomeFoul" queryTableFieldId="14"/>
    <tableColumn id="15" xr3:uid="{4C545951-5694-4F27-898A-584AFA5CEA5F}" uniqueName="15" name="AwayFoul" queryTableFieldId="15"/>
    <tableColumn id="16" xr3:uid="{7835954C-E52E-4129-8A1E-D74CE038F43C}" uniqueName="16" name="HomeCorner" queryTableFieldId="16"/>
    <tableColumn id="17" xr3:uid="{8EB3C52A-32FC-4B44-A280-4442B26A6237}" uniqueName="17" name="AwayCorner" queryTableFieldId="17"/>
    <tableColumn id="18" xr3:uid="{A56FC877-B502-4C23-A715-736227814A4C}" uniqueName="18" name="HomeYellow" queryTableFieldId="18"/>
    <tableColumn id="19" xr3:uid="{F3101E8D-0D6C-4921-9669-23E851C9ECA8}" uniqueName="19" name="AwayYellow" queryTableFieldId="19"/>
    <tableColumn id="20" xr3:uid="{3763CD35-C1A9-4556-AE65-82C8442370C2}" uniqueName="20" name="HomeRed" queryTableFieldId="20"/>
    <tableColumn id="21" xr3:uid="{575DFEF3-7962-4FE4-8D3A-75663ED886B9}" uniqueName="21" name="AwayRed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1D66-CC6B-4099-934C-0E7CEA4B83A9}">
  <dimension ref="A1:U381"/>
  <sheetViews>
    <sheetView tabSelected="1" workbookViewId="0">
      <selection activeCell="S3" sqref="S3:S373"/>
    </sheetView>
  </sheetViews>
  <sheetFormatPr defaultRowHeight="15" x14ac:dyDescent="0.25"/>
  <cols>
    <col min="1" max="1" width="6.140625" bestFit="1" customWidth="1"/>
    <col min="2" max="2" width="10.7109375" bestFit="1" customWidth="1"/>
    <col min="3" max="3" width="13.85546875" bestFit="1" customWidth="1"/>
    <col min="4" max="4" width="13.42578125" bestFit="1" customWidth="1"/>
    <col min="5" max="5" width="13.28515625" bestFit="1" customWidth="1"/>
    <col min="6" max="6" width="13.5703125" bestFit="1" customWidth="1"/>
    <col min="7" max="7" width="13.140625" bestFit="1" customWidth="1"/>
    <col min="8" max="8" width="8.85546875" bestFit="1" customWidth="1"/>
    <col min="9" max="9" width="11.85546875" bestFit="1" customWidth="1"/>
    <col min="10" max="10" width="12.5703125" bestFit="1" customWidth="1"/>
    <col min="11" max="11" width="12.140625" bestFit="1" customWidth="1"/>
    <col min="12" max="12" width="19.140625" bestFit="1" customWidth="1"/>
    <col min="13" max="13" width="18.7109375" bestFit="1" customWidth="1"/>
    <col min="14" max="14" width="12.42578125" bestFit="1" customWidth="1"/>
    <col min="15" max="15" width="12" bestFit="1" customWidth="1"/>
    <col min="16" max="16" width="14.5703125" bestFit="1" customWidth="1"/>
    <col min="17" max="17" width="14.140625" bestFit="1" customWidth="1"/>
    <col min="18" max="18" width="14.7109375" bestFit="1" customWidth="1"/>
    <col min="19" max="19" width="14.28515625" bestFit="1" customWidth="1"/>
    <col min="20" max="20" width="12" bestFit="1" customWidth="1"/>
    <col min="21" max="21" width="11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t="s">
        <v>22</v>
      </c>
      <c r="C2" s="2">
        <v>0.83333333333333326</v>
      </c>
      <c r="D2" s="1" t="s">
        <v>23</v>
      </c>
      <c r="E2" s="1" t="s">
        <v>24</v>
      </c>
      <c r="F2">
        <v>2</v>
      </c>
      <c r="G2">
        <v>0</v>
      </c>
      <c r="H2" s="1" t="s">
        <v>25</v>
      </c>
      <c r="I2" s="1" t="s">
        <v>26</v>
      </c>
      <c r="J2">
        <v>8</v>
      </c>
      <c r="K2">
        <v>22</v>
      </c>
      <c r="L2">
        <v>3</v>
      </c>
      <c r="M2">
        <v>4</v>
      </c>
      <c r="N2">
        <v>12</v>
      </c>
      <c r="O2">
        <v>8</v>
      </c>
      <c r="P2">
        <v>2</v>
      </c>
      <c r="Q2">
        <v>5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 t="s">
        <v>21</v>
      </c>
      <c r="B3" t="s">
        <v>27</v>
      </c>
      <c r="C3" s="2">
        <v>0.52083333333333326</v>
      </c>
      <c r="D3" s="1" t="s">
        <v>28</v>
      </c>
      <c r="E3" s="1" t="s">
        <v>29</v>
      </c>
      <c r="F3">
        <v>5</v>
      </c>
      <c r="G3">
        <v>1</v>
      </c>
      <c r="H3" s="1" t="s">
        <v>25</v>
      </c>
      <c r="I3" s="1" t="s">
        <v>30</v>
      </c>
      <c r="J3">
        <v>16</v>
      </c>
      <c r="K3">
        <v>10</v>
      </c>
      <c r="L3">
        <v>8</v>
      </c>
      <c r="M3">
        <v>3</v>
      </c>
      <c r="N3">
        <v>11</v>
      </c>
      <c r="O3">
        <v>9</v>
      </c>
      <c r="P3">
        <v>5</v>
      </c>
      <c r="Q3">
        <v>4</v>
      </c>
      <c r="R3">
        <v>1</v>
      </c>
      <c r="S3">
        <v>2</v>
      </c>
      <c r="T3">
        <v>0</v>
      </c>
      <c r="U3">
        <v>0</v>
      </c>
    </row>
    <row r="4" spans="1:21" x14ac:dyDescent="0.25">
      <c r="A4" s="1" t="s">
        <v>21</v>
      </c>
      <c r="B4" t="s">
        <v>27</v>
      </c>
      <c r="C4" s="2">
        <v>0.625</v>
      </c>
      <c r="D4" s="1" t="s">
        <v>31</v>
      </c>
      <c r="E4" s="1" t="s">
        <v>32</v>
      </c>
      <c r="F4">
        <v>1</v>
      </c>
      <c r="G4">
        <v>2</v>
      </c>
      <c r="H4" s="1" t="s">
        <v>33</v>
      </c>
      <c r="I4" s="1" t="s">
        <v>34</v>
      </c>
      <c r="J4">
        <v>14</v>
      </c>
      <c r="K4">
        <v>14</v>
      </c>
      <c r="L4">
        <v>3</v>
      </c>
      <c r="M4">
        <v>8</v>
      </c>
      <c r="N4">
        <v>10</v>
      </c>
      <c r="O4">
        <v>7</v>
      </c>
      <c r="P4">
        <v>7</v>
      </c>
      <c r="Q4">
        <v>6</v>
      </c>
      <c r="R4">
        <v>2</v>
      </c>
      <c r="S4">
        <v>1</v>
      </c>
      <c r="T4">
        <v>0</v>
      </c>
      <c r="U4">
        <v>0</v>
      </c>
    </row>
    <row r="5" spans="1:21" x14ac:dyDescent="0.25">
      <c r="A5" s="1" t="s">
        <v>21</v>
      </c>
      <c r="B5" t="s">
        <v>27</v>
      </c>
      <c r="C5" s="2">
        <v>0.625</v>
      </c>
      <c r="D5" s="1" t="s">
        <v>35</v>
      </c>
      <c r="E5" s="1" t="s">
        <v>36</v>
      </c>
      <c r="F5">
        <v>3</v>
      </c>
      <c r="G5">
        <v>0</v>
      </c>
      <c r="H5" s="1" t="s">
        <v>25</v>
      </c>
      <c r="I5" s="1" t="s">
        <v>37</v>
      </c>
      <c r="J5">
        <v>13</v>
      </c>
      <c r="K5">
        <v>4</v>
      </c>
      <c r="L5">
        <v>6</v>
      </c>
      <c r="M5">
        <v>1</v>
      </c>
      <c r="N5">
        <v>15</v>
      </c>
      <c r="O5">
        <v>11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 t="s">
        <v>21</v>
      </c>
      <c r="B6" t="s">
        <v>27</v>
      </c>
      <c r="C6" s="2">
        <v>0.625</v>
      </c>
      <c r="D6" s="1" t="s">
        <v>38</v>
      </c>
      <c r="E6" s="1" t="s">
        <v>39</v>
      </c>
      <c r="F6">
        <v>3</v>
      </c>
      <c r="G6">
        <v>1</v>
      </c>
      <c r="H6" s="1" t="s">
        <v>25</v>
      </c>
      <c r="I6" s="1" t="s">
        <v>40</v>
      </c>
      <c r="J6">
        <v>14</v>
      </c>
      <c r="K6">
        <v>6</v>
      </c>
      <c r="L6">
        <v>6</v>
      </c>
      <c r="M6">
        <v>3</v>
      </c>
      <c r="N6">
        <v>13</v>
      </c>
      <c r="O6">
        <v>15</v>
      </c>
      <c r="P6">
        <v>6</v>
      </c>
      <c r="Q6">
        <v>8</v>
      </c>
      <c r="R6">
        <v>2</v>
      </c>
      <c r="S6">
        <v>0</v>
      </c>
      <c r="T6">
        <v>0</v>
      </c>
      <c r="U6">
        <v>0</v>
      </c>
    </row>
    <row r="7" spans="1:21" x14ac:dyDescent="0.25">
      <c r="A7" s="1" t="s">
        <v>21</v>
      </c>
      <c r="B7" t="s">
        <v>27</v>
      </c>
      <c r="C7" s="2">
        <v>0.625</v>
      </c>
      <c r="D7" s="1" t="s">
        <v>41</v>
      </c>
      <c r="E7" s="1" t="s">
        <v>42</v>
      </c>
      <c r="F7">
        <v>1</v>
      </c>
      <c r="G7">
        <v>0</v>
      </c>
      <c r="H7" s="1" t="s">
        <v>25</v>
      </c>
      <c r="I7" s="1" t="s">
        <v>43</v>
      </c>
      <c r="J7">
        <v>9</v>
      </c>
      <c r="K7">
        <v>17</v>
      </c>
      <c r="L7">
        <v>5</v>
      </c>
      <c r="M7">
        <v>3</v>
      </c>
      <c r="N7">
        <v>6</v>
      </c>
      <c r="O7">
        <v>10</v>
      </c>
      <c r="P7">
        <v>5</v>
      </c>
      <c r="Q7">
        <v>4</v>
      </c>
      <c r="R7">
        <v>1</v>
      </c>
      <c r="S7">
        <v>2</v>
      </c>
      <c r="T7">
        <v>0</v>
      </c>
      <c r="U7">
        <v>0</v>
      </c>
    </row>
    <row r="8" spans="1:21" x14ac:dyDescent="0.25">
      <c r="A8" s="1" t="s">
        <v>21</v>
      </c>
      <c r="B8" t="s">
        <v>27</v>
      </c>
      <c r="C8" s="2">
        <v>0.625</v>
      </c>
      <c r="D8" s="1" t="s">
        <v>44</v>
      </c>
      <c r="E8" s="1" t="s">
        <v>45</v>
      </c>
      <c r="F8">
        <v>3</v>
      </c>
      <c r="G8">
        <v>2</v>
      </c>
      <c r="H8" s="1" t="s">
        <v>25</v>
      </c>
      <c r="I8" s="1" t="s">
        <v>46</v>
      </c>
      <c r="J8">
        <v>13</v>
      </c>
      <c r="K8">
        <v>11</v>
      </c>
      <c r="L8">
        <v>7</v>
      </c>
      <c r="M8">
        <v>2</v>
      </c>
      <c r="N8">
        <v>18</v>
      </c>
      <c r="O8">
        <v>13</v>
      </c>
      <c r="P8">
        <v>2</v>
      </c>
      <c r="Q8">
        <v>4</v>
      </c>
      <c r="R8">
        <v>3</v>
      </c>
      <c r="S8">
        <v>1</v>
      </c>
      <c r="T8">
        <v>0</v>
      </c>
      <c r="U8">
        <v>0</v>
      </c>
    </row>
    <row r="9" spans="1:21" x14ac:dyDescent="0.25">
      <c r="A9" s="1" t="s">
        <v>21</v>
      </c>
      <c r="B9" t="s">
        <v>27</v>
      </c>
      <c r="C9" s="2">
        <v>0.72916666666666674</v>
      </c>
      <c r="D9" s="1" t="s">
        <v>47</v>
      </c>
      <c r="E9" s="1" t="s">
        <v>48</v>
      </c>
      <c r="F9">
        <v>0</v>
      </c>
      <c r="G9">
        <v>3</v>
      </c>
      <c r="H9" s="1" t="s">
        <v>33</v>
      </c>
      <c r="I9" s="1" t="s">
        <v>49</v>
      </c>
      <c r="J9">
        <v>14</v>
      </c>
      <c r="K9">
        <v>19</v>
      </c>
      <c r="L9">
        <v>3</v>
      </c>
      <c r="M9">
        <v>8</v>
      </c>
      <c r="N9">
        <v>4</v>
      </c>
      <c r="O9">
        <v>14</v>
      </c>
      <c r="P9">
        <v>3</v>
      </c>
      <c r="Q9">
        <v>11</v>
      </c>
      <c r="R9">
        <v>1</v>
      </c>
      <c r="S9">
        <v>1</v>
      </c>
      <c r="T9">
        <v>0</v>
      </c>
      <c r="U9">
        <v>0</v>
      </c>
    </row>
    <row r="10" spans="1:21" x14ac:dyDescent="0.25">
      <c r="A10" s="1" t="s">
        <v>21</v>
      </c>
      <c r="B10" t="s">
        <v>50</v>
      </c>
      <c r="C10" s="2">
        <v>0.58333333333333326</v>
      </c>
      <c r="D10" s="1" t="s">
        <v>51</v>
      </c>
      <c r="E10" s="1" t="s">
        <v>52</v>
      </c>
      <c r="F10">
        <v>2</v>
      </c>
      <c r="G10">
        <v>4</v>
      </c>
      <c r="H10" s="1" t="s">
        <v>33</v>
      </c>
      <c r="I10" s="1" t="s">
        <v>53</v>
      </c>
      <c r="J10">
        <v>17</v>
      </c>
      <c r="K10">
        <v>8</v>
      </c>
      <c r="L10">
        <v>3</v>
      </c>
      <c r="M10">
        <v>9</v>
      </c>
      <c r="N10">
        <v>4</v>
      </c>
      <c r="O10">
        <v>3</v>
      </c>
      <c r="P10">
        <v>7</v>
      </c>
      <c r="Q10">
        <v>6</v>
      </c>
      <c r="R10">
        <v>1</v>
      </c>
      <c r="S10">
        <v>0</v>
      </c>
      <c r="T10">
        <v>0</v>
      </c>
      <c r="U10">
        <v>0</v>
      </c>
    </row>
    <row r="11" spans="1:21" x14ac:dyDescent="0.25">
      <c r="A11" s="1" t="s">
        <v>21</v>
      </c>
      <c r="B11" t="s">
        <v>50</v>
      </c>
      <c r="C11" s="2">
        <v>0.6875</v>
      </c>
      <c r="D11" s="1" t="s">
        <v>54</v>
      </c>
      <c r="E11" s="1" t="s">
        <v>55</v>
      </c>
      <c r="F11">
        <v>1</v>
      </c>
      <c r="G11">
        <v>0</v>
      </c>
      <c r="H11" s="1" t="s">
        <v>25</v>
      </c>
      <c r="I11" s="1" t="s">
        <v>56</v>
      </c>
      <c r="J11">
        <v>13</v>
      </c>
      <c r="K11">
        <v>18</v>
      </c>
      <c r="L11">
        <v>3</v>
      </c>
      <c r="M11">
        <v>4</v>
      </c>
      <c r="N11">
        <v>11</v>
      </c>
      <c r="O11">
        <v>8</v>
      </c>
      <c r="P11">
        <v>3</v>
      </c>
      <c r="Q11">
        <v>11</v>
      </c>
      <c r="R11">
        <v>2</v>
      </c>
      <c r="S11">
        <v>1</v>
      </c>
      <c r="T11">
        <v>0</v>
      </c>
      <c r="U11">
        <v>0</v>
      </c>
    </row>
    <row r="12" spans="1:21" x14ac:dyDescent="0.25">
      <c r="A12" s="1" t="s">
        <v>21</v>
      </c>
      <c r="B12" t="s">
        <v>57</v>
      </c>
      <c r="C12" s="2">
        <v>0.52083333333333326</v>
      </c>
      <c r="D12" s="1" t="s">
        <v>48</v>
      </c>
      <c r="E12" s="1" t="s">
        <v>31</v>
      </c>
      <c r="F12">
        <v>2</v>
      </c>
      <c r="G12">
        <v>0</v>
      </c>
      <c r="H12" s="1" t="s">
        <v>25</v>
      </c>
      <c r="I12" s="1" t="s">
        <v>46</v>
      </c>
      <c r="J12">
        <v>27</v>
      </c>
      <c r="K12">
        <v>9</v>
      </c>
      <c r="L12">
        <v>9</v>
      </c>
      <c r="M12">
        <v>3</v>
      </c>
      <c r="N12">
        <v>6</v>
      </c>
      <c r="O12">
        <v>12</v>
      </c>
      <c r="P12">
        <v>8</v>
      </c>
      <c r="Q12">
        <v>4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 t="s">
        <v>21</v>
      </c>
      <c r="B13" t="s">
        <v>57</v>
      </c>
      <c r="C13" s="2">
        <v>0.625</v>
      </c>
      <c r="D13" s="1" t="s">
        <v>45</v>
      </c>
      <c r="E13" s="1" t="s">
        <v>51</v>
      </c>
      <c r="F13">
        <v>2</v>
      </c>
      <c r="G13">
        <v>0</v>
      </c>
      <c r="H13" s="1" t="s">
        <v>25</v>
      </c>
      <c r="I13" s="1" t="s">
        <v>34</v>
      </c>
      <c r="J13">
        <v>10</v>
      </c>
      <c r="K13">
        <v>9</v>
      </c>
      <c r="L13">
        <v>2</v>
      </c>
      <c r="M13">
        <v>1</v>
      </c>
      <c r="N13">
        <v>8</v>
      </c>
      <c r="O13">
        <v>18</v>
      </c>
      <c r="P13">
        <v>3</v>
      </c>
      <c r="Q13">
        <v>4</v>
      </c>
      <c r="R13">
        <v>3</v>
      </c>
      <c r="S13">
        <v>4</v>
      </c>
      <c r="T13">
        <v>0</v>
      </c>
      <c r="U13">
        <v>0</v>
      </c>
    </row>
    <row r="14" spans="1:21" x14ac:dyDescent="0.25">
      <c r="A14" s="1" t="s">
        <v>21</v>
      </c>
      <c r="B14" t="s">
        <v>57</v>
      </c>
      <c r="C14" s="2">
        <v>0.625</v>
      </c>
      <c r="D14" s="1" t="s">
        <v>36</v>
      </c>
      <c r="E14" s="1" t="s">
        <v>23</v>
      </c>
      <c r="F14">
        <v>0</v>
      </c>
      <c r="G14">
        <v>0</v>
      </c>
      <c r="H14" s="1" t="s">
        <v>58</v>
      </c>
      <c r="I14" s="1" t="s">
        <v>53</v>
      </c>
      <c r="J14">
        <v>7</v>
      </c>
      <c r="K14">
        <v>14</v>
      </c>
      <c r="L14">
        <v>2</v>
      </c>
      <c r="M14">
        <v>3</v>
      </c>
      <c r="N14">
        <v>12</v>
      </c>
      <c r="O14">
        <v>9</v>
      </c>
      <c r="P14">
        <v>3</v>
      </c>
      <c r="Q14">
        <v>5</v>
      </c>
      <c r="R14">
        <v>3</v>
      </c>
      <c r="S14">
        <v>1</v>
      </c>
      <c r="T14">
        <v>0</v>
      </c>
      <c r="U14">
        <v>0</v>
      </c>
    </row>
    <row r="15" spans="1:21" x14ac:dyDescent="0.25">
      <c r="A15" s="1" t="s">
        <v>21</v>
      </c>
      <c r="B15" t="s">
        <v>57</v>
      </c>
      <c r="C15" s="2">
        <v>0.625</v>
      </c>
      <c r="D15" s="1" t="s">
        <v>29</v>
      </c>
      <c r="E15" s="1" t="s">
        <v>38</v>
      </c>
      <c r="F15">
        <v>2</v>
      </c>
      <c r="G15">
        <v>2</v>
      </c>
      <c r="H15" s="1" t="s">
        <v>58</v>
      </c>
      <c r="I15" s="1" t="s">
        <v>59</v>
      </c>
      <c r="J15">
        <v>17</v>
      </c>
      <c r="K15">
        <v>17</v>
      </c>
      <c r="L15">
        <v>4</v>
      </c>
      <c r="M15">
        <v>8</v>
      </c>
      <c r="N15">
        <v>6</v>
      </c>
      <c r="O15">
        <v>13</v>
      </c>
      <c r="P15">
        <v>8</v>
      </c>
      <c r="Q15">
        <v>5</v>
      </c>
      <c r="R15">
        <v>2</v>
      </c>
      <c r="S15">
        <v>4</v>
      </c>
      <c r="T15">
        <v>0</v>
      </c>
      <c r="U15">
        <v>0</v>
      </c>
    </row>
    <row r="16" spans="1:21" x14ac:dyDescent="0.25">
      <c r="A16" s="1" t="s">
        <v>21</v>
      </c>
      <c r="B16" t="s">
        <v>57</v>
      </c>
      <c r="C16" s="2">
        <v>0.625</v>
      </c>
      <c r="D16" s="1" t="s">
        <v>55</v>
      </c>
      <c r="E16" s="1" t="s">
        <v>47</v>
      </c>
      <c r="F16">
        <v>5</v>
      </c>
      <c r="G16">
        <v>0</v>
      </c>
      <c r="H16" s="1" t="s">
        <v>25</v>
      </c>
      <c r="I16" s="1" t="s">
        <v>60</v>
      </c>
      <c r="J16">
        <v>16</v>
      </c>
      <c r="K16">
        <v>1</v>
      </c>
      <c r="L16">
        <v>4</v>
      </c>
      <c r="M16">
        <v>0</v>
      </c>
      <c r="N16">
        <v>13</v>
      </c>
      <c r="O16">
        <v>7</v>
      </c>
      <c r="P16">
        <v>6</v>
      </c>
      <c r="Q16">
        <v>1</v>
      </c>
      <c r="R16">
        <v>1</v>
      </c>
      <c r="S16">
        <v>0</v>
      </c>
      <c r="T16">
        <v>0</v>
      </c>
      <c r="U16">
        <v>0</v>
      </c>
    </row>
    <row r="17" spans="1:21" x14ac:dyDescent="0.25">
      <c r="A17" s="1" t="s">
        <v>21</v>
      </c>
      <c r="B17" t="s">
        <v>57</v>
      </c>
      <c r="C17" s="2">
        <v>0.72916666666666674</v>
      </c>
      <c r="D17" s="1" t="s">
        <v>32</v>
      </c>
      <c r="E17" s="1" t="s">
        <v>44</v>
      </c>
      <c r="F17">
        <v>2</v>
      </c>
      <c r="G17">
        <v>0</v>
      </c>
      <c r="H17" s="1" t="s">
        <v>25</v>
      </c>
      <c r="I17" s="1" t="s">
        <v>56</v>
      </c>
      <c r="J17">
        <v>13</v>
      </c>
      <c r="K17">
        <v>10</v>
      </c>
      <c r="L17">
        <v>3</v>
      </c>
      <c r="M17">
        <v>1</v>
      </c>
      <c r="N17">
        <v>11</v>
      </c>
      <c r="O17">
        <v>6</v>
      </c>
      <c r="P17">
        <v>7</v>
      </c>
      <c r="Q17">
        <v>2</v>
      </c>
      <c r="R17">
        <v>4</v>
      </c>
      <c r="S17">
        <v>0</v>
      </c>
      <c r="T17">
        <v>0</v>
      </c>
      <c r="U17">
        <v>0</v>
      </c>
    </row>
    <row r="18" spans="1:21" x14ac:dyDescent="0.25">
      <c r="A18" s="1" t="s">
        <v>21</v>
      </c>
      <c r="B18" t="s">
        <v>61</v>
      </c>
      <c r="C18" s="2">
        <v>0.58333333333333326</v>
      </c>
      <c r="D18" s="1" t="s">
        <v>39</v>
      </c>
      <c r="E18" s="1" t="s">
        <v>28</v>
      </c>
      <c r="F18">
        <v>1</v>
      </c>
      <c r="G18">
        <v>1</v>
      </c>
      <c r="H18" s="1" t="s">
        <v>58</v>
      </c>
      <c r="I18" s="1" t="s">
        <v>43</v>
      </c>
      <c r="J18">
        <v>8</v>
      </c>
      <c r="K18">
        <v>15</v>
      </c>
      <c r="L18">
        <v>3</v>
      </c>
      <c r="M18">
        <v>4</v>
      </c>
      <c r="N18">
        <v>12</v>
      </c>
      <c r="O18">
        <v>10</v>
      </c>
      <c r="P18">
        <v>7</v>
      </c>
      <c r="Q18">
        <v>7</v>
      </c>
      <c r="R18">
        <v>2</v>
      </c>
      <c r="S18">
        <v>3</v>
      </c>
      <c r="T18">
        <v>0</v>
      </c>
      <c r="U18">
        <v>0</v>
      </c>
    </row>
    <row r="19" spans="1:21" x14ac:dyDescent="0.25">
      <c r="A19" s="1" t="s">
        <v>21</v>
      </c>
      <c r="B19" t="s">
        <v>61</v>
      </c>
      <c r="C19" s="2">
        <v>0.58333333333333326</v>
      </c>
      <c r="D19" s="1" t="s">
        <v>42</v>
      </c>
      <c r="E19" s="1" t="s">
        <v>54</v>
      </c>
      <c r="F19">
        <v>0</v>
      </c>
      <c r="G19">
        <v>1</v>
      </c>
      <c r="H19" s="1" t="s">
        <v>33</v>
      </c>
      <c r="I19" s="1" t="s">
        <v>62</v>
      </c>
      <c r="J19">
        <v>25</v>
      </c>
      <c r="K19">
        <v>8</v>
      </c>
      <c r="L19">
        <v>6</v>
      </c>
      <c r="M19">
        <v>6</v>
      </c>
      <c r="N19">
        <v>9</v>
      </c>
      <c r="O19">
        <v>7</v>
      </c>
      <c r="P19">
        <v>5</v>
      </c>
      <c r="Q19">
        <v>4</v>
      </c>
      <c r="R19">
        <v>1</v>
      </c>
      <c r="S19">
        <v>4</v>
      </c>
      <c r="T19">
        <v>0</v>
      </c>
      <c r="U19">
        <v>0</v>
      </c>
    </row>
    <row r="20" spans="1:21" x14ac:dyDescent="0.25">
      <c r="A20" s="1" t="s">
        <v>21</v>
      </c>
      <c r="B20" t="s">
        <v>61</v>
      </c>
      <c r="C20" s="2">
        <v>0.6875</v>
      </c>
      <c r="D20" s="1" t="s">
        <v>24</v>
      </c>
      <c r="E20" s="1" t="s">
        <v>35</v>
      </c>
      <c r="F20">
        <v>0</v>
      </c>
      <c r="G20">
        <v>2</v>
      </c>
      <c r="H20" s="1" t="s">
        <v>33</v>
      </c>
      <c r="I20" s="1" t="s">
        <v>30</v>
      </c>
      <c r="J20">
        <v>6</v>
      </c>
      <c r="K20">
        <v>22</v>
      </c>
      <c r="L20">
        <v>3</v>
      </c>
      <c r="M20">
        <v>5</v>
      </c>
      <c r="N20">
        <v>10</v>
      </c>
      <c r="O20">
        <v>4</v>
      </c>
      <c r="P20">
        <v>9</v>
      </c>
      <c r="Q20">
        <v>8</v>
      </c>
      <c r="R20">
        <v>3</v>
      </c>
      <c r="S20">
        <v>0</v>
      </c>
      <c r="T20">
        <v>0</v>
      </c>
      <c r="U20">
        <v>0</v>
      </c>
    </row>
    <row r="21" spans="1:21" x14ac:dyDescent="0.25">
      <c r="A21" s="1" t="s">
        <v>21</v>
      </c>
      <c r="B21" t="s">
        <v>63</v>
      </c>
      <c r="C21" s="2">
        <v>0.83333333333333326</v>
      </c>
      <c r="D21" s="1" t="s">
        <v>52</v>
      </c>
      <c r="E21" s="1" t="s">
        <v>41</v>
      </c>
      <c r="F21">
        <v>4</v>
      </c>
      <c r="G21">
        <v>1</v>
      </c>
      <c r="H21" s="1" t="s">
        <v>25</v>
      </c>
      <c r="I21" s="1" t="s">
        <v>26</v>
      </c>
      <c r="J21">
        <v>13</v>
      </c>
      <c r="K21">
        <v>5</v>
      </c>
      <c r="L21">
        <v>7</v>
      </c>
      <c r="M21">
        <v>1</v>
      </c>
      <c r="N21">
        <v>8</v>
      </c>
      <c r="O21">
        <v>8</v>
      </c>
      <c r="P21">
        <v>10</v>
      </c>
      <c r="Q21">
        <v>0</v>
      </c>
      <c r="R21">
        <v>0</v>
      </c>
      <c r="S21">
        <v>1</v>
      </c>
      <c r="T21">
        <v>0</v>
      </c>
      <c r="U21">
        <v>1</v>
      </c>
    </row>
    <row r="22" spans="1:21" x14ac:dyDescent="0.25">
      <c r="A22" s="1" t="s">
        <v>21</v>
      </c>
      <c r="B22" t="s">
        <v>64</v>
      </c>
      <c r="C22" s="2">
        <v>0.52083333333333326</v>
      </c>
      <c r="D22" s="1" t="s">
        <v>55</v>
      </c>
      <c r="E22" s="1" t="s">
        <v>24</v>
      </c>
      <c r="F22">
        <v>5</v>
      </c>
      <c r="G22">
        <v>0</v>
      </c>
      <c r="H22" s="1" t="s">
        <v>25</v>
      </c>
      <c r="I22" s="1" t="s">
        <v>53</v>
      </c>
      <c r="J22">
        <v>25</v>
      </c>
      <c r="K22">
        <v>1</v>
      </c>
      <c r="L22">
        <v>10</v>
      </c>
      <c r="M22">
        <v>0</v>
      </c>
      <c r="N22">
        <v>5</v>
      </c>
      <c r="O22">
        <v>7</v>
      </c>
      <c r="P22">
        <v>14</v>
      </c>
      <c r="Q22">
        <v>0</v>
      </c>
      <c r="R22">
        <v>1</v>
      </c>
      <c r="S22">
        <v>2</v>
      </c>
      <c r="T22">
        <v>0</v>
      </c>
      <c r="U22">
        <v>1</v>
      </c>
    </row>
    <row r="23" spans="1:21" x14ac:dyDescent="0.25">
      <c r="A23" s="1" t="s">
        <v>21</v>
      </c>
      <c r="B23" t="s">
        <v>64</v>
      </c>
      <c r="C23" s="2">
        <v>0.625</v>
      </c>
      <c r="D23" s="1" t="s">
        <v>45</v>
      </c>
      <c r="E23" s="1" t="s">
        <v>23</v>
      </c>
      <c r="F23">
        <v>1</v>
      </c>
      <c r="G23">
        <v>1</v>
      </c>
      <c r="H23" s="1" t="s">
        <v>58</v>
      </c>
      <c r="I23" s="1" t="s">
        <v>65</v>
      </c>
      <c r="J23">
        <v>7</v>
      </c>
      <c r="K23">
        <v>9</v>
      </c>
      <c r="L23">
        <v>5</v>
      </c>
      <c r="M23">
        <v>2</v>
      </c>
      <c r="N23">
        <v>15</v>
      </c>
      <c r="O23">
        <v>14</v>
      </c>
      <c r="P23">
        <v>3</v>
      </c>
      <c r="Q23">
        <v>2</v>
      </c>
      <c r="R23">
        <v>3</v>
      </c>
      <c r="S23">
        <v>3</v>
      </c>
      <c r="T23">
        <v>0</v>
      </c>
      <c r="U23">
        <v>0</v>
      </c>
    </row>
    <row r="24" spans="1:21" x14ac:dyDescent="0.25">
      <c r="A24" s="1" t="s">
        <v>21</v>
      </c>
      <c r="B24" t="s">
        <v>64</v>
      </c>
      <c r="C24" s="2">
        <v>0.625</v>
      </c>
      <c r="D24" s="1" t="s">
        <v>32</v>
      </c>
      <c r="E24" s="1" t="s">
        <v>38</v>
      </c>
      <c r="F24">
        <v>0</v>
      </c>
      <c r="G24">
        <v>2</v>
      </c>
      <c r="H24" s="1" t="s">
        <v>33</v>
      </c>
      <c r="I24" s="1" t="s">
        <v>37</v>
      </c>
      <c r="J24">
        <v>14</v>
      </c>
      <c r="K24">
        <v>14</v>
      </c>
      <c r="L24">
        <v>3</v>
      </c>
      <c r="M24">
        <v>5</v>
      </c>
      <c r="N24">
        <v>7</v>
      </c>
      <c r="O24">
        <v>9</v>
      </c>
      <c r="P24">
        <v>4</v>
      </c>
      <c r="Q24">
        <v>5</v>
      </c>
      <c r="R24">
        <v>1</v>
      </c>
      <c r="S24">
        <v>2</v>
      </c>
      <c r="T24">
        <v>0</v>
      </c>
      <c r="U24">
        <v>0</v>
      </c>
    </row>
    <row r="25" spans="1:21" x14ac:dyDescent="0.25">
      <c r="A25" s="1" t="s">
        <v>21</v>
      </c>
      <c r="B25" t="s">
        <v>64</v>
      </c>
      <c r="C25" s="2">
        <v>0.625</v>
      </c>
      <c r="D25" s="1" t="s">
        <v>51</v>
      </c>
      <c r="E25" s="1" t="s">
        <v>39</v>
      </c>
      <c r="F25">
        <v>2</v>
      </c>
      <c r="G25">
        <v>2</v>
      </c>
      <c r="H25" s="1" t="s">
        <v>58</v>
      </c>
      <c r="I25" s="1" t="s">
        <v>30</v>
      </c>
      <c r="J25">
        <v>10</v>
      </c>
      <c r="K25">
        <v>22</v>
      </c>
      <c r="L25">
        <v>5</v>
      </c>
      <c r="M25">
        <v>6</v>
      </c>
      <c r="N25">
        <v>11</v>
      </c>
      <c r="O25">
        <v>6</v>
      </c>
      <c r="P25">
        <v>4</v>
      </c>
      <c r="Q25">
        <v>4</v>
      </c>
      <c r="R25">
        <v>3</v>
      </c>
      <c r="S25">
        <v>3</v>
      </c>
      <c r="T25">
        <v>0</v>
      </c>
      <c r="U25">
        <v>0</v>
      </c>
    </row>
    <row r="26" spans="1:21" x14ac:dyDescent="0.25">
      <c r="A26" s="1" t="s">
        <v>21</v>
      </c>
      <c r="B26" t="s">
        <v>64</v>
      </c>
      <c r="C26" s="2">
        <v>0.625</v>
      </c>
      <c r="D26" s="1" t="s">
        <v>47</v>
      </c>
      <c r="E26" s="1" t="s">
        <v>41</v>
      </c>
      <c r="F26">
        <v>1</v>
      </c>
      <c r="G26">
        <v>2</v>
      </c>
      <c r="H26" s="1" t="s">
        <v>33</v>
      </c>
      <c r="I26" s="1" t="s">
        <v>66</v>
      </c>
      <c r="J26">
        <v>14</v>
      </c>
      <c r="K26">
        <v>9</v>
      </c>
      <c r="L26">
        <v>4</v>
      </c>
      <c r="M26">
        <v>3</v>
      </c>
      <c r="N26">
        <v>8</v>
      </c>
      <c r="O26">
        <v>9</v>
      </c>
      <c r="P26">
        <v>9</v>
      </c>
      <c r="Q26">
        <v>9</v>
      </c>
      <c r="R26">
        <v>2</v>
      </c>
      <c r="S26">
        <v>1</v>
      </c>
      <c r="T26">
        <v>0</v>
      </c>
      <c r="U26">
        <v>0</v>
      </c>
    </row>
    <row r="27" spans="1:21" x14ac:dyDescent="0.25">
      <c r="A27" s="1" t="s">
        <v>21</v>
      </c>
      <c r="B27" t="s">
        <v>64</v>
      </c>
      <c r="C27" s="2">
        <v>0.625</v>
      </c>
      <c r="D27" s="1" t="s">
        <v>52</v>
      </c>
      <c r="E27" s="1" t="s">
        <v>36</v>
      </c>
      <c r="F27">
        <v>2</v>
      </c>
      <c r="G27">
        <v>2</v>
      </c>
      <c r="H27" s="1" t="s">
        <v>58</v>
      </c>
      <c r="I27" s="1" t="s">
        <v>62</v>
      </c>
      <c r="J27">
        <v>14</v>
      </c>
      <c r="K27">
        <v>9</v>
      </c>
      <c r="L27">
        <v>4</v>
      </c>
      <c r="M27">
        <v>2</v>
      </c>
      <c r="N27">
        <v>10</v>
      </c>
      <c r="O27">
        <v>7</v>
      </c>
      <c r="P27">
        <v>5</v>
      </c>
      <c r="Q27">
        <v>3</v>
      </c>
      <c r="R27">
        <v>1</v>
      </c>
      <c r="S27">
        <v>0</v>
      </c>
      <c r="T27">
        <v>0</v>
      </c>
      <c r="U27">
        <v>0</v>
      </c>
    </row>
    <row r="28" spans="1:21" x14ac:dyDescent="0.25">
      <c r="A28" s="1" t="s">
        <v>21</v>
      </c>
      <c r="B28" t="s">
        <v>64</v>
      </c>
      <c r="C28" s="2">
        <v>0.72916666666666674</v>
      </c>
      <c r="D28" s="1" t="s">
        <v>48</v>
      </c>
      <c r="E28" s="1" t="s">
        <v>35</v>
      </c>
      <c r="F28">
        <v>1</v>
      </c>
      <c r="G28">
        <v>1</v>
      </c>
      <c r="H28" s="1" t="s">
        <v>58</v>
      </c>
      <c r="I28" s="1" t="s">
        <v>56</v>
      </c>
      <c r="J28">
        <v>24</v>
      </c>
      <c r="K28">
        <v>6</v>
      </c>
      <c r="L28">
        <v>7</v>
      </c>
      <c r="M28">
        <v>3</v>
      </c>
      <c r="N28">
        <v>13</v>
      </c>
      <c r="O28">
        <v>4</v>
      </c>
      <c r="P28">
        <v>12</v>
      </c>
      <c r="Q28">
        <v>3</v>
      </c>
      <c r="R28">
        <v>0</v>
      </c>
      <c r="S28">
        <v>2</v>
      </c>
      <c r="T28">
        <v>0</v>
      </c>
      <c r="U28">
        <v>1</v>
      </c>
    </row>
    <row r="29" spans="1:21" x14ac:dyDescent="0.25">
      <c r="A29" s="1" t="s">
        <v>21</v>
      </c>
      <c r="B29" t="s">
        <v>67</v>
      </c>
      <c r="C29" s="2">
        <v>0.58333333333333326</v>
      </c>
      <c r="D29" s="1" t="s">
        <v>31</v>
      </c>
      <c r="E29" s="1" t="s">
        <v>29</v>
      </c>
      <c r="F29">
        <v>1</v>
      </c>
      <c r="G29">
        <v>1</v>
      </c>
      <c r="H29" s="1" t="s">
        <v>58</v>
      </c>
      <c r="I29" s="1" t="s">
        <v>26</v>
      </c>
      <c r="J29">
        <v>12</v>
      </c>
      <c r="K29">
        <v>12</v>
      </c>
      <c r="L29">
        <v>3</v>
      </c>
      <c r="M29">
        <v>2</v>
      </c>
      <c r="N29">
        <v>13</v>
      </c>
      <c r="O29">
        <v>9</v>
      </c>
      <c r="P29">
        <v>5</v>
      </c>
      <c r="Q29">
        <v>5</v>
      </c>
      <c r="R29">
        <v>4</v>
      </c>
      <c r="S29">
        <v>3</v>
      </c>
      <c r="T29">
        <v>0</v>
      </c>
      <c r="U29">
        <v>0</v>
      </c>
    </row>
    <row r="30" spans="1:21" x14ac:dyDescent="0.25">
      <c r="A30" s="1" t="s">
        <v>21</v>
      </c>
      <c r="B30" t="s">
        <v>67</v>
      </c>
      <c r="C30" s="2">
        <v>0.58333333333333326</v>
      </c>
      <c r="D30" s="1" t="s">
        <v>54</v>
      </c>
      <c r="E30" s="1" t="s">
        <v>44</v>
      </c>
      <c r="F30">
        <v>1</v>
      </c>
      <c r="G30">
        <v>0</v>
      </c>
      <c r="H30" s="1" t="s">
        <v>25</v>
      </c>
      <c r="I30" s="1" t="s">
        <v>49</v>
      </c>
      <c r="J30">
        <v>15</v>
      </c>
      <c r="K30">
        <v>9</v>
      </c>
      <c r="L30">
        <v>8</v>
      </c>
      <c r="M30">
        <v>2</v>
      </c>
      <c r="N30">
        <v>8</v>
      </c>
      <c r="O30">
        <v>14</v>
      </c>
      <c r="P30">
        <v>10</v>
      </c>
      <c r="Q30">
        <v>3</v>
      </c>
      <c r="R30">
        <v>3</v>
      </c>
      <c r="S30">
        <v>3</v>
      </c>
      <c r="T30">
        <v>0</v>
      </c>
      <c r="U30">
        <v>0</v>
      </c>
    </row>
    <row r="31" spans="1:21" x14ac:dyDescent="0.25">
      <c r="A31" s="1" t="s">
        <v>21</v>
      </c>
      <c r="B31" t="s">
        <v>67</v>
      </c>
      <c r="C31" s="2">
        <v>0.6875</v>
      </c>
      <c r="D31" s="1" t="s">
        <v>42</v>
      </c>
      <c r="E31" s="1" t="s">
        <v>28</v>
      </c>
      <c r="F31">
        <v>0</v>
      </c>
      <c r="G31">
        <v>1</v>
      </c>
      <c r="H31" s="1" t="s">
        <v>33</v>
      </c>
      <c r="I31" s="1" t="s">
        <v>46</v>
      </c>
      <c r="J31">
        <v>15</v>
      </c>
      <c r="K31">
        <v>10</v>
      </c>
      <c r="L31">
        <v>6</v>
      </c>
      <c r="M31">
        <v>3</v>
      </c>
      <c r="N31">
        <v>7</v>
      </c>
      <c r="O31">
        <v>9</v>
      </c>
      <c r="P31">
        <v>5</v>
      </c>
      <c r="Q31">
        <v>7</v>
      </c>
      <c r="R31">
        <v>3</v>
      </c>
      <c r="S31">
        <v>4</v>
      </c>
      <c r="T31">
        <v>0</v>
      </c>
      <c r="U31">
        <v>0</v>
      </c>
    </row>
    <row r="32" spans="1:21" x14ac:dyDescent="0.25">
      <c r="A32" s="1" t="s">
        <v>21</v>
      </c>
      <c r="B32">
        <v>44509</v>
      </c>
      <c r="C32" s="2">
        <v>0.52083333333333326</v>
      </c>
      <c r="D32" s="1" t="s">
        <v>36</v>
      </c>
      <c r="E32" s="1" t="s">
        <v>54</v>
      </c>
      <c r="F32">
        <v>3</v>
      </c>
      <c r="G32">
        <v>0</v>
      </c>
      <c r="H32" s="1" t="s">
        <v>25</v>
      </c>
      <c r="I32" s="1" t="s">
        <v>37</v>
      </c>
      <c r="J32">
        <v>18</v>
      </c>
      <c r="K32">
        <v>2</v>
      </c>
      <c r="L32">
        <v>4</v>
      </c>
      <c r="M32">
        <v>1</v>
      </c>
      <c r="N32">
        <v>13</v>
      </c>
      <c r="O32">
        <v>15</v>
      </c>
      <c r="P32">
        <v>8</v>
      </c>
      <c r="Q32">
        <v>2</v>
      </c>
      <c r="R32">
        <v>2</v>
      </c>
      <c r="S32">
        <v>1</v>
      </c>
      <c r="T32">
        <v>0</v>
      </c>
      <c r="U32">
        <v>1</v>
      </c>
    </row>
    <row r="33" spans="1:21" x14ac:dyDescent="0.25">
      <c r="A33" s="1" t="s">
        <v>21</v>
      </c>
      <c r="B33">
        <v>44509</v>
      </c>
      <c r="C33" s="2">
        <v>0.625</v>
      </c>
      <c r="D33" s="1" t="s">
        <v>24</v>
      </c>
      <c r="E33" s="1" t="s">
        <v>47</v>
      </c>
      <c r="F33">
        <v>1</v>
      </c>
      <c r="G33">
        <v>0</v>
      </c>
      <c r="H33" s="1" t="s">
        <v>25</v>
      </c>
      <c r="I33" s="1" t="s">
        <v>26</v>
      </c>
      <c r="J33">
        <v>30</v>
      </c>
      <c r="K33">
        <v>10</v>
      </c>
      <c r="L33">
        <v>7</v>
      </c>
      <c r="M33">
        <v>1</v>
      </c>
      <c r="N33">
        <v>9</v>
      </c>
      <c r="O33">
        <v>11</v>
      </c>
      <c r="P33">
        <v>8</v>
      </c>
      <c r="Q33">
        <v>4</v>
      </c>
      <c r="R33">
        <v>1</v>
      </c>
      <c r="S33">
        <v>2</v>
      </c>
      <c r="T33">
        <v>0</v>
      </c>
      <c r="U33">
        <v>0</v>
      </c>
    </row>
    <row r="34" spans="1:21" x14ac:dyDescent="0.25">
      <c r="A34" s="1" t="s">
        <v>21</v>
      </c>
      <c r="B34">
        <v>44509</v>
      </c>
      <c r="C34" s="2">
        <v>0.625</v>
      </c>
      <c r="D34" s="1" t="s">
        <v>23</v>
      </c>
      <c r="E34" s="1" t="s">
        <v>32</v>
      </c>
      <c r="F34">
        <v>0</v>
      </c>
      <c r="G34">
        <v>1</v>
      </c>
      <c r="H34" s="1" t="s">
        <v>33</v>
      </c>
      <c r="I34" s="1" t="s">
        <v>60</v>
      </c>
      <c r="J34">
        <v>7</v>
      </c>
      <c r="K34">
        <v>4</v>
      </c>
      <c r="L34">
        <v>1</v>
      </c>
      <c r="M34">
        <v>2</v>
      </c>
      <c r="N34">
        <v>9</v>
      </c>
      <c r="O34">
        <v>12</v>
      </c>
      <c r="P34">
        <v>1</v>
      </c>
      <c r="Q34">
        <v>6</v>
      </c>
      <c r="R34">
        <v>3</v>
      </c>
      <c r="S34">
        <v>2</v>
      </c>
      <c r="T34">
        <v>0</v>
      </c>
      <c r="U34">
        <v>0</v>
      </c>
    </row>
    <row r="35" spans="1:21" x14ac:dyDescent="0.25">
      <c r="A35" s="1" t="s">
        <v>21</v>
      </c>
      <c r="B35">
        <v>44509</v>
      </c>
      <c r="C35" s="2">
        <v>0.625</v>
      </c>
      <c r="D35" s="1" t="s">
        <v>41</v>
      </c>
      <c r="E35" s="1" t="s">
        <v>55</v>
      </c>
      <c r="F35">
        <v>0</v>
      </c>
      <c r="G35">
        <v>1</v>
      </c>
      <c r="H35" s="1" t="s">
        <v>33</v>
      </c>
      <c r="I35" s="1" t="s">
        <v>30</v>
      </c>
      <c r="J35">
        <v>6</v>
      </c>
      <c r="K35">
        <v>25</v>
      </c>
      <c r="L35">
        <v>1</v>
      </c>
      <c r="M35">
        <v>8</v>
      </c>
      <c r="N35">
        <v>4</v>
      </c>
      <c r="O35">
        <v>11</v>
      </c>
      <c r="P35">
        <v>5</v>
      </c>
      <c r="Q35">
        <v>8</v>
      </c>
      <c r="R35">
        <v>1</v>
      </c>
      <c r="S35">
        <v>2</v>
      </c>
      <c r="T35">
        <v>0</v>
      </c>
      <c r="U35">
        <v>0</v>
      </c>
    </row>
    <row r="36" spans="1:21" x14ac:dyDescent="0.25">
      <c r="A36" s="1" t="s">
        <v>21</v>
      </c>
      <c r="B36">
        <v>44509</v>
      </c>
      <c r="C36" s="2">
        <v>0.625</v>
      </c>
      <c r="D36" s="1" t="s">
        <v>28</v>
      </c>
      <c r="E36" s="1" t="s">
        <v>51</v>
      </c>
      <c r="F36">
        <v>4</v>
      </c>
      <c r="G36">
        <v>1</v>
      </c>
      <c r="H36" s="1" t="s">
        <v>25</v>
      </c>
      <c r="I36" s="1" t="s">
        <v>56</v>
      </c>
      <c r="J36">
        <v>21</v>
      </c>
      <c r="K36">
        <v>12</v>
      </c>
      <c r="L36">
        <v>7</v>
      </c>
      <c r="M36">
        <v>3</v>
      </c>
      <c r="N36">
        <v>9</v>
      </c>
      <c r="O36">
        <v>2</v>
      </c>
      <c r="P36">
        <v>7</v>
      </c>
      <c r="Q36">
        <v>3</v>
      </c>
      <c r="R36">
        <v>1</v>
      </c>
      <c r="S36">
        <v>0</v>
      </c>
      <c r="T36">
        <v>0</v>
      </c>
      <c r="U36">
        <v>0</v>
      </c>
    </row>
    <row r="37" spans="1:21" x14ac:dyDescent="0.25">
      <c r="A37" s="1" t="s">
        <v>21</v>
      </c>
      <c r="B37">
        <v>44509</v>
      </c>
      <c r="C37" s="2">
        <v>0.625</v>
      </c>
      <c r="D37" s="1" t="s">
        <v>39</v>
      </c>
      <c r="E37" s="1" t="s">
        <v>52</v>
      </c>
      <c r="F37">
        <v>0</v>
      </c>
      <c r="G37">
        <v>0</v>
      </c>
      <c r="H37" s="1" t="s">
        <v>58</v>
      </c>
      <c r="I37" s="1" t="s">
        <v>34</v>
      </c>
      <c r="J37">
        <v>11</v>
      </c>
      <c r="K37">
        <v>13</v>
      </c>
      <c r="L37">
        <v>3</v>
      </c>
      <c r="M37">
        <v>3</v>
      </c>
      <c r="N37">
        <v>10</v>
      </c>
      <c r="O37">
        <v>12</v>
      </c>
      <c r="P37">
        <v>5</v>
      </c>
      <c r="Q37">
        <v>4</v>
      </c>
      <c r="R37">
        <v>3</v>
      </c>
      <c r="S37">
        <v>1</v>
      </c>
      <c r="T37">
        <v>0</v>
      </c>
      <c r="U37">
        <v>1</v>
      </c>
    </row>
    <row r="38" spans="1:21" x14ac:dyDescent="0.25">
      <c r="A38" s="1" t="s">
        <v>21</v>
      </c>
      <c r="B38">
        <v>44509</v>
      </c>
      <c r="C38" s="2">
        <v>0.625</v>
      </c>
      <c r="D38" s="1" t="s">
        <v>44</v>
      </c>
      <c r="E38" s="1" t="s">
        <v>42</v>
      </c>
      <c r="F38">
        <v>0</v>
      </c>
      <c r="G38">
        <v>2</v>
      </c>
      <c r="H38" s="1" t="s">
        <v>33</v>
      </c>
      <c r="I38" s="1" t="s">
        <v>65</v>
      </c>
      <c r="J38">
        <v>6</v>
      </c>
      <c r="K38">
        <v>14</v>
      </c>
      <c r="L38">
        <v>2</v>
      </c>
      <c r="M38">
        <v>5</v>
      </c>
      <c r="N38">
        <v>15</v>
      </c>
      <c r="O38">
        <v>13</v>
      </c>
      <c r="P38">
        <v>6</v>
      </c>
      <c r="Q38">
        <v>8</v>
      </c>
      <c r="R38">
        <v>3</v>
      </c>
      <c r="S38">
        <v>3</v>
      </c>
      <c r="T38">
        <v>0</v>
      </c>
      <c r="U38">
        <v>0</v>
      </c>
    </row>
    <row r="39" spans="1:21" x14ac:dyDescent="0.25">
      <c r="A39" s="1" t="s">
        <v>21</v>
      </c>
      <c r="B39">
        <v>44509</v>
      </c>
      <c r="C39" s="2">
        <v>0.72916666666666674</v>
      </c>
      <c r="D39" s="1" t="s">
        <v>35</v>
      </c>
      <c r="E39" s="1" t="s">
        <v>45</v>
      </c>
      <c r="F39">
        <v>3</v>
      </c>
      <c r="G39">
        <v>0</v>
      </c>
      <c r="H39" s="1" t="s">
        <v>25</v>
      </c>
      <c r="I39" s="1" t="s">
        <v>62</v>
      </c>
      <c r="J39">
        <v>12</v>
      </c>
      <c r="K39">
        <v>18</v>
      </c>
      <c r="L39">
        <v>4</v>
      </c>
      <c r="M39">
        <v>6</v>
      </c>
      <c r="N39">
        <v>11</v>
      </c>
      <c r="O39">
        <v>11</v>
      </c>
      <c r="P39">
        <v>4</v>
      </c>
      <c r="Q39">
        <v>11</v>
      </c>
      <c r="R39">
        <v>1</v>
      </c>
      <c r="S39">
        <v>4</v>
      </c>
      <c r="T39">
        <v>0</v>
      </c>
      <c r="U39">
        <v>0</v>
      </c>
    </row>
    <row r="40" spans="1:21" x14ac:dyDescent="0.25">
      <c r="A40" s="1" t="s">
        <v>21</v>
      </c>
      <c r="B40">
        <v>44539</v>
      </c>
      <c r="C40" s="2">
        <v>0.6875</v>
      </c>
      <c r="D40" s="1" t="s">
        <v>29</v>
      </c>
      <c r="E40" s="1" t="s">
        <v>48</v>
      </c>
      <c r="F40">
        <v>0</v>
      </c>
      <c r="G40">
        <v>3</v>
      </c>
      <c r="H40" s="1" t="s">
        <v>33</v>
      </c>
      <c r="I40" s="1" t="s">
        <v>43</v>
      </c>
      <c r="J40">
        <v>9</v>
      </c>
      <c r="K40">
        <v>30</v>
      </c>
      <c r="L40">
        <v>4</v>
      </c>
      <c r="M40">
        <v>9</v>
      </c>
      <c r="N40">
        <v>9</v>
      </c>
      <c r="O40">
        <v>8</v>
      </c>
      <c r="P40">
        <v>2</v>
      </c>
      <c r="Q40">
        <v>11</v>
      </c>
      <c r="R40">
        <v>2</v>
      </c>
      <c r="S40">
        <v>1</v>
      </c>
      <c r="T40">
        <v>1</v>
      </c>
      <c r="U40">
        <v>0</v>
      </c>
    </row>
    <row r="41" spans="1:21" x14ac:dyDescent="0.25">
      <c r="A41" s="1" t="s">
        <v>21</v>
      </c>
      <c r="B41" t="s">
        <v>68</v>
      </c>
      <c r="C41" s="2">
        <v>0.83333333333333326</v>
      </c>
      <c r="D41" s="1" t="s">
        <v>38</v>
      </c>
      <c r="E41" s="1" t="s">
        <v>31</v>
      </c>
      <c r="F41">
        <v>3</v>
      </c>
      <c r="G41">
        <v>1</v>
      </c>
      <c r="H41" s="1" t="s">
        <v>25</v>
      </c>
      <c r="I41" s="1" t="s">
        <v>53</v>
      </c>
      <c r="J41">
        <v>14</v>
      </c>
      <c r="K41">
        <v>11</v>
      </c>
      <c r="L41">
        <v>6</v>
      </c>
      <c r="M41">
        <v>6</v>
      </c>
      <c r="N41">
        <v>3</v>
      </c>
      <c r="O41">
        <v>6</v>
      </c>
      <c r="P41">
        <v>4</v>
      </c>
      <c r="Q41">
        <v>6</v>
      </c>
      <c r="R41">
        <v>1</v>
      </c>
      <c r="S41">
        <v>1</v>
      </c>
      <c r="T41">
        <v>0</v>
      </c>
      <c r="U41">
        <v>0</v>
      </c>
    </row>
    <row r="42" spans="1:21" x14ac:dyDescent="0.25">
      <c r="A42" s="1" t="s">
        <v>21</v>
      </c>
      <c r="B42" t="s">
        <v>69</v>
      </c>
      <c r="C42" s="2">
        <v>0.83333333333333326</v>
      </c>
      <c r="D42" s="1" t="s">
        <v>51</v>
      </c>
      <c r="E42" s="1" t="s">
        <v>29</v>
      </c>
      <c r="F42">
        <v>1</v>
      </c>
      <c r="G42">
        <v>1</v>
      </c>
      <c r="H42" s="1" t="s">
        <v>58</v>
      </c>
      <c r="I42" s="1" t="s">
        <v>46</v>
      </c>
      <c r="J42">
        <v>17</v>
      </c>
      <c r="K42">
        <v>22</v>
      </c>
      <c r="L42">
        <v>7</v>
      </c>
      <c r="M42">
        <v>9</v>
      </c>
      <c r="N42">
        <v>9</v>
      </c>
      <c r="O42">
        <v>11</v>
      </c>
      <c r="P42">
        <v>4</v>
      </c>
      <c r="Q42">
        <v>5</v>
      </c>
      <c r="R42">
        <v>2</v>
      </c>
      <c r="S42">
        <v>2</v>
      </c>
      <c r="T42">
        <v>0</v>
      </c>
      <c r="U42">
        <v>0</v>
      </c>
    </row>
    <row r="43" spans="1:21" x14ac:dyDescent="0.25">
      <c r="A43" s="1" t="s">
        <v>21</v>
      </c>
      <c r="B43" t="s">
        <v>70</v>
      </c>
      <c r="C43" s="2">
        <v>0.52083333333333326</v>
      </c>
      <c r="D43" s="1" t="s">
        <v>42</v>
      </c>
      <c r="E43" s="1" t="s">
        <v>23</v>
      </c>
      <c r="F43">
        <v>0</v>
      </c>
      <c r="G43">
        <v>2</v>
      </c>
      <c r="H43" s="1" t="s">
        <v>33</v>
      </c>
      <c r="I43" s="1" t="s">
        <v>59</v>
      </c>
      <c r="J43">
        <v>11</v>
      </c>
      <c r="K43">
        <v>9</v>
      </c>
      <c r="L43">
        <v>0</v>
      </c>
      <c r="M43">
        <v>3</v>
      </c>
      <c r="N43">
        <v>10</v>
      </c>
      <c r="O43">
        <v>7</v>
      </c>
      <c r="P43">
        <v>4</v>
      </c>
      <c r="Q43">
        <v>2</v>
      </c>
      <c r="R43">
        <v>4</v>
      </c>
      <c r="S43">
        <v>2</v>
      </c>
      <c r="T43">
        <v>0</v>
      </c>
      <c r="U43">
        <v>1</v>
      </c>
    </row>
    <row r="44" spans="1:21" x14ac:dyDescent="0.25">
      <c r="A44" s="1" t="s">
        <v>21</v>
      </c>
      <c r="B44" t="s">
        <v>70</v>
      </c>
      <c r="C44" s="2">
        <v>0.625</v>
      </c>
      <c r="D44" s="1" t="s">
        <v>31</v>
      </c>
      <c r="E44" s="1" t="s">
        <v>24</v>
      </c>
      <c r="F44">
        <v>0</v>
      </c>
      <c r="G44">
        <v>1</v>
      </c>
      <c r="H44" s="1" t="s">
        <v>33</v>
      </c>
      <c r="I44" s="1" t="s">
        <v>56</v>
      </c>
      <c r="J44">
        <v>18</v>
      </c>
      <c r="K44">
        <v>13</v>
      </c>
      <c r="L44">
        <v>3</v>
      </c>
      <c r="M44">
        <v>3</v>
      </c>
      <c r="N44">
        <v>9</v>
      </c>
      <c r="O44">
        <v>8</v>
      </c>
      <c r="P44">
        <v>8</v>
      </c>
      <c r="Q44">
        <v>3</v>
      </c>
      <c r="R44">
        <v>2</v>
      </c>
      <c r="S44">
        <v>1</v>
      </c>
      <c r="T44">
        <v>0</v>
      </c>
      <c r="U44">
        <v>0</v>
      </c>
    </row>
    <row r="45" spans="1:21" x14ac:dyDescent="0.25">
      <c r="A45" s="1" t="s">
        <v>21</v>
      </c>
      <c r="B45" t="s">
        <v>70</v>
      </c>
      <c r="C45" s="2">
        <v>0.625</v>
      </c>
      <c r="D45" s="1" t="s">
        <v>48</v>
      </c>
      <c r="E45" s="1" t="s">
        <v>36</v>
      </c>
      <c r="F45">
        <v>3</v>
      </c>
      <c r="G45">
        <v>0</v>
      </c>
      <c r="H45" s="1" t="s">
        <v>25</v>
      </c>
      <c r="I45" s="1" t="s">
        <v>40</v>
      </c>
      <c r="J45">
        <v>25</v>
      </c>
      <c r="K45">
        <v>13</v>
      </c>
      <c r="L45">
        <v>10</v>
      </c>
      <c r="M45">
        <v>2</v>
      </c>
      <c r="N45">
        <v>17</v>
      </c>
      <c r="O45">
        <v>11</v>
      </c>
      <c r="P45">
        <v>10</v>
      </c>
      <c r="Q45">
        <v>5</v>
      </c>
      <c r="R45">
        <v>3</v>
      </c>
      <c r="S45">
        <v>1</v>
      </c>
      <c r="T45">
        <v>0</v>
      </c>
      <c r="U45">
        <v>0</v>
      </c>
    </row>
    <row r="46" spans="1:21" x14ac:dyDescent="0.25">
      <c r="A46" s="1" t="s">
        <v>21</v>
      </c>
      <c r="B46" t="s">
        <v>70</v>
      </c>
      <c r="C46" s="2">
        <v>0.625</v>
      </c>
      <c r="D46" s="1" t="s">
        <v>55</v>
      </c>
      <c r="E46" s="1" t="s">
        <v>39</v>
      </c>
      <c r="F46">
        <v>0</v>
      </c>
      <c r="G46">
        <v>0</v>
      </c>
      <c r="H46" s="1" t="s">
        <v>58</v>
      </c>
      <c r="I46" s="1" t="s">
        <v>37</v>
      </c>
      <c r="J46">
        <v>18</v>
      </c>
      <c r="K46">
        <v>10</v>
      </c>
      <c r="L46">
        <v>1</v>
      </c>
      <c r="M46">
        <v>2</v>
      </c>
      <c r="N46">
        <v>5</v>
      </c>
      <c r="O46">
        <v>12</v>
      </c>
      <c r="P46">
        <v>8</v>
      </c>
      <c r="Q46">
        <v>5</v>
      </c>
      <c r="R46">
        <v>0</v>
      </c>
      <c r="S46">
        <v>2</v>
      </c>
      <c r="T46">
        <v>0</v>
      </c>
      <c r="U46">
        <v>0</v>
      </c>
    </row>
    <row r="47" spans="1:21" x14ac:dyDescent="0.25">
      <c r="A47" s="1" t="s">
        <v>21</v>
      </c>
      <c r="B47" t="s">
        <v>70</v>
      </c>
      <c r="C47" s="2">
        <v>0.625</v>
      </c>
      <c r="D47" s="1" t="s">
        <v>47</v>
      </c>
      <c r="E47" s="1" t="s">
        <v>44</v>
      </c>
      <c r="F47">
        <v>1</v>
      </c>
      <c r="G47">
        <v>3</v>
      </c>
      <c r="H47" s="1" t="s">
        <v>33</v>
      </c>
      <c r="I47" s="1" t="s">
        <v>66</v>
      </c>
      <c r="J47">
        <v>12</v>
      </c>
      <c r="K47">
        <v>12</v>
      </c>
      <c r="L47">
        <v>5</v>
      </c>
      <c r="M47">
        <v>8</v>
      </c>
      <c r="N47">
        <v>10</v>
      </c>
      <c r="O47">
        <v>14</v>
      </c>
      <c r="P47">
        <v>4</v>
      </c>
      <c r="Q47">
        <v>8</v>
      </c>
      <c r="R47">
        <v>1</v>
      </c>
      <c r="S47">
        <v>1</v>
      </c>
      <c r="T47">
        <v>0</v>
      </c>
      <c r="U47">
        <v>0</v>
      </c>
    </row>
    <row r="48" spans="1:21" x14ac:dyDescent="0.25">
      <c r="A48" s="1" t="s">
        <v>21</v>
      </c>
      <c r="B48" t="s">
        <v>70</v>
      </c>
      <c r="C48" s="2">
        <v>0.72916666666666674</v>
      </c>
      <c r="D48" s="1" t="s">
        <v>45</v>
      </c>
      <c r="E48" s="1" t="s">
        <v>38</v>
      </c>
      <c r="F48">
        <v>3</v>
      </c>
      <c r="G48">
        <v>0</v>
      </c>
      <c r="H48" s="1" t="s">
        <v>25</v>
      </c>
      <c r="I48" s="1" t="s">
        <v>43</v>
      </c>
      <c r="J48">
        <v>15</v>
      </c>
      <c r="K48">
        <v>11</v>
      </c>
      <c r="L48">
        <v>3</v>
      </c>
      <c r="M48">
        <v>1</v>
      </c>
      <c r="N48">
        <v>7</v>
      </c>
      <c r="O48">
        <v>10</v>
      </c>
      <c r="P48">
        <v>5</v>
      </c>
      <c r="Q48">
        <v>4</v>
      </c>
      <c r="R48">
        <v>1</v>
      </c>
      <c r="S48">
        <v>1</v>
      </c>
      <c r="T48">
        <v>0</v>
      </c>
      <c r="U48">
        <v>0</v>
      </c>
    </row>
    <row r="49" spans="1:21" x14ac:dyDescent="0.25">
      <c r="A49" s="1" t="s">
        <v>21</v>
      </c>
      <c r="B49" t="s">
        <v>71</v>
      </c>
      <c r="C49" s="2">
        <v>0.58333333333333326</v>
      </c>
      <c r="D49" s="1" t="s">
        <v>32</v>
      </c>
      <c r="E49" s="1" t="s">
        <v>41</v>
      </c>
      <c r="F49">
        <v>2</v>
      </c>
      <c r="G49">
        <v>1</v>
      </c>
      <c r="H49" s="1" t="s">
        <v>25</v>
      </c>
      <c r="I49" s="1" t="s">
        <v>62</v>
      </c>
      <c r="J49">
        <v>12</v>
      </c>
      <c r="K49">
        <v>14</v>
      </c>
      <c r="L49">
        <v>5</v>
      </c>
      <c r="M49">
        <v>3</v>
      </c>
      <c r="N49">
        <v>8</v>
      </c>
      <c r="O49">
        <v>10</v>
      </c>
      <c r="P49">
        <v>4</v>
      </c>
      <c r="Q49">
        <v>9</v>
      </c>
      <c r="R49">
        <v>2</v>
      </c>
      <c r="S49">
        <v>1</v>
      </c>
      <c r="T49">
        <v>0</v>
      </c>
      <c r="U49">
        <v>0</v>
      </c>
    </row>
    <row r="50" spans="1:21" x14ac:dyDescent="0.25">
      <c r="A50" s="1" t="s">
        <v>21</v>
      </c>
      <c r="B50" t="s">
        <v>71</v>
      </c>
      <c r="C50" s="2">
        <v>0.58333333333333326</v>
      </c>
      <c r="D50" s="1" t="s">
        <v>52</v>
      </c>
      <c r="E50" s="1" t="s">
        <v>28</v>
      </c>
      <c r="F50">
        <v>1</v>
      </c>
      <c r="G50">
        <v>2</v>
      </c>
      <c r="H50" s="1" t="s">
        <v>33</v>
      </c>
      <c r="I50" s="1" t="s">
        <v>53</v>
      </c>
      <c r="J50">
        <v>13</v>
      </c>
      <c r="K50">
        <v>17</v>
      </c>
      <c r="L50">
        <v>4</v>
      </c>
      <c r="M50">
        <v>10</v>
      </c>
      <c r="N50">
        <v>5</v>
      </c>
      <c r="O50">
        <v>8</v>
      </c>
      <c r="P50">
        <v>2</v>
      </c>
      <c r="Q50">
        <v>11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s="1" t="s">
        <v>21</v>
      </c>
      <c r="B51" t="s">
        <v>71</v>
      </c>
      <c r="C51" s="2">
        <v>0.6875</v>
      </c>
      <c r="D51" s="1" t="s">
        <v>54</v>
      </c>
      <c r="E51" s="1" t="s">
        <v>35</v>
      </c>
      <c r="F51">
        <v>0</v>
      </c>
      <c r="G51">
        <v>3</v>
      </c>
      <c r="H51" s="1" t="s">
        <v>33</v>
      </c>
      <c r="I51" s="1" t="s">
        <v>30</v>
      </c>
      <c r="J51">
        <v>8</v>
      </c>
      <c r="K51">
        <v>20</v>
      </c>
      <c r="L51">
        <v>2</v>
      </c>
      <c r="M51">
        <v>10</v>
      </c>
      <c r="N51">
        <v>4</v>
      </c>
      <c r="O51">
        <v>15</v>
      </c>
      <c r="P51">
        <v>5</v>
      </c>
      <c r="Q51">
        <v>11</v>
      </c>
      <c r="R51">
        <v>0</v>
      </c>
      <c r="S51">
        <v>1</v>
      </c>
      <c r="T51">
        <v>0</v>
      </c>
      <c r="U51">
        <v>0</v>
      </c>
    </row>
    <row r="52" spans="1:21" x14ac:dyDescent="0.25">
      <c r="A52" s="1" t="s">
        <v>21</v>
      </c>
      <c r="B52" t="s">
        <v>72</v>
      </c>
      <c r="C52" s="2">
        <v>0.52083333333333326</v>
      </c>
      <c r="D52" s="1" t="s">
        <v>35</v>
      </c>
      <c r="E52" s="1" t="s">
        <v>55</v>
      </c>
      <c r="F52">
        <v>0</v>
      </c>
      <c r="G52">
        <v>1</v>
      </c>
      <c r="H52" s="1" t="s">
        <v>33</v>
      </c>
      <c r="I52" s="1" t="s">
        <v>26</v>
      </c>
      <c r="J52">
        <v>5</v>
      </c>
      <c r="K52">
        <v>15</v>
      </c>
      <c r="L52">
        <v>0</v>
      </c>
      <c r="M52">
        <v>4</v>
      </c>
      <c r="N52">
        <v>12</v>
      </c>
      <c r="O52">
        <v>10</v>
      </c>
      <c r="P52">
        <v>4</v>
      </c>
      <c r="Q52">
        <v>13</v>
      </c>
      <c r="R52">
        <v>3</v>
      </c>
      <c r="S52">
        <v>2</v>
      </c>
      <c r="T52">
        <v>0</v>
      </c>
      <c r="U52">
        <v>0</v>
      </c>
    </row>
    <row r="53" spans="1:21" x14ac:dyDescent="0.25">
      <c r="A53" s="1" t="s">
        <v>21</v>
      </c>
      <c r="B53" t="s">
        <v>72</v>
      </c>
      <c r="C53" s="2">
        <v>0.52083333333333326</v>
      </c>
      <c r="D53" s="1" t="s">
        <v>28</v>
      </c>
      <c r="E53" s="1" t="s">
        <v>45</v>
      </c>
      <c r="F53">
        <v>0</v>
      </c>
      <c r="G53">
        <v>1</v>
      </c>
      <c r="H53" s="1" t="s">
        <v>33</v>
      </c>
      <c r="I53" s="1" t="s">
        <v>46</v>
      </c>
      <c r="J53">
        <v>28</v>
      </c>
      <c r="K53">
        <v>7</v>
      </c>
      <c r="L53">
        <v>4</v>
      </c>
      <c r="M53">
        <v>3</v>
      </c>
      <c r="N53">
        <v>9</v>
      </c>
      <c r="O53">
        <v>13</v>
      </c>
      <c r="P53">
        <v>5</v>
      </c>
      <c r="Q53">
        <v>5</v>
      </c>
      <c r="R53">
        <v>2</v>
      </c>
      <c r="S53">
        <v>2</v>
      </c>
      <c r="T53">
        <v>0</v>
      </c>
      <c r="U53">
        <v>0</v>
      </c>
    </row>
    <row r="54" spans="1:21" x14ac:dyDescent="0.25">
      <c r="A54" s="1" t="s">
        <v>21</v>
      </c>
      <c r="B54" t="s">
        <v>72</v>
      </c>
      <c r="C54" s="2">
        <v>0.625</v>
      </c>
      <c r="D54" s="1" t="s">
        <v>38</v>
      </c>
      <c r="E54" s="1" t="s">
        <v>47</v>
      </c>
      <c r="F54">
        <v>2</v>
      </c>
      <c r="G54">
        <v>0</v>
      </c>
      <c r="H54" s="1" t="s">
        <v>25</v>
      </c>
      <c r="I54" s="1" t="s">
        <v>34</v>
      </c>
      <c r="J54">
        <v>11</v>
      </c>
      <c r="K54">
        <v>10</v>
      </c>
      <c r="L54">
        <v>4</v>
      </c>
      <c r="M54">
        <v>2</v>
      </c>
      <c r="N54">
        <v>12</v>
      </c>
      <c r="O54">
        <v>9</v>
      </c>
      <c r="P54">
        <v>6</v>
      </c>
      <c r="Q54">
        <v>4</v>
      </c>
      <c r="R54">
        <v>2</v>
      </c>
      <c r="S54">
        <v>3</v>
      </c>
      <c r="T54">
        <v>0</v>
      </c>
      <c r="U54">
        <v>0</v>
      </c>
    </row>
    <row r="55" spans="1:21" x14ac:dyDescent="0.25">
      <c r="A55" s="1" t="s">
        <v>21</v>
      </c>
      <c r="B55" t="s">
        <v>72</v>
      </c>
      <c r="C55" s="2">
        <v>0.625</v>
      </c>
      <c r="D55" s="1" t="s">
        <v>29</v>
      </c>
      <c r="E55" s="1" t="s">
        <v>52</v>
      </c>
      <c r="F55">
        <v>1</v>
      </c>
      <c r="G55">
        <v>2</v>
      </c>
      <c r="H55" s="1" t="s">
        <v>33</v>
      </c>
      <c r="I55" s="1" t="s">
        <v>73</v>
      </c>
      <c r="J55">
        <v>15</v>
      </c>
      <c r="K55">
        <v>20</v>
      </c>
      <c r="L55">
        <v>5</v>
      </c>
      <c r="M55">
        <v>7</v>
      </c>
      <c r="N55">
        <v>10</v>
      </c>
      <c r="O55">
        <v>6</v>
      </c>
      <c r="P55">
        <v>5</v>
      </c>
      <c r="Q55">
        <v>7</v>
      </c>
      <c r="R55">
        <v>3</v>
      </c>
      <c r="S55">
        <v>2</v>
      </c>
      <c r="T55">
        <v>0</v>
      </c>
      <c r="U55">
        <v>0</v>
      </c>
    </row>
    <row r="56" spans="1:21" x14ac:dyDescent="0.25">
      <c r="A56" s="1" t="s">
        <v>21</v>
      </c>
      <c r="B56" t="s">
        <v>72</v>
      </c>
      <c r="C56" s="2">
        <v>0.625</v>
      </c>
      <c r="D56" s="1" t="s">
        <v>41</v>
      </c>
      <c r="E56" s="1" t="s">
        <v>31</v>
      </c>
      <c r="F56">
        <v>2</v>
      </c>
      <c r="G56">
        <v>2</v>
      </c>
      <c r="H56" s="1" t="s">
        <v>58</v>
      </c>
      <c r="I56" s="1" t="s">
        <v>74</v>
      </c>
      <c r="J56">
        <v>22</v>
      </c>
      <c r="K56">
        <v>9</v>
      </c>
      <c r="L56">
        <v>5</v>
      </c>
      <c r="M56">
        <v>3</v>
      </c>
      <c r="N56">
        <v>10</v>
      </c>
      <c r="O56">
        <v>8</v>
      </c>
      <c r="P56">
        <v>8</v>
      </c>
      <c r="Q56">
        <v>4</v>
      </c>
      <c r="R56">
        <v>2</v>
      </c>
      <c r="S56">
        <v>4</v>
      </c>
      <c r="T56">
        <v>0</v>
      </c>
      <c r="U56">
        <v>0</v>
      </c>
    </row>
    <row r="57" spans="1:21" x14ac:dyDescent="0.25">
      <c r="A57" s="1" t="s">
        <v>21</v>
      </c>
      <c r="B57" t="s">
        <v>72</v>
      </c>
      <c r="C57" s="2">
        <v>0.625</v>
      </c>
      <c r="D57" s="1" t="s">
        <v>44</v>
      </c>
      <c r="E57" s="1" t="s">
        <v>51</v>
      </c>
      <c r="F57">
        <v>1</v>
      </c>
      <c r="G57">
        <v>1</v>
      </c>
      <c r="H57" s="1" t="s">
        <v>58</v>
      </c>
      <c r="I57" s="1" t="s">
        <v>75</v>
      </c>
      <c r="J57">
        <v>15</v>
      </c>
      <c r="K57">
        <v>20</v>
      </c>
      <c r="L57">
        <v>4</v>
      </c>
      <c r="M57">
        <v>6</v>
      </c>
      <c r="N57">
        <v>19</v>
      </c>
      <c r="O57">
        <v>12</v>
      </c>
      <c r="P57">
        <v>5</v>
      </c>
      <c r="Q57">
        <v>6</v>
      </c>
      <c r="R57">
        <v>4</v>
      </c>
      <c r="S57">
        <v>3</v>
      </c>
      <c r="T57">
        <v>0</v>
      </c>
      <c r="U57">
        <v>0</v>
      </c>
    </row>
    <row r="58" spans="1:21" x14ac:dyDescent="0.25">
      <c r="A58" s="1" t="s">
        <v>21</v>
      </c>
      <c r="B58" t="s">
        <v>72</v>
      </c>
      <c r="C58" s="2">
        <v>0.72916666666666674</v>
      </c>
      <c r="D58" s="1" t="s">
        <v>23</v>
      </c>
      <c r="E58" s="1" t="s">
        <v>48</v>
      </c>
      <c r="F58">
        <v>3</v>
      </c>
      <c r="G58">
        <v>3</v>
      </c>
      <c r="H58" s="1" t="s">
        <v>58</v>
      </c>
      <c r="I58" s="1" t="s">
        <v>62</v>
      </c>
      <c r="J58">
        <v>12</v>
      </c>
      <c r="K58">
        <v>16</v>
      </c>
      <c r="L58">
        <v>4</v>
      </c>
      <c r="M58">
        <v>6</v>
      </c>
      <c r="N58">
        <v>8</v>
      </c>
      <c r="O58">
        <v>7</v>
      </c>
      <c r="P58">
        <v>2</v>
      </c>
      <c r="Q58">
        <v>11</v>
      </c>
      <c r="R58">
        <v>1</v>
      </c>
      <c r="S58">
        <v>1</v>
      </c>
      <c r="T58">
        <v>0</v>
      </c>
      <c r="U58">
        <v>0</v>
      </c>
    </row>
    <row r="59" spans="1:21" x14ac:dyDescent="0.25">
      <c r="A59" s="1" t="s">
        <v>21</v>
      </c>
      <c r="B59" t="s">
        <v>76</v>
      </c>
      <c r="C59" s="2">
        <v>0.58333333333333326</v>
      </c>
      <c r="D59" s="1" t="s">
        <v>39</v>
      </c>
      <c r="E59" s="1" t="s">
        <v>42</v>
      </c>
      <c r="F59">
        <v>0</v>
      </c>
      <c r="G59">
        <v>1</v>
      </c>
      <c r="H59" s="1" t="s">
        <v>33</v>
      </c>
      <c r="I59" s="1" t="s">
        <v>40</v>
      </c>
      <c r="J59">
        <v>18</v>
      </c>
      <c r="K59">
        <v>5</v>
      </c>
      <c r="L59">
        <v>6</v>
      </c>
      <c r="M59">
        <v>3</v>
      </c>
      <c r="N59">
        <v>12</v>
      </c>
      <c r="O59">
        <v>8</v>
      </c>
      <c r="P59">
        <v>5</v>
      </c>
      <c r="Q59">
        <v>5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s="1" t="s">
        <v>21</v>
      </c>
      <c r="B60" t="s">
        <v>76</v>
      </c>
      <c r="C60" s="2">
        <v>0.6875</v>
      </c>
      <c r="D60" s="1" t="s">
        <v>24</v>
      </c>
      <c r="E60" s="1" t="s">
        <v>54</v>
      </c>
      <c r="F60">
        <v>3</v>
      </c>
      <c r="G60">
        <v>1</v>
      </c>
      <c r="H60" s="1" t="s">
        <v>25</v>
      </c>
      <c r="I60" s="1" t="s">
        <v>43</v>
      </c>
      <c r="J60">
        <v>12</v>
      </c>
      <c r="K60">
        <v>10</v>
      </c>
      <c r="L60">
        <v>7</v>
      </c>
      <c r="M60">
        <v>4</v>
      </c>
      <c r="N60">
        <v>12</v>
      </c>
      <c r="O60">
        <v>13</v>
      </c>
      <c r="P60">
        <v>4</v>
      </c>
      <c r="Q60">
        <v>4</v>
      </c>
      <c r="R60">
        <v>2</v>
      </c>
      <c r="S60">
        <v>1</v>
      </c>
      <c r="T60">
        <v>0</v>
      </c>
      <c r="U60">
        <v>0</v>
      </c>
    </row>
    <row r="61" spans="1:21" x14ac:dyDescent="0.25">
      <c r="A61" s="1" t="s">
        <v>21</v>
      </c>
      <c r="B61" t="s">
        <v>77</v>
      </c>
      <c r="C61" s="2">
        <v>0.83333333333333326</v>
      </c>
      <c r="D61" s="1" t="s">
        <v>36</v>
      </c>
      <c r="E61" s="1" t="s">
        <v>32</v>
      </c>
      <c r="F61">
        <v>1</v>
      </c>
      <c r="G61">
        <v>1</v>
      </c>
      <c r="H61" s="1" t="s">
        <v>58</v>
      </c>
      <c r="I61" s="1" t="s">
        <v>49</v>
      </c>
      <c r="J61">
        <v>8</v>
      </c>
      <c r="K61">
        <v>8</v>
      </c>
      <c r="L61">
        <v>3</v>
      </c>
      <c r="M61">
        <v>4</v>
      </c>
      <c r="N61">
        <v>12</v>
      </c>
      <c r="O61">
        <v>10</v>
      </c>
      <c r="P61">
        <v>6</v>
      </c>
      <c r="Q61">
        <v>5</v>
      </c>
      <c r="R61">
        <v>2</v>
      </c>
      <c r="S61">
        <v>3</v>
      </c>
      <c r="T61">
        <v>0</v>
      </c>
      <c r="U61">
        <v>0</v>
      </c>
    </row>
    <row r="62" spans="1:21" x14ac:dyDescent="0.25">
      <c r="A62" s="1" t="s">
        <v>21</v>
      </c>
      <c r="B62">
        <v>44237</v>
      </c>
      <c r="C62" s="2">
        <v>0.52083333333333326</v>
      </c>
      <c r="D62" s="1" t="s">
        <v>28</v>
      </c>
      <c r="E62" s="1" t="s">
        <v>38</v>
      </c>
      <c r="F62">
        <v>1</v>
      </c>
      <c r="G62">
        <v>1</v>
      </c>
      <c r="H62" s="1" t="s">
        <v>58</v>
      </c>
      <c r="I62" s="1" t="s">
        <v>26</v>
      </c>
      <c r="J62">
        <v>13</v>
      </c>
      <c r="K62">
        <v>12</v>
      </c>
      <c r="L62">
        <v>6</v>
      </c>
      <c r="M62">
        <v>2</v>
      </c>
      <c r="N62">
        <v>10</v>
      </c>
      <c r="O62">
        <v>9</v>
      </c>
      <c r="P62">
        <v>10</v>
      </c>
      <c r="Q62">
        <v>1</v>
      </c>
      <c r="R62">
        <v>1</v>
      </c>
      <c r="S62">
        <v>1</v>
      </c>
      <c r="T62">
        <v>0</v>
      </c>
      <c r="U62">
        <v>0</v>
      </c>
    </row>
    <row r="63" spans="1:21" x14ac:dyDescent="0.25">
      <c r="A63" s="1" t="s">
        <v>21</v>
      </c>
      <c r="B63">
        <v>44237</v>
      </c>
      <c r="C63" s="2">
        <v>0.625</v>
      </c>
      <c r="D63" s="1" t="s">
        <v>31</v>
      </c>
      <c r="E63" s="1" t="s">
        <v>47</v>
      </c>
      <c r="F63">
        <v>0</v>
      </c>
      <c r="G63">
        <v>0</v>
      </c>
      <c r="H63" s="1" t="s">
        <v>58</v>
      </c>
      <c r="I63" s="1" t="s">
        <v>73</v>
      </c>
      <c r="J63">
        <v>14</v>
      </c>
      <c r="K63">
        <v>10</v>
      </c>
      <c r="L63">
        <v>4</v>
      </c>
      <c r="M63">
        <v>2</v>
      </c>
      <c r="N63">
        <v>13</v>
      </c>
      <c r="O63">
        <v>3</v>
      </c>
      <c r="P63">
        <v>9</v>
      </c>
      <c r="Q63">
        <v>5</v>
      </c>
      <c r="R63">
        <v>5</v>
      </c>
      <c r="S63">
        <v>2</v>
      </c>
      <c r="T63">
        <v>0</v>
      </c>
      <c r="U63">
        <v>0</v>
      </c>
    </row>
    <row r="64" spans="1:21" x14ac:dyDescent="0.25">
      <c r="A64" s="1" t="s">
        <v>21</v>
      </c>
      <c r="B64">
        <v>44237</v>
      </c>
      <c r="C64" s="2">
        <v>0.625</v>
      </c>
      <c r="D64" s="1" t="s">
        <v>35</v>
      </c>
      <c r="E64" s="1" t="s">
        <v>39</v>
      </c>
      <c r="F64">
        <v>3</v>
      </c>
      <c r="G64">
        <v>1</v>
      </c>
      <c r="H64" s="1" t="s">
        <v>25</v>
      </c>
      <c r="I64" s="1" t="s">
        <v>53</v>
      </c>
      <c r="J64">
        <v>20</v>
      </c>
      <c r="K64">
        <v>6</v>
      </c>
      <c r="L64">
        <v>9</v>
      </c>
      <c r="M64">
        <v>2</v>
      </c>
      <c r="N64">
        <v>11</v>
      </c>
      <c r="O64">
        <v>13</v>
      </c>
      <c r="P64">
        <v>7</v>
      </c>
      <c r="Q64">
        <v>2</v>
      </c>
      <c r="R64">
        <v>1</v>
      </c>
      <c r="S64">
        <v>3</v>
      </c>
      <c r="T64">
        <v>0</v>
      </c>
      <c r="U64">
        <v>1</v>
      </c>
    </row>
    <row r="65" spans="1:21" x14ac:dyDescent="0.25">
      <c r="A65" s="1" t="s">
        <v>21</v>
      </c>
      <c r="B65">
        <v>44237</v>
      </c>
      <c r="C65" s="2">
        <v>0.625</v>
      </c>
      <c r="D65" s="1" t="s">
        <v>29</v>
      </c>
      <c r="E65" s="1" t="s">
        <v>44</v>
      </c>
      <c r="F65">
        <v>1</v>
      </c>
      <c r="G65">
        <v>0</v>
      </c>
      <c r="H65" s="1" t="s">
        <v>25</v>
      </c>
      <c r="I65" s="1" t="s">
        <v>78</v>
      </c>
      <c r="J65">
        <v>20</v>
      </c>
      <c r="K65">
        <v>5</v>
      </c>
      <c r="L65">
        <v>4</v>
      </c>
      <c r="M65">
        <v>1</v>
      </c>
      <c r="N65">
        <v>10</v>
      </c>
      <c r="O65">
        <v>16</v>
      </c>
      <c r="P65">
        <v>6</v>
      </c>
      <c r="Q65">
        <v>3</v>
      </c>
      <c r="R65">
        <v>0</v>
      </c>
      <c r="S65">
        <v>3</v>
      </c>
      <c r="T65">
        <v>0</v>
      </c>
      <c r="U65">
        <v>0</v>
      </c>
    </row>
    <row r="66" spans="1:21" x14ac:dyDescent="0.25">
      <c r="A66" s="1" t="s">
        <v>21</v>
      </c>
      <c r="B66">
        <v>44237</v>
      </c>
      <c r="C66" s="2">
        <v>0.625</v>
      </c>
      <c r="D66" s="1" t="s">
        <v>42</v>
      </c>
      <c r="E66" s="1" t="s">
        <v>51</v>
      </c>
      <c r="F66">
        <v>2</v>
      </c>
      <c r="G66">
        <v>1</v>
      </c>
      <c r="H66" s="1" t="s">
        <v>25</v>
      </c>
      <c r="I66" s="1" t="s">
        <v>60</v>
      </c>
      <c r="J66">
        <v>7</v>
      </c>
      <c r="K66">
        <v>8</v>
      </c>
      <c r="L66">
        <v>3</v>
      </c>
      <c r="M66">
        <v>2</v>
      </c>
      <c r="N66">
        <v>15</v>
      </c>
      <c r="O66">
        <v>5</v>
      </c>
      <c r="P66">
        <v>0</v>
      </c>
      <c r="Q66">
        <v>4</v>
      </c>
      <c r="R66">
        <v>0</v>
      </c>
      <c r="S66">
        <v>2</v>
      </c>
      <c r="T66">
        <v>0</v>
      </c>
      <c r="U66">
        <v>0</v>
      </c>
    </row>
    <row r="67" spans="1:21" x14ac:dyDescent="0.25">
      <c r="A67" s="1" t="s">
        <v>21</v>
      </c>
      <c r="B67">
        <v>44237</v>
      </c>
      <c r="C67" s="2">
        <v>0.72916666666666674</v>
      </c>
      <c r="D67" s="1" t="s">
        <v>32</v>
      </c>
      <c r="E67" s="1" t="s">
        <v>24</v>
      </c>
      <c r="F67">
        <v>0</v>
      </c>
      <c r="G67">
        <v>0</v>
      </c>
      <c r="H67" s="1" t="s">
        <v>58</v>
      </c>
      <c r="I67" s="1" t="s">
        <v>37</v>
      </c>
      <c r="J67">
        <v>21</v>
      </c>
      <c r="K67">
        <v>8</v>
      </c>
      <c r="L67">
        <v>2</v>
      </c>
      <c r="M67">
        <v>2</v>
      </c>
      <c r="N67">
        <v>8</v>
      </c>
      <c r="O67">
        <v>5</v>
      </c>
      <c r="P67">
        <v>8</v>
      </c>
      <c r="Q67">
        <v>5</v>
      </c>
      <c r="R67">
        <v>2</v>
      </c>
      <c r="S67">
        <v>1</v>
      </c>
      <c r="T67">
        <v>0</v>
      </c>
      <c r="U67">
        <v>0</v>
      </c>
    </row>
    <row r="68" spans="1:21" x14ac:dyDescent="0.25">
      <c r="A68" s="1" t="s">
        <v>21</v>
      </c>
      <c r="B68">
        <v>44265</v>
      </c>
      <c r="C68" s="2">
        <v>0.58333333333333326</v>
      </c>
      <c r="D68" s="1" t="s">
        <v>36</v>
      </c>
      <c r="E68" s="1" t="s">
        <v>41</v>
      </c>
      <c r="F68">
        <v>2</v>
      </c>
      <c r="G68">
        <v>2</v>
      </c>
      <c r="H68" s="1" t="s">
        <v>58</v>
      </c>
      <c r="I68" s="1" t="s">
        <v>56</v>
      </c>
      <c r="J68">
        <v>18</v>
      </c>
      <c r="K68">
        <v>9</v>
      </c>
      <c r="L68">
        <v>4</v>
      </c>
      <c r="M68">
        <v>5</v>
      </c>
      <c r="N68">
        <v>15</v>
      </c>
      <c r="O68">
        <v>11</v>
      </c>
      <c r="P68">
        <v>1</v>
      </c>
      <c r="Q68">
        <v>3</v>
      </c>
      <c r="R68">
        <v>2</v>
      </c>
      <c r="S68">
        <v>3</v>
      </c>
      <c r="T68">
        <v>0</v>
      </c>
      <c r="U68">
        <v>0</v>
      </c>
    </row>
    <row r="69" spans="1:21" x14ac:dyDescent="0.25">
      <c r="A69" s="1" t="s">
        <v>21</v>
      </c>
      <c r="B69">
        <v>44265</v>
      </c>
      <c r="C69" s="2">
        <v>0.58333333333333326</v>
      </c>
      <c r="D69" s="1" t="s">
        <v>54</v>
      </c>
      <c r="E69" s="1" t="s">
        <v>45</v>
      </c>
      <c r="F69">
        <v>2</v>
      </c>
      <c r="G69">
        <v>1</v>
      </c>
      <c r="H69" s="1" t="s">
        <v>25</v>
      </c>
      <c r="I69" s="1" t="s">
        <v>74</v>
      </c>
      <c r="J69">
        <v>17</v>
      </c>
      <c r="K69">
        <v>14</v>
      </c>
      <c r="L69">
        <v>8</v>
      </c>
      <c r="M69">
        <v>3</v>
      </c>
      <c r="N69">
        <v>11</v>
      </c>
      <c r="O69">
        <v>14</v>
      </c>
      <c r="P69">
        <v>5</v>
      </c>
      <c r="Q69">
        <v>8</v>
      </c>
      <c r="R69">
        <v>2</v>
      </c>
      <c r="S69">
        <v>1</v>
      </c>
      <c r="T69">
        <v>0</v>
      </c>
      <c r="U69">
        <v>0</v>
      </c>
    </row>
    <row r="70" spans="1:21" x14ac:dyDescent="0.25">
      <c r="A70" s="1" t="s">
        <v>21</v>
      </c>
      <c r="B70">
        <v>44265</v>
      </c>
      <c r="C70" s="2">
        <v>0.58333333333333326</v>
      </c>
      <c r="D70" s="1" t="s">
        <v>52</v>
      </c>
      <c r="E70" s="1" t="s">
        <v>23</v>
      </c>
      <c r="F70">
        <v>1</v>
      </c>
      <c r="G70">
        <v>2</v>
      </c>
      <c r="H70" s="1" t="s">
        <v>33</v>
      </c>
      <c r="I70" s="1" t="s">
        <v>65</v>
      </c>
      <c r="J70">
        <v>18</v>
      </c>
      <c r="K70">
        <v>13</v>
      </c>
      <c r="L70">
        <v>5</v>
      </c>
      <c r="M70">
        <v>6</v>
      </c>
      <c r="N70">
        <v>16</v>
      </c>
      <c r="O70">
        <v>13</v>
      </c>
      <c r="P70">
        <v>11</v>
      </c>
      <c r="Q70">
        <v>6</v>
      </c>
      <c r="R70">
        <v>2</v>
      </c>
      <c r="S70">
        <v>3</v>
      </c>
      <c r="T70">
        <v>0</v>
      </c>
      <c r="U70">
        <v>0</v>
      </c>
    </row>
    <row r="71" spans="1:21" x14ac:dyDescent="0.25">
      <c r="A71" s="1" t="s">
        <v>21</v>
      </c>
      <c r="B71">
        <v>44265</v>
      </c>
      <c r="C71" s="2">
        <v>0.6875</v>
      </c>
      <c r="D71" s="1" t="s">
        <v>48</v>
      </c>
      <c r="E71" s="1" t="s">
        <v>55</v>
      </c>
      <c r="F71">
        <v>2</v>
      </c>
      <c r="G71">
        <v>2</v>
      </c>
      <c r="H71" s="1" t="s">
        <v>58</v>
      </c>
      <c r="I71" s="1" t="s">
        <v>30</v>
      </c>
      <c r="J71">
        <v>6</v>
      </c>
      <c r="K71">
        <v>12</v>
      </c>
      <c r="L71">
        <v>4</v>
      </c>
      <c r="M71">
        <v>3</v>
      </c>
      <c r="N71">
        <v>10</v>
      </c>
      <c r="O71">
        <v>12</v>
      </c>
      <c r="P71">
        <v>3</v>
      </c>
      <c r="Q71">
        <v>4</v>
      </c>
      <c r="R71">
        <v>3</v>
      </c>
      <c r="S71">
        <v>3</v>
      </c>
      <c r="T71">
        <v>0</v>
      </c>
      <c r="U71">
        <v>0</v>
      </c>
    </row>
    <row r="72" spans="1:21" x14ac:dyDescent="0.25">
      <c r="A72" s="1" t="s">
        <v>21</v>
      </c>
      <c r="B72" t="s">
        <v>79</v>
      </c>
      <c r="C72" s="2">
        <v>0.52083333333333326</v>
      </c>
      <c r="D72" s="1" t="s">
        <v>44</v>
      </c>
      <c r="E72" s="1" t="s">
        <v>48</v>
      </c>
      <c r="F72">
        <v>0</v>
      </c>
      <c r="G72">
        <v>5</v>
      </c>
      <c r="H72" s="1" t="s">
        <v>33</v>
      </c>
      <c r="I72" s="1" t="s">
        <v>37</v>
      </c>
      <c r="J72">
        <v>6</v>
      </c>
      <c r="K72">
        <v>19</v>
      </c>
      <c r="L72">
        <v>2</v>
      </c>
      <c r="M72">
        <v>8</v>
      </c>
      <c r="N72">
        <v>4</v>
      </c>
      <c r="O72">
        <v>10</v>
      </c>
      <c r="P72">
        <v>1</v>
      </c>
      <c r="Q72">
        <v>9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s="1" t="s">
        <v>21</v>
      </c>
      <c r="B73" t="s">
        <v>79</v>
      </c>
      <c r="C73" s="2">
        <v>0.625</v>
      </c>
      <c r="D73" s="1" t="s">
        <v>45</v>
      </c>
      <c r="E73" s="1" t="s">
        <v>42</v>
      </c>
      <c r="F73">
        <v>2</v>
      </c>
      <c r="G73">
        <v>3</v>
      </c>
      <c r="H73" s="1" t="s">
        <v>33</v>
      </c>
      <c r="I73" s="1" t="s">
        <v>26</v>
      </c>
      <c r="J73">
        <v>14</v>
      </c>
      <c r="K73">
        <v>9</v>
      </c>
      <c r="L73">
        <v>5</v>
      </c>
      <c r="M73">
        <v>4</v>
      </c>
      <c r="N73">
        <v>8</v>
      </c>
      <c r="O73">
        <v>17</v>
      </c>
      <c r="P73">
        <v>6</v>
      </c>
      <c r="Q73">
        <v>7</v>
      </c>
      <c r="R73">
        <v>2</v>
      </c>
      <c r="S73">
        <v>3</v>
      </c>
      <c r="T73">
        <v>0</v>
      </c>
      <c r="U73">
        <v>0</v>
      </c>
    </row>
    <row r="74" spans="1:21" x14ac:dyDescent="0.25">
      <c r="A74" s="1" t="s">
        <v>21</v>
      </c>
      <c r="B74" t="s">
        <v>79</v>
      </c>
      <c r="C74" s="2">
        <v>0.625</v>
      </c>
      <c r="D74" s="1" t="s">
        <v>41</v>
      </c>
      <c r="E74" s="1" t="s">
        <v>28</v>
      </c>
      <c r="F74">
        <v>4</v>
      </c>
      <c r="G74">
        <v>2</v>
      </c>
      <c r="H74" s="1" t="s">
        <v>25</v>
      </c>
      <c r="I74" s="1" t="s">
        <v>43</v>
      </c>
      <c r="J74">
        <v>22</v>
      </c>
      <c r="K74">
        <v>18</v>
      </c>
      <c r="L74">
        <v>11</v>
      </c>
      <c r="M74">
        <v>6</v>
      </c>
      <c r="N74">
        <v>5</v>
      </c>
      <c r="O74">
        <v>17</v>
      </c>
      <c r="P74">
        <v>4</v>
      </c>
      <c r="Q74">
        <v>3</v>
      </c>
      <c r="R74">
        <v>0</v>
      </c>
      <c r="S74">
        <v>3</v>
      </c>
      <c r="T74">
        <v>0</v>
      </c>
      <c r="U74">
        <v>0</v>
      </c>
    </row>
    <row r="75" spans="1:21" x14ac:dyDescent="0.25">
      <c r="A75" s="1" t="s">
        <v>21</v>
      </c>
      <c r="B75" t="s">
        <v>79</v>
      </c>
      <c r="C75" s="2">
        <v>0.625</v>
      </c>
      <c r="D75" s="1" t="s">
        <v>55</v>
      </c>
      <c r="E75" s="1" t="s">
        <v>31</v>
      </c>
      <c r="F75">
        <v>2</v>
      </c>
      <c r="G75">
        <v>0</v>
      </c>
      <c r="H75" s="1" t="s">
        <v>25</v>
      </c>
      <c r="I75" s="1" t="s">
        <v>53</v>
      </c>
      <c r="J75">
        <v>15</v>
      </c>
      <c r="K75">
        <v>7</v>
      </c>
      <c r="L75">
        <v>6</v>
      </c>
      <c r="M75">
        <v>2</v>
      </c>
      <c r="N75">
        <v>11</v>
      </c>
      <c r="O75">
        <v>5</v>
      </c>
      <c r="P75">
        <v>6</v>
      </c>
      <c r="Q75">
        <v>2</v>
      </c>
      <c r="R75">
        <v>1</v>
      </c>
      <c r="S75">
        <v>0</v>
      </c>
      <c r="T75">
        <v>0</v>
      </c>
      <c r="U75">
        <v>0</v>
      </c>
    </row>
    <row r="76" spans="1:21" x14ac:dyDescent="0.25">
      <c r="A76" s="1" t="s">
        <v>21</v>
      </c>
      <c r="B76" t="s">
        <v>79</v>
      </c>
      <c r="C76" s="2">
        <v>0.625</v>
      </c>
      <c r="D76" s="1" t="s">
        <v>47</v>
      </c>
      <c r="E76" s="1" t="s">
        <v>32</v>
      </c>
      <c r="F76">
        <v>0</v>
      </c>
      <c r="G76">
        <v>0</v>
      </c>
      <c r="H76" s="1" t="s">
        <v>58</v>
      </c>
      <c r="I76" s="1" t="s">
        <v>65</v>
      </c>
      <c r="J76">
        <v>15</v>
      </c>
      <c r="K76">
        <v>11</v>
      </c>
      <c r="L76">
        <v>3</v>
      </c>
      <c r="M76">
        <v>3</v>
      </c>
      <c r="N76">
        <v>5</v>
      </c>
      <c r="O76">
        <v>14</v>
      </c>
      <c r="P76">
        <v>8</v>
      </c>
      <c r="Q76">
        <v>4</v>
      </c>
      <c r="R76">
        <v>3</v>
      </c>
      <c r="S76">
        <v>5</v>
      </c>
      <c r="T76">
        <v>0</v>
      </c>
      <c r="U76">
        <v>0</v>
      </c>
    </row>
    <row r="77" spans="1:21" x14ac:dyDescent="0.25">
      <c r="A77" s="1" t="s">
        <v>21</v>
      </c>
      <c r="B77" t="s">
        <v>79</v>
      </c>
      <c r="C77" s="2">
        <v>0.625</v>
      </c>
      <c r="D77" s="1" t="s">
        <v>39</v>
      </c>
      <c r="E77" s="1" t="s">
        <v>29</v>
      </c>
      <c r="F77">
        <v>1</v>
      </c>
      <c r="G77">
        <v>0</v>
      </c>
      <c r="H77" s="1" t="s">
        <v>25</v>
      </c>
      <c r="I77" s="1" t="s">
        <v>34</v>
      </c>
      <c r="J77">
        <v>19</v>
      </c>
      <c r="K77">
        <v>3</v>
      </c>
      <c r="L77">
        <v>5</v>
      </c>
      <c r="M77">
        <v>0</v>
      </c>
      <c r="N77">
        <v>16</v>
      </c>
      <c r="O77">
        <v>14</v>
      </c>
      <c r="P77">
        <v>8</v>
      </c>
      <c r="Q77">
        <v>1</v>
      </c>
      <c r="R77">
        <v>2</v>
      </c>
      <c r="S77">
        <v>3</v>
      </c>
      <c r="T77">
        <v>0</v>
      </c>
      <c r="U77">
        <v>0</v>
      </c>
    </row>
    <row r="78" spans="1:21" x14ac:dyDescent="0.25">
      <c r="A78" s="1" t="s">
        <v>21</v>
      </c>
      <c r="B78" t="s">
        <v>79</v>
      </c>
      <c r="C78" s="2">
        <v>0.72916666666666674</v>
      </c>
      <c r="D78" s="1" t="s">
        <v>23</v>
      </c>
      <c r="E78" s="1" t="s">
        <v>35</v>
      </c>
      <c r="F78">
        <v>0</v>
      </c>
      <c r="G78">
        <v>1</v>
      </c>
      <c r="H78" s="1" t="s">
        <v>33</v>
      </c>
      <c r="I78" s="1" t="s">
        <v>56</v>
      </c>
      <c r="J78">
        <v>17</v>
      </c>
      <c r="K78">
        <v>5</v>
      </c>
      <c r="L78">
        <v>7</v>
      </c>
      <c r="M78">
        <v>1</v>
      </c>
      <c r="N78">
        <v>13</v>
      </c>
      <c r="O78">
        <v>8</v>
      </c>
      <c r="P78">
        <v>5</v>
      </c>
      <c r="Q78">
        <v>5</v>
      </c>
      <c r="R78">
        <v>1</v>
      </c>
      <c r="S78">
        <v>1</v>
      </c>
      <c r="T78">
        <v>0</v>
      </c>
      <c r="U78">
        <v>0</v>
      </c>
    </row>
    <row r="79" spans="1:21" x14ac:dyDescent="0.25">
      <c r="A79" s="1" t="s">
        <v>21</v>
      </c>
      <c r="B79" t="s">
        <v>80</v>
      </c>
      <c r="C79" s="2">
        <v>0.58333333333333326</v>
      </c>
      <c r="D79" s="1" t="s">
        <v>38</v>
      </c>
      <c r="E79" s="1" t="s">
        <v>52</v>
      </c>
      <c r="F79">
        <v>0</v>
      </c>
      <c r="G79">
        <v>1</v>
      </c>
      <c r="H79" s="1" t="s">
        <v>33</v>
      </c>
      <c r="I79" s="1" t="s">
        <v>62</v>
      </c>
      <c r="J79">
        <v>15</v>
      </c>
      <c r="K79">
        <v>16</v>
      </c>
      <c r="L79">
        <v>2</v>
      </c>
      <c r="M79">
        <v>4</v>
      </c>
      <c r="N79">
        <v>3</v>
      </c>
      <c r="O79">
        <v>3</v>
      </c>
      <c r="P79">
        <v>7</v>
      </c>
      <c r="Q79">
        <v>9</v>
      </c>
      <c r="R79">
        <v>0</v>
      </c>
      <c r="S79">
        <v>2</v>
      </c>
      <c r="T79">
        <v>0</v>
      </c>
      <c r="U79">
        <v>0</v>
      </c>
    </row>
    <row r="80" spans="1:21" x14ac:dyDescent="0.25">
      <c r="A80" s="1" t="s">
        <v>21</v>
      </c>
      <c r="B80" t="s">
        <v>80</v>
      </c>
      <c r="C80" s="2">
        <v>0.6875</v>
      </c>
      <c r="D80" s="1" t="s">
        <v>51</v>
      </c>
      <c r="E80" s="1" t="s">
        <v>54</v>
      </c>
      <c r="F80">
        <v>2</v>
      </c>
      <c r="G80">
        <v>3</v>
      </c>
      <c r="H80" s="1" t="s">
        <v>33</v>
      </c>
      <c r="I80" s="1" t="s">
        <v>49</v>
      </c>
      <c r="J80">
        <v>7</v>
      </c>
      <c r="K80">
        <v>14</v>
      </c>
      <c r="L80">
        <v>1</v>
      </c>
      <c r="M80">
        <v>4</v>
      </c>
      <c r="N80">
        <v>13</v>
      </c>
      <c r="O80">
        <v>4</v>
      </c>
      <c r="P80">
        <v>2</v>
      </c>
      <c r="Q80">
        <v>9</v>
      </c>
      <c r="R80">
        <v>4</v>
      </c>
      <c r="S80">
        <v>1</v>
      </c>
      <c r="T80">
        <v>1</v>
      </c>
      <c r="U80">
        <v>0</v>
      </c>
    </row>
    <row r="81" spans="1:21" x14ac:dyDescent="0.25">
      <c r="A81" s="1" t="s">
        <v>21</v>
      </c>
      <c r="B81" t="s">
        <v>81</v>
      </c>
      <c r="C81" s="2">
        <v>0.83333333333333326</v>
      </c>
      <c r="D81" s="1" t="s">
        <v>24</v>
      </c>
      <c r="E81" s="1" t="s">
        <v>36</v>
      </c>
      <c r="F81">
        <v>2</v>
      </c>
      <c r="G81">
        <v>2</v>
      </c>
      <c r="H81" s="1" t="s">
        <v>58</v>
      </c>
      <c r="I81" s="1" t="s">
        <v>46</v>
      </c>
      <c r="J81">
        <v>17</v>
      </c>
      <c r="K81">
        <v>9</v>
      </c>
      <c r="L81">
        <v>6</v>
      </c>
      <c r="M81">
        <v>6</v>
      </c>
      <c r="N81">
        <v>7</v>
      </c>
      <c r="O81">
        <v>4</v>
      </c>
      <c r="P81">
        <v>6</v>
      </c>
      <c r="Q81">
        <v>4</v>
      </c>
      <c r="R81">
        <v>1</v>
      </c>
      <c r="S81">
        <v>1</v>
      </c>
      <c r="T81">
        <v>0</v>
      </c>
      <c r="U81">
        <v>0</v>
      </c>
    </row>
    <row r="82" spans="1:21" x14ac:dyDescent="0.25">
      <c r="A82" s="1" t="s">
        <v>21</v>
      </c>
      <c r="B82" t="s">
        <v>82</v>
      </c>
      <c r="C82" s="2">
        <v>0.83333333333333326</v>
      </c>
      <c r="D82" s="1" t="s">
        <v>24</v>
      </c>
      <c r="E82" s="1" t="s">
        <v>45</v>
      </c>
      <c r="F82">
        <v>3</v>
      </c>
      <c r="G82">
        <v>1</v>
      </c>
      <c r="H82" s="1" t="s">
        <v>25</v>
      </c>
      <c r="I82" s="1" t="s">
        <v>43</v>
      </c>
      <c r="J82">
        <v>22</v>
      </c>
      <c r="K82">
        <v>10</v>
      </c>
      <c r="L82">
        <v>9</v>
      </c>
      <c r="M82">
        <v>4</v>
      </c>
      <c r="N82">
        <v>17</v>
      </c>
      <c r="O82">
        <v>10</v>
      </c>
      <c r="P82">
        <v>7</v>
      </c>
      <c r="Q82">
        <v>4</v>
      </c>
      <c r="R82">
        <v>2</v>
      </c>
      <c r="S82">
        <v>5</v>
      </c>
      <c r="T82">
        <v>0</v>
      </c>
      <c r="U82">
        <v>0</v>
      </c>
    </row>
    <row r="83" spans="1:21" x14ac:dyDescent="0.25">
      <c r="A83" s="1" t="s">
        <v>21</v>
      </c>
      <c r="B83" t="s">
        <v>83</v>
      </c>
      <c r="C83" s="2">
        <v>0.52083333333333326</v>
      </c>
      <c r="D83" s="1" t="s">
        <v>35</v>
      </c>
      <c r="E83" s="1" t="s">
        <v>47</v>
      </c>
      <c r="F83">
        <v>7</v>
      </c>
      <c r="G83">
        <v>0</v>
      </c>
      <c r="H83" s="1" t="s">
        <v>25</v>
      </c>
      <c r="I83" s="1" t="s">
        <v>40</v>
      </c>
      <c r="J83">
        <v>23</v>
      </c>
      <c r="K83">
        <v>3</v>
      </c>
      <c r="L83">
        <v>13</v>
      </c>
      <c r="M83">
        <v>1</v>
      </c>
      <c r="N83">
        <v>14</v>
      </c>
      <c r="O83">
        <v>16</v>
      </c>
      <c r="P83">
        <v>5</v>
      </c>
      <c r="Q83">
        <v>0</v>
      </c>
      <c r="R83">
        <v>0</v>
      </c>
      <c r="S83">
        <v>2</v>
      </c>
      <c r="T83">
        <v>0</v>
      </c>
      <c r="U83">
        <v>1</v>
      </c>
    </row>
    <row r="84" spans="1:21" x14ac:dyDescent="0.25">
      <c r="A84" s="1" t="s">
        <v>21</v>
      </c>
      <c r="B84" t="s">
        <v>83</v>
      </c>
      <c r="C84" s="2">
        <v>0.625</v>
      </c>
      <c r="D84" s="1" t="s">
        <v>36</v>
      </c>
      <c r="E84" s="1" t="s">
        <v>51</v>
      </c>
      <c r="F84">
        <v>1</v>
      </c>
      <c r="G84">
        <v>1</v>
      </c>
      <c r="H84" s="1" t="s">
        <v>58</v>
      </c>
      <c r="I84" s="1" t="s">
        <v>59</v>
      </c>
      <c r="J84">
        <v>15</v>
      </c>
      <c r="K84">
        <v>6</v>
      </c>
      <c r="L84">
        <v>3</v>
      </c>
      <c r="M84">
        <v>2</v>
      </c>
      <c r="N84">
        <v>13</v>
      </c>
      <c r="O84">
        <v>9</v>
      </c>
      <c r="P84">
        <v>3</v>
      </c>
      <c r="Q84">
        <v>7</v>
      </c>
      <c r="R84">
        <v>3</v>
      </c>
      <c r="S84">
        <v>4</v>
      </c>
      <c r="T84">
        <v>0</v>
      </c>
      <c r="U84">
        <v>0</v>
      </c>
    </row>
    <row r="85" spans="1:21" x14ac:dyDescent="0.25">
      <c r="A85" s="1" t="s">
        <v>21</v>
      </c>
      <c r="B85" t="s">
        <v>83</v>
      </c>
      <c r="C85" s="2">
        <v>0.625</v>
      </c>
      <c r="D85" s="1" t="s">
        <v>38</v>
      </c>
      <c r="E85" s="1" t="s">
        <v>44</v>
      </c>
      <c r="F85">
        <v>2</v>
      </c>
      <c r="G85">
        <v>5</v>
      </c>
      <c r="H85" s="1" t="s">
        <v>33</v>
      </c>
      <c r="I85" s="1" t="s">
        <v>60</v>
      </c>
      <c r="J85">
        <v>15</v>
      </c>
      <c r="K85">
        <v>20</v>
      </c>
      <c r="L85">
        <v>4</v>
      </c>
      <c r="M85">
        <v>8</v>
      </c>
      <c r="N85">
        <v>9</v>
      </c>
      <c r="O85">
        <v>13</v>
      </c>
      <c r="P85">
        <v>3</v>
      </c>
      <c r="Q85">
        <v>5</v>
      </c>
      <c r="R85">
        <v>4</v>
      </c>
      <c r="S85">
        <v>3</v>
      </c>
      <c r="T85">
        <v>0</v>
      </c>
      <c r="U85">
        <v>0</v>
      </c>
    </row>
    <row r="86" spans="1:21" x14ac:dyDescent="0.25">
      <c r="A86" s="1" t="s">
        <v>21</v>
      </c>
      <c r="B86" t="s">
        <v>83</v>
      </c>
      <c r="C86" s="2">
        <v>0.625</v>
      </c>
      <c r="D86" s="1" t="s">
        <v>29</v>
      </c>
      <c r="E86" s="1" t="s">
        <v>42</v>
      </c>
      <c r="F86">
        <v>1</v>
      </c>
      <c r="G86">
        <v>1</v>
      </c>
      <c r="H86" s="1" t="s">
        <v>58</v>
      </c>
      <c r="I86" s="1" t="s">
        <v>66</v>
      </c>
      <c r="J86">
        <v>18</v>
      </c>
      <c r="K86">
        <v>8</v>
      </c>
      <c r="L86">
        <v>4</v>
      </c>
      <c r="M86">
        <v>4</v>
      </c>
      <c r="N86">
        <v>15</v>
      </c>
      <c r="O86">
        <v>14</v>
      </c>
      <c r="P86">
        <v>6</v>
      </c>
      <c r="Q86">
        <v>3</v>
      </c>
      <c r="R86">
        <v>2</v>
      </c>
      <c r="S86">
        <v>3</v>
      </c>
      <c r="T86">
        <v>0</v>
      </c>
      <c r="U86">
        <v>0</v>
      </c>
    </row>
    <row r="87" spans="1:21" x14ac:dyDescent="0.25">
      <c r="A87" s="1" t="s">
        <v>21</v>
      </c>
      <c r="B87" t="s">
        <v>83</v>
      </c>
      <c r="C87" s="2">
        <v>0.625</v>
      </c>
      <c r="D87" s="1" t="s">
        <v>39</v>
      </c>
      <c r="E87" s="1" t="s">
        <v>31</v>
      </c>
      <c r="F87">
        <v>2</v>
      </c>
      <c r="G87">
        <v>2</v>
      </c>
      <c r="H87" s="1" t="s">
        <v>58</v>
      </c>
      <c r="I87" s="1" t="s">
        <v>74</v>
      </c>
      <c r="J87">
        <v>16</v>
      </c>
      <c r="K87">
        <v>9</v>
      </c>
      <c r="L87">
        <v>4</v>
      </c>
      <c r="M87">
        <v>5</v>
      </c>
      <c r="N87">
        <v>10</v>
      </c>
      <c r="O87">
        <v>11</v>
      </c>
      <c r="P87">
        <v>6</v>
      </c>
      <c r="Q87">
        <v>2</v>
      </c>
      <c r="R87">
        <v>1</v>
      </c>
      <c r="S87">
        <v>3</v>
      </c>
      <c r="T87">
        <v>0</v>
      </c>
      <c r="U87">
        <v>0</v>
      </c>
    </row>
    <row r="88" spans="1:21" x14ac:dyDescent="0.25">
      <c r="A88" s="1" t="s">
        <v>21</v>
      </c>
      <c r="B88" t="s">
        <v>83</v>
      </c>
      <c r="C88" s="2">
        <v>0.72916666666666674</v>
      </c>
      <c r="D88" s="1" t="s">
        <v>32</v>
      </c>
      <c r="E88" s="1" t="s">
        <v>55</v>
      </c>
      <c r="F88">
        <v>1</v>
      </c>
      <c r="G88">
        <v>4</v>
      </c>
      <c r="H88" s="1" t="s">
        <v>33</v>
      </c>
      <c r="I88" s="1" t="s">
        <v>73</v>
      </c>
      <c r="J88">
        <v>10</v>
      </c>
      <c r="K88">
        <v>23</v>
      </c>
      <c r="L88">
        <v>5</v>
      </c>
      <c r="M88">
        <v>14</v>
      </c>
      <c r="N88">
        <v>10</v>
      </c>
      <c r="O88">
        <v>6</v>
      </c>
      <c r="P88">
        <v>7</v>
      </c>
      <c r="Q88">
        <v>6</v>
      </c>
      <c r="R88">
        <v>2</v>
      </c>
      <c r="S88">
        <v>3</v>
      </c>
      <c r="T88">
        <v>0</v>
      </c>
      <c r="U88">
        <v>0</v>
      </c>
    </row>
    <row r="89" spans="1:21" x14ac:dyDescent="0.25">
      <c r="A89" s="1" t="s">
        <v>21</v>
      </c>
      <c r="B89" t="s">
        <v>84</v>
      </c>
      <c r="C89" s="2">
        <v>0.58333333333333326</v>
      </c>
      <c r="D89" s="1" t="s">
        <v>23</v>
      </c>
      <c r="E89" s="1" t="s">
        <v>41</v>
      </c>
      <c r="F89">
        <v>1</v>
      </c>
      <c r="G89">
        <v>2</v>
      </c>
      <c r="H89" s="1" t="s">
        <v>33</v>
      </c>
      <c r="I89" s="1" t="s">
        <v>78</v>
      </c>
      <c r="J89">
        <v>15</v>
      </c>
      <c r="K89">
        <v>10</v>
      </c>
      <c r="L89">
        <v>5</v>
      </c>
      <c r="M89">
        <v>6</v>
      </c>
      <c r="N89">
        <v>13</v>
      </c>
      <c r="O89">
        <v>7</v>
      </c>
      <c r="P89">
        <v>9</v>
      </c>
      <c r="Q89">
        <v>2</v>
      </c>
      <c r="R89">
        <v>1</v>
      </c>
      <c r="S89">
        <v>1</v>
      </c>
      <c r="T89">
        <v>0</v>
      </c>
      <c r="U89">
        <v>0</v>
      </c>
    </row>
    <row r="90" spans="1:21" x14ac:dyDescent="0.25">
      <c r="A90" s="1" t="s">
        <v>21</v>
      </c>
      <c r="B90" t="s">
        <v>84</v>
      </c>
      <c r="C90" s="2">
        <v>0.58333333333333326</v>
      </c>
      <c r="D90" s="1" t="s">
        <v>52</v>
      </c>
      <c r="E90" s="1" t="s">
        <v>54</v>
      </c>
      <c r="F90">
        <v>1</v>
      </c>
      <c r="G90">
        <v>0</v>
      </c>
      <c r="H90" s="1" t="s">
        <v>25</v>
      </c>
      <c r="I90" s="1" t="s">
        <v>30</v>
      </c>
      <c r="J90">
        <v>13</v>
      </c>
      <c r="K90">
        <v>7</v>
      </c>
      <c r="L90">
        <v>4</v>
      </c>
      <c r="M90">
        <v>4</v>
      </c>
      <c r="N90">
        <v>11</v>
      </c>
      <c r="O90">
        <v>4</v>
      </c>
      <c r="P90">
        <v>2</v>
      </c>
      <c r="Q90">
        <v>4</v>
      </c>
      <c r="R90">
        <v>2</v>
      </c>
      <c r="S90">
        <v>1</v>
      </c>
      <c r="T90">
        <v>0</v>
      </c>
      <c r="U90">
        <v>0</v>
      </c>
    </row>
    <row r="91" spans="1:21" x14ac:dyDescent="0.25">
      <c r="A91" s="1" t="s">
        <v>21</v>
      </c>
      <c r="B91" t="s">
        <v>84</v>
      </c>
      <c r="C91" s="2">
        <v>0.6875</v>
      </c>
      <c r="D91" s="1" t="s">
        <v>28</v>
      </c>
      <c r="E91" s="1" t="s">
        <v>48</v>
      </c>
      <c r="F91">
        <v>0</v>
      </c>
      <c r="G91">
        <v>5</v>
      </c>
      <c r="H91" s="1" t="s">
        <v>33</v>
      </c>
      <c r="I91" s="1" t="s">
        <v>56</v>
      </c>
      <c r="J91">
        <v>12</v>
      </c>
      <c r="K91">
        <v>19</v>
      </c>
      <c r="L91">
        <v>4</v>
      </c>
      <c r="M91">
        <v>8</v>
      </c>
      <c r="N91">
        <v>10</v>
      </c>
      <c r="O91">
        <v>8</v>
      </c>
      <c r="P91">
        <v>6</v>
      </c>
      <c r="Q91">
        <v>3</v>
      </c>
      <c r="R91">
        <v>6</v>
      </c>
      <c r="S91">
        <v>0</v>
      </c>
      <c r="T91">
        <v>1</v>
      </c>
      <c r="U91">
        <v>0</v>
      </c>
    </row>
    <row r="92" spans="1:21" x14ac:dyDescent="0.25">
      <c r="A92" s="1" t="s">
        <v>21</v>
      </c>
      <c r="B92" t="s">
        <v>85</v>
      </c>
      <c r="C92" s="2">
        <v>0.52083333333333326</v>
      </c>
      <c r="D92" s="1" t="s">
        <v>41</v>
      </c>
      <c r="E92" s="1" t="s">
        <v>24</v>
      </c>
      <c r="F92">
        <v>0</v>
      </c>
      <c r="G92">
        <v>2</v>
      </c>
      <c r="H92" s="1" t="s">
        <v>33</v>
      </c>
      <c r="I92" s="1" t="s">
        <v>26</v>
      </c>
      <c r="J92">
        <v>16</v>
      </c>
      <c r="K92">
        <v>9</v>
      </c>
      <c r="L92">
        <v>8</v>
      </c>
      <c r="M92">
        <v>5</v>
      </c>
      <c r="N92">
        <v>8</v>
      </c>
      <c r="O92">
        <v>11</v>
      </c>
      <c r="P92">
        <v>7</v>
      </c>
      <c r="Q92">
        <v>6</v>
      </c>
      <c r="R92">
        <v>2</v>
      </c>
      <c r="S92">
        <v>0</v>
      </c>
      <c r="T92">
        <v>0</v>
      </c>
      <c r="U92">
        <v>0</v>
      </c>
    </row>
    <row r="93" spans="1:21" x14ac:dyDescent="0.25">
      <c r="A93" s="1" t="s">
        <v>21</v>
      </c>
      <c r="B93" t="s">
        <v>85</v>
      </c>
      <c r="C93" s="2">
        <v>0.625</v>
      </c>
      <c r="D93" s="1" t="s">
        <v>31</v>
      </c>
      <c r="E93" s="1" t="s">
        <v>23</v>
      </c>
      <c r="F93">
        <v>3</v>
      </c>
      <c r="G93">
        <v>1</v>
      </c>
      <c r="H93" s="1" t="s">
        <v>25</v>
      </c>
      <c r="I93" s="1" t="s">
        <v>37</v>
      </c>
      <c r="J93">
        <v>15</v>
      </c>
      <c r="K93">
        <v>12</v>
      </c>
      <c r="L93">
        <v>6</v>
      </c>
      <c r="M93">
        <v>5</v>
      </c>
      <c r="N93">
        <v>7</v>
      </c>
      <c r="O93">
        <v>10</v>
      </c>
      <c r="P93">
        <v>4</v>
      </c>
      <c r="Q93">
        <v>2</v>
      </c>
      <c r="R93">
        <v>1</v>
      </c>
      <c r="S93">
        <v>1</v>
      </c>
      <c r="T93">
        <v>0</v>
      </c>
      <c r="U93">
        <v>0</v>
      </c>
    </row>
    <row r="94" spans="1:21" x14ac:dyDescent="0.25">
      <c r="A94" s="1" t="s">
        <v>21</v>
      </c>
      <c r="B94" t="s">
        <v>85</v>
      </c>
      <c r="C94" s="2">
        <v>0.625</v>
      </c>
      <c r="D94" s="1" t="s">
        <v>48</v>
      </c>
      <c r="E94" s="1" t="s">
        <v>32</v>
      </c>
      <c r="F94">
        <v>2</v>
      </c>
      <c r="G94">
        <v>2</v>
      </c>
      <c r="H94" s="1" t="s">
        <v>58</v>
      </c>
      <c r="I94" s="1" t="s">
        <v>46</v>
      </c>
      <c r="J94">
        <v>14</v>
      </c>
      <c r="K94">
        <v>9</v>
      </c>
      <c r="L94">
        <v>3</v>
      </c>
      <c r="M94">
        <v>6</v>
      </c>
      <c r="N94">
        <v>8</v>
      </c>
      <c r="O94">
        <v>5</v>
      </c>
      <c r="P94">
        <v>5</v>
      </c>
      <c r="Q94">
        <v>3</v>
      </c>
      <c r="R94">
        <v>2</v>
      </c>
      <c r="S94">
        <v>2</v>
      </c>
      <c r="T94">
        <v>0</v>
      </c>
      <c r="U94">
        <v>0</v>
      </c>
    </row>
    <row r="95" spans="1:21" x14ac:dyDescent="0.25">
      <c r="A95" s="1" t="s">
        <v>21</v>
      </c>
      <c r="B95" t="s">
        <v>85</v>
      </c>
      <c r="C95" s="2">
        <v>0.625</v>
      </c>
      <c r="D95" s="1" t="s">
        <v>55</v>
      </c>
      <c r="E95" s="1" t="s">
        <v>36</v>
      </c>
      <c r="F95">
        <v>0</v>
      </c>
      <c r="G95">
        <v>2</v>
      </c>
      <c r="H95" s="1" t="s">
        <v>33</v>
      </c>
      <c r="I95" s="1" t="s">
        <v>49</v>
      </c>
      <c r="J95">
        <v>14</v>
      </c>
      <c r="K95">
        <v>8</v>
      </c>
      <c r="L95">
        <v>3</v>
      </c>
      <c r="M95">
        <v>3</v>
      </c>
      <c r="N95">
        <v>11</v>
      </c>
      <c r="O95">
        <v>11</v>
      </c>
      <c r="P95">
        <v>7</v>
      </c>
      <c r="Q95">
        <v>1</v>
      </c>
      <c r="R95">
        <v>2</v>
      </c>
      <c r="S95">
        <v>3</v>
      </c>
      <c r="T95">
        <v>1</v>
      </c>
      <c r="U95">
        <v>0</v>
      </c>
    </row>
    <row r="96" spans="1:21" x14ac:dyDescent="0.25">
      <c r="A96" s="1" t="s">
        <v>21</v>
      </c>
      <c r="B96" t="s">
        <v>85</v>
      </c>
      <c r="C96" s="2">
        <v>0.625</v>
      </c>
      <c r="D96" s="1" t="s">
        <v>51</v>
      </c>
      <c r="E96" s="1" t="s">
        <v>35</v>
      </c>
      <c r="F96">
        <v>0</v>
      </c>
      <c r="G96">
        <v>3</v>
      </c>
      <c r="H96" s="1" t="s">
        <v>33</v>
      </c>
      <c r="I96" s="1" t="s">
        <v>30</v>
      </c>
      <c r="J96">
        <v>6</v>
      </c>
      <c r="K96">
        <v>19</v>
      </c>
      <c r="L96">
        <v>1</v>
      </c>
      <c r="M96">
        <v>6</v>
      </c>
      <c r="N96">
        <v>14</v>
      </c>
      <c r="O96">
        <v>12</v>
      </c>
      <c r="P96">
        <v>0</v>
      </c>
      <c r="Q96">
        <v>2</v>
      </c>
      <c r="R96">
        <v>3</v>
      </c>
      <c r="S96">
        <v>2</v>
      </c>
      <c r="T96">
        <v>0</v>
      </c>
      <c r="U96">
        <v>0</v>
      </c>
    </row>
    <row r="97" spans="1:21" x14ac:dyDescent="0.25">
      <c r="A97" s="1" t="s">
        <v>21</v>
      </c>
      <c r="B97" t="s">
        <v>85</v>
      </c>
      <c r="C97" s="2">
        <v>0.625</v>
      </c>
      <c r="D97" s="1" t="s">
        <v>44</v>
      </c>
      <c r="E97" s="1" t="s">
        <v>39</v>
      </c>
      <c r="F97">
        <v>0</v>
      </c>
      <c r="G97">
        <v>1</v>
      </c>
      <c r="H97" s="1" t="s">
        <v>33</v>
      </c>
      <c r="I97" s="1" t="s">
        <v>65</v>
      </c>
      <c r="J97">
        <v>10</v>
      </c>
      <c r="K97">
        <v>12</v>
      </c>
      <c r="L97">
        <v>4</v>
      </c>
      <c r="M97">
        <v>1</v>
      </c>
      <c r="N97">
        <v>16</v>
      </c>
      <c r="O97">
        <v>6</v>
      </c>
      <c r="P97">
        <v>5</v>
      </c>
      <c r="Q97">
        <v>8</v>
      </c>
      <c r="R97">
        <v>2</v>
      </c>
      <c r="S97">
        <v>2</v>
      </c>
      <c r="T97">
        <v>0</v>
      </c>
      <c r="U97">
        <v>0</v>
      </c>
    </row>
    <row r="98" spans="1:21" x14ac:dyDescent="0.25">
      <c r="A98" s="1" t="s">
        <v>21</v>
      </c>
      <c r="B98" t="s">
        <v>85</v>
      </c>
      <c r="C98" s="2">
        <v>0.72916666666666674</v>
      </c>
      <c r="D98" s="1" t="s">
        <v>54</v>
      </c>
      <c r="E98" s="1" t="s">
        <v>28</v>
      </c>
      <c r="F98">
        <v>0</v>
      </c>
      <c r="G98">
        <v>3</v>
      </c>
      <c r="H98" s="1" t="s">
        <v>33</v>
      </c>
      <c r="I98" s="1" t="s">
        <v>62</v>
      </c>
      <c r="J98">
        <v>9</v>
      </c>
      <c r="K98">
        <v>10</v>
      </c>
      <c r="L98">
        <v>0</v>
      </c>
      <c r="M98">
        <v>4</v>
      </c>
      <c r="N98">
        <v>12</v>
      </c>
      <c r="O98">
        <v>14</v>
      </c>
      <c r="P98">
        <v>10</v>
      </c>
      <c r="Q98">
        <v>2</v>
      </c>
      <c r="R98">
        <v>2</v>
      </c>
      <c r="S98">
        <v>3</v>
      </c>
      <c r="T98">
        <v>0</v>
      </c>
      <c r="U98">
        <v>0</v>
      </c>
    </row>
    <row r="99" spans="1:21" x14ac:dyDescent="0.25">
      <c r="A99" s="1" t="s">
        <v>21</v>
      </c>
      <c r="B99" t="s">
        <v>86</v>
      </c>
      <c r="C99" s="2">
        <v>0.58333333333333326</v>
      </c>
      <c r="D99" s="1" t="s">
        <v>47</v>
      </c>
      <c r="E99" s="1" t="s">
        <v>29</v>
      </c>
      <c r="F99">
        <v>1</v>
      </c>
      <c r="G99">
        <v>2</v>
      </c>
      <c r="H99" s="1" t="s">
        <v>33</v>
      </c>
      <c r="I99" s="1" t="s">
        <v>56</v>
      </c>
      <c r="J99">
        <v>14</v>
      </c>
      <c r="K99">
        <v>13</v>
      </c>
      <c r="L99">
        <v>3</v>
      </c>
      <c r="M99">
        <v>6</v>
      </c>
      <c r="N99">
        <v>14</v>
      </c>
      <c r="O99">
        <v>23</v>
      </c>
      <c r="P99">
        <v>5</v>
      </c>
      <c r="Q99">
        <v>0</v>
      </c>
      <c r="R99">
        <v>1</v>
      </c>
      <c r="S99">
        <v>4</v>
      </c>
      <c r="T99">
        <v>0</v>
      </c>
      <c r="U99">
        <v>0</v>
      </c>
    </row>
    <row r="100" spans="1:21" x14ac:dyDescent="0.25">
      <c r="A100" s="1" t="s">
        <v>21</v>
      </c>
      <c r="B100" t="s">
        <v>86</v>
      </c>
      <c r="C100" s="2">
        <v>0.6875</v>
      </c>
      <c r="D100" s="1" t="s">
        <v>45</v>
      </c>
      <c r="E100" s="1" t="s">
        <v>52</v>
      </c>
      <c r="F100">
        <v>1</v>
      </c>
      <c r="G100">
        <v>4</v>
      </c>
      <c r="H100" s="1" t="s">
        <v>33</v>
      </c>
      <c r="I100" s="1" t="s">
        <v>74</v>
      </c>
      <c r="J100">
        <v>9</v>
      </c>
      <c r="K100">
        <v>21</v>
      </c>
      <c r="L100">
        <v>3</v>
      </c>
      <c r="M100">
        <v>9</v>
      </c>
      <c r="N100">
        <v>7</v>
      </c>
      <c r="O100">
        <v>13</v>
      </c>
      <c r="P100">
        <v>3</v>
      </c>
      <c r="Q100">
        <v>6</v>
      </c>
      <c r="R100">
        <v>1</v>
      </c>
      <c r="S100">
        <v>2</v>
      </c>
      <c r="T100">
        <v>1</v>
      </c>
      <c r="U100">
        <v>0</v>
      </c>
    </row>
    <row r="101" spans="1:21" x14ac:dyDescent="0.25">
      <c r="A101" s="1" t="s">
        <v>21</v>
      </c>
      <c r="B101">
        <v>44207</v>
      </c>
      <c r="C101" s="2">
        <v>0.83333333333333326</v>
      </c>
      <c r="D101" s="1" t="s">
        <v>42</v>
      </c>
      <c r="E101" s="1" t="s">
        <v>38</v>
      </c>
      <c r="F101">
        <v>2</v>
      </c>
      <c r="G101">
        <v>1</v>
      </c>
      <c r="H101" s="1" t="s">
        <v>25</v>
      </c>
      <c r="I101" s="1" t="s">
        <v>53</v>
      </c>
      <c r="J101">
        <v>10</v>
      </c>
      <c r="K101">
        <v>14</v>
      </c>
      <c r="L101">
        <v>4</v>
      </c>
      <c r="M101">
        <v>5</v>
      </c>
      <c r="N101">
        <v>10</v>
      </c>
      <c r="O101">
        <v>8</v>
      </c>
      <c r="P101">
        <v>4</v>
      </c>
      <c r="Q101">
        <v>3</v>
      </c>
      <c r="R101">
        <v>1</v>
      </c>
      <c r="S101">
        <v>1</v>
      </c>
      <c r="T101">
        <v>0</v>
      </c>
      <c r="U101">
        <v>0</v>
      </c>
    </row>
    <row r="102" spans="1:21" x14ac:dyDescent="0.25">
      <c r="A102" s="1" t="s">
        <v>21</v>
      </c>
      <c r="B102">
        <v>44327</v>
      </c>
      <c r="C102" s="2">
        <v>0.83333333333333326</v>
      </c>
      <c r="D102" s="1" t="s">
        <v>39</v>
      </c>
      <c r="E102" s="1" t="s">
        <v>45</v>
      </c>
      <c r="F102">
        <v>1</v>
      </c>
      <c r="G102">
        <v>0</v>
      </c>
      <c r="H102" s="1" t="s">
        <v>25</v>
      </c>
      <c r="I102" s="1" t="s">
        <v>40</v>
      </c>
      <c r="J102">
        <v>9</v>
      </c>
      <c r="K102">
        <v>14</v>
      </c>
      <c r="L102">
        <v>3</v>
      </c>
      <c r="M102">
        <v>3</v>
      </c>
      <c r="N102">
        <v>12</v>
      </c>
      <c r="O102">
        <v>12</v>
      </c>
      <c r="P102">
        <v>10</v>
      </c>
      <c r="Q102">
        <v>8</v>
      </c>
      <c r="R102">
        <v>2</v>
      </c>
      <c r="S102">
        <v>2</v>
      </c>
      <c r="T102">
        <v>0</v>
      </c>
      <c r="U102">
        <v>0</v>
      </c>
    </row>
    <row r="103" spans="1:21" x14ac:dyDescent="0.25">
      <c r="A103" s="1" t="s">
        <v>21</v>
      </c>
      <c r="B103">
        <v>44358</v>
      </c>
      <c r="C103" s="2">
        <v>0.52083333333333326</v>
      </c>
      <c r="D103" s="1" t="s">
        <v>28</v>
      </c>
      <c r="E103" s="1" t="s">
        <v>55</v>
      </c>
      <c r="F103">
        <v>0</v>
      </c>
      <c r="G103">
        <v>2</v>
      </c>
      <c r="H103" s="1" t="s">
        <v>33</v>
      </c>
      <c r="I103" s="1" t="s">
        <v>26</v>
      </c>
      <c r="J103">
        <v>5</v>
      </c>
      <c r="K103">
        <v>16</v>
      </c>
      <c r="L103">
        <v>1</v>
      </c>
      <c r="M103">
        <v>5</v>
      </c>
      <c r="N103">
        <v>9</v>
      </c>
      <c r="O103">
        <v>12</v>
      </c>
      <c r="P103">
        <v>1</v>
      </c>
      <c r="Q103">
        <v>9</v>
      </c>
      <c r="R103">
        <v>1</v>
      </c>
      <c r="S103">
        <v>2</v>
      </c>
      <c r="T103">
        <v>0</v>
      </c>
      <c r="U103">
        <v>0</v>
      </c>
    </row>
    <row r="104" spans="1:21" x14ac:dyDescent="0.25">
      <c r="A104" s="1" t="s">
        <v>21</v>
      </c>
      <c r="B104">
        <v>44358</v>
      </c>
      <c r="C104" s="2">
        <v>0.625</v>
      </c>
      <c r="D104" s="1" t="s">
        <v>23</v>
      </c>
      <c r="E104" s="1" t="s">
        <v>47</v>
      </c>
      <c r="F104">
        <v>1</v>
      </c>
      <c r="G104">
        <v>2</v>
      </c>
      <c r="H104" s="1" t="s">
        <v>33</v>
      </c>
      <c r="I104" s="1" t="s">
        <v>75</v>
      </c>
      <c r="J104">
        <v>19</v>
      </c>
      <c r="K104">
        <v>9</v>
      </c>
      <c r="L104">
        <v>7</v>
      </c>
      <c r="M104">
        <v>5</v>
      </c>
      <c r="N104">
        <v>12</v>
      </c>
      <c r="O104">
        <v>13</v>
      </c>
      <c r="P104">
        <v>6</v>
      </c>
      <c r="Q104">
        <v>2</v>
      </c>
      <c r="R104">
        <v>2</v>
      </c>
      <c r="S104">
        <v>3</v>
      </c>
      <c r="T104">
        <v>0</v>
      </c>
      <c r="U104">
        <v>0</v>
      </c>
    </row>
    <row r="105" spans="1:21" x14ac:dyDescent="0.25">
      <c r="A105" s="1" t="s">
        <v>21</v>
      </c>
      <c r="B105">
        <v>44358</v>
      </c>
      <c r="C105" s="2">
        <v>0.625</v>
      </c>
      <c r="D105" s="1" t="s">
        <v>35</v>
      </c>
      <c r="E105" s="1" t="s">
        <v>31</v>
      </c>
      <c r="F105">
        <v>1</v>
      </c>
      <c r="G105">
        <v>1</v>
      </c>
      <c r="H105" s="1" t="s">
        <v>58</v>
      </c>
      <c r="I105" s="1" t="s">
        <v>49</v>
      </c>
      <c r="J105">
        <v>25</v>
      </c>
      <c r="K105">
        <v>5</v>
      </c>
      <c r="L105">
        <v>4</v>
      </c>
      <c r="M105">
        <v>2</v>
      </c>
      <c r="N105">
        <v>6</v>
      </c>
      <c r="O105">
        <v>9</v>
      </c>
      <c r="P105">
        <v>14</v>
      </c>
      <c r="Q105">
        <v>2</v>
      </c>
      <c r="R105">
        <v>1</v>
      </c>
      <c r="S105">
        <v>4</v>
      </c>
      <c r="T105">
        <v>0</v>
      </c>
      <c r="U105">
        <v>0</v>
      </c>
    </row>
    <row r="106" spans="1:21" x14ac:dyDescent="0.25">
      <c r="A106" s="1" t="s">
        <v>21</v>
      </c>
      <c r="B106">
        <v>44358</v>
      </c>
      <c r="C106" s="2">
        <v>0.625</v>
      </c>
      <c r="D106" s="1" t="s">
        <v>36</v>
      </c>
      <c r="E106" s="1" t="s">
        <v>42</v>
      </c>
      <c r="F106">
        <v>2</v>
      </c>
      <c r="G106">
        <v>0</v>
      </c>
      <c r="H106" s="1" t="s">
        <v>25</v>
      </c>
      <c r="I106" s="1" t="s">
        <v>60</v>
      </c>
      <c r="J106">
        <v>13</v>
      </c>
      <c r="K106">
        <v>4</v>
      </c>
      <c r="L106">
        <v>6</v>
      </c>
      <c r="M106">
        <v>2</v>
      </c>
      <c r="N106">
        <v>14</v>
      </c>
      <c r="O106">
        <v>13</v>
      </c>
      <c r="P106">
        <v>4</v>
      </c>
      <c r="Q106">
        <v>6</v>
      </c>
      <c r="R106">
        <v>2</v>
      </c>
      <c r="S106">
        <v>1</v>
      </c>
      <c r="T106">
        <v>0</v>
      </c>
      <c r="U106">
        <v>0</v>
      </c>
    </row>
    <row r="107" spans="1:21" x14ac:dyDescent="0.25">
      <c r="A107" s="1" t="s">
        <v>21</v>
      </c>
      <c r="B107">
        <v>44358</v>
      </c>
      <c r="C107" s="2">
        <v>0.72916666666666674</v>
      </c>
      <c r="D107" s="1" t="s">
        <v>32</v>
      </c>
      <c r="E107" s="1" t="s">
        <v>51</v>
      </c>
      <c r="F107">
        <v>1</v>
      </c>
      <c r="G107">
        <v>1</v>
      </c>
      <c r="H107" s="1" t="s">
        <v>58</v>
      </c>
      <c r="I107" s="1" t="s">
        <v>34</v>
      </c>
      <c r="J107">
        <v>14</v>
      </c>
      <c r="K107">
        <v>6</v>
      </c>
      <c r="L107">
        <v>5</v>
      </c>
      <c r="M107">
        <v>1</v>
      </c>
      <c r="N107">
        <v>16</v>
      </c>
      <c r="O107">
        <v>10</v>
      </c>
      <c r="P107">
        <v>2</v>
      </c>
      <c r="Q107">
        <v>5</v>
      </c>
      <c r="R107">
        <v>3</v>
      </c>
      <c r="S107">
        <v>4</v>
      </c>
      <c r="T107">
        <v>1</v>
      </c>
      <c r="U107">
        <v>0</v>
      </c>
    </row>
    <row r="108" spans="1:21" x14ac:dyDescent="0.25">
      <c r="A108" s="1" t="s">
        <v>21</v>
      </c>
      <c r="B108">
        <v>44388</v>
      </c>
      <c r="C108" s="2">
        <v>0.58333333333333326</v>
      </c>
      <c r="D108" s="1" t="s">
        <v>24</v>
      </c>
      <c r="E108" s="1" t="s">
        <v>44</v>
      </c>
      <c r="F108">
        <v>1</v>
      </c>
      <c r="G108">
        <v>0</v>
      </c>
      <c r="H108" s="1" t="s">
        <v>25</v>
      </c>
      <c r="I108" s="1" t="s">
        <v>73</v>
      </c>
      <c r="J108">
        <v>14</v>
      </c>
      <c r="K108">
        <v>7</v>
      </c>
      <c r="L108">
        <v>6</v>
      </c>
      <c r="M108">
        <v>1</v>
      </c>
      <c r="N108">
        <v>6</v>
      </c>
      <c r="O108">
        <v>19</v>
      </c>
      <c r="P108">
        <v>4</v>
      </c>
      <c r="Q108">
        <v>2</v>
      </c>
      <c r="R108">
        <v>4</v>
      </c>
      <c r="S108">
        <v>2</v>
      </c>
      <c r="T108">
        <v>0</v>
      </c>
      <c r="U108">
        <v>1</v>
      </c>
    </row>
    <row r="109" spans="1:21" x14ac:dyDescent="0.25">
      <c r="A109" s="1" t="s">
        <v>21</v>
      </c>
      <c r="B109">
        <v>44388</v>
      </c>
      <c r="C109" s="2">
        <v>0.58333333333333326</v>
      </c>
      <c r="D109" s="1" t="s">
        <v>38</v>
      </c>
      <c r="E109" s="1" t="s">
        <v>54</v>
      </c>
      <c r="F109">
        <v>0</v>
      </c>
      <c r="G109">
        <v>0</v>
      </c>
      <c r="H109" s="1" t="s">
        <v>58</v>
      </c>
      <c r="I109" s="1" t="s">
        <v>74</v>
      </c>
      <c r="J109">
        <v>12</v>
      </c>
      <c r="K109">
        <v>8</v>
      </c>
      <c r="L109">
        <v>2</v>
      </c>
      <c r="M109">
        <v>0</v>
      </c>
      <c r="N109">
        <v>13</v>
      </c>
      <c r="O109">
        <v>17</v>
      </c>
      <c r="P109">
        <v>4</v>
      </c>
      <c r="Q109">
        <v>2</v>
      </c>
      <c r="R109">
        <v>2</v>
      </c>
      <c r="S109">
        <v>4</v>
      </c>
      <c r="T109">
        <v>1</v>
      </c>
      <c r="U109">
        <v>0</v>
      </c>
    </row>
    <row r="110" spans="1:21" x14ac:dyDescent="0.25">
      <c r="A110" s="1" t="s">
        <v>21</v>
      </c>
      <c r="B110">
        <v>44388</v>
      </c>
      <c r="C110" s="2">
        <v>0.58333333333333326</v>
      </c>
      <c r="D110" s="1" t="s">
        <v>29</v>
      </c>
      <c r="E110" s="1" t="s">
        <v>41</v>
      </c>
      <c r="F110">
        <v>1</v>
      </c>
      <c r="G110">
        <v>1</v>
      </c>
      <c r="H110" s="1" t="s">
        <v>58</v>
      </c>
      <c r="I110" s="1" t="s">
        <v>59</v>
      </c>
      <c r="J110">
        <v>18</v>
      </c>
      <c r="K110">
        <v>9</v>
      </c>
      <c r="L110">
        <v>5</v>
      </c>
      <c r="M110">
        <v>3</v>
      </c>
      <c r="N110">
        <v>12</v>
      </c>
      <c r="O110">
        <v>5</v>
      </c>
      <c r="P110">
        <v>10</v>
      </c>
      <c r="Q110">
        <v>5</v>
      </c>
      <c r="R110">
        <v>1</v>
      </c>
      <c r="S110">
        <v>1</v>
      </c>
      <c r="T110">
        <v>0</v>
      </c>
      <c r="U110">
        <v>0</v>
      </c>
    </row>
    <row r="111" spans="1:21" x14ac:dyDescent="0.25">
      <c r="A111" s="1" t="s">
        <v>21</v>
      </c>
      <c r="B111">
        <v>44388</v>
      </c>
      <c r="C111" s="2">
        <v>0.6875</v>
      </c>
      <c r="D111" s="1" t="s">
        <v>52</v>
      </c>
      <c r="E111" s="1" t="s">
        <v>48</v>
      </c>
      <c r="F111">
        <v>3</v>
      </c>
      <c r="G111">
        <v>2</v>
      </c>
      <c r="H111" s="1" t="s">
        <v>25</v>
      </c>
      <c r="I111" s="1" t="s">
        <v>43</v>
      </c>
      <c r="J111">
        <v>7</v>
      </c>
      <c r="K111">
        <v>16</v>
      </c>
      <c r="L111">
        <v>3</v>
      </c>
      <c r="M111">
        <v>5</v>
      </c>
      <c r="N111">
        <v>11</v>
      </c>
      <c r="O111">
        <v>6</v>
      </c>
      <c r="P111">
        <v>3</v>
      </c>
      <c r="Q111">
        <v>2</v>
      </c>
      <c r="R111">
        <v>1</v>
      </c>
      <c r="S111">
        <v>1</v>
      </c>
      <c r="T111">
        <v>0</v>
      </c>
      <c r="U111">
        <v>0</v>
      </c>
    </row>
    <row r="112" spans="1:21" x14ac:dyDescent="0.25">
      <c r="A112" s="1" t="s">
        <v>21</v>
      </c>
      <c r="B112" t="s">
        <v>87</v>
      </c>
      <c r="C112" s="2">
        <v>0.52083333333333326</v>
      </c>
      <c r="D112" s="1" t="s">
        <v>41</v>
      </c>
      <c r="E112" s="1" t="s">
        <v>35</v>
      </c>
      <c r="F112">
        <v>0</v>
      </c>
      <c r="G112">
        <v>3</v>
      </c>
      <c r="H112" s="1" t="s">
        <v>33</v>
      </c>
      <c r="I112" s="1" t="s">
        <v>30</v>
      </c>
      <c r="J112">
        <v>4</v>
      </c>
      <c r="K112">
        <v>16</v>
      </c>
      <c r="L112">
        <v>3</v>
      </c>
      <c r="M112">
        <v>7</v>
      </c>
      <c r="N112">
        <v>15</v>
      </c>
      <c r="O112">
        <v>8</v>
      </c>
      <c r="P112">
        <v>3</v>
      </c>
      <c r="Q112">
        <v>5</v>
      </c>
      <c r="R112">
        <v>3</v>
      </c>
      <c r="S112">
        <v>1</v>
      </c>
      <c r="T112">
        <v>0</v>
      </c>
      <c r="U112">
        <v>0</v>
      </c>
    </row>
    <row r="113" spans="1:21" x14ac:dyDescent="0.25">
      <c r="A113" s="1" t="s">
        <v>21</v>
      </c>
      <c r="B113" t="s">
        <v>87</v>
      </c>
      <c r="C113" s="2">
        <v>0.625</v>
      </c>
      <c r="D113" s="1" t="s">
        <v>45</v>
      </c>
      <c r="E113" s="1" t="s">
        <v>32</v>
      </c>
      <c r="F113">
        <v>2</v>
      </c>
      <c r="G113">
        <v>0</v>
      </c>
      <c r="H113" s="1" t="s">
        <v>25</v>
      </c>
      <c r="I113" s="1" t="s">
        <v>56</v>
      </c>
      <c r="J113">
        <v>9</v>
      </c>
      <c r="K113">
        <v>6</v>
      </c>
      <c r="L113">
        <v>5</v>
      </c>
      <c r="M113">
        <v>2</v>
      </c>
      <c r="N113">
        <v>7</v>
      </c>
      <c r="O113">
        <v>13</v>
      </c>
      <c r="P113">
        <v>5</v>
      </c>
      <c r="Q113">
        <v>7</v>
      </c>
      <c r="R113">
        <v>3</v>
      </c>
      <c r="S113">
        <v>3</v>
      </c>
      <c r="T113">
        <v>0</v>
      </c>
      <c r="U113">
        <v>0</v>
      </c>
    </row>
    <row r="114" spans="1:21" x14ac:dyDescent="0.25">
      <c r="A114" s="1" t="s">
        <v>21</v>
      </c>
      <c r="B114" t="s">
        <v>87</v>
      </c>
      <c r="C114" s="2">
        <v>0.625</v>
      </c>
      <c r="D114" s="1" t="s">
        <v>31</v>
      </c>
      <c r="E114" s="1" t="s">
        <v>36</v>
      </c>
      <c r="F114">
        <v>3</v>
      </c>
      <c r="G114">
        <v>3</v>
      </c>
      <c r="H114" s="1" t="s">
        <v>58</v>
      </c>
      <c r="I114" s="1" t="s">
        <v>78</v>
      </c>
      <c r="J114">
        <v>15</v>
      </c>
      <c r="K114">
        <v>18</v>
      </c>
      <c r="L114">
        <v>9</v>
      </c>
      <c r="M114">
        <v>8</v>
      </c>
      <c r="N114">
        <v>14</v>
      </c>
      <c r="O114">
        <v>15</v>
      </c>
      <c r="P114">
        <v>3</v>
      </c>
      <c r="Q114">
        <v>6</v>
      </c>
      <c r="R114">
        <v>2</v>
      </c>
      <c r="S114">
        <v>3</v>
      </c>
      <c r="T114">
        <v>0</v>
      </c>
      <c r="U114">
        <v>0</v>
      </c>
    </row>
    <row r="115" spans="1:21" x14ac:dyDescent="0.25">
      <c r="A115" s="1" t="s">
        <v>21</v>
      </c>
      <c r="B115" t="s">
        <v>87</v>
      </c>
      <c r="C115" s="2">
        <v>0.625</v>
      </c>
      <c r="D115" s="1" t="s">
        <v>51</v>
      </c>
      <c r="E115" s="1" t="s">
        <v>23</v>
      </c>
      <c r="F115">
        <v>3</v>
      </c>
      <c r="G115">
        <v>3</v>
      </c>
      <c r="H115" s="1" t="s">
        <v>58</v>
      </c>
      <c r="I115" s="1" t="s">
        <v>66</v>
      </c>
      <c r="J115">
        <v>23</v>
      </c>
      <c r="K115">
        <v>10</v>
      </c>
      <c r="L115">
        <v>9</v>
      </c>
      <c r="M115">
        <v>4</v>
      </c>
      <c r="N115">
        <v>13</v>
      </c>
      <c r="O115">
        <v>11</v>
      </c>
      <c r="P115">
        <v>8</v>
      </c>
      <c r="Q115">
        <v>2</v>
      </c>
      <c r="R115">
        <v>2</v>
      </c>
      <c r="S115">
        <v>2</v>
      </c>
      <c r="T115">
        <v>0</v>
      </c>
      <c r="U115">
        <v>0</v>
      </c>
    </row>
    <row r="116" spans="1:21" x14ac:dyDescent="0.25">
      <c r="A116" s="1" t="s">
        <v>21</v>
      </c>
      <c r="B116" t="s">
        <v>87</v>
      </c>
      <c r="C116" s="2">
        <v>0.625</v>
      </c>
      <c r="D116" s="1" t="s">
        <v>47</v>
      </c>
      <c r="E116" s="1" t="s">
        <v>39</v>
      </c>
      <c r="F116">
        <v>2</v>
      </c>
      <c r="G116">
        <v>1</v>
      </c>
      <c r="H116" s="1" t="s">
        <v>25</v>
      </c>
      <c r="I116" s="1" t="s">
        <v>53</v>
      </c>
      <c r="J116">
        <v>8</v>
      </c>
      <c r="K116">
        <v>17</v>
      </c>
      <c r="L116">
        <v>4</v>
      </c>
      <c r="M116">
        <v>5</v>
      </c>
      <c r="N116">
        <v>8</v>
      </c>
      <c r="O116">
        <v>9</v>
      </c>
      <c r="P116">
        <v>5</v>
      </c>
      <c r="Q116">
        <v>7</v>
      </c>
      <c r="R116">
        <v>3</v>
      </c>
      <c r="S116">
        <v>2</v>
      </c>
      <c r="T116">
        <v>0</v>
      </c>
      <c r="U116">
        <v>0</v>
      </c>
    </row>
    <row r="117" spans="1:21" x14ac:dyDescent="0.25">
      <c r="A117" s="1" t="s">
        <v>21</v>
      </c>
      <c r="B117" t="s">
        <v>87</v>
      </c>
      <c r="C117" s="2">
        <v>0.625</v>
      </c>
      <c r="D117" s="1" t="s">
        <v>44</v>
      </c>
      <c r="E117" s="1" t="s">
        <v>28</v>
      </c>
      <c r="F117">
        <v>4</v>
      </c>
      <c r="G117">
        <v>1</v>
      </c>
      <c r="H117" s="1" t="s">
        <v>25</v>
      </c>
      <c r="I117" s="1" t="s">
        <v>37</v>
      </c>
      <c r="J117">
        <v>20</v>
      </c>
      <c r="K117">
        <v>9</v>
      </c>
      <c r="L117">
        <v>7</v>
      </c>
      <c r="M117">
        <v>3</v>
      </c>
      <c r="N117">
        <v>7</v>
      </c>
      <c r="O117">
        <v>5</v>
      </c>
      <c r="P117">
        <v>9</v>
      </c>
      <c r="Q117">
        <v>3</v>
      </c>
      <c r="R117">
        <v>2</v>
      </c>
      <c r="S117">
        <v>1</v>
      </c>
      <c r="T117">
        <v>0</v>
      </c>
      <c r="U117">
        <v>1</v>
      </c>
    </row>
    <row r="118" spans="1:21" x14ac:dyDescent="0.25">
      <c r="A118" s="1" t="s">
        <v>21</v>
      </c>
      <c r="B118" t="s">
        <v>87</v>
      </c>
      <c r="C118" s="2">
        <v>0.625</v>
      </c>
      <c r="D118" s="1" t="s">
        <v>42</v>
      </c>
      <c r="E118" s="1" t="s">
        <v>52</v>
      </c>
      <c r="F118">
        <v>1</v>
      </c>
      <c r="G118">
        <v>0</v>
      </c>
      <c r="H118" s="1" t="s">
        <v>25</v>
      </c>
      <c r="I118" s="1" t="s">
        <v>46</v>
      </c>
      <c r="J118">
        <v>15</v>
      </c>
      <c r="K118">
        <v>8</v>
      </c>
      <c r="L118">
        <v>5</v>
      </c>
      <c r="M118">
        <v>3</v>
      </c>
      <c r="N118">
        <v>6</v>
      </c>
      <c r="O118">
        <v>9</v>
      </c>
      <c r="P118">
        <v>7</v>
      </c>
      <c r="Q118">
        <v>3</v>
      </c>
      <c r="R118">
        <v>1</v>
      </c>
      <c r="S118">
        <v>1</v>
      </c>
      <c r="T118">
        <v>0</v>
      </c>
      <c r="U118">
        <v>0</v>
      </c>
    </row>
    <row r="119" spans="1:21" x14ac:dyDescent="0.25">
      <c r="A119" s="1" t="s">
        <v>21</v>
      </c>
      <c r="B119" t="s">
        <v>87</v>
      </c>
      <c r="C119" s="2">
        <v>0.72916666666666674</v>
      </c>
      <c r="D119" s="1" t="s">
        <v>48</v>
      </c>
      <c r="E119" s="1" t="s">
        <v>24</v>
      </c>
      <c r="F119">
        <v>4</v>
      </c>
      <c r="G119">
        <v>0</v>
      </c>
      <c r="H119" s="1" t="s">
        <v>25</v>
      </c>
      <c r="I119" s="1" t="s">
        <v>26</v>
      </c>
      <c r="J119">
        <v>19</v>
      </c>
      <c r="K119">
        <v>5</v>
      </c>
      <c r="L119">
        <v>9</v>
      </c>
      <c r="M119">
        <v>3</v>
      </c>
      <c r="N119">
        <v>15</v>
      </c>
      <c r="O119">
        <v>12</v>
      </c>
      <c r="P119">
        <v>6</v>
      </c>
      <c r="Q119">
        <v>1</v>
      </c>
      <c r="R119">
        <v>2</v>
      </c>
      <c r="S119">
        <v>0</v>
      </c>
      <c r="T119">
        <v>0</v>
      </c>
      <c r="U119">
        <v>0</v>
      </c>
    </row>
    <row r="120" spans="1:21" x14ac:dyDescent="0.25">
      <c r="A120" s="1" t="s">
        <v>21</v>
      </c>
      <c r="B120" t="s">
        <v>88</v>
      </c>
      <c r="C120" s="2">
        <v>0.58333333333333326</v>
      </c>
      <c r="D120" s="1" t="s">
        <v>55</v>
      </c>
      <c r="E120" s="1" t="s">
        <v>38</v>
      </c>
      <c r="F120">
        <v>3</v>
      </c>
      <c r="G120">
        <v>0</v>
      </c>
      <c r="H120" s="1" t="s">
        <v>25</v>
      </c>
      <c r="I120" s="1" t="s">
        <v>62</v>
      </c>
      <c r="J120">
        <v>17</v>
      </c>
      <c r="K120">
        <v>4</v>
      </c>
      <c r="L120">
        <v>7</v>
      </c>
      <c r="M120">
        <v>1</v>
      </c>
      <c r="N120">
        <v>5</v>
      </c>
      <c r="O120">
        <v>7</v>
      </c>
      <c r="P120">
        <v>7</v>
      </c>
      <c r="Q120">
        <v>1</v>
      </c>
      <c r="R120">
        <v>1</v>
      </c>
      <c r="S120">
        <v>1</v>
      </c>
      <c r="T120">
        <v>0</v>
      </c>
      <c r="U120">
        <v>0</v>
      </c>
    </row>
    <row r="121" spans="1:21" x14ac:dyDescent="0.25">
      <c r="A121" s="1" t="s">
        <v>21</v>
      </c>
      <c r="B121" t="s">
        <v>88</v>
      </c>
      <c r="C121" s="2">
        <v>0.6875</v>
      </c>
      <c r="D121" s="1" t="s">
        <v>54</v>
      </c>
      <c r="E121" s="1" t="s">
        <v>29</v>
      </c>
      <c r="F121">
        <v>2</v>
      </c>
      <c r="G121">
        <v>1</v>
      </c>
      <c r="H121" s="1" t="s">
        <v>25</v>
      </c>
      <c r="I121" s="1" t="s">
        <v>49</v>
      </c>
      <c r="J121">
        <v>13</v>
      </c>
      <c r="K121">
        <v>18</v>
      </c>
      <c r="L121">
        <v>4</v>
      </c>
      <c r="M121">
        <v>7</v>
      </c>
      <c r="N121">
        <v>11</v>
      </c>
      <c r="O121">
        <v>12</v>
      </c>
      <c r="P121">
        <v>4</v>
      </c>
      <c r="Q121">
        <v>8</v>
      </c>
      <c r="R121">
        <v>1</v>
      </c>
      <c r="S121">
        <v>4</v>
      </c>
      <c r="T121">
        <v>0</v>
      </c>
      <c r="U121">
        <v>0</v>
      </c>
    </row>
    <row r="122" spans="1:21" x14ac:dyDescent="0.25">
      <c r="A122" s="1" t="s">
        <v>21</v>
      </c>
      <c r="B122" t="s">
        <v>89</v>
      </c>
      <c r="C122" s="2">
        <v>0.52083333333333326</v>
      </c>
      <c r="D122" s="1" t="s">
        <v>24</v>
      </c>
      <c r="E122" s="1" t="s">
        <v>51</v>
      </c>
      <c r="F122">
        <v>2</v>
      </c>
      <c r="G122">
        <v>0</v>
      </c>
      <c r="H122" s="1" t="s">
        <v>25</v>
      </c>
      <c r="I122" s="1" t="s">
        <v>62</v>
      </c>
      <c r="J122">
        <v>24</v>
      </c>
      <c r="K122">
        <v>9</v>
      </c>
      <c r="L122">
        <v>6</v>
      </c>
      <c r="M122">
        <v>5</v>
      </c>
      <c r="N122">
        <v>6</v>
      </c>
      <c r="O122">
        <v>12</v>
      </c>
      <c r="P122">
        <v>4</v>
      </c>
      <c r="Q122">
        <v>4</v>
      </c>
      <c r="R122">
        <v>1</v>
      </c>
      <c r="S122">
        <v>3</v>
      </c>
      <c r="T122">
        <v>0</v>
      </c>
      <c r="U122">
        <v>0</v>
      </c>
    </row>
    <row r="123" spans="1:21" x14ac:dyDescent="0.25">
      <c r="A123" s="1" t="s">
        <v>21</v>
      </c>
      <c r="B123" t="s">
        <v>89</v>
      </c>
      <c r="C123" s="2">
        <v>0.625</v>
      </c>
      <c r="D123" s="1" t="s">
        <v>36</v>
      </c>
      <c r="E123" s="1" t="s">
        <v>45</v>
      </c>
      <c r="F123">
        <v>1</v>
      </c>
      <c r="G123">
        <v>2</v>
      </c>
      <c r="H123" s="1" t="s">
        <v>33</v>
      </c>
      <c r="I123" s="1" t="s">
        <v>90</v>
      </c>
      <c r="J123">
        <v>8</v>
      </c>
      <c r="K123">
        <v>10</v>
      </c>
      <c r="L123">
        <v>3</v>
      </c>
      <c r="M123">
        <v>3</v>
      </c>
      <c r="N123">
        <v>12</v>
      </c>
      <c r="O123">
        <v>10</v>
      </c>
      <c r="P123">
        <v>7</v>
      </c>
      <c r="Q123">
        <v>3</v>
      </c>
      <c r="R123">
        <v>3</v>
      </c>
      <c r="S123">
        <v>3</v>
      </c>
      <c r="T123">
        <v>0</v>
      </c>
      <c r="U123">
        <v>0</v>
      </c>
    </row>
    <row r="124" spans="1:21" x14ac:dyDescent="0.25">
      <c r="A124" s="1" t="s">
        <v>21</v>
      </c>
      <c r="B124" t="s">
        <v>89</v>
      </c>
      <c r="C124" s="2">
        <v>0.625</v>
      </c>
      <c r="D124" s="1" t="s">
        <v>48</v>
      </c>
      <c r="E124" s="1" t="s">
        <v>39</v>
      </c>
      <c r="F124">
        <v>4</v>
      </c>
      <c r="G124">
        <v>0</v>
      </c>
      <c r="H124" s="1" t="s">
        <v>25</v>
      </c>
      <c r="I124" s="1" t="s">
        <v>49</v>
      </c>
      <c r="J124">
        <v>20</v>
      </c>
      <c r="K124">
        <v>7</v>
      </c>
      <c r="L124">
        <v>6</v>
      </c>
      <c r="M124">
        <v>3</v>
      </c>
      <c r="N124">
        <v>7</v>
      </c>
      <c r="O124">
        <v>14</v>
      </c>
      <c r="P124">
        <v>5</v>
      </c>
      <c r="Q124">
        <v>7</v>
      </c>
      <c r="R124">
        <v>0</v>
      </c>
      <c r="S124">
        <v>1</v>
      </c>
      <c r="T124">
        <v>0</v>
      </c>
      <c r="U124">
        <v>0</v>
      </c>
    </row>
    <row r="125" spans="1:21" x14ac:dyDescent="0.25">
      <c r="A125" s="1" t="s">
        <v>21</v>
      </c>
      <c r="B125" t="s">
        <v>89</v>
      </c>
      <c r="C125" s="2">
        <v>0.625</v>
      </c>
      <c r="D125" s="1" t="s">
        <v>47</v>
      </c>
      <c r="E125" s="1" t="s">
        <v>42</v>
      </c>
      <c r="F125">
        <v>0</v>
      </c>
      <c r="G125">
        <v>0</v>
      </c>
      <c r="H125" s="1" t="s">
        <v>58</v>
      </c>
      <c r="I125" s="1" t="s">
        <v>78</v>
      </c>
      <c r="J125">
        <v>14</v>
      </c>
      <c r="K125">
        <v>5</v>
      </c>
      <c r="L125">
        <v>4</v>
      </c>
      <c r="M125">
        <v>2</v>
      </c>
      <c r="N125">
        <v>11</v>
      </c>
      <c r="O125">
        <v>10</v>
      </c>
      <c r="P125">
        <v>4</v>
      </c>
      <c r="Q125">
        <v>3</v>
      </c>
      <c r="R125">
        <v>2</v>
      </c>
      <c r="S125">
        <v>2</v>
      </c>
      <c r="T125">
        <v>0</v>
      </c>
      <c r="U125">
        <v>0</v>
      </c>
    </row>
    <row r="126" spans="1:21" x14ac:dyDescent="0.25">
      <c r="A126" s="1" t="s">
        <v>21</v>
      </c>
      <c r="B126" t="s">
        <v>89</v>
      </c>
      <c r="C126" s="2">
        <v>0.72916666666666674</v>
      </c>
      <c r="D126" s="1" t="s">
        <v>32</v>
      </c>
      <c r="E126" s="1" t="s">
        <v>29</v>
      </c>
      <c r="F126">
        <v>0</v>
      </c>
      <c r="G126">
        <v>0</v>
      </c>
      <c r="H126" s="1" t="s">
        <v>58</v>
      </c>
      <c r="I126" s="1" t="s">
        <v>43</v>
      </c>
      <c r="J126">
        <v>20</v>
      </c>
      <c r="K126">
        <v>11</v>
      </c>
      <c r="L126">
        <v>4</v>
      </c>
      <c r="M126">
        <v>4</v>
      </c>
      <c r="N126">
        <v>12</v>
      </c>
      <c r="O126">
        <v>14</v>
      </c>
      <c r="P126">
        <v>6</v>
      </c>
      <c r="Q126">
        <v>1</v>
      </c>
      <c r="R126">
        <v>1</v>
      </c>
      <c r="S126">
        <v>3</v>
      </c>
      <c r="T126">
        <v>0</v>
      </c>
      <c r="U126">
        <v>0</v>
      </c>
    </row>
    <row r="127" spans="1:21" x14ac:dyDescent="0.25">
      <c r="A127" s="1" t="s">
        <v>21</v>
      </c>
      <c r="B127" t="s">
        <v>91</v>
      </c>
      <c r="C127" s="2">
        <v>0.58333333333333326</v>
      </c>
      <c r="D127" s="1" t="s">
        <v>23</v>
      </c>
      <c r="E127" s="1" t="s">
        <v>38</v>
      </c>
      <c r="F127">
        <v>1</v>
      </c>
      <c r="G127">
        <v>0</v>
      </c>
      <c r="H127" s="1" t="s">
        <v>25</v>
      </c>
      <c r="I127" s="1" t="s">
        <v>59</v>
      </c>
      <c r="J127">
        <v>6</v>
      </c>
      <c r="K127">
        <v>14</v>
      </c>
      <c r="L127">
        <v>4</v>
      </c>
      <c r="M127">
        <v>5</v>
      </c>
      <c r="N127">
        <v>8</v>
      </c>
      <c r="O127">
        <v>11</v>
      </c>
      <c r="P127">
        <v>3</v>
      </c>
      <c r="Q127">
        <v>3</v>
      </c>
      <c r="R127">
        <v>4</v>
      </c>
      <c r="S127">
        <v>3</v>
      </c>
      <c r="T127">
        <v>0</v>
      </c>
      <c r="U127">
        <v>0</v>
      </c>
    </row>
    <row r="128" spans="1:21" x14ac:dyDescent="0.25">
      <c r="A128" s="1" t="s">
        <v>21</v>
      </c>
      <c r="B128" t="s">
        <v>91</v>
      </c>
      <c r="C128" s="2">
        <v>0.58333333333333326</v>
      </c>
      <c r="D128" s="1" t="s">
        <v>41</v>
      </c>
      <c r="E128" s="1" t="s">
        <v>44</v>
      </c>
      <c r="F128">
        <v>4</v>
      </c>
      <c r="G128">
        <v>2</v>
      </c>
      <c r="H128" s="1" t="s">
        <v>25</v>
      </c>
      <c r="I128" s="1" t="s">
        <v>40</v>
      </c>
      <c r="J128">
        <v>18</v>
      </c>
      <c r="K128">
        <v>16</v>
      </c>
      <c r="L128">
        <v>8</v>
      </c>
      <c r="M128">
        <v>5</v>
      </c>
      <c r="N128">
        <v>5</v>
      </c>
      <c r="O128">
        <v>19</v>
      </c>
      <c r="P128">
        <v>8</v>
      </c>
      <c r="Q128">
        <v>6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s="1" t="s">
        <v>21</v>
      </c>
      <c r="B129" t="s">
        <v>91</v>
      </c>
      <c r="C129" s="2">
        <v>0.58333333333333326</v>
      </c>
      <c r="D129" s="1" t="s">
        <v>55</v>
      </c>
      <c r="E129" s="1" t="s">
        <v>52</v>
      </c>
      <c r="F129">
        <v>2</v>
      </c>
      <c r="G129">
        <v>1</v>
      </c>
      <c r="H129" s="1" t="s">
        <v>25</v>
      </c>
      <c r="I129" s="1" t="s">
        <v>26</v>
      </c>
      <c r="J129">
        <v>19</v>
      </c>
      <c r="K129">
        <v>5</v>
      </c>
      <c r="L129">
        <v>9</v>
      </c>
      <c r="M129">
        <v>3</v>
      </c>
      <c r="N129">
        <v>7</v>
      </c>
      <c r="O129">
        <v>6</v>
      </c>
      <c r="P129">
        <v>8</v>
      </c>
      <c r="Q129">
        <v>4</v>
      </c>
      <c r="R129">
        <v>2</v>
      </c>
      <c r="S129">
        <v>0</v>
      </c>
      <c r="T129">
        <v>0</v>
      </c>
      <c r="U129">
        <v>0</v>
      </c>
    </row>
    <row r="130" spans="1:21" x14ac:dyDescent="0.25">
      <c r="A130" s="1" t="s">
        <v>21</v>
      </c>
      <c r="B130" t="s">
        <v>91</v>
      </c>
      <c r="C130" s="2">
        <v>0.6875</v>
      </c>
      <c r="D130" s="1" t="s">
        <v>35</v>
      </c>
      <c r="E130" s="1" t="s">
        <v>28</v>
      </c>
      <c r="F130">
        <v>1</v>
      </c>
      <c r="G130">
        <v>1</v>
      </c>
      <c r="H130" s="1" t="s">
        <v>58</v>
      </c>
      <c r="I130" s="1" t="s">
        <v>56</v>
      </c>
      <c r="J130">
        <v>24</v>
      </c>
      <c r="K130">
        <v>3</v>
      </c>
      <c r="L130">
        <v>6</v>
      </c>
      <c r="M130">
        <v>2</v>
      </c>
      <c r="N130">
        <v>13</v>
      </c>
      <c r="O130">
        <v>14</v>
      </c>
      <c r="P130">
        <v>15</v>
      </c>
      <c r="Q130">
        <v>2</v>
      </c>
      <c r="R130">
        <v>2</v>
      </c>
      <c r="S130">
        <v>5</v>
      </c>
      <c r="T130">
        <v>0</v>
      </c>
      <c r="U130">
        <v>0</v>
      </c>
    </row>
    <row r="131" spans="1:21" x14ac:dyDescent="0.25">
      <c r="A131" s="1" t="s">
        <v>21</v>
      </c>
      <c r="B131" t="s">
        <v>92</v>
      </c>
      <c r="C131" s="2">
        <v>0.8125</v>
      </c>
      <c r="D131" s="1" t="s">
        <v>51</v>
      </c>
      <c r="E131" s="1" t="s">
        <v>47</v>
      </c>
      <c r="F131">
        <v>1</v>
      </c>
      <c r="G131">
        <v>1</v>
      </c>
      <c r="H131" s="1" t="s">
        <v>58</v>
      </c>
      <c r="I131" s="1" t="s">
        <v>40</v>
      </c>
      <c r="J131">
        <v>9</v>
      </c>
      <c r="K131">
        <v>16</v>
      </c>
      <c r="L131">
        <v>1</v>
      </c>
      <c r="M131">
        <v>6</v>
      </c>
      <c r="N131">
        <v>8</v>
      </c>
      <c r="O131">
        <v>11</v>
      </c>
      <c r="P131">
        <v>2</v>
      </c>
      <c r="Q131">
        <v>5</v>
      </c>
      <c r="R131">
        <v>0</v>
      </c>
      <c r="S131">
        <v>0</v>
      </c>
      <c r="T131">
        <v>0</v>
      </c>
      <c r="U131">
        <v>1</v>
      </c>
    </row>
    <row r="132" spans="1:21" x14ac:dyDescent="0.25">
      <c r="A132" s="1" t="s">
        <v>21</v>
      </c>
      <c r="B132" t="s">
        <v>92</v>
      </c>
      <c r="C132" s="2">
        <v>0.84375</v>
      </c>
      <c r="D132" s="1" t="s">
        <v>29</v>
      </c>
      <c r="E132" s="1" t="s">
        <v>36</v>
      </c>
      <c r="F132">
        <v>1</v>
      </c>
      <c r="G132">
        <v>0</v>
      </c>
      <c r="H132" s="1" t="s">
        <v>25</v>
      </c>
      <c r="I132" s="1" t="s">
        <v>73</v>
      </c>
      <c r="J132">
        <v>15</v>
      </c>
      <c r="K132">
        <v>9</v>
      </c>
      <c r="L132">
        <v>3</v>
      </c>
      <c r="M132">
        <v>1</v>
      </c>
      <c r="N132">
        <v>15</v>
      </c>
      <c r="O132">
        <v>15</v>
      </c>
      <c r="P132">
        <v>7</v>
      </c>
      <c r="Q132">
        <v>4</v>
      </c>
      <c r="R132">
        <v>5</v>
      </c>
      <c r="S132">
        <v>3</v>
      </c>
      <c r="T132">
        <v>0</v>
      </c>
      <c r="U132">
        <v>0</v>
      </c>
    </row>
    <row r="133" spans="1:21" x14ac:dyDescent="0.25">
      <c r="A133" s="1" t="s">
        <v>21</v>
      </c>
      <c r="B133">
        <v>44208</v>
      </c>
      <c r="C133" s="2">
        <v>0.8125</v>
      </c>
      <c r="D133" s="1" t="s">
        <v>39</v>
      </c>
      <c r="E133" s="1" t="s">
        <v>41</v>
      </c>
      <c r="F133">
        <v>2</v>
      </c>
      <c r="G133">
        <v>2</v>
      </c>
      <c r="H133" s="1" t="s">
        <v>58</v>
      </c>
      <c r="I133" s="1" t="s">
        <v>66</v>
      </c>
      <c r="J133">
        <v>15</v>
      </c>
      <c r="K133">
        <v>15</v>
      </c>
      <c r="L133">
        <v>7</v>
      </c>
      <c r="M133">
        <v>6</v>
      </c>
      <c r="N133">
        <v>14</v>
      </c>
      <c r="O133">
        <v>11</v>
      </c>
      <c r="P133">
        <v>2</v>
      </c>
      <c r="Q133">
        <v>4</v>
      </c>
      <c r="R133">
        <v>1</v>
      </c>
      <c r="S133">
        <v>3</v>
      </c>
      <c r="T133">
        <v>0</v>
      </c>
      <c r="U133">
        <v>0</v>
      </c>
    </row>
    <row r="134" spans="1:21" x14ac:dyDescent="0.25">
      <c r="A134" s="1" t="s">
        <v>21</v>
      </c>
      <c r="B134">
        <v>44208</v>
      </c>
      <c r="C134" s="2">
        <v>0.8125</v>
      </c>
      <c r="D134" s="1" t="s">
        <v>44</v>
      </c>
      <c r="E134" s="1" t="s">
        <v>35</v>
      </c>
      <c r="F134">
        <v>1</v>
      </c>
      <c r="G134">
        <v>2</v>
      </c>
      <c r="H134" s="1" t="s">
        <v>33</v>
      </c>
      <c r="I134" s="1" t="s">
        <v>34</v>
      </c>
      <c r="J134">
        <v>13</v>
      </c>
      <c r="K134">
        <v>8</v>
      </c>
      <c r="L134">
        <v>6</v>
      </c>
      <c r="M134">
        <v>4</v>
      </c>
      <c r="N134">
        <v>18</v>
      </c>
      <c r="O134">
        <v>16</v>
      </c>
      <c r="P134">
        <v>6</v>
      </c>
      <c r="Q134">
        <v>0</v>
      </c>
      <c r="R134">
        <v>4</v>
      </c>
      <c r="S134">
        <v>3</v>
      </c>
      <c r="T134">
        <v>0</v>
      </c>
      <c r="U134">
        <v>0</v>
      </c>
    </row>
    <row r="135" spans="1:21" x14ac:dyDescent="0.25">
      <c r="A135" s="1" t="s">
        <v>21</v>
      </c>
      <c r="B135">
        <v>44208</v>
      </c>
      <c r="C135" s="2">
        <v>0.8125</v>
      </c>
      <c r="D135" s="1" t="s">
        <v>52</v>
      </c>
      <c r="E135" s="1" t="s">
        <v>32</v>
      </c>
      <c r="F135">
        <v>1</v>
      </c>
      <c r="G135">
        <v>1</v>
      </c>
      <c r="H135" s="1" t="s">
        <v>58</v>
      </c>
      <c r="I135" s="1" t="s">
        <v>74</v>
      </c>
      <c r="J135">
        <v>14</v>
      </c>
      <c r="K135">
        <v>9</v>
      </c>
      <c r="L135">
        <v>6</v>
      </c>
      <c r="M135">
        <v>3</v>
      </c>
      <c r="N135">
        <v>10</v>
      </c>
      <c r="O135">
        <v>8</v>
      </c>
      <c r="P135">
        <v>9</v>
      </c>
      <c r="Q135">
        <v>5</v>
      </c>
      <c r="R135">
        <v>1</v>
      </c>
      <c r="S135">
        <v>1</v>
      </c>
      <c r="T135">
        <v>0</v>
      </c>
      <c r="U135">
        <v>0</v>
      </c>
    </row>
    <row r="136" spans="1:21" x14ac:dyDescent="0.25">
      <c r="A136" s="1" t="s">
        <v>21</v>
      </c>
      <c r="B136">
        <v>44208</v>
      </c>
      <c r="C136" s="2">
        <v>0.8125</v>
      </c>
      <c r="D136" s="1" t="s">
        <v>42</v>
      </c>
      <c r="E136" s="1" t="s">
        <v>31</v>
      </c>
      <c r="F136">
        <v>0</v>
      </c>
      <c r="G136">
        <v>0</v>
      </c>
      <c r="H136" s="1" t="s">
        <v>58</v>
      </c>
      <c r="I136" s="1" t="s">
        <v>93</v>
      </c>
      <c r="J136">
        <v>16</v>
      </c>
      <c r="K136">
        <v>6</v>
      </c>
      <c r="L136">
        <v>2</v>
      </c>
      <c r="M136">
        <v>1</v>
      </c>
      <c r="N136">
        <v>5</v>
      </c>
      <c r="O136">
        <v>7</v>
      </c>
      <c r="P136">
        <v>5</v>
      </c>
      <c r="Q136">
        <v>5</v>
      </c>
      <c r="R136">
        <v>2</v>
      </c>
      <c r="S136">
        <v>3</v>
      </c>
      <c r="T136">
        <v>0</v>
      </c>
      <c r="U136">
        <v>0</v>
      </c>
    </row>
    <row r="137" spans="1:21" x14ac:dyDescent="0.25">
      <c r="A137" s="1" t="s">
        <v>21</v>
      </c>
      <c r="B137">
        <v>44208</v>
      </c>
      <c r="C137" s="2">
        <v>0.84375</v>
      </c>
      <c r="D137" s="1" t="s">
        <v>45</v>
      </c>
      <c r="E137" s="1" t="s">
        <v>55</v>
      </c>
      <c r="F137">
        <v>1</v>
      </c>
      <c r="G137">
        <v>2</v>
      </c>
      <c r="H137" s="1" t="s">
        <v>33</v>
      </c>
      <c r="I137" s="1" t="s">
        <v>46</v>
      </c>
      <c r="J137">
        <v>9</v>
      </c>
      <c r="K137">
        <v>17</v>
      </c>
      <c r="L137">
        <v>3</v>
      </c>
      <c r="M137">
        <v>7</v>
      </c>
      <c r="N137">
        <v>8</v>
      </c>
      <c r="O137">
        <v>12</v>
      </c>
      <c r="P137">
        <v>4</v>
      </c>
      <c r="Q137">
        <v>11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s="1" t="s">
        <v>21</v>
      </c>
      <c r="B138">
        <v>44208</v>
      </c>
      <c r="C138" s="2">
        <v>0.84375</v>
      </c>
      <c r="D138" s="1" t="s">
        <v>38</v>
      </c>
      <c r="E138" s="1" t="s">
        <v>48</v>
      </c>
      <c r="F138">
        <v>1</v>
      </c>
      <c r="G138">
        <v>4</v>
      </c>
      <c r="H138" s="1" t="s">
        <v>33</v>
      </c>
      <c r="I138" s="1" t="s">
        <v>30</v>
      </c>
      <c r="J138">
        <v>8</v>
      </c>
      <c r="K138">
        <v>16</v>
      </c>
      <c r="L138">
        <v>2</v>
      </c>
      <c r="M138">
        <v>7</v>
      </c>
      <c r="N138">
        <v>8</v>
      </c>
      <c r="O138">
        <v>16</v>
      </c>
      <c r="P138">
        <v>3</v>
      </c>
      <c r="Q138">
        <v>11</v>
      </c>
      <c r="R138">
        <v>4</v>
      </c>
      <c r="S138">
        <v>3</v>
      </c>
      <c r="T138">
        <v>0</v>
      </c>
      <c r="U138">
        <v>0</v>
      </c>
    </row>
    <row r="139" spans="1:21" x14ac:dyDescent="0.25">
      <c r="A139" s="1" t="s">
        <v>21</v>
      </c>
      <c r="B139">
        <v>44239</v>
      </c>
      <c r="C139" s="2">
        <v>0.8125</v>
      </c>
      <c r="D139" s="1" t="s">
        <v>54</v>
      </c>
      <c r="E139" s="1" t="s">
        <v>23</v>
      </c>
      <c r="F139">
        <v>2</v>
      </c>
      <c r="G139">
        <v>0</v>
      </c>
      <c r="H139" s="1" t="s">
        <v>25</v>
      </c>
      <c r="I139" s="1" t="s">
        <v>37</v>
      </c>
      <c r="J139">
        <v>11</v>
      </c>
      <c r="K139">
        <v>6</v>
      </c>
      <c r="L139">
        <v>6</v>
      </c>
      <c r="M139">
        <v>2</v>
      </c>
      <c r="N139">
        <v>13</v>
      </c>
      <c r="O139">
        <v>11</v>
      </c>
      <c r="P139">
        <v>11</v>
      </c>
      <c r="Q139">
        <v>5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 s="1" t="s">
        <v>21</v>
      </c>
      <c r="B140">
        <v>44239</v>
      </c>
      <c r="C140" s="2">
        <v>0.84375</v>
      </c>
      <c r="D140" s="1" t="s">
        <v>28</v>
      </c>
      <c r="E140" s="1" t="s">
        <v>24</v>
      </c>
      <c r="F140">
        <v>3</v>
      </c>
      <c r="G140">
        <v>2</v>
      </c>
      <c r="H140" s="1" t="s">
        <v>25</v>
      </c>
      <c r="I140" s="1" t="s">
        <v>53</v>
      </c>
      <c r="J140">
        <v>14</v>
      </c>
      <c r="K140">
        <v>17</v>
      </c>
      <c r="L140">
        <v>10</v>
      </c>
      <c r="M140">
        <v>8</v>
      </c>
      <c r="N140">
        <v>9</v>
      </c>
      <c r="O140">
        <v>10</v>
      </c>
      <c r="P140">
        <v>3</v>
      </c>
      <c r="Q140">
        <v>8</v>
      </c>
      <c r="R140">
        <v>1</v>
      </c>
      <c r="S140">
        <v>0</v>
      </c>
      <c r="T140">
        <v>0</v>
      </c>
      <c r="U140">
        <v>0</v>
      </c>
    </row>
    <row r="141" spans="1:21" x14ac:dyDescent="0.25">
      <c r="A141" s="1" t="s">
        <v>21</v>
      </c>
      <c r="B141">
        <v>44298</v>
      </c>
      <c r="C141" s="2">
        <v>0.52083333333333326</v>
      </c>
      <c r="D141" s="1" t="s">
        <v>52</v>
      </c>
      <c r="E141" s="1" t="s">
        <v>35</v>
      </c>
      <c r="F141">
        <v>3</v>
      </c>
      <c r="G141">
        <v>2</v>
      </c>
      <c r="H141" s="1" t="s">
        <v>25</v>
      </c>
      <c r="I141" s="1" t="s">
        <v>49</v>
      </c>
      <c r="J141">
        <v>11</v>
      </c>
      <c r="K141">
        <v>19</v>
      </c>
      <c r="L141">
        <v>5</v>
      </c>
      <c r="M141">
        <v>7</v>
      </c>
      <c r="N141">
        <v>10</v>
      </c>
      <c r="O141">
        <v>10</v>
      </c>
      <c r="P141">
        <v>1</v>
      </c>
      <c r="Q141">
        <v>9</v>
      </c>
      <c r="R141">
        <v>1</v>
      </c>
      <c r="S141">
        <v>3</v>
      </c>
      <c r="T141">
        <v>0</v>
      </c>
      <c r="U141">
        <v>0</v>
      </c>
    </row>
    <row r="142" spans="1:21" x14ac:dyDescent="0.25">
      <c r="A142" s="1" t="s">
        <v>21</v>
      </c>
      <c r="B142">
        <v>44298</v>
      </c>
      <c r="C142" s="2">
        <v>0.625</v>
      </c>
      <c r="D142" s="1" t="s">
        <v>51</v>
      </c>
      <c r="E142" s="1" t="s">
        <v>31</v>
      </c>
      <c r="F142">
        <v>1</v>
      </c>
      <c r="G142">
        <v>0</v>
      </c>
      <c r="H142" s="1" t="s">
        <v>25</v>
      </c>
      <c r="I142" s="1" t="s">
        <v>30</v>
      </c>
      <c r="J142">
        <v>19</v>
      </c>
      <c r="K142">
        <v>10</v>
      </c>
      <c r="L142">
        <v>4</v>
      </c>
      <c r="M142">
        <v>1</v>
      </c>
      <c r="N142">
        <v>11</v>
      </c>
      <c r="O142">
        <v>9</v>
      </c>
      <c r="P142">
        <v>10</v>
      </c>
      <c r="Q142">
        <v>3</v>
      </c>
      <c r="R142">
        <v>1</v>
      </c>
      <c r="S142">
        <v>1</v>
      </c>
      <c r="T142">
        <v>0</v>
      </c>
      <c r="U142">
        <v>0</v>
      </c>
    </row>
    <row r="143" spans="1:21" x14ac:dyDescent="0.25">
      <c r="A143" s="1" t="s">
        <v>21</v>
      </c>
      <c r="B143">
        <v>44298</v>
      </c>
      <c r="C143" s="2">
        <v>0.625</v>
      </c>
      <c r="D143" s="1" t="s">
        <v>39</v>
      </c>
      <c r="E143" s="1" t="s">
        <v>32</v>
      </c>
      <c r="F143">
        <v>1</v>
      </c>
      <c r="G143">
        <v>1</v>
      </c>
      <c r="H143" s="1" t="s">
        <v>58</v>
      </c>
      <c r="I143" s="1" t="s">
        <v>56</v>
      </c>
      <c r="J143">
        <v>14</v>
      </c>
      <c r="K143">
        <v>14</v>
      </c>
      <c r="L143">
        <v>4</v>
      </c>
      <c r="M143">
        <v>4</v>
      </c>
      <c r="N143">
        <v>15</v>
      </c>
      <c r="O143">
        <v>12</v>
      </c>
      <c r="P143">
        <v>6</v>
      </c>
      <c r="Q143">
        <v>2</v>
      </c>
      <c r="R143">
        <v>4</v>
      </c>
      <c r="S143">
        <v>2</v>
      </c>
      <c r="T143">
        <v>0</v>
      </c>
      <c r="U143">
        <v>0</v>
      </c>
    </row>
    <row r="144" spans="1:21" x14ac:dyDescent="0.25">
      <c r="A144" s="1" t="s">
        <v>21</v>
      </c>
      <c r="B144">
        <v>44298</v>
      </c>
      <c r="C144" s="2">
        <v>0.625</v>
      </c>
      <c r="D144" s="1" t="s">
        <v>42</v>
      </c>
      <c r="E144" s="1" t="s">
        <v>48</v>
      </c>
      <c r="F144">
        <v>0</v>
      </c>
      <c r="G144">
        <v>1</v>
      </c>
      <c r="H144" s="1" t="s">
        <v>33</v>
      </c>
      <c r="I144" s="1" t="s">
        <v>74</v>
      </c>
      <c r="J144">
        <v>3</v>
      </c>
      <c r="K144">
        <v>17</v>
      </c>
      <c r="L144">
        <v>1</v>
      </c>
      <c r="M144">
        <v>5</v>
      </c>
      <c r="N144">
        <v>4</v>
      </c>
      <c r="O144">
        <v>7</v>
      </c>
      <c r="P144">
        <v>2</v>
      </c>
      <c r="Q144">
        <v>8</v>
      </c>
      <c r="R144">
        <v>2</v>
      </c>
      <c r="S144">
        <v>2</v>
      </c>
      <c r="T144">
        <v>0</v>
      </c>
      <c r="U144">
        <v>0</v>
      </c>
    </row>
    <row r="145" spans="1:21" x14ac:dyDescent="0.25">
      <c r="A145" s="1" t="s">
        <v>21</v>
      </c>
      <c r="B145">
        <v>44298</v>
      </c>
      <c r="C145" s="2">
        <v>0.72916666666666674</v>
      </c>
      <c r="D145" s="1" t="s">
        <v>44</v>
      </c>
      <c r="E145" s="1" t="s">
        <v>55</v>
      </c>
      <c r="F145">
        <v>1</v>
      </c>
      <c r="G145">
        <v>3</v>
      </c>
      <c r="H145" s="1" t="s">
        <v>33</v>
      </c>
      <c r="I145" s="1" t="s">
        <v>78</v>
      </c>
      <c r="J145">
        <v>11</v>
      </c>
      <c r="K145">
        <v>26</v>
      </c>
      <c r="L145">
        <v>4</v>
      </c>
      <c r="M145">
        <v>13</v>
      </c>
      <c r="N145">
        <v>10</v>
      </c>
      <c r="O145">
        <v>7</v>
      </c>
      <c r="P145">
        <v>5</v>
      </c>
      <c r="Q145">
        <v>11</v>
      </c>
      <c r="R145">
        <v>3</v>
      </c>
      <c r="S145">
        <v>0</v>
      </c>
      <c r="T145">
        <v>0</v>
      </c>
      <c r="U145">
        <v>0</v>
      </c>
    </row>
    <row r="146" spans="1:21" x14ac:dyDescent="0.25">
      <c r="A146" s="1" t="s">
        <v>21</v>
      </c>
      <c r="B146">
        <v>44328</v>
      </c>
      <c r="C146" s="2">
        <v>0.58333333333333326</v>
      </c>
      <c r="D146" s="1" t="s">
        <v>29</v>
      </c>
      <c r="E146" s="1" t="s">
        <v>23</v>
      </c>
      <c r="F146">
        <v>2</v>
      </c>
      <c r="G146">
        <v>2</v>
      </c>
      <c r="H146" s="1" t="s">
        <v>58</v>
      </c>
      <c r="I146" s="1" t="s">
        <v>34</v>
      </c>
      <c r="J146">
        <v>13</v>
      </c>
      <c r="K146">
        <v>9</v>
      </c>
      <c r="L146">
        <v>6</v>
      </c>
      <c r="M146">
        <v>3</v>
      </c>
      <c r="N146">
        <v>11</v>
      </c>
      <c r="O146">
        <v>9</v>
      </c>
      <c r="P146">
        <v>5</v>
      </c>
      <c r="Q146">
        <v>1</v>
      </c>
      <c r="R146">
        <v>5</v>
      </c>
      <c r="S146">
        <v>3</v>
      </c>
      <c r="T146">
        <v>0</v>
      </c>
      <c r="U146">
        <v>0</v>
      </c>
    </row>
    <row r="147" spans="1:21" x14ac:dyDescent="0.25">
      <c r="A147" s="1" t="s">
        <v>21</v>
      </c>
      <c r="B147">
        <v>44328</v>
      </c>
      <c r="C147" s="2">
        <v>0.58333333333333326</v>
      </c>
      <c r="D147" s="1" t="s">
        <v>28</v>
      </c>
      <c r="E147" s="1" t="s">
        <v>36</v>
      </c>
      <c r="F147">
        <v>1</v>
      </c>
      <c r="G147">
        <v>0</v>
      </c>
      <c r="H147" s="1" t="s">
        <v>25</v>
      </c>
      <c r="I147" s="1" t="s">
        <v>43</v>
      </c>
      <c r="J147">
        <v>16</v>
      </c>
      <c r="K147">
        <v>8</v>
      </c>
      <c r="L147">
        <v>3</v>
      </c>
      <c r="M147">
        <v>2</v>
      </c>
      <c r="N147">
        <v>16</v>
      </c>
      <c r="O147">
        <v>9</v>
      </c>
      <c r="P147">
        <v>9</v>
      </c>
      <c r="Q147">
        <v>6</v>
      </c>
      <c r="R147">
        <v>2</v>
      </c>
      <c r="S147">
        <v>2</v>
      </c>
      <c r="T147">
        <v>0</v>
      </c>
      <c r="U147">
        <v>0</v>
      </c>
    </row>
    <row r="148" spans="1:21" x14ac:dyDescent="0.25">
      <c r="A148" s="1" t="s">
        <v>21</v>
      </c>
      <c r="B148">
        <v>44328</v>
      </c>
      <c r="C148" s="2">
        <v>0.58333333333333326</v>
      </c>
      <c r="D148" s="1" t="s">
        <v>54</v>
      </c>
      <c r="E148" s="1" t="s">
        <v>47</v>
      </c>
      <c r="F148">
        <v>3</v>
      </c>
      <c r="G148">
        <v>0</v>
      </c>
      <c r="H148" s="1" t="s">
        <v>25</v>
      </c>
      <c r="I148" s="1" t="s">
        <v>75</v>
      </c>
      <c r="J148">
        <v>17</v>
      </c>
      <c r="K148">
        <v>10</v>
      </c>
      <c r="L148">
        <v>7</v>
      </c>
      <c r="M148">
        <v>1</v>
      </c>
      <c r="N148">
        <v>11</v>
      </c>
      <c r="O148">
        <v>4</v>
      </c>
      <c r="P148">
        <v>6</v>
      </c>
      <c r="Q148">
        <v>4</v>
      </c>
      <c r="R148">
        <v>1</v>
      </c>
      <c r="S148">
        <v>2</v>
      </c>
      <c r="T148">
        <v>0</v>
      </c>
      <c r="U148">
        <v>0</v>
      </c>
    </row>
    <row r="149" spans="1:21" x14ac:dyDescent="0.25">
      <c r="A149" s="1" t="s">
        <v>21</v>
      </c>
      <c r="B149">
        <v>44328</v>
      </c>
      <c r="C149" s="2">
        <v>0.6875</v>
      </c>
      <c r="D149" s="1" t="s">
        <v>45</v>
      </c>
      <c r="E149" s="1" t="s">
        <v>41</v>
      </c>
      <c r="F149">
        <v>2</v>
      </c>
      <c r="G149">
        <v>1</v>
      </c>
      <c r="H149" s="1" t="s">
        <v>25</v>
      </c>
      <c r="I149" s="1" t="s">
        <v>26</v>
      </c>
      <c r="J149">
        <v>13</v>
      </c>
      <c r="K149">
        <v>12</v>
      </c>
      <c r="L149">
        <v>4</v>
      </c>
      <c r="M149">
        <v>5</v>
      </c>
      <c r="N149">
        <v>8</v>
      </c>
      <c r="O149">
        <v>25</v>
      </c>
      <c r="P149">
        <v>3</v>
      </c>
      <c r="Q149">
        <v>6</v>
      </c>
      <c r="R149">
        <v>1</v>
      </c>
      <c r="S149">
        <v>1</v>
      </c>
      <c r="T149">
        <v>0</v>
      </c>
      <c r="U149">
        <v>0</v>
      </c>
    </row>
    <row r="150" spans="1:21" x14ac:dyDescent="0.25">
      <c r="A150" s="1" t="s">
        <v>21</v>
      </c>
      <c r="B150">
        <v>44359</v>
      </c>
      <c r="C150" s="2">
        <v>0.83333333333333326</v>
      </c>
      <c r="D150" s="1" t="s">
        <v>38</v>
      </c>
      <c r="E150" s="1" t="s">
        <v>24</v>
      </c>
      <c r="F150">
        <v>2</v>
      </c>
      <c r="G150">
        <v>1</v>
      </c>
      <c r="H150" s="1" t="s">
        <v>25</v>
      </c>
      <c r="I150" s="1" t="s">
        <v>46</v>
      </c>
      <c r="J150">
        <v>11</v>
      </c>
      <c r="K150">
        <v>10</v>
      </c>
      <c r="L150">
        <v>5</v>
      </c>
      <c r="M150">
        <v>3</v>
      </c>
      <c r="N150">
        <v>8</v>
      </c>
      <c r="O150">
        <v>12</v>
      </c>
      <c r="P150">
        <v>3</v>
      </c>
      <c r="Q150">
        <v>3</v>
      </c>
      <c r="R150">
        <v>2</v>
      </c>
      <c r="S150">
        <v>2</v>
      </c>
      <c r="T150">
        <v>0</v>
      </c>
      <c r="U150">
        <v>0</v>
      </c>
    </row>
    <row r="151" spans="1:21" x14ac:dyDescent="0.25">
      <c r="A151" s="1" t="s">
        <v>21</v>
      </c>
      <c r="B151">
        <v>44481</v>
      </c>
      <c r="C151" s="2">
        <v>0.83333333333333326</v>
      </c>
      <c r="D151" s="1" t="s">
        <v>23</v>
      </c>
      <c r="E151" s="1" t="s">
        <v>44</v>
      </c>
      <c r="F151">
        <v>2</v>
      </c>
      <c r="G151">
        <v>1</v>
      </c>
      <c r="H151" s="1" t="s">
        <v>25</v>
      </c>
      <c r="I151" s="1" t="s">
        <v>26</v>
      </c>
      <c r="J151">
        <v>14</v>
      </c>
      <c r="K151">
        <v>6</v>
      </c>
      <c r="L151">
        <v>5</v>
      </c>
      <c r="M151">
        <v>2</v>
      </c>
      <c r="N151">
        <v>12</v>
      </c>
      <c r="O151">
        <v>18</v>
      </c>
      <c r="P151">
        <v>8</v>
      </c>
      <c r="Q151">
        <v>2</v>
      </c>
      <c r="R151">
        <v>4</v>
      </c>
      <c r="S151">
        <v>0</v>
      </c>
      <c r="T151">
        <v>0</v>
      </c>
      <c r="U151">
        <v>0</v>
      </c>
    </row>
    <row r="152" spans="1:21" x14ac:dyDescent="0.25">
      <c r="A152" s="1" t="s">
        <v>21</v>
      </c>
      <c r="B152">
        <v>44512</v>
      </c>
      <c r="C152" s="2">
        <v>0.52083333333333326</v>
      </c>
      <c r="D152" s="1" t="s">
        <v>55</v>
      </c>
      <c r="E152" s="1" t="s">
        <v>42</v>
      </c>
      <c r="F152">
        <v>1</v>
      </c>
      <c r="G152">
        <v>0</v>
      </c>
      <c r="H152" s="1" t="s">
        <v>25</v>
      </c>
      <c r="I152" s="1" t="s">
        <v>37</v>
      </c>
      <c r="J152">
        <v>24</v>
      </c>
      <c r="K152">
        <v>2</v>
      </c>
      <c r="L152">
        <v>10</v>
      </c>
      <c r="M152">
        <v>1</v>
      </c>
      <c r="N152">
        <v>12</v>
      </c>
      <c r="O152">
        <v>5</v>
      </c>
      <c r="P152">
        <v>14</v>
      </c>
      <c r="Q152">
        <v>1</v>
      </c>
      <c r="R152">
        <v>3</v>
      </c>
      <c r="S152">
        <v>2</v>
      </c>
      <c r="T152">
        <v>0</v>
      </c>
      <c r="U152">
        <v>1</v>
      </c>
    </row>
    <row r="153" spans="1:21" x14ac:dyDescent="0.25">
      <c r="A153" s="1" t="s">
        <v>21</v>
      </c>
      <c r="B153">
        <v>44512</v>
      </c>
      <c r="C153" s="2">
        <v>0.625</v>
      </c>
      <c r="D153" s="1" t="s">
        <v>24</v>
      </c>
      <c r="E153" s="1" t="s">
        <v>39</v>
      </c>
      <c r="F153">
        <v>3</v>
      </c>
      <c r="G153">
        <v>0</v>
      </c>
      <c r="H153" s="1" t="s">
        <v>25</v>
      </c>
      <c r="I153" s="1" t="s">
        <v>75</v>
      </c>
      <c r="J153">
        <v>15</v>
      </c>
      <c r="K153">
        <v>11</v>
      </c>
      <c r="L153">
        <v>5</v>
      </c>
      <c r="M153">
        <v>6</v>
      </c>
      <c r="N153">
        <v>5</v>
      </c>
      <c r="O153">
        <v>9</v>
      </c>
      <c r="P153">
        <v>9</v>
      </c>
      <c r="Q153">
        <v>8</v>
      </c>
      <c r="R153">
        <v>2</v>
      </c>
      <c r="S153">
        <v>0</v>
      </c>
      <c r="T153">
        <v>0</v>
      </c>
      <c r="U153">
        <v>0</v>
      </c>
    </row>
    <row r="154" spans="1:21" x14ac:dyDescent="0.25">
      <c r="A154" s="1" t="s">
        <v>21</v>
      </c>
      <c r="B154">
        <v>44512</v>
      </c>
      <c r="C154" s="2">
        <v>0.625</v>
      </c>
      <c r="D154" s="1" t="s">
        <v>35</v>
      </c>
      <c r="E154" s="1" t="s">
        <v>29</v>
      </c>
      <c r="F154">
        <v>3</v>
      </c>
      <c r="G154">
        <v>2</v>
      </c>
      <c r="H154" s="1" t="s">
        <v>25</v>
      </c>
      <c r="I154" s="1" t="s">
        <v>74</v>
      </c>
      <c r="J154">
        <v>16</v>
      </c>
      <c r="K154">
        <v>12</v>
      </c>
      <c r="L154">
        <v>6</v>
      </c>
      <c r="M154">
        <v>5</v>
      </c>
      <c r="N154">
        <v>9</v>
      </c>
      <c r="O154">
        <v>15</v>
      </c>
      <c r="P154">
        <v>5</v>
      </c>
      <c r="Q154">
        <v>2</v>
      </c>
      <c r="R154">
        <v>2</v>
      </c>
      <c r="S154">
        <v>5</v>
      </c>
      <c r="T154">
        <v>0</v>
      </c>
      <c r="U154">
        <v>0</v>
      </c>
    </row>
    <row r="155" spans="1:21" x14ac:dyDescent="0.25">
      <c r="A155" s="1" t="s">
        <v>21</v>
      </c>
      <c r="B155">
        <v>44512</v>
      </c>
      <c r="C155" s="2">
        <v>0.625</v>
      </c>
      <c r="D155" s="1" t="s">
        <v>48</v>
      </c>
      <c r="E155" s="1" t="s">
        <v>45</v>
      </c>
      <c r="F155">
        <v>1</v>
      </c>
      <c r="G155">
        <v>0</v>
      </c>
      <c r="H155" s="1" t="s">
        <v>25</v>
      </c>
      <c r="I155" s="1" t="s">
        <v>62</v>
      </c>
      <c r="J155">
        <v>20</v>
      </c>
      <c r="K155">
        <v>4</v>
      </c>
      <c r="L155">
        <v>5</v>
      </c>
      <c r="M155">
        <v>0</v>
      </c>
      <c r="N155">
        <v>13</v>
      </c>
      <c r="O155">
        <v>6</v>
      </c>
      <c r="P155">
        <v>11</v>
      </c>
      <c r="Q155">
        <v>3</v>
      </c>
      <c r="R155">
        <v>1</v>
      </c>
      <c r="S155">
        <v>2</v>
      </c>
      <c r="T155">
        <v>0</v>
      </c>
      <c r="U155">
        <v>0</v>
      </c>
    </row>
    <row r="156" spans="1:21" x14ac:dyDescent="0.25">
      <c r="A156" s="1" t="s">
        <v>21</v>
      </c>
      <c r="B156">
        <v>44512</v>
      </c>
      <c r="C156" s="2">
        <v>0.72916666666666674</v>
      </c>
      <c r="D156" s="1" t="s">
        <v>47</v>
      </c>
      <c r="E156" s="1" t="s">
        <v>28</v>
      </c>
      <c r="F156">
        <v>0</v>
      </c>
      <c r="G156">
        <v>1</v>
      </c>
      <c r="H156" s="1" t="s">
        <v>33</v>
      </c>
      <c r="I156" s="1" t="s">
        <v>59</v>
      </c>
      <c r="J156">
        <v>11</v>
      </c>
      <c r="K156">
        <v>13</v>
      </c>
      <c r="L156">
        <v>5</v>
      </c>
      <c r="M156">
        <v>5</v>
      </c>
      <c r="N156">
        <v>6</v>
      </c>
      <c r="O156">
        <v>17</v>
      </c>
      <c r="P156">
        <v>8</v>
      </c>
      <c r="Q156">
        <v>6</v>
      </c>
      <c r="R156">
        <v>1</v>
      </c>
      <c r="S156">
        <v>1</v>
      </c>
      <c r="T156">
        <v>0</v>
      </c>
      <c r="U156">
        <v>0</v>
      </c>
    </row>
    <row r="157" spans="1:21" x14ac:dyDescent="0.25">
      <c r="A157" s="1" t="s">
        <v>21</v>
      </c>
      <c r="B157">
        <v>44542</v>
      </c>
      <c r="C157" s="2">
        <v>0.58333333333333326</v>
      </c>
      <c r="D157" s="1" t="s">
        <v>31</v>
      </c>
      <c r="E157" s="1" t="s">
        <v>52</v>
      </c>
      <c r="F157">
        <v>0</v>
      </c>
      <c r="G157">
        <v>0</v>
      </c>
      <c r="H157" s="1" t="s">
        <v>58</v>
      </c>
      <c r="I157" s="1" t="s">
        <v>60</v>
      </c>
      <c r="J157">
        <v>9</v>
      </c>
      <c r="K157">
        <v>16</v>
      </c>
      <c r="L157">
        <v>1</v>
      </c>
      <c r="M157">
        <v>3</v>
      </c>
      <c r="N157">
        <v>13</v>
      </c>
      <c r="O157">
        <v>11</v>
      </c>
      <c r="P157">
        <v>6</v>
      </c>
      <c r="Q157">
        <v>4</v>
      </c>
      <c r="R157">
        <v>2</v>
      </c>
      <c r="S157">
        <v>1</v>
      </c>
      <c r="T157">
        <v>0</v>
      </c>
      <c r="U157">
        <v>0</v>
      </c>
    </row>
    <row r="158" spans="1:21" x14ac:dyDescent="0.25">
      <c r="A158" s="1" t="s">
        <v>21</v>
      </c>
      <c r="B158">
        <v>44542</v>
      </c>
      <c r="C158" s="2">
        <v>0.58333333333333326</v>
      </c>
      <c r="D158" s="1" t="s">
        <v>41</v>
      </c>
      <c r="E158" s="1" t="s">
        <v>51</v>
      </c>
      <c r="F158">
        <v>4</v>
      </c>
      <c r="G158">
        <v>0</v>
      </c>
      <c r="H158" s="1" t="s">
        <v>25</v>
      </c>
      <c r="I158" s="1" t="s">
        <v>65</v>
      </c>
      <c r="J158">
        <v>8</v>
      </c>
      <c r="K158">
        <v>12</v>
      </c>
      <c r="L158">
        <v>5</v>
      </c>
      <c r="M158">
        <v>3</v>
      </c>
      <c r="N158">
        <v>9</v>
      </c>
      <c r="O158">
        <v>16</v>
      </c>
      <c r="P158">
        <v>4</v>
      </c>
      <c r="Q158">
        <v>6</v>
      </c>
      <c r="R158">
        <v>2</v>
      </c>
      <c r="S158">
        <v>3</v>
      </c>
      <c r="T158">
        <v>0</v>
      </c>
      <c r="U158">
        <v>0</v>
      </c>
    </row>
    <row r="159" spans="1:21" x14ac:dyDescent="0.25">
      <c r="A159" s="1" t="s">
        <v>21</v>
      </c>
      <c r="B159">
        <v>44542</v>
      </c>
      <c r="C159" s="2">
        <v>0.6875</v>
      </c>
      <c r="D159" s="1" t="s">
        <v>36</v>
      </c>
      <c r="E159" s="1" t="s">
        <v>38</v>
      </c>
      <c r="F159">
        <v>3</v>
      </c>
      <c r="G159">
        <v>1</v>
      </c>
      <c r="H159" s="1" t="s">
        <v>25</v>
      </c>
      <c r="I159" s="1" t="s">
        <v>40</v>
      </c>
      <c r="J159">
        <v>17</v>
      </c>
      <c r="K159">
        <v>12</v>
      </c>
      <c r="L159">
        <v>6</v>
      </c>
      <c r="M159">
        <v>6</v>
      </c>
      <c r="N159">
        <v>15</v>
      </c>
      <c r="O159">
        <v>14</v>
      </c>
      <c r="P159">
        <v>8</v>
      </c>
      <c r="Q159">
        <v>2</v>
      </c>
      <c r="R159">
        <v>0</v>
      </c>
      <c r="S159">
        <v>2</v>
      </c>
      <c r="T159">
        <v>0</v>
      </c>
      <c r="U159">
        <v>0</v>
      </c>
    </row>
    <row r="160" spans="1:21" x14ac:dyDescent="0.25">
      <c r="A160" s="1" t="s">
        <v>21</v>
      </c>
      <c r="B160" t="s">
        <v>94</v>
      </c>
      <c r="C160" s="2">
        <v>0.82291666666666674</v>
      </c>
      <c r="D160" s="1" t="s">
        <v>47</v>
      </c>
      <c r="E160" s="1" t="s">
        <v>45</v>
      </c>
      <c r="F160">
        <v>0</v>
      </c>
      <c r="G160">
        <v>2</v>
      </c>
      <c r="H160" s="1" t="s">
        <v>33</v>
      </c>
      <c r="I160" s="1" t="s">
        <v>34</v>
      </c>
      <c r="J160">
        <v>7</v>
      </c>
      <c r="K160">
        <v>17</v>
      </c>
      <c r="L160">
        <v>3</v>
      </c>
      <c r="M160">
        <v>6</v>
      </c>
      <c r="N160">
        <v>12</v>
      </c>
      <c r="O160">
        <v>9</v>
      </c>
      <c r="P160">
        <v>7</v>
      </c>
      <c r="Q160">
        <v>10</v>
      </c>
      <c r="R160">
        <v>3</v>
      </c>
      <c r="S160">
        <v>1</v>
      </c>
      <c r="T160">
        <v>0</v>
      </c>
      <c r="U160">
        <v>0</v>
      </c>
    </row>
    <row r="161" spans="1:21" x14ac:dyDescent="0.25">
      <c r="A161" s="1" t="s">
        <v>21</v>
      </c>
      <c r="B161" t="s">
        <v>94</v>
      </c>
      <c r="C161" s="2">
        <v>0.83333333333333326</v>
      </c>
      <c r="D161" s="1" t="s">
        <v>55</v>
      </c>
      <c r="E161" s="1" t="s">
        <v>29</v>
      </c>
      <c r="F161">
        <v>7</v>
      </c>
      <c r="G161">
        <v>0</v>
      </c>
      <c r="H161" s="1" t="s">
        <v>25</v>
      </c>
      <c r="I161" s="1" t="s">
        <v>30</v>
      </c>
      <c r="J161">
        <v>31</v>
      </c>
      <c r="K161">
        <v>6</v>
      </c>
      <c r="L161">
        <v>15</v>
      </c>
      <c r="M161">
        <v>3</v>
      </c>
      <c r="N161">
        <v>5</v>
      </c>
      <c r="O161">
        <v>9</v>
      </c>
      <c r="P161">
        <v>6</v>
      </c>
      <c r="Q161">
        <v>2</v>
      </c>
      <c r="R161">
        <v>1</v>
      </c>
      <c r="S161">
        <v>1</v>
      </c>
      <c r="T161">
        <v>0</v>
      </c>
      <c r="U161">
        <v>0</v>
      </c>
    </row>
    <row r="162" spans="1:21" x14ac:dyDescent="0.25">
      <c r="A162" s="1" t="s">
        <v>21</v>
      </c>
      <c r="B162" t="s">
        <v>95</v>
      </c>
      <c r="C162" s="2">
        <v>0.8125</v>
      </c>
      <c r="D162" s="1" t="s">
        <v>32</v>
      </c>
      <c r="E162" s="1" t="s">
        <v>42</v>
      </c>
      <c r="F162">
        <v>0</v>
      </c>
      <c r="G162">
        <v>1</v>
      </c>
      <c r="H162" s="1" t="s">
        <v>33</v>
      </c>
      <c r="I162" s="1" t="s">
        <v>96</v>
      </c>
      <c r="J162">
        <v>12</v>
      </c>
      <c r="K162">
        <v>8</v>
      </c>
      <c r="L162">
        <v>2</v>
      </c>
      <c r="M162">
        <v>5</v>
      </c>
      <c r="N162">
        <v>11</v>
      </c>
      <c r="O162">
        <v>14</v>
      </c>
      <c r="P162">
        <v>7</v>
      </c>
      <c r="Q162">
        <v>4</v>
      </c>
      <c r="R162">
        <v>2</v>
      </c>
      <c r="S162">
        <v>0</v>
      </c>
      <c r="T162">
        <v>0</v>
      </c>
      <c r="U162">
        <v>0</v>
      </c>
    </row>
    <row r="163" spans="1:21" x14ac:dyDescent="0.25">
      <c r="A163" s="1" t="s">
        <v>21</v>
      </c>
      <c r="B163" t="s">
        <v>95</v>
      </c>
      <c r="C163" s="2">
        <v>0.8125</v>
      </c>
      <c r="D163" s="1" t="s">
        <v>36</v>
      </c>
      <c r="E163" s="1" t="s">
        <v>39</v>
      </c>
      <c r="F163">
        <v>2</v>
      </c>
      <c r="G163">
        <v>2</v>
      </c>
      <c r="H163" s="1" t="s">
        <v>58</v>
      </c>
      <c r="I163" s="1" t="s">
        <v>78</v>
      </c>
      <c r="J163">
        <v>9</v>
      </c>
      <c r="K163">
        <v>15</v>
      </c>
      <c r="L163">
        <v>6</v>
      </c>
      <c r="M163">
        <v>4</v>
      </c>
      <c r="N163">
        <v>16</v>
      </c>
      <c r="O163">
        <v>20</v>
      </c>
      <c r="P163">
        <v>4</v>
      </c>
      <c r="Q163">
        <v>6</v>
      </c>
      <c r="R163">
        <v>2</v>
      </c>
      <c r="S163">
        <v>4</v>
      </c>
      <c r="T163">
        <v>0</v>
      </c>
      <c r="U163">
        <v>0</v>
      </c>
    </row>
    <row r="164" spans="1:21" x14ac:dyDescent="0.25">
      <c r="A164" s="1" t="s">
        <v>21</v>
      </c>
      <c r="B164" t="s">
        <v>95</v>
      </c>
      <c r="C164" s="2">
        <v>0.83333333333333326</v>
      </c>
      <c r="D164" s="1" t="s">
        <v>24</v>
      </c>
      <c r="E164" s="1" t="s">
        <v>52</v>
      </c>
      <c r="F164">
        <v>2</v>
      </c>
      <c r="G164">
        <v>0</v>
      </c>
      <c r="H164" s="1" t="s">
        <v>25</v>
      </c>
      <c r="I164" s="1" t="s">
        <v>56</v>
      </c>
      <c r="J164">
        <v>21</v>
      </c>
      <c r="K164">
        <v>7</v>
      </c>
      <c r="L164">
        <v>8</v>
      </c>
      <c r="M164">
        <v>1</v>
      </c>
      <c r="N164">
        <v>8</v>
      </c>
      <c r="O164">
        <v>9</v>
      </c>
      <c r="P164">
        <v>5</v>
      </c>
      <c r="Q164">
        <v>2</v>
      </c>
      <c r="R164">
        <v>2</v>
      </c>
      <c r="S164">
        <v>0</v>
      </c>
      <c r="T164">
        <v>0</v>
      </c>
      <c r="U164">
        <v>1</v>
      </c>
    </row>
    <row r="165" spans="1:21" x14ac:dyDescent="0.25">
      <c r="A165" s="1" t="s">
        <v>21</v>
      </c>
      <c r="B165" t="s">
        <v>97</v>
      </c>
      <c r="C165" s="2">
        <v>0.82291666666666674</v>
      </c>
      <c r="D165" s="1" t="s">
        <v>35</v>
      </c>
      <c r="E165" s="1" t="s">
        <v>38</v>
      </c>
      <c r="F165">
        <v>1</v>
      </c>
      <c r="G165">
        <v>1</v>
      </c>
      <c r="H165" s="1" t="s">
        <v>58</v>
      </c>
      <c r="I165" s="1" t="s">
        <v>26</v>
      </c>
      <c r="J165">
        <v>23</v>
      </c>
      <c r="K165">
        <v>5</v>
      </c>
      <c r="L165">
        <v>10</v>
      </c>
      <c r="M165">
        <v>3</v>
      </c>
      <c r="N165">
        <v>11</v>
      </c>
      <c r="O165">
        <v>11</v>
      </c>
      <c r="P165">
        <v>7</v>
      </c>
      <c r="Q165">
        <v>1</v>
      </c>
      <c r="R165">
        <v>2</v>
      </c>
      <c r="S165">
        <v>3</v>
      </c>
      <c r="T165">
        <v>0</v>
      </c>
      <c r="U165">
        <v>0</v>
      </c>
    </row>
    <row r="166" spans="1:21" x14ac:dyDescent="0.25">
      <c r="A166" s="1" t="s">
        <v>21</v>
      </c>
      <c r="B166" t="s">
        <v>97</v>
      </c>
      <c r="C166" s="2">
        <v>0.83333333333333326</v>
      </c>
      <c r="D166" s="1" t="s">
        <v>48</v>
      </c>
      <c r="E166" s="1" t="s">
        <v>51</v>
      </c>
      <c r="F166">
        <v>3</v>
      </c>
      <c r="G166">
        <v>1</v>
      </c>
      <c r="H166" s="1" t="s">
        <v>25</v>
      </c>
      <c r="I166" s="1" t="s">
        <v>46</v>
      </c>
      <c r="J166">
        <v>23</v>
      </c>
      <c r="K166">
        <v>4</v>
      </c>
      <c r="L166">
        <v>8</v>
      </c>
      <c r="M166">
        <v>2</v>
      </c>
      <c r="N166">
        <v>9</v>
      </c>
      <c r="O166">
        <v>4</v>
      </c>
      <c r="P166">
        <v>11</v>
      </c>
      <c r="Q166">
        <v>0</v>
      </c>
      <c r="R166">
        <v>1</v>
      </c>
      <c r="S166">
        <v>3</v>
      </c>
      <c r="T166">
        <v>0</v>
      </c>
      <c r="U166">
        <v>0</v>
      </c>
    </row>
    <row r="167" spans="1:21" x14ac:dyDescent="0.25">
      <c r="A167" s="1" t="s">
        <v>21</v>
      </c>
      <c r="B167" t="s">
        <v>98</v>
      </c>
      <c r="C167" s="2">
        <v>0.72916666666666674</v>
      </c>
      <c r="D167" s="1" t="s">
        <v>29</v>
      </c>
      <c r="E167" s="1" t="s">
        <v>24</v>
      </c>
      <c r="F167">
        <v>1</v>
      </c>
      <c r="G167">
        <v>4</v>
      </c>
      <c r="H167" s="1" t="s">
        <v>33</v>
      </c>
      <c r="I167" s="1" t="s">
        <v>49</v>
      </c>
      <c r="J167">
        <v>9</v>
      </c>
      <c r="K167">
        <v>21</v>
      </c>
      <c r="L167">
        <v>2</v>
      </c>
      <c r="M167">
        <v>12</v>
      </c>
      <c r="N167">
        <v>11</v>
      </c>
      <c r="O167">
        <v>7</v>
      </c>
      <c r="P167">
        <v>1</v>
      </c>
      <c r="Q167">
        <v>4</v>
      </c>
      <c r="R167">
        <v>3</v>
      </c>
      <c r="S167">
        <v>1</v>
      </c>
      <c r="T167">
        <v>0</v>
      </c>
      <c r="U167">
        <v>0</v>
      </c>
    </row>
    <row r="168" spans="1:21" x14ac:dyDescent="0.25">
      <c r="A168" s="1" t="s">
        <v>21</v>
      </c>
      <c r="B168" t="s">
        <v>99</v>
      </c>
      <c r="C168" s="2">
        <v>0.58333333333333326</v>
      </c>
      <c r="D168" s="1" t="s">
        <v>51</v>
      </c>
      <c r="E168" s="1" t="s">
        <v>55</v>
      </c>
      <c r="F168">
        <v>0</v>
      </c>
      <c r="G168">
        <v>4</v>
      </c>
      <c r="H168" s="1" t="s">
        <v>33</v>
      </c>
      <c r="I168" s="1" t="s">
        <v>53</v>
      </c>
      <c r="J168">
        <v>5</v>
      </c>
      <c r="K168">
        <v>18</v>
      </c>
      <c r="L168">
        <v>1</v>
      </c>
      <c r="M168">
        <v>7</v>
      </c>
      <c r="N168">
        <v>9</v>
      </c>
      <c r="O168">
        <v>6</v>
      </c>
      <c r="P168">
        <v>3</v>
      </c>
      <c r="Q168">
        <v>6</v>
      </c>
      <c r="R168">
        <v>1</v>
      </c>
      <c r="S168">
        <v>2</v>
      </c>
      <c r="T168">
        <v>0</v>
      </c>
      <c r="U168">
        <v>0</v>
      </c>
    </row>
    <row r="169" spans="1:21" x14ac:dyDescent="0.25">
      <c r="A169" s="1" t="s">
        <v>21</v>
      </c>
      <c r="B169" t="s">
        <v>99</v>
      </c>
      <c r="C169" s="2">
        <v>0.58333333333333326</v>
      </c>
      <c r="D169" s="1" t="s">
        <v>42</v>
      </c>
      <c r="E169" s="1" t="s">
        <v>35</v>
      </c>
      <c r="F169">
        <v>0</v>
      </c>
      <c r="G169">
        <v>0</v>
      </c>
      <c r="H169" s="1" t="s">
        <v>58</v>
      </c>
      <c r="I169" s="1" t="s">
        <v>34</v>
      </c>
      <c r="J169">
        <v>4</v>
      </c>
      <c r="K169">
        <v>8</v>
      </c>
      <c r="L169">
        <v>1</v>
      </c>
      <c r="M169">
        <v>1</v>
      </c>
      <c r="N169">
        <v>9</v>
      </c>
      <c r="O169">
        <v>7</v>
      </c>
      <c r="P169">
        <v>4</v>
      </c>
      <c r="Q169">
        <v>9</v>
      </c>
      <c r="R169">
        <v>0</v>
      </c>
      <c r="S169">
        <v>2</v>
      </c>
      <c r="T169">
        <v>0</v>
      </c>
      <c r="U169">
        <v>0</v>
      </c>
    </row>
    <row r="170" spans="1:21" x14ac:dyDescent="0.25">
      <c r="A170" s="1" t="s">
        <v>21</v>
      </c>
      <c r="B170" t="s">
        <v>99</v>
      </c>
      <c r="C170" s="2">
        <v>0.6875</v>
      </c>
      <c r="D170" s="1" t="s">
        <v>54</v>
      </c>
      <c r="E170" s="1" t="s">
        <v>48</v>
      </c>
      <c r="F170">
        <v>2</v>
      </c>
      <c r="G170">
        <v>2</v>
      </c>
      <c r="H170" s="1" t="s">
        <v>58</v>
      </c>
      <c r="I170" s="1" t="s">
        <v>30</v>
      </c>
      <c r="J170">
        <v>10</v>
      </c>
      <c r="K170">
        <v>18</v>
      </c>
      <c r="L170">
        <v>5</v>
      </c>
      <c r="M170">
        <v>6</v>
      </c>
      <c r="N170">
        <v>12</v>
      </c>
      <c r="O170">
        <v>11</v>
      </c>
      <c r="P170">
        <v>6</v>
      </c>
      <c r="Q170">
        <v>4</v>
      </c>
      <c r="R170">
        <v>4</v>
      </c>
      <c r="S170">
        <v>4</v>
      </c>
      <c r="T170">
        <v>0</v>
      </c>
      <c r="U170">
        <v>1</v>
      </c>
    </row>
    <row r="171" spans="1:21" x14ac:dyDescent="0.25">
      <c r="A171" s="1" t="s">
        <v>21</v>
      </c>
      <c r="B171" t="s">
        <v>100</v>
      </c>
      <c r="C171" s="2">
        <v>0.625</v>
      </c>
      <c r="D171" s="1" t="s">
        <v>55</v>
      </c>
      <c r="E171" s="1" t="s">
        <v>41</v>
      </c>
      <c r="F171">
        <v>6</v>
      </c>
      <c r="G171">
        <v>3</v>
      </c>
      <c r="H171" s="1" t="s">
        <v>25</v>
      </c>
      <c r="I171" s="1" t="s">
        <v>74</v>
      </c>
      <c r="J171">
        <v>17</v>
      </c>
      <c r="K171">
        <v>14</v>
      </c>
      <c r="L171">
        <v>9</v>
      </c>
      <c r="M171">
        <v>8</v>
      </c>
      <c r="N171">
        <v>11</v>
      </c>
      <c r="O171">
        <v>9</v>
      </c>
      <c r="P171">
        <v>14</v>
      </c>
      <c r="Q171">
        <v>4</v>
      </c>
      <c r="R171">
        <v>1</v>
      </c>
      <c r="S171">
        <v>2</v>
      </c>
      <c r="T171">
        <v>0</v>
      </c>
      <c r="U171">
        <v>0</v>
      </c>
    </row>
    <row r="172" spans="1:21" x14ac:dyDescent="0.25">
      <c r="A172" s="1" t="s">
        <v>21</v>
      </c>
      <c r="B172" t="s">
        <v>100</v>
      </c>
      <c r="C172" s="2">
        <v>0.625</v>
      </c>
      <c r="D172" s="1" t="s">
        <v>47</v>
      </c>
      <c r="E172" s="1" t="s">
        <v>24</v>
      </c>
      <c r="F172">
        <v>0</v>
      </c>
      <c r="G172">
        <v>5</v>
      </c>
      <c r="H172" s="1" t="s">
        <v>33</v>
      </c>
      <c r="I172" s="1" t="s">
        <v>60</v>
      </c>
      <c r="J172">
        <v>4</v>
      </c>
      <c r="K172">
        <v>16</v>
      </c>
      <c r="L172">
        <v>2</v>
      </c>
      <c r="M172">
        <v>6</v>
      </c>
      <c r="N172">
        <v>13</v>
      </c>
      <c r="O172">
        <v>7</v>
      </c>
      <c r="P172">
        <v>3</v>
      </c>
      <c r="Q172">
        <v>5</v>
      </c>
      <c r="R172">
        <v>1</v>
      </c>
      <c r="S172">
        <v>2</v>
      </c>
      <c r="T172">
        <v>0</v>
      </c>
      <c r="U172">
        <v>0</v>
      </c>
    </row>
    <row r="173" spans="1:21" x14ac:dyDescent="0.25">
      <c r="A173" s="1" t="s">
        <v>21</v>
      </c>
      <c r="B173" t="s">
        <v>100</v>
      </c>
      <c r="C173" s="2">
        <v>0.625</v>
      </c>
      <c r="D173" s="1" t="s">
        <v>54</v>
      </c>
      <c r="E173" s="1" t="s">
        <v>36</v>
      </c>
      <c r="F173">
        <v>3</v>
      </c>
      <c r="G173">
        <v>0</v>
      </c>
      <c r="H173" s="1" t="s">
        <v>25</v>
      </c>
      <c r="I173" s="1" t="s">
        <v>37</v>
      </c>
      <c r="J173">
        <v>17</v>
      </c>
      <c r="K173">
        <v>4</v>
      </c>
      <c r="L173">
        <v>6</v>
      </c>
      <c r="M173">
        <v>0</v>
      </c>
      <c r="N173">
        <v>16</v>
      </c>
      <c r="O173">
        <v>10</v>
      </c>
      <c r="P173">
        <v>4</v>
      </c>
      <c r="Q173">
        <v>2</v>
      </c>
      <c r="R173">
        <v>1</v>
      </c>
      <c r="S173">
        <v>1</v>
      </c>
      <c r="T173">
        <v>0</v>
      </c>
      <c r="U173">
        <v>1</v>
      </c>
    </row>
    <row r="174" spans="1:21" x14ac:dyDescent="0.25">
      <c r="A174" s="1" t="s">
        <v>21</v>
      </c>
      <c r="B174" t="s">
        <v>100</v>
      </c>
      <c r="C174" s="2">
        <v>0.625</v>
      </c>
      <c r="D174" s="1" t="s">
        <v>52</v>
      </c>
      <c r="E174" s="1" t="s">
        <v>39</v>
      </c>
      <c r="F174">
        <v>2</v>
      </c>
      <c r="G174">
        <v>3</v>
      </c>
      <c r="H174" s="1" t="s">
        <v>33</v>
      </c>
      <c r="I174" s="1" t="s">
        <v>73</v>
      </c>
      <c r="J174">
        <v>11</v>
      </c>
      <c r="K174">
        <v>11</v>
      </c>
      <c r="L174">
        <v>5</v>
      </c>
      <c r="M174">
        <v>6</v>
      </c>
      <c r="N174">
        <v>10</v>
      </c>
      <c r="O174">
        <v>9</v>
      </c>
      <c r="P174">
        <v>10</v>
      </c>
      <c r="Q174">
        <v>2</v>
      </c>
      <c r="R174">
        <v>2</v>
      </c>
      <c r="S174">
        <v>3</v>
      </c>
      <c r="T174">
        <v>0</v>
      </c>
      <c r="U174">
        <v>0</v>
      </c>
    </row>
    <row r="175" spans="1:21" x14ac:dyDescent="0.25">
      <c r="A175" s="1" t="s">
        <v>21</v>
      </c>
      <c r="B175" t="s">
        <v>100</v>
      </c>
      <c r="C175" s="2">
        <v>0.72916666666666674</v>
      </c>
      <c r="D175" s="1" t="s">
        <v>45</v>
      </c>
      <c r="E175" s="1" t="s">
        <v>35</v>
      </c>
      <c r="F175">
        <v>1</v>
      </c>
      <c r="G175">
        <v>3</v>
      </c>
      <c r="H175" s="1" t="s">
        <v>33</v>
      </c>
      <c r="I175" s="1" t="s">
        <v>53</v>
      </c>
      <c r="J175">
        <v>8</v>
      </c>
      <c r="K175">
        <v>10</v>
      </c>
      <c r="L175">
        <v>1</v>
      </c>
      <c r="M175">
        <v>4</v>
      </c>
      <c r="N175">
        <v>8</v>
      </c>
      <c r="O175">
        <v>11</v>
      </c>
      <c r="P175">
        <v>2</v>
      </c>
      <c r="Q175">
        <v>5</v>
      </c>
      <c r="R175">
        <v>3</v>
      </c>
      <c r="S175">
        <v>1</v>
      </c>
      <c r="T175">
        <v>0</v>
      </c>
      <c r="U175">
        <v>0</v>
      </c>
    </row>
    <row r="176" spans="1:21" x14ac:dyDescent="0.25">
      <c r="A176" s="1" t="s">
        <v>21</v>
      </c>
      <c r="B176" t="s">
        <v>100</v>
      </c>
      <c r="C176" s="2">
        <v>0.83333333333333326</v>
      </c>
      <c r="D176" s="1" t="s">
        <v>32</v>
      </c>
      <c r="E176" s="1" t="s">
        <v>23</v>
      </c>
      <c r="F176">
        <v>2</v>
      </c>
      <c r="G176">
        <v>0</v>
      </c>
      <c r="H176" s="1" t="s">
        <v>25</v>
      </c>
      <c r="I176" s="1" t="s">
        <v>59</v>
      </c>
      <c r="J176">
        <v>15</v>
      </c>
      <c r="K176">
        <v>16</v>
      </c>
      <c r="L176">
        <v>5</v>
      </c>
      <c r="M176">
        <v>6</v>
      </c>
      <c r="N176">
        <v>8</v>
      </c>
      <c r="O176">
        <v>10</v>
      </c>
      <c r="P176">
        <v>6</v>
      </c>
      <c r="Q176">
        <v>9</v>
      </c>
      <c r="R176">
        <v>1</v>
      </c>
      <c r="S176">
        <v>3</v>
      </c>
      <c r="T176">
        <v>0</v>
      </c>
      <c r="U176">
        <v>0</v>
      </c>
    </row>
    <row r="177" spans="1:21" x14ac:dyDescent="0.25">
      <c r="A177" s="1" t="s">
        <v>21</v>
      </c>
      <c r="B177" t="s">
        <v>101</v>
      </c>
      <c r="C177" s="2">
        <v>0.83333333333333326</v>
      </c>
      <c r="D177" s="1" t="s">
        <v>51</v>
      </c>
      <c r="E177" s="1" t="s">
        <v>28</v>
      </c>
      <c r="F177">
        <v>1</v>
      </c>
      <c r="G177">
        <v>1</v>
      </c>
      <c r="H177" s="1" t="s">
        <v>58</v>
      </c>
      <c r="I177" s="1" t="s">
        <v>43</v>
      </c>
      <c r="J177">
        <v>13</v>
      </c>
      <c r="K177">
        <v>13</v>
      </c>
      <c r="L177">
        <v>8</v>
      </c>
      <c r="M177">
        <v>4</v>
      </c>
      <c r="N177">
        <v>11</v>
      </c>
      <c r="O177">
        <v>8</v>
      </c>
      <c r="P177">
        <v>2</v>
      </c>
      <c r="Q177">
        <v>4</v>
      </c>
      <c r="R177">
        <v>3</v>
      </c>
      <c r="S177">
        <v>3</v>
      </c>
      <c r="T177">
        <v>0</v>
      </c>
      <c r="U177">
        <v>0</v>
      </c>
    </row>
    <row r="178" spans="1:21" x14ac:dyDescent="0.25">
      <c r="A178" s="1" t="s">
        <v>21</v>
      </c>
      <c r="B178" t="s">
        <v>102</v>
      </c>
      <c r="C178" s="2">
        <v>0.625</v>
      </c>
      <c r="D178" s="1" t="s">
        <v>36</v>
      </c>
      <c r="E178" s="1" t="s">
        <v>47</v>
      </c>
      <c r="F178">
        <v>3</v>
      </c>
      <c r="G178">
        <v>0</v>
      </c>
      <c r="H178" s="1" t="s">
        <v>25</v>
      </c>
      <c r="I178" s="1" t="s">
        <v>30</v>
      </c>
      <c r="J178">
        <v>19</v>
      </c>
      <c r="K178">
        <v>12</v>
      </c>
      <c r="L178">
        <v>6</v>
      </c>
      <c r="M178">
        <v>3</v>
      </c>
      <c r="N178">
        <v>9</v>
      </c>
      <c r="O178">
        <v>13</v>
      </c>
      <c r="P178">
        <v>8</v>
      </c>
      <c r="Q178">
        <v>8</v>
      </c>
      <c r="R178">
        <v>1</v>
      </c>
      <c r="S178">
        <v>2</v>
      </c>
      <c r="T178">
        <v>0</v>
      </c>
      <c r="U178">
        <v>0</v>
      </c>
    </row>
    <row r="179" spans="1:21" x14ac:dyDescent="0.25">
      <c r="A179" s="1" t="s">
        <v>21</v>
      </c>
      <c r="B179" t="s">
        <v>102</v>
      </c>
      <c r="C179" s="2">
        <v>0.625</v>
      </c>
      <c r="D179" s="1" t="s">
        <v>39</v>
      </c>
      <c r="E179" s="1" t="s">
        <v>54</v>
      </c>
      <c r="F179">
        <v>1</v>
      </c>
      <c r="G179">
        <v>1</v>
      </c>
      <c r="H179" s="1" t="s">
        <v>58</v>
      </c>
      <c r="I179" s="1" t="s">
        <v>56</v>
      </c>
      <c r="J179">
        <v>9</v>
      </c>
      <c r="K179">
        <v>21</v>
      </c>
      <c r="L179">
        <v>2</v>
      </c>
      <c r="M179">
        <v>11</v>
      </c>
      <c r="N179">
        <v>15</v>
      </c>
      <c r="O179">
        <v>5</v>
      </c>
      <c r="P179">
        <v>3</v>
      </c>
      <c r="Q179">
        <v>7</v>
      </c>
      <c r="R179">
        <v>2</v>
      </c>
      <c r="S179">
        <v>2</v>
      </c>
      <c r="T179">
        <v>1</v>
      </c>
      <c r="U179">
        <v>0</v>
      </c>
    </row>
    <row r="180" spans="1:21" x14ac:dyDescent="0.25">
      <c r="A180" s="1" t="s">
        <v>21</v>
      </c>
      <c r="B180" t="s">
        <v>102</v>
      </c>
      <c r="C180" s="2">
        <v>0.625</v>
      </c>
      <c r="D180" s="1" t="s">
        <v>44</v>
      </c>
      <c r="E180" s="1" t="s">
        <v>52</v>
      </c>
      <c r="F180">
        <v>1</v>
      </c>
      <c r="G180">
        <v>4</v>
      </c>
      <c r="H180" s="1" t="s">
        <v>33</v>
      </c>
      <c r="I180" s="1" t="s">
        <v>59</v>
      </c>
      <c r="J180">
        <v>14</v>
      </c>
      <c r="K180">
        <v>13</v>
      </c>
      <c r="L180">
        <v>5</v>
      </c>
      <c r="M180">
        <v>6</v>
      </c>
      <c r="N180">
        <v>12</v>
      </c>
      <c r="O180">
        <v>12</v>
      </c>
      <c r="P180">
        <v>4</v>
      </c>
      <c r="Q180">
        <v>5</v>
      </c>
      <c r="R180">
        <v>0</v>
      </c>
      <c r="S180">
        <v>1</v>
      </c>
      <c r="T180">
        <v>0</v>
      </c>
      <c r="U180">
        <v>0</v>
      </c>
    </row>
    <row r="181" spans="1:21" x14ac:dyDescent="0.25">
      <c r="A181" s="1" t="s">
        <v>21</v>
      </c>
      <c r="B181" t="s">
        <v>102</v>
      </c>
      <c r="C181" s="2">
        <v>0.83333333333333326</v>
      </c>
      <c r="D181" s="1" t="s">
        <v>41</v>
      </c>
      <c r="E181" s="1" t="s">
        <v>48</v>
      </c>
      <c r="F181">
        <v>1</v>
      </c>
      <c r="G181">
        <v>0</v>
      </c>
      <c r="H181" s="1" t="s">
        <v>25</v>
      </c>
      <c r="I181" s="1" t="s">
        <v>26</v>
      </c>
      <c r="J181">
        <v>6</v>
      </c>
      <c r="K181">
        <v>21</v>
      </c>
      <c r="L181">
        <v>1</v>
      </c>
      <c r="M181">
        <v>4</v>
      </c>
      <c r="N181">
        <v>8</v>
      </c>
      <c r="O181">
        <v>11</v>
      </c>
      <c r="P181">
        <v>1</v>
      </c>
      <c r="Q181">
        <v>12</v>
      </c>
      <c r="R181">
        <v>0</v>
      </c>
      <c r="S181">
        <v>1</v>
      </c>
      <c r="T181">
        <v>0</v>
      </c>
      <c r="U181">
        <v>0</v>
      </c>
    </row>
    <row r="182" spans="1:21" x14ac:dyDescent="0.25">
      <c r="A182" s="1" t="s">
        <v>21</v>
      </c>
      <c r="B182" t="s">
        <v>103</v>
      </c>
      <c r="C182" s="2">
        <v>0.8125</v>
      </c>
      <c r="D182" s="1" t="s">
        <v>35</v>
      </c>
      <c r="E182" s="1" t="s">
        <v>32</v>
      </c>
      <c r="F182">
        <v>1</v>
      </c>
      <c r="G182">
        <v>1</v>
      </c>
      <c r="H182" s="1" t="s">
        <v>58</v>
      </c>
      <c r="I182" s="1" t="s">
        <v>46</v>
      </c>
      <c r="J182">
        <v>11</v>
      </c>
      <c r="K182">
        <v>18</v>
      </c>
      <c r="L182">
        <v>5</v>
      </c>
      <c r="M182">
        <v>6</v>
      </c>
      <c r="N182">
        <v>14</v>
      </c>
      <c r="O182">
        <v>7</v>
      </c>
      <c r="P182">
        <v>10</v>
      </c>
      <c r="Q182">
        <v>8</v>
      </c>
      <c r="R182">
        <v>4</v>
      </c>
      <c r="S182">
        <v>1</v>
      </c>
      <c r="T182">
        <v>0</v>
      </c>
      <c r="U182">
        <v>0</v>
      </c>
    </row>
    <row r="183" spans="1:21" x14ac:dyDescent="0.25">
      <c r="A183" s="1" t="s">
        <v>21</v>
      </c>
      <c r="B183" t="s">
        <v>103</v>
      </c>
      <c r="C183" s="2">
        <v>0.84375</v>
      </c>
      <c r="D183" s="1" t="s">
        <v>23</v>
      </c>
      <c r="E183" s="1" t="s">
        <v>55</v>
      </c>
      <c r="F183">
        <v>0</v>
      </c>
      <c r="G183">
        <v>1</v>
      </c>
      <c r="H183" s="1" t="s">
        <v>33</v>
      </c>
      <c r="I183" s="1" t="s">
        <v>34</v>
      </c>
      <c r="J183">
        <v>6</v>
      </c>
      <c r="K183">
        <v>12</v>
      </c>
      <c r="L183">
        <v>2</v>
      </c>
      <c r="M183">
        <v>3</v>
      </c>
      <c r="N183">
        <v>12</v>
      </c>
      <c r="O183">
        <v>10</v>
      </c>
      <c r="P183">
        <v>3</v>
      </c>
      <c r="Q183">
        <v>5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s="1" t="s">
        <v>21</v>
      </c>
      <c r="B184" t="s">
        <v>104</v>
      </c>
      <c r="C184" s="2">
        <v>0.84375</v>
      </c>
      <c r="D184" s="1" t="s">
        <v>28</v>
      </c>
      <c r="E184" s="1" t="s">
        <v>31</v>
      </c>
      <c r="F184">
        <v>3</v>
      </c>
      <c r="G184">
        <v>1</v>
      </c>
      <c r="H184" s="1" t="s">
        <v>25</v>
      </c>
      <c r="I184" s="1" t="s">
        <v>37</v>
      </c>
      <c r="J184">
        <v>18</v>
      </c>
      <c r="K184">
        <v>10</v>
      </c>
      <c r="L184">
        <v>6</v>
      </c>
      <c r="M184">
        <v>3</v>
      </c>
      <c r="N184">
        <v>5</v>
      </c>
      <c r="O184">
        <v>10</v>
      </c>
      <c r="P184">
        <v>7</v>
      </c>
      <c r="Q184">
        <v>5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s="1" t="s">
        <v>21</v>
      </c>
      <c r="B185">
        <v>44562</v>
      </c>
      <c r="C185" s="2">
        <v>0.52083333333333326</v>
      </c>
      <c r="D185" s="1" t="s">
        <v>24</v>
      </c>
      <c r="E185" s="1" t="s">
        <v>55</v>
      </c>
      <c r="F185">
        <v>1</v>
      </c>
      <c r="G185">
        <v>2</v>
      </c>
      <c r="H185" s="1" t="s">
        <v>33</v>
      </c>
      <c r="I185" s="1" t="s">
        <v>62</v>
      </c>
      <c r="J185">
        <v>7</v>
      </c>
      <c r="K185">
        <v>15</v>
      </c>
      <c r="L185">
        <v>2</v>
      </c>
      <c r="M185">
        <v>2</v>
      </c>
      <c r="N185">
        <v>13</v>
      </c>
      <c r="O185">
        <v>5</v>
      </c>
      <c r="P185">
        <v>5</v>
      </c>
      <c r="Q185">
        <v>5</v>
      </c>
      <c r="R185">
        <v>3</v>
      </c>
      <c r="S185">
        <v>2</v>
      </c>
      <c r="T185">
        <v>1</v>
      </c>
      <c r="U185">
        <v>0</v>
      </c>
    </row>
    <row r="186" spans="1:21" x14ac:dyDescent="0.25">
      <c r="A186" s="1" t="s">
        <v>21</v>
      </c>
      <c r="B186">
        <v>44562</v>
      </c>
      <c r="C186" s="2">
        <v>0.625</v>
      </c>
      <c r="D186" s="1" t="s">
        <v>44</v>
      </c>
      <c r="E186" s="1" t="s">
        <v>54</v>
      </c>
      <c r="F186">
        <v>0</v>
      </c>
      <c r="G186">
        <v>1</v>
      </c>
      <c r="H186" s="1" t="s">
        <v>33</v>
      </c>
      <c r="I186" s="1" t="s">
        <v>66</v>
      </c>
      <c r="J186">
        <v>6</v>
      </c>
      <c r="K186">
        <v>21</v>
      </c>
      <c r="L186">
        <v>4</v>
      </c>
      <c r="M186">
        <v>9</v>
      </c>
      <c r="N186">
        <v>6</v>
      </c>
      <c r="O186">
        <v>9</v>
      </c>
      <c r="P186">
        <v>3</v>
      </c>
      <c r="Q186">
        <v>7</v>
      </c>
      <c r="R186">
        <v>0</v>
      </c>
      <c r="S186">
        <v>1</v>
      </c>
      <c r="T186">
        <v>0</v>
      </c>
      <c r="U186">
        <v>0</v>
      </c>
    </row>
    <row r="187" spans="1:21" x14ac:dyDescent="0.25">
      <c r="A187" s="1" t="s">
        <v>21</v>
      </c>
      <c r="B187">
        <v>44562</v>
      </c>
      <c r="C187" s="2">
        <v>0.72916666666666674</v>
      </c>
      <c r="D187" s="1" t="s">
        <v>36</v>
      </c>
      <c r="E187" s="1" t="s">
        <v>52</v>
      </c>
      <c r="F187">
        <v>2</v>
      </c>
      <c r="G187">
        <v>3</v>
      </c>
      <c r="H187" s="1" t="s">
        <v>33</v>
      </c>
      <c r="I187" s="1" t="s">
        <v>59</v>
      </c>
      <c r="J187">
        <v>22</v>
      </c>
      <c r="K187">
        <v>10</v>
      </c>
      <c r="L187">
        <v>6</v>
      </c>
      <c r="M187">
        <v>5</v>
      </c>
      <c r="N187">
        <v>6</v>
      </c>
      <c r="O187">
        <v>16</v>
      </c>
      <c r="P187">
        <v>9</v>
      </c>
      <c r="Q187">
        <v>1</v>
      </c>
      <c r="R187">
        <v>0</v>
      </c>
      <c r="S187">
        <v>2</v>
      </c>
      <c r="T187">
        <v>0</v>
      </c>
      <c r="U187">
        <v>0</v>
      </c>
    </row>
    <row r="188" spans="1:21" x14ac:dyDescent="0.25">
      <c r="A188" s="1" t="s">
        <v>21</v>
      </c>
      <c r="B188">
        <v>44593</v>
      </c>
      <c r="C188" s="2">
        <v>0.58333333333333326</v>
      </c>
      <c r="D188" s="1" t="s">
        <v>23</v>
      </c>
      <c r="E188" s="1" t="s">
        <v>45</v>
      </c>
      <c r="F188">
        <v>2</v>
      </c>
      <c r="G188">
        <v>1</v>
      </c>
      <c r="H188" s="1" t="s">
        <v>25</v>
      </c>
      <c r="I188" s="1" t="s">
        <v>43</v>
      </c>
      <c r="J188">
        <v>10</v>
      </c>
      <c r="K188">
        <v>16</v>
      </c>
      <c r="L188">
        <v>4</v>
      </c>
      <c r="M188">
        <v>5</v>
      </c>
      <c r="N188">
        <v>17</v>
      </c>
      <c r="O188">
        <v>11</v>
      </c>
      <c r="P188">
        <v>3</v>
      </c>
      <c r="Q188">
        <v>7</v>
      </c>
      <c r="R188">
        <v>2</v>
      </c>
      <c r="S188">
        <v>2</v>
      </c>
      <c r="T188">
        <v>0</v>
      </c>
      <c r="U188">
        <v>0</v>
      </c>
    </row>
    <row r="189" spans="1:21" x14ac:dyDescent="0.25">
      <c r="A189" s="1" t="s">
        <v>21</v>
      </c>
      <c r="B189">
        <v>44593</v>
      </c>
      <c r="C189" s="2">
        <v>0.58333333333333326</v>
      </c>
      <c r="D189" s="1" t="s">
        <v>38</v>
      </c>
      <c r="E189" s="1" t="s">
        <v>32</v>
      </c>
      <c r="F189">
        <v>2</v>
      </c>
      <c r="G189">
        <v>3</v>
      </c>
      <c r="H189" s="1" t="s">
        <v>33</v>
      </c>
      <c r="I189" s="1" t="s">
        <v>93</v>
      </c>
      <c r="J189">
        <v>17</v>
      </c>
      <c r="K189">
        <v>12</v>
      </c>
      <c r="L189">
        <v>6</v>
      </c>
      <c r="M189">
        <v>5</v>
      </c>
      <c r="N189">
        <v>5</v>
      </c>
      <c r="O189">
        <v>12</v>
      </c>
      <c r="P189">
        <v>8</v>
      </c>
      <c r="Q189">
        <v>5</v>
      </c>
      <c r="R189">
        <v>1</v>
      </c>
      <c r="S189">
        <v>1</v>
      </c>
      <c r="T189">
        <v>0</v>
      </c>
      <c r="U189">
        <v>0</v>
      </c>
    </row>
    <row r="190" spans="1:21" x14ac:dyDescent="0.25">
      <c r="A190" s="1" t="s">
        <v>21</v>
      </c>
      <c r="B190">
        <v>44593</v>
      </c>
      <c r="C190" s="2">
        <v>0.58333333333333326</v>
      </c>
      <c r="D190" s="1" t="s">
        <v>29</v>
      </c>
      <c r="E190" s="1" t="s">
        <v>31</v>
      </c>
      <c r="F190">
        <v>3</v>
      </c>
      <c r="G190">
        <v>1</v>
      </c>
      <c r="H190" s="1" t="s">
        <v>25</v>
      </c>
      <c r="I190" s="1" t="s">
        <v>30</v>
      </c>
      <c r="J190">
        <v>22</v>
      </c>
      <c r="K190">
        <v>8</v>
      </c>
      <c r="L190">
        <v>7</v>
      </c>
      <c r="M190">
        <v>2</v>
      </c>
      <c r="N190">
        <v>11</v>
      </c>
      <c r="O190">
        <v>7</v>
      </c>
      <c r="P190">
        <v>9</v>
      </c>
      <c r="Q190">
        <v>3</v>
      </c>
      <c r="R190">
        <v>2</v>
      </c>
      <c r="S190">
        <v>1</v>
      </c>
      <c r="T190">
        <v>0</v>
      </c>
      <c r="U190">
        <v>0</v>
      </c>
    </row>
    <row r="191" spans="1:21" x14ac:dyDescent="0.25">
      <c r="A191" s="1" t="s">
        <v>21</v>
      </c>
      <c r="B191">
        <v>44593</v>
      </c>
      <c r="C191" s="2">
        <v>0.6875</v>
      </c>
      <c r="D191" s="1" t="s">
        <v>35</v>
      </c>
      <c r="E191" s="1" t="s">
        <v>48</v>
      </c>
      <c r="F191">
        <v>2</v>
      </c>
      <c r="G191">
        <v>2</v>
      </c>
      <c r="H191" s="1" t="s">
        <v>58</v>
      </c>
      <c r="I191" s="1" t="s">
        <v>56</v>
      </c>
      <c r="J191">
        <v>15</v>
      </c>
      <c r="K191">
        <v>10</v>
      </c>
      <c r="L191">
        <v>6</v>
      </c>
      <c r="M191">
        <v>6</v>
      </c>
      <c r="N191">
        <v>5</v>
      </c>
      <c r="O191">
        <v>13</v>
      </c>
      <c r="P191">
        <v>6</v>
      </c>
      <c r="Q191">
        <v>7</v>
      </c>
      <c r="R191">
        <v>1</v>
      </c>
      <c r="S191">
        <v>2</v>
      </c>
      <c r="T191">
        <v>0</v>
      </c>
      <c r="U191">
        <v>0</v>
      </c>
    </row>
    <row r="192" spans="1:21" x14ac:dyDescent="0.25">
      <c r="A192" s="1" t="s">
        <v>21</v>
      </c>
      <c r="B192">
        <v>44621</v>
      </c>
      <c r="C192" s="2">
        <v>0.72916666666666674</v>
      </c>
      <c r="D192" s="1" t="s">
        <v>28</v>
      </c>
      <c r="E192" s="1" t="s">
        <v>42</v>
      </c>
      <c r="F192">
        <v>0</v>
      </c>
      <c r="G192">
        <v>1</v>
      </c>
      <c r="H192" s="1" t="s">
        <v>33</v>
      </c>
      <c r="I192" s="1" t="s">
        <v>46</v>
      </c>
      <c r="J192">
        <v>9</v>
      </c>
      <c r="K192">
        <v>19</v>
      </c>
      <c r="L192">
        <v>2</v>
      </c>
      <c r="M192">
        <v>6</v>
      </c>
      <c r="N192">
        <v>9</v>
      </c>
      <c r="O192">
        <v>8</v>
      </c>
      <c r="P192">
        <v>3</v>
      </c>
      <c r="Q192">
        <v>8</v>
      </c>
      <c r="R192">
        <v>3</v>
      </c>
      <c r="S192">
        <v>1</v>
      </c>
      <c r="T192">
        <v>0</v>
      </c>
      <c r="U192">
        <v>0</v>
      </c>
    </row>
    <row r="193" spans="1:21" x14ac:dyDescent="0.25">
      <c r="A193" s="1" t="s">
        <v>21</v>
      </c>
      <c r="B193">
        <v>44866</v>
      </c>
      <c r="C193" s="2">
        <v>0.82291666666666674</v>
      </c>
      <c r="D193" s="1" t="s">
        <v>39</v>
      </c>
      <c r="E193" s="1" t="s">
        <v>23</v>
      </c>
      <c r="F193">
        <v>4</v>
      </c>
      <c r="G193">
        <v>1</v>
      </c>
      <c r="H193" s="1" t="s">
        <v>25</v>
      </c>
      <c r="I193" s="1" t="s">
        <v>62</v>
      </c>
      <c r="J193">
        <v>12</v>
      </c>
      <c r="K193">
        <v>5</v>
      </c>
      <c r="L193">
        <v>6</v>
      </c>
      <c r="M193">
        <v>4</v>
      </c>
      <c r="N193">
        <v>9</v>
      </c>
      <c r="O193">
        <v>8</v>
      </c>
      <c r="P193">
        <v>5</v>
      </c>
      <c r="Q193">
        <v>2</v>
      </c>
      <c r="R193">
        <v>0</v>
      </c>
      <c r="S193">
        <v>1</v>
      </c>
      <c r="T193">
        <v>0</v>
      </c>
      <c r="U193">
        <v>0</v>
      </c>
    </row>
    <row r="194" spans="1:21" x14ac:dyDescent="0.25">
      <c r="A194" s="1" t="s">
        <v>21</v>
      </c>
      <c r="B194">
        <v>44896</v>
      </c>
      <c r="C194" s="2">
        <v>0.82291666666666674</v>
      </c>
      <c r="D194" s="1" t="s">
        <v>52</v>
      </c>
      <c r="E194" s="1" t="s">
        <v>47</v>
      </c>
      <c r="F194">
        <v>2</v>
      </c>
      <c r="G194">
        <v>0</v>
      </c>
      <c r="H194" s="1" t="s">
        <v>25</v>
      </c>
      <c r="I194" s="1" t="s">
        <v>78</v>
      </c>
      <c r="J194">
        <v>13</v>
      </c>
      <c r="K194">
        <v>7</v>
      </c>
      <c r="L194">
        <v>5</v>
      </c>
      <c r="M194">
        <v>3</v>
      </c>
      <c r="N194">
        <v>9</v>
      </c>
      <c r="O194">
        <v>8</v>
      </c>
      <c r="P194">
        <v>11</v>
      </c>
      <c r="Q194">
        <v>2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 s="1" t="s">
        <v>21</v>
      </c>
      <c r="B195" t="s">
        <v>105</v>
      </c>
      <c r="C195" s="2">
        <v>0.83333333333333326</v>
      </c>
      <c r="D195" s="1" t="s">
        <v>32</v>
      </c>
      <c r="E195" s="1" t="s">
        <v>36</v>
      </c>
      <c r="F195">
        <v>1</v>
      </c>
      <c r="G195">
        <v>1</v>
      </c>
      <c r="H195" s="1" t="s">
        <v>58</v>
      </c>
      <c r="I195" s="1" t="s">
        <v>66</v>
      </c>
      <c r="J195">
        <v>19</v>
      </c>
      <c r="K195">
        <v>3</v>
      </c>
      <c r="L195">
        <v>4</v>
      </c>
      <c r="M195">
        <v>1</v>
      </c>
      <c r="N195">
        <v>11</v>
      </c>
      <c r="O195">
        <v>7</v>
      </c>
      <c r="P195">
        <v>9</v>
      </c>
      <c r="Q195">
        <v>0</v>
      </c>
      <c r="R195">
        <v>0</v>
      </c>
      <c r="S195">
        <v>2</v>
      </c>
      <c r="T195">
        <v>0</v>
      </c>
      <c r="U195">
        <v>0</v>
      </c>
    </row>
    <row r="196" spans="1:21" x14ac:dyDescent="0.25">
      <c r="A196" s="1" t="s">
        <v>21</v>
      </c>
      <c r="B196" t="s">
        <v>106</v>
      </c>
      <c r="C196" s="2">
        <v>0.52083333333333326</v>
      </c>
      <c r="D196" s="1" t="s">
        <v>55</v>
      </c>
      <c r="E196" s="1" t="s">
        <v>35</v>
      </c>
      <c r="F196">
        <v>1</v>
      </c>
      <c r="G196">
        <v>0</v>
      </c>
      <c r="H196" s="1" t="s">
        <v>25</v>
      </c>
      <c r="I196" s="1" t="s">
        <v>43</v>
      </c>
      <c r="J196">
        <v>11</v>
      </c>
      <c r="K196">
        <v>4</v>
      </c>
      <c r="L196">
        <v>6</v>
      </c>
      <c r="M196">
        <v>1</v>
      </c>
      <c r="N196">
        <v>11</v>
      </c>
      <c r="O196">
        <v>6</v>
      </c>
      <c r="P196">
        <v>9</v>
      </c>
      <c r="Q196">
        <v>1</v>
      </c>
      <c r="R196">
        <v>0</v>
      </c>
      <c r="S196">
        <v>2</v>
      </c>
      <c r="T196">
        <v>0</v>
      </c>
      <c r="U196">
        <v>0</v>
      </c>
    </row>
    <row r="197" spans="1:21" x14ac:dyDescent="0.25">
      <c r="A197" s="1" t="s">
        <v>21</v>
      </c>
      <c r="B197" t="s">
        <v>106</v>
      </c>
      <c r="C197" s="2">
        <v>0.625</v>
      </c>
      <c r="D197" s="1" t="s">
        <v>51</v>
      </c>
      <c r="E197" s="1" t="s">
        <v>44</v>
      </c>
      <c r="F197">
        <v>1</v>
      </c>
      <c r="G197">
        <v>1</v>
      </c>
      <c r="H197" s="1" t="s">
        <v>58</v>
      </c>
      <c r="I197" s="1" t="s">
        <v>30</v>
      </c>
      <c r="J197">
        <v>12</v>
      </c>
      <c r="K197">
        <v>18</v>
      </c>
      <c r="L197">
        <v>1</v>
      </c>
      <c r="M197">
        <v>5</v>
      </c>
      <c r="N197">
        <v>13</v>
      </c>
      <c r="O197">
        <v>13</v>
      </c>
      <c r="P197">
        <v>4</v>
      </c>
      <c r="Q197">
        <v>6</v>
      </c>
      <c r="R197">
        <v>3</v>
      </c>
      <c r="S197">
        <v>2</v>
      </c>
      <c r="T197">
        <v>0</v>
      </c>
      <c r="U197">
        <v>0</v>
      </c>
    </row>
    <row r="198" spans="1:21" x14ac:dyDescent="0.25">
      <c r="A198" s="1" t="s">
        <v>21</v>
      </c>
      <c r="B198" t="s">
        <v>106</v>
      </c>
      <c r="C198" s="2">
        <v>0.625</v>
      </c>
      <c r="D198" s="1" t="s">
        <v>47</v>
      </c>
      <c r="E198" s="1" t="s">
        <v>38</v>
      </c>
      <c r="F198">
        <v>2</v>
      </c>
      <c r="G198">
        <v>1</v>
      </c>
      <c r="H198" s="1" t="s">
        <v>25</v>
      </c>
      <c r="I198" s="1" t="s">
        <v>40</v>
      </c>
      <c r="J198">
        <v>14</v>
      </c>
      <c r="K198">
        <v>12</v>
      </c>
      <c r="L198">
        <v>3</v>
      </c>
      <c r="M198">
        <v>5</v>
      </c>
      <c r="N198">
        <v>12</v>
      </c>
      <c r="O198">
        <v>14</v>
      </c>
      <c r="P198">
        <v>8</v>
      </c>
      <c r="Q198">
        <v>8</v>
      </c>
      <c r="R198">
        <v>3</v>
      </c>
      <c r="S198">
        <v>1</v>
      </c>
      <c r="T198">
        <v>0</v>
      </c>
      <c r="U198">
        <v>0</v>
      </c>
    </row>
    <row r="199" spans="1:21" x14ac:dyDescent="0.25">
      <c r="A199" s="1" t="s">
        <v>21</v>
      </c>
      <c r="B199" t="s">
        <v>106</v>
      </c>
      <c r="C199" s="2">
        <v>0.625</v>
      </c>
      <c r="D199" s="1" t="s">
        <v>42</v>
      </c>
      <c r="E199" s="1" t="s">
        <v>39</v>
      </c>
      <c r="F199">
        <v>3</v>
      </c>
      <c r="G199">
        <v>1</v>
      </c>
      <c r="H199" s="1" t="s">
        <v>25</v>
      </c>
      <c r="I199" s="1" t="s">
        <v>90</v>
      </c>
      <c r="J199">
        <v>9</v>
      </c>
      <c r="K199">
        <v>13</v>
      </c>
      <c r="L199">
        <v>5</v>
      </c>
      <c r="M199">
        <v>10</v>
      </c>
      <c r="N199">
        <v>13</v>
      </c>
      <c r="O199">
        <v>14</v>
      </c>
      <c r="P199">
        <v>2</v>
      </c>
      <c r="Q199">
        <v>10</v>
      </c>
      <c r="R199">
        <v>2</v>
      </c>
      <c r="S199">
        <v>3</v>
      </c>
      <c r="T199">
        <v>0</v>
      </c>
      <c r="U199">
        <v>0</v>
      </c>
    </row>
    <row r="200" spans="1:21" x14ac:dyDescent="0.25">
      <c r="A200" s="1" t="s">
        <v>21</v>
      </c>
      <c r="B200" t="s">
        <v>106</v>
      </c>
      <c r="C200" s="2">
        <v>0.72916666666666674</v>
      </c>
      <c r="D200" s="1" t="s">
        <v>45</v>
      </c>
      <c r="E200" s="1" t="s">
        <v>28</v>
      </c>
      <c r="F200">
        <v>2</v>
      </c>
      <c r="G200">
        <v>2</v>
      </c>
      <c r="H200" s="1" t="s">
        <v>58</v>
      </c>
      <c r="I200" s="1" t="s">
        <v>34</v>
      </c>
      <c r="J200">
        <v>13</v>
      </c>
      <c r="K200">
        <v>13</v>
      </c>
      <c r="L200">
        <v>9</v>
      </c>
      <c r="M200">
        <v>6</v>
      </c>
      <c r="N200">
        <v>8</v>
      </c>
      <c r="O200">
        <v>13</v>
      </c>
      <c r="P200">
        <v>3</v>
      </c>
      <c r="Q200">
        <v>6</v>
      </c>
      <c r="R200">
        <v>1</v>
      </c>
      <c r="S200">
        <v>2</v>
      </c>
      <c r="T200">
        <v>0</v>
      </c>
      <c r="U200">
        <v>0</v>
      </c>
    </row>
    <row r="201" spans="1:21" x14ac:dyDescent="0.25">
      <c r="A201" s="1" t="s">
        <v>21</v>
      </c>
      <c r="B201" t="s">
        <v>107</v>
      </c>
      <c r="C201" s="2">
        <v>0.58333333333333326</v>
      </c>
      <c r="D201" s="1" t="s">
        <v>48</v>
      </c>
      <c r="E201" s="1" t="s">
        <v>23</v>
      </c>
      <c r="F201">
        <v>3</v>
      </c>
      <c r="G201">
        <v>0</v>
      </c>
      <c r="H201" s="1" t="s">
        <v>25</v>
      </c>
      <c r="I201" s="1" t="s">
        <v>37</v>
      </c>
      <c r="J201">
        <v>27</v>
      </c>
      <c r="K201">
        <v>6</v>
      </c>
      <c r="L201">
        <v>13</v>
      </c>
      <c r="M201">
        <v>1</v>
      </c>
      <c r="N201">
        <v>6</v>
      </c>
      <c r="O201">
        <v>6</v>
      </c>
      <c r="P201">
        <v>9</v>
      </c>
      <c r="Q201">
        <v>0</v>
      </c>
      <c r="R201">
        <v>0</v>
      </c>
      <c r="S201">
        <v>1</v>
      </c>
      <c r="T201">
        <v>0</v>
      </c>
      <c r="U201">
        <v>0</v>
      </c>
    </row>
    <row r="202" spans="1:21" x14ac:dyDescent="0.25">
      <c r="A202" s="1" t="s">
        <v>21</v>
      </c>
      <c r="B202" t="s">
        <v>107</v>
      </c>
      <c r="C202" s="2">
        <v>0.58333333333333326</v>
      </c>
      <c r="D202" s="1" t="s">
        <v>52</v>
      </c>
      <c r="E202" s="1" t="s">
        <v>29</v>
      </c>
      <c r="F202">
        <v>2</v>
      </c>
      <c r="G202">
        <v>3</v>
      </c>
      <c r="H202" s="1" t="s">
        <v>33</v>
      </c>
      <c r="I202" s="1" t="s">
        <v>46</v>
      </c>
      <c r="J202">
        <v>15</v>
      </c>
      <c r="K202">
        <v>18</v>
      </c>
      <c r="L202">
        <v>5</v>
      </c>
      <c r="M202">
        <v>5</v>
      </c>
      <c r="N202">
        <v>6</v>
      </c>
      <c r="O202">
        <v>9</v>
      </c>
      <c r="P202">
        <v>4</v>
      </c>
      <c r="Q202">
        <v>3</v>
      </c>
      <c r="R202">
        <v>3</v>
      </c>
      <c r="S202">
        <v>2</v>
      </c>
      <c r="T202">
        <v>0</v>
      </c>
      <c r="U202">
        <v>0</v>
      </c>
    </row>
    <row r="203" spans="1:21" x14ac:dyDescent="0.25">
      <c r="A203" s="1" t="s">
        <v>21</v>
      </c>
      <c r="B203" t="s">
        <v>108</v>
      </c>
      <c r="C203" s="2">
        <v>0.83333333333333326</v>
      </c>
      <c r="D203" s="1" t="s">
        <v>32</v>
      </c>
      <c r="E203" s="1" t="s">
        <v>35</v>
      </c>
      <c r="F203">
        <v>1</v>
      </c>
      <c r="G203">
        <v>1</v>
      </c>
      <c r="H203" s="1" t="s">
        <v>58</v>
      </c>
      <c r="I203" s="1" t="s">
        <v>73</v>
      </c>
      <c r="J203">
        <v>10</v>
      </c>
      <c r="K203">
        <v>15</v>
      </c>
      <c r="L203">
        <v>2</v>
      </c>
      <c r="M203">
        <v>3</v>
      </c>
      <c r="N203">
        <v>8</v>
      </c>
      <c r="O203">
        <v>5</v>
      </c>
      <c r="P203">
        <v>5</v>
      </c>
      <c r="Q203">
        <v>7</v>
      </c>
      <c r="R203">
        <v>1</v>
      </c>
      <c r="S203">
        <v>2</v>
      </c>
      <c r="T203">
        <v>0</v>
      </c>
      <c r="U203">
        <v>0</v>
      </c>
    </row>
    <row r="204" spans="1:21" x14ac:dyDescent="0.25">
      <c r="A204" s="1" t="s">
        <v>21</v>
      </c>
      <c r="B204" t="s">
        <v>109</v>
      </c>
      <c r="C204" s="2">
        <v>0.8125</v>
      </c>
      <c r="D204" s="1" t="s">
        <v>41</v>
      </c>
      <c r="E204" s="1" t="s">
        <v>54</v>
      </c>
      <c r="F204">
        <v>2</v>
      </c>
      <c r="G204">
        <v>3</v>
      </c>
      <c r="H204" s="1" t="s">
        <v>33</v>
      </c>
      <c r="I204" s="1" t="s">
        <v>37</v>
      </c>
      <c r="J204">
        <v>14</v>
      </c>
      <c r="K204">
        <v>27</v>
      </c>
      <c r="L204">
        <v>4</v>
      </c>
      <c r="M204">
        <v>10</v>
      </c>
      <c r="N204">
        <v>6</v>
      </c>
      <c r="O204">
        <v>12</v>
      </c>
      <c r="P204">
        <v>3</v>
      </c>
      <c r="Q204">
        <v>8</v>
      </c>
      <c r="R204">
        <v>1</v>
      </c>
      <c r="S204">
        <v>2</v>
      </c>
      <c r="T204">
        <v>0</v>
      </c>
      <c r="U204">
        <v>0</v>
      </c>
    </row>
    <row r="205" spans="1:21" x14ac:dyDescent="0.25">
      <c r="A205" s="1" t="s">
        <v>21</v>
      </c>
      <c r="B205" t="s">
        <v>109</v>
      </c>
      <c r="C205" s="2">
        <v>0.83333333333333326</v>
      </c>
      <c r="D205" s="1" t="s">
        <v>23</v>
      </c>
      <c r="E205" s="1" t="s">
        <v>28</v>
      </c>
      <c r="F205">
        <v>1</v>
      </c>
      <c r="G205">
        <v>3</v>
      </c>
      <c r="H205" s="1" t="s">
        <v>33</v>
      </c>
      <c r="I205" s="1" t="s">
        <v>49</v>
      </c>
      <c r="J205">
        <v>18</v>
      </c>
      <c r="K205">
        <v>13</v>
      </c>
      <c r="L205">
        <v>8</v>
      </c>
      <c r="M205">
        <v>5</v>
      </c>
      <c r="N205">
        <v>7</v>
      </c>
      <c r="O205">
        <v>9</v>
      </c>
      <c r="P205">
        <v>6</v>
      </c>
      <c r="Q205">
        <v>9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 s="1" t="s">
        <v>21</v>
      </c>
      <c r="B206" t="s">
        <v>110</v>
      </c>
      <c r="C206" s="2">
        <v>0.83333333333333326</v>
      </c>
      <c r="D206" s="1" t="s">
        <v>44</v>
      </c>
      <c r="E206" s="1" t="s">
        <v>47</v>
      </c>
      <c r="F206">
        <v>0</v>
      </c>
      <c r="G206">
        <v>3</v>
      </c>
      <c r="H206" s="1" t="s">
        <v>33</v>
      </c>
      <c r="I206" s="1" t="s">
        <v>46</v>
      </c>
      <c r="J206">
        <v>15</v>
      </c>
      <c r="K206">
        <v>7</v>
      </c>
      <c r="L206">
        <v>4</v>
      </c>
      <c r="M206">
        <v>2</v>
      </c>
      <c r="N206">
        <v>16</v>
      </c>
      <c r="O206">
        <v>11</v>
      </c>
      <c r="P206">
        <v>5</v>
      </c>
      <c r="Q206">
        <v>1</v>
      </c>
      <c r="R206">
        <v>0</v>
      </c>
      <c r="S206">
        <v>1</v>
      </c>
      <c r="T206">
        <v>1</v>
      </c>
      <c r="U206">
        <v>0</v>
      </c>
    </row>
    <row r="207" spans="1:21" x14ac:dyDescent="0.25">
      <c r="A207" s="1" t="s">
        <v>21</v>
      </c>
      <c r="B207" t="s">
        <v>111</v>
      </c>
      <c r="C207" s="2">
        <v>0.52083333333333326</v>
      </c>
      <c r="D207" s="1" t="s">
        <v>38</v>
      </c>
      <c r="E207" s="1" t="s">
        <v>45</v>
      </c>
      <c r="F207">
        <v>0</v>
      </c>
      <c r="G207">
        <v>1</v>
      </c>
      <c r="H207" s="1" t="s">
        <v>33</v>
      </c>
      <c r="I207" s="1" t="s">
        <v>43</v>
      </c>
      <c r="J207">
        <v>15</v>
      </c>
      <c r="K207">
        <v>8</v>
      </c>
      <c r="L207">
        <v>1</v>
      </c>
      <c r="M207">
        <v>3</v>
      </c>
      <c r="N207">
        <v>14</v>
      </c>
      <c r="O207">
        <v>16</v>
      </c>
      <c r="P207">
        <v>9</v>
      </c>
      <c r="Q207">
        <v>2</v>
      </c>
      <c r="R207">
        <v>5</v>
      </c>
      <c r="S207">
        <v>3</v>
      </c>
      <c r="T207">
        <v>0</v>
      </c>
      <c r="U207">
        <v>0</v>
      </c>
    </row>
    <row r="208" spans="1:21" x14ac:dyDescent="0.25">
      <c r="A208" s="1" t="s">
        <v>21</v>
      </c>
      <c r="B208" t="s">
        <v>111</v>
      </c>
      <c r="C208" s="2">
        <v>0.625</v>
      </c>
      <c r="D208" s="1" t="s">
        <v>23</v>
      </c>
      <c r="E208" s="1" t="s">
        <v>42</v>
      </c>
      <c r="F208">
        <v>1</v>
      </c>
      <c r="G208">
        <v>2</v>
      </c>
      <c r="H208" s="1" t="s">
        <v>33</v>
      </c>
      <c r="I208" s="1" t="s">
        <v>65</v>
      </c>
      <c r="J208">
        <v>11</v>
      </c>
      <c r="K208">
        <v>7</v>
      </c>
      <c r="L208">
        <v>1</v>
      </c>
      <c r="M208">
        <v>2</v>
      </c>
      <c r="N208">
        <v>6</v>
      </c>
      <c r="O208">
        <v>7</v>
      </c>
      <c r="P208">
        <v>6</v>
      </c>
      <c r="Q208">
        <v>3</v>
      </c>
      <c r="R208">
        <v>2</v>
      </c>
      <c r="S208">
        <v>3</v>
      </c>
      <c r="T208">
        <v>0</v>
      </c>
      <c r="U208">
        <v>0</v>
      </c>
    </row>
    <row r="209" spans="1:21" x14ac:dyDescent="0.25">
      <c r="A209" s="1" t="s">
        <v>21</v>
      </c>
      <c r="B209" t="s">
        <v>111</v>
      </c>
      <c r="C209" s="2">
        <v>0.625</v>
      </c>
      <c r="D209" s="1" t="s">
        <v>29</v>
      </c>
      <c r="E209" s="1" t="s">
        <v>51</v>
      </c>
      <c r="F209">
        <v>0</v>
      </c>
      <c r="G209">
        <v>1</v>
      </c>
      <c r="H209" s="1" t="s">
        <v>33</v>
      </c>
      <c r="I209" s="1" t="s">
        <v>74</v>
      </c>
      <c r="J209">
        <v>13</v>
      </c>
      <c r="K209">
        <v>15</v>
      </c>
      <c r="L209">
        <v>4</v>
      </c>
      <c r="M209">
        <v>3</v>
      </c>
      <c r="N209">
        <v>9</v>
      </c>
      <c r="O209">
        <v>9</v>
      </c>
      <c r="P209">
        <v>6</v>
      </c>
      <c r="Q209">
        <v>7</v>
      </c>
      <c r="R209">
        <v>4</v>
      </c>
      <c r="S209">
        <v>2</v>
      </c>
      <c r="T209">
        <v>0</v>
      </c>
      <c r="U209">
        <v>0</v>
      </c>
    </row>
    <row r="210" spans="1:21" x14ac:dyDescent="0.25">
      <c r="A210" s="1" t="s">
        <v>21</v>
      </c>
      <c r="B210" t="s">
        <v>111</v>
      </c>
      <c r="C210" s="2">
        <v>0.625</v>
      </c>
      <c r="D210" s="1" t="s">
        <v>28</v>
      </c>
      <c r="E210" s="1" t="s">
        <v>52</v>
      </c>
      <c r="F210">
        <v>1</v>
      </c>
      <c r="G210">
        <v>0</v>
      </c>
      <c r="H210" s="1" t="s">
        <v>25</v>
      </c>
      <c r="I210" s="1" t="s">
        <v>37</v>
      </c>
      <c r="J210">
        <v>18</v>
      </c>
      <c r="K210">
        <v>6</v>
      </c>
      <c r="L210">
        <v>3</v>
      </c>
      <c r="M210">
        <v>1</v>
      </c>
      <c r="N210">
        <v>9</v>
      </c>
      <c r="O210">
        <v>8</v>
      </c>
      <c r="P210">
        <v>3</v>
      </c>
      <c r="Q210">
        <v>3</v>
      </c>
      <c r="R210">
        <v>1</v>
      </c>
      <c r="S210">
        <v>1</v>
      </c>
      <c r="T210">
        <v>0</v>
      </c>
      <c r="U210">
        <v>0</v>
      </c>
    </row>
    <row r="211" spans="1:21" x14ac:dyDescent="0.25">
      <c r="A211" s="1" t="s">
        <v>21</v>
      </c>
      <c r="B211" t="s">
        <v>111</v>
      </c>
      <c r="C211" s="2">
        <v>0.72916666666666674</v>
      </c>
      <c r="D211" s="1" t="s">
        <v>39</v>
      </c>
      <c r="E211" s="1" t="s">
        <v>55</v>
      </c>
      <c r="F211">
        <v>1</v>
      </c>
      <c r="G211">
        <v>1</v>
      </c>
      <c r="H211" s="1" t="s">
        <v>58</v>
      </c>
      <c r="I211" s="1" t="s">
        <v>78</v>
      </c>
      <c r="J211">
        <v>7</v>
      </c>
      <c r="K211">
        <v>20</v>
      </c>
      <c r="L211">
        <v>3</v>
      </c>
      <c r="M211">
        <v>5</v>
      </c>
      <c r="N211">
        <v>13</v>
      </c>
      <c r="O211">
        <v>5</v>
      </c>
      <c r="P211">
        <v>2</v>
      </c>
      <c r="Q211">
        <v>11</v>
      </c>
      <c r="R211">
        <v>3</v>
      </c>
      <c r="S211">
        <v>0</v>
      </c>
      <c r="T211">
        <v>0</v>
      </c>
      <c r="U211">
        <v>0</v>
      </c>
    </row>
    <row r="212" spans="1:21" x14ac:dyDescent="0.25">
      <c r="A212" s="1" t="s">
        <v>21</v>
      </c>
      <c r="B212" t="s">
        <v>112</v>
      </c>
      <c r="C212" s="2">
        <v>0.58333333333333326</v>
      </c>
      <c r="D212" s="1" t="s">
        <v>24</v>
      </c>
      <c r="E212" s="1" t="s">
        <v>31</v>
      </c>
      <c r="F212">
        <v>0</v>
      </c>
      <c r="G212">
        <v>0</v>
      </c>
      <c r="H212" s="1" t="s">
        <v>58</v>
      </c>
      <c r="I212" s="1" t="s">
        <v>34</v>
      </c>
      <c r="J212">
        <v>20</v>
      </c>
      <c r="K212">
        <v>10</v>
      </c>
      <c r="L212">
        <v>5</v>
      </c>
      <c r="M212">
        <v>1</v>
      </c>
      <c r="N212">
        <v>9</v>
      </c>
      <c r="O212">
        <v>13</v>
      </c>
      <c r="P212">
        <v>12</v>
      </c>
      <c r="Q212">
        <v>4</v>
      </c>
      <c r="R212">
        <v>0</v>
      </c>
      <c r="S212">
        <v>2</v>
      </c>
      <c r="T212">
        <v>0</v>
      </c>
      <c r="U212">
        <v>0</v>
      </c>
    </row>
    <row r="213" spans="1:21" x14ac:dyDescent="0.25">
      <c r="A213" s="1" t="s">
        <v>21</v>
      </c>
      <c r="B213" t="s">
        <v>112</v>
      </c>
      <c r="C213" s="2">
        <v>0.58333333333333326</v>
      </c>
      <c r="D213" s="1" t="s">
        <v>36</v>
      </c>
      <c r="E213" s="1" t="s">
        <v>48</v>
      </c>
      <c r="F213">
        <v>1</v>
      </c>
      <c r="G213">
        <v>3</v>
      </c>
      <c r="H213" s="1" t="s">
        <v>33</v>
      </c>
      <c r="I213" s="1" t="s">
        <v>73</v>
      </c>
      <c r="J213">
        <v>8</v>
      </c>
      <c r="K213">
        <v>15</v>
      </c>
      <c r="L213">
        <v>5</v>
      </c>
      <c r="M213">
        <v>7</v>
      </c>
      <c r="N213">
        <v>12</v>
      </c>
      <c r="O213">
        <v>10</v>
      </c>
      <c r="P213">
        <v>2</v>
      </c>
      <c r="Q213">
        <v>5</v>
      </c>
      <c r="R213">
        <v>4</v>
      </c>
      <c r="S213">
        <v>1</v>
      </c>
      <c r="T213">
        <v>0</v>
      </c>
      <c r="U213">
        <v>0</v>
      </c>
    </row>
    <row r="214" spans="1:21" x14ac:dyDescent="0.25">
      <c r="A214" s="1" t="s">
        <v>21</v>
      </c>
      <c r="B214" t="s">
        <v>112</v>
      </c>
      <c r="C214" s="2">
        <v>0.58333333333333326</v>
      </c>
      <c r="D214" s="1" t="s">
        <v>41</v>
      </c>
      <c r="E214" s="1" t="s">
        <v>32</v>
      </c>
      <c r="F214">
        <v>1</v>
      </c>
      <c r="G214">
        <v>1</v>
      </c>
      <c r="H214" s="1" t="s">
        <v>58</v>
      </c>
      <c r="I214" s="1" t="s">
        <v>53</v>
      </c>
      <c r="J214">
        <v>15</v>
      </c>
      <c r="K214">
        <v>14</v>
      </c>
      <c r="L214">
        <v>5</v>
      </c>
      <c r="M214">
        <v>5</v>
      </c>
      <c r="N214">
        <v>6</v>
      </c>
      <c r="O214">
        <v>8</v>
      </c>
      <c r="P214">
        <v>4</v>
      </c>
      <c r="Q214">
        <v>5</v>
      </c>
      <c r="R214">
        <v>0</v>
      </c>
      <c r="S214">
        <v>1</v>
      </c>
      <c r="T214">
        <v>0</v>
      </c>
      <c r="U214">
        <v>0</v>
      </c>
    </row>
    <row r="215" spans="1:21" x14ac:dyDescent="0.25">
      <c r="A215" s="1" t="s">
        <v>21</v>
      </c>
      <c r="B215" t="s">
        <v>112</v>
      </c>
      <c r="C215" s="2">
        <v>0.6875</v>
      </c>
      <c r="D215" s="1" t="s">
        <v>35</v>
      </c>
      <c r="E215" s="1" t="s">
        <v>54</v>
      </c>
      <c r="F215">
        <v>2</v>
      </c>
      <c r="G215">
        <v>0</v>
      </c>
      <c r="H215" s="1" t="s">
        <v>25</v>
      </c>
      <c r="I215" s="1" t="s">
        <v>30</v>
      </c>
      <c r="J215">
        <v>15</v>
      </c>
      <c r="K215">
        <v>6</v>
      </c>
      <c r="L215">
        <v>7</v>
      </c>
      <c r="M215">
        <v>3</v>
      </c>
      <c r="N215">
        <v>17</v>
      </c>
      <c r="O215">
        <v>14</v>
      </c>
      <c r="P215">
        <v>10</v>
      </c>
      <c r="Q215">
        <v>3</v>
      </c>
      <c r="R215">
        <v>2</v>
      </c>
      <c r="S215">
        <v>1</v>
      </c>
      <c r="T215">
        <v>0</v>
      </c>
      <c r="U215">
        <v>0</v>
      </c>
    </row>
    <row r="216" spans="1:21" x14ac:dyDescent="0.25">
      <c r="A216" s="1" t="s">
        <v>21</v>
      </c>
      <c r="B216">
        <v>44683</v>
      </c>
      <c r="C216" s="2">
        <v>0.75</v>
      </c>
      <c r="D216" s="1" t="s">
        <v>31</v>
      </c>
      <c r="E216" s="1" t="s">
        <v>44</v>
      </c>
      <c r="F216">
        <v>0</v>
      </c>
      <c r="G216">
        <v>0</v>
      </c>
      <c r="H216" s="1" t="s">
        <v>58</v>
      </c>
      <c r="I216" s="1" t="s">
        <v>43</v>
      </c>
      <c r="J216">
        <v>13</v>
      </c>
      <c r="K216">
        <v>11</v>
      </c>
      <c r="L216">
        <v>2</v>
      </c>
      <c r="M216">
        <v>5</v>
      </c>
      <c r="N216">
        <v>16</v>
      </c>
      <c r="O216">
        <v>9</v>
      </c>
      <c r="P216">
        <v>4</v>
      </c>
      <c r="Q216">
        <v>7</v>
      </c>
      <c r="R216">
        <v>1</v>
      </c>
      <c r="S216">
        <v>2</v>
      </c>
      <c r="T216">
        <v>0</v>
      </c>
      <c r="U216">
        <v>0</v>
      </c>
    </row>
    <row r="217" spans="1:21" x14ac:dyDescent="0.25">
      <c r="A217" s="1" t="s">
        <v>21</v>
      </c>
      <c r="B217">
        <v>44775</v>
      </c>
      <c r="C217" s="2">
        <v>0.82291666666666674</v>
      </c>
      <c r="D217" s="1" t="s">
        <v>51</v>
      </c>
      <c r="E217" s="1" t="s">
        <v>38</v>
      </c>
      <c r="F217">
        <v>3</v>
      </c>
      <c r="G217">
        <v>1</v>
      </c>
      <c r="H217" s="1" t="s">
        <v>25</v>
      </c>
      <c r="I217" s="1" t="s">
        <v>56</v>
      </c>
      <c r="J217">
        <v>20</v>
      </c>
      <c r="K217">
        <v>11</v>
      </c>
      <c r="L217">
        <v>9</v>
      </c>
      <c r="M217">
        <v>3</v>
      </c>
      <c r="N217">
        <v>13</v>
      </c>
      <c r="O217">
        <v>13</v>
      </c>
      <c r="P217">
        <v>6</v>
      </c>
      <c r="Q217">
        <v>2</v>
      </c>
      <c r="R217">
        <v>2</v>
      </c>
      <c r="S217">
        <v>3</v>
      </c>
      <c r="T217">
        <v>0</v>
      </c>
      <c r="U217">
        <v>0</v>
      </c>
    </row>
    <row r="218" spans="1:21" x14ac:dyDescent="0.25">
      <c r="A218" s="1" t="s">
        <v>21</v>
      </c>
      <c r="B218">
        <v>44775</v>
      </c>
      <c r="C218" s="2">
        <v>0.82291666666666674</v>
      </c>
      <c r="D218" s="1" t="s">
        <v>52</v>
      </c>
      <c r="E218" s="1" t="s">
        <v>44</v>
      </c>
      <c r="F218">
        <v>1</v>
      </c>
      <c r="G218">
        <v>0</v>
      </c>
      <c r="H218" s="1" t="s">
        <v>25</v>
      </c>
      <c r="I218" s="1" t="s">
        <v>53</v>
      </c>
      <c r="J218">
        <v>9</v>
      </c>
      <c r="K218">
        <v>6</v>
      </c>
      <c r="L218">
        <v>3</v>
      </c>
      <c r="M218">
        <v>1</v>
      </c>
      <c r="N218">
        <v>1</v>
      </c>
      <c r="O218">
        <v>6</v>
      </c>
      <c r="P218">
        <v>5</v>
      </c>
      <c r="Q218">
        <v>6</v>
      </c>
      <c r="R218">
        <v>1</v>
      </c>
      <c r="S218">
        <v>0</v>
      </c>
      <c r="T218">
        <v>0</v>
      </c>
      <c r="U218">
        <v>0</v>
      </c>
    </row>
    <row r="219" spans="1:21" x14ac:dyDescent="0.25">
      <c r="A219" s="1" t="s">
        <v>21</v>
      </c>
      <c r="B219">
        <v>44775</v>
      </c>
      <c r="C219" s="2">
        <v>0.83333333333333326</v>
      </c>
      <c r="D219" s="1" t="s">
        <v>31</v>
      </c>
      <c r="E219" s="1" t="s">
        <v>28</v>
      </c>
      <c r="F219">
        <v>1</v>
      </c>
      <c r="G219">
        <v>1</v>
      </c>
      <c r="H219" s="1" t="s">
        <v>58</v>
      </c>
      <c r="I219" s="1" t="s">
        <v>46</v>
      </c>
      <c r="J219">
        <v>9</v>
      </c>
      <c r="K219">
        <v>22</v>
      </c>
      <c r="L219">
        <v>3</v>
      </c>
      <c r="M219">
        <v>5</v>
      </c>
      <c r="N219">
        <v>11</v>
      </c>
      <c r="O219">
        <v>10</v>
      </c>
      <c r="P219">
        <v>2</v>
      </c>
      <c r="Q219">
        <v>10</v>
      </c>
      <c r="R219">
        <v>2</v>
      </c>
      <c r="S219">
        <v>1</v>
      </c>
      <c r="T219">
        <v>0</v>
      </c>
      <c r="U219">
        <v>0</v>
      </c>
    </row>
    <row r="220" spans="1:21" x14ac:dyDescent="0.25">
      <c r="A220" s="1" t="s">
        <v>21</v>
      </c>
      <c r="B220">
        <v>44806</v>
      </c>
      <c r="C220" s="2">
        <v>0.82291666666666674</v>
      </c>
      <c r="D220" s="1" t="s">
        <v>55</v>
      </c>
      <c r="E220" s="1" t="s">
        <v>23</v>
      </c>
      <c r="F220">
        <v>2</v>
      </c>
      <c r="G220">
        <v>0</v>
      </c>
      <c r="H220" s="1" t="s">
        <v>25</v>
      </c>
      <c r="I220" s="1" t="s">
        <v>59</v>
      </c>
      <c r="J220">
        <v>15</v>
      </c>
      <c r="K220">
        <v>6</v>
      </c>
      <c r="L220">
        <v>7</v>
      </c>
      <c r="M220">
        <v>2</v>
      </c>
      <c r="N220">
        <v>7</v>
      </c>
      <c r="O220">
        <v>13</v>
      </c>
      <c r="P220">
        <v>9</v>
      </c>
      <c r="Q220">
        <v>3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s="1" t="s">
        <v>21</v>
      </c>
      <c r="B221">
        <v>44806</v>
      </c>
      <c r="C221" s="2">
        <v>0.82291666666666674</v>
      </c>
      <c r="D221" s="1" t="s">
        <v>47</v>
      </c>
      <c r="E221" s="1" t="s">
        <v>36</v>
      </c>
      <c r="F221">
        <v>1</v>
      </c>
      <c r="G221">
        <v>1</v>
      </c>
      <c r="H221" s="1" t="s">
        <v>58</v>
      </c>
      <c r="I221" s="1" t="s">
        <v>30</v>
      </c>
      <c r="J221">
        <v>5</v>
      </c>
      <c r="K221">
        <v>13</v>
      </c>
      <c r="L221">
        <v>1</v>
      </c>
      <c r="M221">
        <v>5</v>
      </c>
      <c r="N221">
        <v>11</v>
      </c>
      <c r="O221">
        <v>15</v>
      </c>
      <c r="P221">
        <v>4</v>
      </c>
      <c r="Q221">
        <v>6</v>
      </c>
      <c r="R221">
        <v>1</v>
      </c>
      <c r="S221">
        <v>2</v>
      </c>
      <c r="T221">
        <v>0</v>
      </c>
      <c r="U221">
        <v>0</v>
      </c>
    </row>
    <row r="222" spans="1:21" x14ac:dyDescent="0.25">
      <c r="A222" s="1" t="s">
        <v>21</v>
      </c>
      <c r="B222">
        <v>44806</v>
      </c>
      <c r="C222" s="2">
        <v>0.82291666666666674</v>
      </c>
      <c r="D222" s="1" t="s">
        <v>54</v>
      </c>
      <c r="E222" s="1" t="s">
        <v>39</v>
      </c>
      <c r="F222">
        <v>2</v>
      </c>
      <c r="G222">
        <v>3</v>
      </c>
      <c r="H222" s="1" t="s">
        <v>33</v>
      </c>
      <c r="I222" s="1" t="s">
        <v>34</v>
      </c>
      <c r="J222">
        <v>8</v>
      </c>
      <c r="K222">
        <v>23</v>
      </c>
      <c r="L222">
        <v>3</v>
      </c>
      <c r="M222">
        <v>10</v>
      </c>
      <c r="N222">
        <v>7</v>
      </c>
      <c r="O222">
        <v>13</v>
      </c>
      <c r="P222">
        <v>2</v>
      </c>
      <c r="Q222">
        <v>8</v>
      </c>
      <c r="R222">
        <v>2</v>
      </c>
      <c r="S222">
        <v>3</v>
      </c>
      <c r="T222">
        <v>0</v>
      </c>
      <c r="U222">
        <v>0</v>
      </c>
    </row>
    <row r="223" spans="1:21" x14ac:dyDescent="0.25">
      <c r="A223" s="1" t="s">
        <v>21</v>
      </c>
      <c r="B223">
        <v>44806</v>
      </c>
      <c r="C223" s="2">
        <v>0.83333333333333326</v>
      </c>
      <c r="D223" s="1" t="s">
        <v>45</v>
      </c>
      <c r="E223" s="1" t="s">
        <v>29</v>
      </c>
      <c r="F223">
        <v>3</v>
      </c>
      <c r="G223">
        <v>3</v>
      </c>
      <c r="H223" s="1" t="s">
        <v>58</v>
      </c>
      <c r="I223" s="1" t="s">
        <v>75</v>
      </c>
      <c r="J223">
        <v>12</v>
      </c>
      <c r="K223">
        <v>16</v>
      </c>
      <c r="L223">
        <v>4</v>
      </c>
      <c r="M223">
        <v>8</v>
      </c>
      <c r="N223">
        <v>11</v>
      </c>
      <c r="O223">
        <v>9</v>
      </c>
      <c r="P223">
        <v>6</v>
      </c>
      <c r="Q223">
        <v>11</v>
      </c>
      <c r="R223">
        <v>1</v>
      </c>
      <c r="S223">
        <v>3</v>
      </c>
      <c r="T223">
        <v>1</v>
      </c>
      <c r="U223">
        <v>0</v>
      </c>
    </row>
    <row r="224" spans="1:21" x14ac:dyDescent="0.25">
      <c r="A224" s="1" t="s">
        <v>21</v>
      </c>
      <c r="B224">
        <v>44836</v>
      </c>
      <c r="C224" s="2">
        <v>0.82291666666666674</v>
      </c>
      <c r="D224" s="1" t="s">
        <v>48</v>
      </c>
      <c r="E224" s="1" t="s">
        <v>41</v>
      </c>
      <c r="F224">
        <v>2</v>
      </c>
      <c r="G224">
        <v>0</v>
      </c>
      <c r="H224" s="1" t="s">
        <v>25</v>
      </c>
      <c r="I224" s="1" t="s">
        <v>74</v>
      </c>
      <c r="J224">
        <v>22</v>
      </c>
      <c r="K224">
        <v>5</v>
      </c>
      <c r="L224">
        <v>11</v>
      </c>
      <c r="M224">
        <v>1</v>
      </c>
      <c r="N224">
        <v>11</v>
      </c>
      <c r="O224">
        <v>7</v>
      </c>
      <c r="P224">
        <v>7</v>
      </c>
      <c r="Q224">
        <v>6</v>
      </c>
      <c r="R224">
        <v>1</v>
      </c>
      <c r="S224">
        <v>0</v>
      </c>
      <c r="T224">
        <v>0</v>
      </c>
      <c r="U224">
        <v>0</v>
      </c>
    </row>
    <row r="225" spans="1:21" x14ac:dyDescent="0.25">
      <c r="A225" s="1" t="s">
        <v>21</v>
      </c>
      <c r="B225">
        <v>44836</v>
      </c>
      <c r="C225" s="2">
        <v>0.82291666666666674</v>
      </c>
      <c r="D225" s="1" t="s">
        <v>42</v>
      </c>
      <c r="E225" s="1" t="s">
        <v>24</v>
      </c>
      <c r="F225">
        <v>0</v>
      </c>
      <c r="G225">
        <v>1</v>
      </c>
      <c r="H225" s="1" t="s">
        <v>33</v>
      </c>
      <c r="I225" s="1" t="s">
        <v>26</v>
      </c>
      <c r="J225">
        <v>15</v>
      </c>
      <c r="K225">
        <v>12</v>
      </c>
      <c r="L225">
        <v>4</v>
      </c>
      <c r="M225">
        <v>2</v>
      </c>
      <c r="N225">
        <v>12</v>
      </c>
      <c r="O225">
        <v>13</v>
      </c>
      <c r="P225">
        <v>7</v>
      </c>
      <c r="Q225">
        <v>4</v>
      </c>
      <c r="R225">
        <v>2</v>
      </c>
      <c r="S225">
        <v>3</v>
      </c>
      <c r="T225">
        <v>0</v>
      </c>
      <c r="U225">
        <v>1</v>
      </c>
    </row>
    <row r="226" spans="1:21" x14ac:dyDescent="0.25">
      <c r="A226" s="1" t="s">
        <v>21</v>
      </c>
      <c r="B226">
        <v>44897</v>
      </c>
      <c r="C226" s="2">
        <v>0.52083333333333326</v>
      </c>
      <c r="D226" s="1" t="s">
        <v>28</v>
      </c>
      <c r="E226" s="1" t="s">
        <v>39</v>
      </c>
      <c r="F226">
        <v>1</v>
      </c>
      <c r="G226">
        <v>1</v>
      </c>
      <c r="H226" s="1" t="s">
        <v>58</v>
      </c>
      <c r="I226" s="1" t="s">
        <v>62</v>
      </c>
      <c r="J226">
        <v>12</v>
      </c>
      <c r="K226">
        <v>13</v>
      </c>
      <c r="L226">
        <v>8</v>
      </c>
      <c r="M226">
        <v>4</v>
      </c>
      <c r="N226">
        <v>12</v>
      </c>
      <c r="O226">
        <v>13</v>
      </c>
      <c r="P226">
        <v>1</v>
      </c>
      <c r="Q226">
        <v>4</v>
      </c>
      <c r="R226">
        <v>4</v>
      </c>
      <c r="S226">
        <v>0</v>
      </c>
      <c r="T226">
        <v>0</v>
      </c>
      <c r="U226">
        <v>0</v>
      </c>
    </row>
    <row r="227" spans="1:21" x14ac:dyDescent="0.25">
      <c r="A227" s="1" t="s">
        <v>21</v>
      </c>
      <c r="B227">
        <v>44897</v>
      </c>
      <c r="C227" s="2">
        <v>0.625</v>
      </c>
      <c r="D227" s="1" t="s">
        <v>23</v>
      </c>
      <c r="E227" s="1" t="s">
        <v>36</v>
      </c>
      <c r="F227">
        <v>0</v>
      </c>
      <c r="G227">
        <v>0</v>
      </c>
      <c r="H227" s="1" t="s">
        <v>58</v>
      </c>
      <c r="I227" s="1" t="s">
        <v>78</v>
      </c>
      <c r="J227">
        <v>9</v>
      </c>
      <c r="K227">
        <v>6</v>
      </c>
      <c r="L227">
        <v>2</v>
      </c>
      <c r="M227">
        <v>3</v>
      </c>
      <c r="N227">
        <v>10</v>
      </c>
      <c r="O227">
        <v>10</v>
      </c>
      <c r="P227">
        <v>3</v>
      </c>
      <c r="Q227">
        <v>9</v>
      </c>
      <c r="R227">
        <v>1</v>
      </c>
      <c r="S227">
        <v>0</v>
      </c>
      <c r="T227">
        <v>0</v>
      </c>
      <c r="U227">
        <v>0</v>
      </c>
    </row>
    <row r="228" spans="1:21" x14ac:dyDescent="0.25">
      <c r="A228" s="1" t="s">
        <v>21</v>
      </c>
      <c r="B228">
        <v>44897</v>
      </c>
      <c r="C228" s="2">
        <v>0.625</v>
      </c>
      <c r="D228" s="1" t="s">
        <v>38</v>
      </c>
      <c r="E228" s="1" t="s">
        <v>29</v>
      </c>
      <c r="F228">
        <v>3</v>
      </c>
      <c r="G228">
        <v>0</v>
      </c>
      <c r="H228" s="1" t="s">
        <v>25</v>
      </c>
      <c r="I228" s="1" t="s">
        <v>60</v>
      </c>
      <c r="J228">
        <v>21</v>
      </c>
      <c r="K228">
        <v>7</v>
      </c>
      <c r="L228">
        <v>10</v>
      </c>
      <c r="M228">
        <v>0</v>
      </c>
      <c r="N228">
        <v>8</v>
      </c>
      <c r="O228">
        <v>9</v>
      </c>
      <c r="P228">
        <v>5</v>
      </c>
      <c r="Q228">
        <v>3</v>
      </c>
      <c r="R228">
        <v>1</v>
      </c>
      <c r="S228">
        <v>1</v>
      </c>
      <c r="T228">
        <v>0</v>
      </c>
      <c r="U228">
        <v>0</v>
      </c>
    </row>
    <row r="229" spans="1:21" x14ac:dyDescent="0.25">
      <c r="A229" s="1" t="s">
        <v>21</v>
      </c>
      <c r="B229">
        <v>44897</v>
      </c>
      <c r="C229" s="2">
        <v>0.625</v>
      </c>
      <c r="D229" s="1" t="s">
        <v>44</v>
      </c>
      <c r="E229" s="1" t="s">
        <v>32</v>
      </c>
      <c r="F229">
        <v>0</v>
      </c>
      <c r="G229">
        <v>2</v>
      </c>
      <c r="H229" s="1" t="s">
        <v>33</v>
      </c>
      <c r="I229" s="1" t="s">
        <v>37</v>
      </c>
      <c r="J229">
        <v>9</v>
      </c>
      <c r="K229">
        <v>11</v>
      </c>
      <c r="L229">
        <v>1</v>
      </c>
      <c r="M229">
        <v>6</v>
      </c>
      <c r="N229">
        <v>16</v>
      </c>
      <c r="O229">
        <v>9</v>
      </c>
      <c r="P229">
        <v>4</v>
      </c>
      <c r="Q229">
        <v>5</v>
      </c>
      <c r="R229">
        <v>3</v>
      </c>
      <c r="S229">
        <v>2</v>
      </c>
      <c r="T229">
        <v>0</v>
      </c>
      <c r="U229">
        <v>0</v>
      </c>
    </row>
    <row r="230" spans="1:21" x14ac:dyDescent="0.25">
      <c r="A230" s="1" t="s">
        <v>21</v>
      </c>
      <c r="B230">
        <v>44897</v>
      </c>
      <c r="C230" s="2">
        <v>0.72916666666666674</v>
      </c>
      <c r="D230" s="1" t="s">
        <v>47</v>
      </c>
      <c r="E230" s="1" t="s">
        <v>55</v>
      </c>
      <c r="F230">
        <v>0</v>
      </c>
      <c r="G230">
        <v>4</v>
      </c>
      <c r="H230" s="1" t="s">
        <v>33</v>
      </c>
      <c r="I230" s="1" t="s">
        <v>49</v>
      </c>
      <c r="J230">
        <v>8</v>
      </c>
      <c r="K230">
        <v>22</v>
      </c>
      <c r="L230">
        <v>3</v>
      </c>
      <c r="M230">
        <v>9</v>
      </c>
      <c r="N230">
        <v>7</v>
      </c>
      <c r="O230">
        <v>8</v>
      </c>
      <c r="P230">
        <v>4</v>
      </c>
      <c r="Q230">
        <v>12</v>
      </c>
      <c r="R230">
        <v>0</v>
      </c>
      <c r="S230">
        <v>2</v>
      </c>
      <c r="T230">
        <v>0</v>
      </c>
      <c r="U230">
        <v>0</v>
      </c>
    </row>
    <row r="231" spans="1:21" x14ac:dyDescent="0.25">
      <c r="A231" s="1" t="s">
        <v>21</v>
      </c>
      <c r="B231" t="s">
        <v>113</v>
      </c>
      <c r="C231" s="2">
        <v>0.58333333333333326</v>
      </c>
      <c r="D231" s="1" t="s">
        <v>31</v>
      </c>
      <c r="E231" s="1" t="s">
        <v>48</v>
      </c>
      <c r="F231">
        <v>0</v>
      </c>
      <c r="G231">
        <v>1</v>
      </c>
      <c r="H231" s="1" t="s">
        <v>33</v>
      </c>
      <c r="I231" s="1" t="s">
        <v>53</v>
      </c>
      <c r="J231">
        <v>8</v>
      </c>
      <c r="K231">
        <v>12</v>
      </c>
      <c r="L231">
        <v>5</v>
      </c>
      <c r="M231">
        <v>4</v>
      </c>
      <c r="N231">
        <v>7</v>
      </c>
      <c r="O231">
        <v>6</v>
      </c>
      <c r="P231">
        <v>5</v>
      </c>
      <c r="Q231">
        <v>8</v>
      </c>
      <c r="R231">
        <v>0</v>
      </c>
      <c r="S231">
        <v>1</v>
      </c>
      <c r="T231">
        <v>0</v>
      </c>
      <c r="U231">
        <v>0</v>
      </c>
    </row>
    <row r="232" spans="1:21" x14ac:dyDescent="0.25">
      <c r="A232" s="1" t="s">
        <v>21</v>
      </c>
      <c r="B232" t="s">
        <v>113</v>
      </c>
      <c r="C232" s="2">
        <v>0.58333333333333326</v>
      </c>
      <c r="D232" s="1" t="s">
        <v>51</v>
      </c>
      <c r="E232" s="1" t="s">
        <v>45</v>
      </c>
      <c r="F232">
        <v>1</v>
      </c>
      <c r="G232">
        <v>0</v>
      </c>
      <c r="H232" s="1" t="s">
        <v>25</v>
      </c>
      <c r="I232" s="1" t="s">
        <v>43</v>
      </c>
      <c r="J232">
        <v>10</v>
      </c>
      <c r="K232">
        <v>11</v>
      </c>
      <c r="L232">
        <v>2</v>
      </c>
      <c r="M232">
        <v>1</v>
      </c>
      <c r="N232">
        <v>22</v>
      </c>
      <c r="O232">
        <v>15</v>
      </c>
      <c r="P232">
        <v>3</v>
      </c>
      <c r="Q232">
        <v>6</v>
      </c>
      <c r="R232">
        <v>3</v>
      </c>
      <c r="S232">
        <v>4</v>
      </c>
      <c r="T232">
        <v>0</v>
      </c>
      <c r="U232">
        <v>0</v>
      </c>
    </row>
    <row r="233" spans="1:21" x14ac:dyDescent="0.25">
      <c r="A233" s="1" t="s">
        <v>21</v>
      </c>
      <c r="B233" t="s">
        <v>113</v>
      </c>
      <c r="C233" s="2">
        <v>0.58333333333333326</v>
      </c>
      <c r="D233" s="1" t="s">
        <v>54</v>
      </c>
      <c r="E233" s="1" t="s">
        <v>42</v>
      </c>
      <c r="F233">
        <v>0</v>
      </c>
      <c r="G233">
        <v>2</v>
      </c>
      <c r="H233" s="1" t="s">
        <v>33</v>
      </c>
      <c r="I233" s="1" t="s">
        <v>73</v>
      </c>
      <c r="J233">
        <v>17</v>
      </c>
      <c r="K233">
        <v>11</v>
      </c>
      <c r="L233">
        <v>7</v>
      </c>
      <c r="M233">
        <v>7</v>
      </c>
      <c r="N233">
        <v>13</v>
      </c>
      <c r="O233">
        <v>13</v>
      </c>
      <c r="P233">
        <v>7</v>
      </c>
      <c r="Q233">
        <v>3</v>
      </c>
      <c r="R233">
        <v>3</v>
      </c>
      <c r="S233">
        <v>1</v>
      </c>
      <c r="T233">
        <v>0</v>
      </c>
      <c r="U233">
        <v>0</v>
      </c>
    </row>
    <row r="234" spans="1:21" x14ac:dyDescent="0.25">
      <c r="A234" s="1" t="s">
        <v>21</v>
      </c>
      <c r="B234" t="s">
        <v>113</v>
      </c>
      <c r="C234" s="2">
        <v>0.6875</v>
      </c>
      <c r="D234" s="1" t="s">
        <v>41</v>
      </c>
      <c r="E234" s="1" t="s">
        <v>52</v>
      </c>
      <c r="F234">
        <v>2</v>
      </c>
      <c r="G234">
        <v>2</v>
      </c>
      <c r="H234" s="1" t="s">
        <v>58</v>
      </c>
      <c r="I234" s="1" t="s">
        <v>26</v>
      </c>
      <c r="J234">
        <v>13</v>
      </c>
      <c r="K234">
        <v>8</v>
      </c>
      <c r="L234">
        <v>2</v>
      </c>
      <c r="M234">
        <v>3</v>
      </c>
      <c r="N234">
        <v>10</v>
      </c>
      <c r="O234">
        <v>9</v>
      </c>
      <c r="P234">
        <v>5</v>
      </c>
      <c r="Q234">
        <v>4</v>
      </c>
      <c r="R234">
        <v>1</v>
      </c>
      <c r="S234">
        <v>2</v>
      </c>
      <c r="T234">
        <v>0</v>
      </c>
      <c r="U234">
        <v>0</v>
      </c>
    </row>
    <row r="235" spans="1:21" x14ac:dyDescent="0.25">
      <c r="A235" s="1" t="s">
        <v>21</v>
      </c>
      <c r="B235" t="s">
        <v>114</v>
      </c>
      <c r="C235" s="2">
        <v>0.84375</v>
      </c>
      <c r="D235" s="1" t="s">
        <v>28</v>
      </c>
      <c r="E235" s="1" t="s">
        <v>32</v>
      </c>
      <c r="F235">
        <v>2</v>
      </c>
      <c r="G235">
        <v>0</v>
      </c>
      <c r="H235" s="1" t="s">
        <v>25</v>
      </c>
      <c r="I235" s="1" t="s">
        <v>65</v>
      </c>
      <c r="J235">
        <v>19</v>
      </c>
      <c r="K235">
        <v>10</v>
      </c>
      <c r="L235">
        <v>7</v>
      </c>
      <c r="M235">
        <v>3</v>
      </c>
      <c r="N235">
        <v>8</v>
      </c>
      <c r="O235">
        <v>10</v>
      </c>
      <c r="P235">
        <v>10</v>
      </c>
      <c r="Q235">
        <v>2</v>
      </c>
      <c r="R235">
        <v>3</v>
      </c>
      <c r="S235">
        <v>1</v>
      </c>
      <c r="T235">
        <v>0</v>
      </c>
      <c r="U235">
        <v>1</v>
      </c>
    </row>
    <row r="236" spans="1:21" x14ac:dyDescent="0.25">
      <c r="A236" s="1" t="s">
        <v>21</v>
      </c>
      <c r="B236" t="s">
        <v>115</v>
      </c>
      <c r="C236" s="2">
        <v>0.52083333333333326</v>
      </c>
      <c r="D236" s="1" t="s">
        <v>52</v>
      </c>
      <c r="E236" s="1" t="s">
        <v>51</v>
      </c>
      <c r="F236">
        <v>1</v>
      </c>
      <c r="G236">
        <v>1</v>
      </c>
      <c r="H236" s="1" t="s">
        <v>58</v>
      </c>
      <c r="I236" s="1" t="s">
        <v>74</v>
      </c>
      <c r="J236">
        <v>11</v>
      </c>
      <c r="K236">
        <v>14</v>
      </c>
      <c r="L236">
        <v>3</v>
      </c>
      <c r="M236">
        <v>3</v>
      </c>
      <c r="N236">
        <v>3</v>
      </c>
      <c r="O236">
        <v>7</v>
      </c>
      <c r="P236">
        <v>3</v>
      </c>
      <c r="Q236">
        <v>7</v>
      </c>
      <c r="R236">
        <v>3</v>
      </c>
      <c r="S236">
        <v>3</v>
      </c>
      <c r="T236">
        <v>0</v>
      </c>
      <c r="U236">
        <v>0</v>
      </c>
    </row>
    <row r="237" spans="1:21" x14ac:dyDescent="0.25">
      <c r="A237" s="1" t="s">
        <v>21</v>
      </c>
      <c r="B237" t="s">
        <v>115</v>
      </c>
      <c r="C237" s="2">
        <v>0.625</v>
      </c>
      <c r="D237" s="1" t="s">
        <v>24</v>
      </c>
      <c r="E237" s="1" t="s">
        <v>23</v>
      </c>
      <c r="F237">
        <v>2</v>
      </c>
      <c r="G237">
        <v>1</v>
      </c>
      <c r="H237" s="1" t="s">
        <v>25</v>
      </c>
      <c r="I237" s="1" t="s">
        <v>37</v>
      </c>
      <c r="J237">
        <v>24</v>
      </c>
      <c r="K237">
        <v>6</v>
      </c>
      <c r="L237">
        <v>8</v>
      </c>
      <c r="M237">
        <v>2</v>
      </c>
      <c r="N237">
        <v>10</v>
      </c>
      <c r="O237">
        <v>5</v>
      </c>
      <c r="P237">
        <v>14</v>
      </c>
      <c r="Q237">
        <v>0</v>
      </c>
      <c r="R237">
        <v>1</v>
      </c>
      <c r="S237">
        <v>1</v>
      </c>
      <c r="T237">
        <v>0</v>
      </c>
      <c r="U237">
        <v>0</v>
      </c>
    </row>
    <row r="238" spans="1:21" x14ac:dyDescent="0.25">
      <c r="A238" s="1" t="s">
        <v>21</v>
      </c>
      <c r="B238" t="s">
        <v>115</v>
      </c>
      <c r="C238" s="2">
        <v>0.625</v>
      </c>
      <c r="D238" s="1" t="s">
        <v>45</v>
      </c>
      <c r="E238" s="1" t="s">
        <v>44</v>
      </c>
      <c r="F238">
        <v>0</v>
      </c>
      <c r="G238">
        <v>1</v>
      </c>
      <c r="H238" s="1" t="s">
        <v>33</v>
      </c>
      <c r="I238" s="1" t="s">
        <v>66</v>
      </c>
      <c r="J238">
        <v>20</v>
      </c>
      <c r="K238">
        <v>8</v>
      </c>
      <c r="L238">
        <v>1</v>
      </c>
      <c r="M238">
        <v>4</v>
      </c>
      <c r="N238">
        <v>12</v>
      </c>
      <c r="O238">
        <v>7</v>
      </c>
      <c r="P238">
        <v>10</v>
      </c>
      <c r="Q238">
        <v>5</v>
      </c>
      <c r="R238">
        <v>1</v>
      </c>
      <c r="S238">
        <v>2</v>
      </c>
      <c r="T238">
        <v>0</v>
      </c>
      <c r="U238">
        <v>0</v>
      </c>
    </row>
    <row r="239" spans="1:21" x14ac:dyDescent="0.25">
      <c r="A239" s="1" t="s">
        <v>21</v>
      </c>
      <c r="B239" t="s">
        <v>115</v>
      </c>
      <c r="C239" s="2">
        <v>0.625</v>
      </c>
      <c r="D239" s="1" t="s">
        <v>32</v>
      </c>
      <c r="E239" s="1" t="s">
        <v>31</v>
      </c>
      <c r="F239">
        <v>0</v>
      </c>
      <c r="G239">
        <v>3</v>
      </c>
      <c r="H239" s="1" t="s">
        <v>33</v>
      </c>
      <c r="I239" s="1" t="s">
        <v>73</v>
      </c>
      <c r="J239">
        <v>11</v>
      </c>
      <c r="K239">
        <v>10</v>
      </c>
      <c r="L239">
        <v>1</v>
      </c>
      <c r="M239">
        <v>4</v>
      </c>
      <c r="N239">
        <v>12</v>
      </c>
      <c r="O239">
        <v>12</v>
      </c>
      <c r="P239">
        <v>4</v>
      </c>
      <c r="Q239">
        <v>4</v>
      </c>
      <c r="R239">
        <v>1</v>
      </c>
      <c r="S239">
        <v>4</v>
      </c>
      <c r="T239">
        <v>0</v>
      </c>
      <c r="U239">
        <v>0</v>
      </c>
    </row>
    <row r="240" spans="1:21" x14ac:dyDescent="0.25">
      <c r="A240" s="1" t="s">
        <v>21</v>
      </c>
      <c r="B240" t="s">
        <v>115</v>
      </c>
      <c r="C240" s="2">
        <v>0.625</v>
      </c>
      <c r="D240" s="1" t="s">
        <v>36</v>
      </c>
      <c r="E240" s="1" t="s">
        <v>35</v>
      </c>
      <c r="F240">
        <v>0</v>
      </c>
      <c r="G240">
        <v>1</v>
      </c>
      <c r="H240" s="1" t="s">
        <v>33</v>
      </c>
      <c r="I240" s="1" t="s">
        <v>34</v>
      </c>
      <c r="J240">
        <v>7</v>
      </c>
      <c r="K240">
        <v>9</v>
      </c>
      <c r="L240">
        <v>0</v>
      </c>
      <c r="M240">
        <v>3</v>
      </c>
      <c r="N240">
        <v>4</v>
      </c>
      <c r="O240">
        <v>20</v>
      </c>
      <c r="P240">
        <v>4</v>
      </c>
      <c r="Q240">
        <v>4</v>
      </c>
      <c r="R240">
        <v>1</v>
      </c>
      <c r="S240">
        <v>3</v>
      </c>
      <c r="T240">
        <v>0</v>
      </c>
      <c r="U240">
        <v>0</v>
      </c>
    </row>
    <row r="241" spans="1:21" x14ac:dyDescent="0.25">
      <c r="A241" s="1" t="s">
        <v>21</v>
      </c>
      <c r="B241" t="s">
        <v>115</v>
      </c>
      <c r="C241" s="2">
        <v>0.625</v>
      </c>
      <c r="D241" s="1" t="s">
        <v>48</v>
      </c>
      <c r="E241" s="1" t="s">
        <v>47</v>
      </c>
      <c r="F241">
        <v>3</v>
      </c>
      <c r="G241">
        <v>1</v>
      </c>
      <c r="H241" s="1" t="s">
        <v>25</v>
      </c>
      <c r="I241" s="1" t="s">
        <v>46</v>
      </c>
      <c r="J241">
        <v>29</v>
      </c>
      <c r="K241">
        <v>6</v>
      </c>
      <c r="L241">
        <v>8</v>
      </c>
      <c r="M241">
        <v>1</v>
      </c>
      <c r="N241">
        <v>7</v>
      </c>
      <c r="O241">
        <v>8</v>
      </c>
      <c r="P241">
        <v>9</v>
      </c>
      <c r="Q241">
        <v>4</v>
      </c>
      <c r="R241">
        <v>0</v>
      </c>
      <c r="S241">
        <v>1</v>
      </c>
      <c r="T241">
        <v>0</v>
      </c>
      <c r="U241">
        <v>0</v>
      </c>
    </row>
    <row r="242" spans="1:21" x14ac:dyDescent="0.25">
      <c r="A242" s="1" t="s">
        <v>21</v>
      </c>
      <c r="B242" t="s">
        <v>115</v>
      </c>
      <c r="C242" s="2">
        <v>0.625</v>
      </c>
      <c r="D242" s="1" t="s">
        <v>39</v>
      </c>
      <c r="E242" s="1" t="s">
        <v>38</v>
      </c>
      <c r="F242">
        <v>2</v>
      </c>
      <c r="G242">
        <v>0</v>
      </c>
      <c r="H242" s="1" t="s">
        <v>25</v>
      </c>
      <c r="I242" s="1" t="s">
        <v>40</v>
      </c>
      <c r="J242">
        <v>19</v>
      </c>
      <c r="K242">
        <v>9</v>
      </c>
      <c r="L242">
        <v>11</v>
      </c>
      <c r="M242">
        <v>0</v>
      </c>
      <c r="N242">
        <v>6</v>
      </c>
      <c r="O242">
        <v>9</v>
      </c>
      <c r="P242">
        <v>4</v>
      </c>
      <c r="Q242">
        <v>4</v>
      </c>
      <c r="R242">
        <v>0</v>
      </c>
      <c r="S242">
        <v>2</v>
      </c>
      <c r="T242">
        <v>0</v>
      </c>
      <c r="U242">
        <v>0</v>
      </c>
    </row>
    <row r="243" spans="1:21" x14ac:dyDescent="0.25">
      <c r="A243" s="1" t="s">
        <v>21</v>
      </c>
      <c r="B243" t="s">
        <v>115</v>
      </c>
      <c r="C243" s="2">
        <v>0.72916666666666674</v>
      </c>
      <c r="D243" s="1" t="s">
        <v>55</v>
      </c>
      <c r="E243" s="1" t="s">
        <v>54</v>
      </c>
      <c r="F243">
        <v>2</v>
      </c>
      <c r="G243">
        <v>3</v>
      </c>
      <c r="H243" s="1" t="s">
        <v>33</v>
      </c>
      <c r="I243" s="1" t="s">
        <v>56</v>
      </c>
      <c r="J243">
        <v>21</v>
      </c>
      <c r="K243">
        <v>6</v>
      </c>
      <c r="L243">
        <v>4</v>
      </c>
      <c r="M243">
        <v>5</v>
      </c>
      <c r="N243">
        <v>5</v>
      </c>
      <c r="O243">
        <v>7</v>
      </c>
      <c r="P243">
        <v>10</v>
      </c>
      <c r="Q243">
        <v>0</v>
      </c>
      <c r="R243">
        <v>0</v>
      </c>
      <c r="S243">
        <v>3</v>
      </c>
      <c r="T243">
        <v>0</v>
      </c>
      <c r="U243">
        <v>0</v>
      </c>
    </row>
    <row r="244" spans="1:21" x14ac:dyDescent="0.25">
      <c r="A244" s="1" t="s">
        <v>21</v>
      </c>
      <c r="B244" t="s">
        <v>116</v>
      </c>
      <c r="C244" s="2">
        <v>0.58333333333333326</v>
      </c>
      <c r="D244" s="1" t="s">
        <v>29</v>
      </c>
      <c r="E244" s="1" t="s">
        <v>28</v>
      </c>
      <c r="F244">
        <v>2</v>
      </c>
      <c r="G244">
        <v>4</v>
      </c>
      <c r="H244" s="1" t="s">
        <v>33</v>
      </c>
      <c r="I244" s="1" t="s">
        <v>30</v>
      </c>
      <c r="J244">
        <v>16</v>
      </c>
      <c r="K244">
        <v>15</v>
      </c>
      <c r="L244">
        <v>6</v>
      </c>
      <c r="M244">
        <v>9</v>
      </c>
      <c r="N244">
        <v>13</v>
      </c>
      <c r="O244">
        <v>19</v>
      </c>
      <c r="P244">
        <v>3</v>
      </c>
      <c r="Q244">
        <v>3</v>
      </c>
      <c r="R244">
        <v>6</v>
      </c>
      <c r="S244">
        <v>3</v>
      </c>
      <c r="T244">
        <v>0</v>
      </c>
      <c r="U244">
        <v>0</v>
      </c>
    </row>
    <row r="245" spans="1:21" x14ac:dyDescent="0.25">
      <c r="A245" s="1" t="s">
        <v>21</v>
      </c>
      <c r="B245" t="s">
        <v>116</v>
      </c>
      <c r="C245" s="2">
        <v>0.6875</v>
      </c>
      <c r="D245" s="1" t="s">
        <v>42</v>
      </c>
      <c r="E245" s="1" t="s">
        <v>41</v>
      </c>
      <c r="F245">
        <v>2</v>
      </c>
      <c r="G245">
        <v>1</v>
      </c>
      <c r="H245" s="1" t="s">
        <v>25</v>
      </c>
      <c r="I245" s="1" t="s">
        <v>43</v>
      </c>
      <c r="J245">
        <v>11</v>
      </c>
      <c r="K245">
        <v>17</v>
      </c>
      <c r="L245">
        <v>3</v>
      </c>
      <c r="M245">
        <v>7</v>
      </c>
      <c r="N245">
        <v>12</v>
      </c>
      <c r="O245">
        <v>9</v>
      </c>
      <c r="P245">
        <v>7</v>
      </c>
      <c r="Q245">
        <v>10</v>
      </c>
      <c r="R245">
        <v>4</v>
      </c>
      <c r="S245">
        <v>4</v>
      </c>
      <c r="T245">
        <v>0</v>
      </c>
      <c r="U245">
        <v>0</v>
      </c>
    </row>
    <row r="246" spans="1:21" x14ac:dyDescent="0.25">
      <c r="A246" s="1" t="s">
        <v>21</v>
      </c>
      <c r="B246" t="s">
        <v>117</v>
      </c>
      <c r="C246" s="2">
        <v>0.8125</v>
      </c>
      <c r="D246" s="1" t="s">
        <v>31</v>
      </c>
      <c r="E246" s="1" t="s">
        <v>54</v>
      </c>
      <c r="F246">
        <v>1</v>
      </c>
      <c r="G246">
        <v>0</v>
      </c>
      <c r="H246" s="1" t="s">
        <v>25</v>
      </c>
      <c r="I246" s="1" t="s">
        <v>60</v>
      </c>
      <c r="J246">
        <v>15</v>
      </c>
      <c r="K246">
        <v>12</v>
      </c>
      <c r="L246">
        <v>4</v>
      </c>
      <c r="M246">
        <v>2</v>
      </c>
      <c r="N246">
        <v>8</v>
      </c>
      <c r="O246">
        <v>8</v>
      </c>
      <c r="P246">
        <v>3</v>
      </c>
      <c r="Q246">
        <v>7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 s="1" t="s">
        <v>21</v>
      </c>
      <c r="B247" t="s">
        <v>117</v>
      </c>
      <c r="C247" s="2">
        <v>0.8125</v>
      </c>
      <c r="D247" s="1" t="s">
        <v>44</v>
      </c>
      <c r="E247" s="1" t="s">
        <v>36</v>
      </c>
      <c r="F247">
        <v>1</v>
      </c>
      <c r="G247">
        <v>4</v>
      </c>
      <c r="H247" s="1" t="s">
        <v>33</v>
      </c>
      <c r="I247" s="1" t="s">
        <v>49</v>
      </c>
      <c r="J247">
        <v>8</v>
      </c>
      <c r="K247">
        <v>7</v>
      </c>
      <c r="L247">
        <v>1</v>
      </c>
      <c r="M247">
        <v>5</v>
      </c>
      <c r="N247">
        <v>12</v>
      </c>
      <c r="O247">
        <v>9</v>
      </c>
      <c r="P247">
        <v>6</v>
      </c>
      <c r="Q247">
        <v>4</v>
      </c>
      <c r="R247">
        <v>2</v>
      </c>
      <c r="S247">
        <v>1</v>
      </c>
      <c r="T247">
        <v>0</v>
      </c>
      <c r="U247">
        <v>0</v>
      </c>
    </row>
    <row r="248" spans="1:21" x14ac:dyDescent="0.25">
      <c r="A248" s="1" t="s">
        <v>21</v>
      </c>
      <c r="B248" t="s">
        <v>117</v>
      </c>
      <c r="C248" s="2">
        <v>0.82291666666666674</v>
      </c>
      <c r="D248" s="1" t="s">
        <v>48</v>
      </c>
      <c r="E248" s="1" t="s">
        <v>29</v>
      </c>
      <c r="F248">
        <v>6</v>
      </c>
      <c r="G248">
        <v>0</v>
      </c>
      <c r="H248" s="1" t="s">
        <v>25</v>
      </c>
      <c r="I248" s="1" t="s">
        <v>26</v>
      </c>
      <c r="J248">
        <v>23</v>
      </c>
      <c r="K248">
        <v>3</v>
      </c>
      <c r="L248">
        <v>15</v>
      </c>
      <c r="M248">
        <v>2</v>
      </c>
      <c r="N248">
        <v>5</v>
      </c>
      <c r="O248">
        <v>11</v>
      </c>
      <c r="P248">
        <v>4</v>
      </c>
      <c r="Q248">
        <v>0</v>
      </c>
      <c r="R248">
        <v>0</v>
      </c>
      <c r="S248">
        <v>3</v>
      </c>
      <c r="T248">
        <v>0</v>
      </c>
      <c r="U248">
        <v>0</v>
      </c>
    </row>
    <row r="249" spans="1:21" x14ac:dyDescent="0.25">
      <c r="A249" s="1" t="s">
        <v>21</v>
      </c>
      <c r="B249" t="s">
        <v>118</v>
      </c>
      <c r="C249" s="2">
        <v>0.82291666666666674</v>
      </c>
      <c r="D249" s="1" t="s">
        <v>24</v>
      </c>
      <c r="E249" s="1" t="s">
        <v>42</v>
      </c>
      <c r="F249">
        <v>2</v>
      </c>
      <c r="G249">
        <v>1</v>
      </c>
      <c r="H249" s="1" t="s">
        <v>25</v>
      </c>
      <c r="I249" s="1" t="s">
        <v>53</v>
      </c>
      <c r="J249">
        <v>26</v>
      </c>
      <c r="K249">
        <v>6</v>
      </c>
      <c r="L249">
        <v>5</v>
      </c>
      <c r="M249">
        <v>2</v>
      </c>
      <c r="N249">
        <v>8</v>
      </c>
      <c r="O249">
        <v>9</v>
      </c>
      <c r="P249">
        <v>5</v>
      </c>
      <c r="Q249">
        <v>4</v>
      </c>
      <c r="R249">
        <v>1</v>
      </c>
      <c r="S249">
        <v>1</v>
      </c>
      <c r="T249">
        <v>0</v>
      </c>
      <c r="U249">
        <v>0</v>
      </c>
    </row>
    <row r="250" spans="1:21" x14ac:dyDescent="0.25">
      <c r="A250" s="1" t="s">
        <v>21</v>
      </c>
      <c r="B250" t="s">
        <v>119</v>
      </c>
      <c r="C250" s="2">
        <v>0.83333333333333326</v>
      </c>
      <c r="D250" s="1" t="s">
        <v>39</v>
      </c>
      <c r="E250" s="1" t="s">
        <v>47</v>
      </c>
      <c r="F250">
        <v>2</v>
      </c>
      <c r="G250">
        <v>0</v>
      </c>
      <c r="H250" s="1" t="s">
        <v>25</v>
      </c>
      <c r="I250" s="1" t="s">
        <v>78</v>
      </c>
      <c r="J250">
        <v>27</v>
      </c>
      <c r="K250">
        <v>8</v>
      </c>
      <c r="L250">
        <v>9</v>
      </c>
      <c r="M250">
        <v>1</v>
      </c>
      <c r="N250">
        <v>12</v>
      </c>
      <c r="O250">
        <v>9</v>
      </c>
      <c r="P250">
        <v>13</v>
      </c>
      <c r="Q250">
        <v>6</v>
      </c>
      <c r="R250">
        <v>1</v>
      </c>
      <c r="S250">
        <v>2</v>
      </c>
      <c r="T250">
        <v>0</v>
      </c>
      <c r="U250">
        <v>0</v>
      </c>
    </row>
    <row r="251" spans="1:21" x14ac:dyDescent="0.25">
      <c r="A251" s="1" t="s">
        <v>21</v>
      </c>
      <c r="B251" t="s">
        <v>120</v>
      </c>
      <c r="C251" s="2">
        <v>0.52083333333333326</v>
      </c>
      <c r="D251" s="1" t="s">
        <v>29</v>
      </c>
      <c r="E251" s="1" t="s">
        <v>54</v>
      </c>
      <c r="F251">
        <v>0</v>
      </c>
      <c r="G251">
        <v>4</v>
      </c>
      <c r="H251" s="1" t="s">
        <v>33</v>
      </c>
      <c r="I251" s="1" t="s">
        <v>43</v>
      </c>
      <c r="J251">
        <v>19</v>
      </c>
      <c r="K251">
        <v>15</v>
      </c>
      <c r="L251">
        <v>3</v>
      </c>
      <c r="M251">
        <v>11</v>
      </c>
      <c r="N251">
        <v>16</v>
      </c>
      <c r="O251">
        <v>11</v>
      </c>
      <c r="P251">
        <v>3</v>
      </c>
      <c r="Q251">
        <v>6</v>
      </c>
      <c r="R251">
        <v>4</v>
      </c>
      <c r="S251">
        <v>2</v>
      </c>
      <c r="T251">
        <v>0</v>
      </c>
      <c r="U251">
        <v>0</v>
      </c>
    </row>
    <row r="252" spans="1:21" x14ac:dyDescent="0.25">
      <c r="A252" s="1" t="s">
        <v>21</v>
      </c>
      <c r="B252" t="s">
        <v>120</v>
      </c>
      <c r="C252" s="2">
        <v>0.625</v>
      </c>
      <c r="D252" s="1" t="s">
        <v>23</v>
      </c>
      <c r="E252" s="1" t="s">
        <v>51</v>
      </c>
      <c r="F252">
        <v>0</v>
      </c>
      <c r="G252">
        <v>2</v>
      </c>
      <c r="H252" s="1" t="s">
        <v>33</v>
      </c>
      <c r="I252" s="1" t="s">
        <v>46</v>
      </c>
      <c r="J252">
        <v>6</v>
      </c>
      <c r="K252">
        <v>26</v>
      </c>
      <c r="L252">
        <v>1</v>
      </c>
      <c r="M252">
        <v>11</v>
      </c>
      <c r="N252">
        <v>9</v>
      </c>
      <c r="O252">
        <v>7</v>
      </c>
      <c r="P252">
        <v>6</v>
      </c>
      <c r="Q252">
        <v>6</v>
      </c>
      <c r="R252">
        <v>3</v>
      </c>
      <c r="S252">
        <v>1</v>
      </c>
      <c r="T252">
        <v>1</v>
      </c>
      <c r="U252">
        <v>0</v>
      </c>
    </row>
    <row r="253" spans="1:21" x14ac:dyDescent="0.25">
      <c r="A253" s="1" t="s">
        <v>21</v>
      </c>
      <c r="B253" t="s">
        <v>120</v>
      </c>
      <c r="C253" s="2">
        <v>0.625</v>
      </c>
      <c r="D253" s="1" t="s">
        <v>36</v>
      </c>
      <c r="E253" s="1" t="s">
        <v>31</v>
      </c>
      <c r="F253">
        <v>1</v>
      </c>
      <c r="G253">
        <v>1</v>
      </c>
      <c r="H253" s="1" t="s">
        <v>58</v>
      </c>
      <c r="I253" s="1" t="s">
        <v>37</v>
      </c>
      <c r="J253">
        <v>11</v>
      </c>
      <c r="K253">
        <v>5</v>
      </c>
      <c r="L253">
        <v>4</v>
      </c>
      <c r="M253">
        <v>1</v>
      </c>
      <c r="N253">
        <v>5</v>
      </c>
      <c r="O253">
        <v>17</v>
      </c>
      <c r="P253">
        <v>5</v>
      </c>
      <c r="Q253">
        <v>4</v>
      </c>
      <c r="R253">
        <v>0</v>
      </c>
      <c r="S253">
        <v>2</v>
      </c>
      <c r="T253">
        <v>0</v>
      </c>
      <c r="U253">
        <v>0</v>
      </c>
    </row>
    <row r="254" spans="1:21" x14ac:dyDescent="0.25">
      <c r="A254" s="1" t="s">
        <v>21</v>
      </c>
      <c r="B254" t="s">
        <v>120</v>
      </c>
      <c r="C254" s="2">
        <v>0.625</v>
      </c>
      <c r="D254" s="1" t="s">
        <v>28</v>
      </c>
      <c r="E254" s="1" t="s">
        <v>44</v>
      </c>
      <c r="F254">
        <v>0</v>
      </c>
      <c r="G254">
        <v>0</v>
      </c>
      <c r="H254" s="1" t="s">
        <v>58</v>
      </c>
      <c r="I254" s="1" t="s">
        <v>73</v>
      </c>
      <c r="J254">
        <v>22</v>
      </c>
      <c r="K254">
        <v>10</v>
      </c>
      <c r="L254">
        <v>3</v>
      </c>
      <c r="M254">
        <v>2</v>
      </c>
      <c r="N254">
        <v>2</v>
      </c>
      <c r="O254">
        <v>7</v>
      </c>
      <c r="P254">
        <v>4</v>
      </c>
      <c r="Q254">
        <v>3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 s="1" t="s">
        <v>21</v>
      </c>
      <c r="B255" t="s">
        <v>120</v>
      </c>
      <c r="C255" s="2">
        <v>0.64583333333333326</v>
      </c>
      <c r="D255" s="1" t="s">
        <v>32</v>
      </c>
      <c r="E255" s="1" t="s">
        <v>45</v>
      </c>
      <c r="F255">
        <v>0</v>
      </c>
      <c r="G255">
        <v>2</v>
      </c>
      <c r="H255" s="1" t="s">
        <v>33</v>
      </c>
      <c r="I255" s="1" t="s">
        <v>93</v>
      </c>
      <c r="J255">
        <v>12</v>
      </c>
      <c r="K255">
        <v>9</v>
      </c>
      <c r="L255">
        <v>1</v>
      </c>
      <c r="M255">
        <v>4</v>
      </c>
      <c r="N255">
        <v>17</v>
      </c>
      <c r="O255">
        <v>11</v>
      </c>
      <c r="P255">
        <v>7</v>
      </c>
      <c r="Q255">
        <v>2</v>
      </c>
      <c r="R255">
        <v>4</v>
      </c>
      <c r="S255">
        <v>5</v>
      </c>
      <c r="T255">
        <v>0</v>
      </c>
      <c r="U255">
        <v>0</v>
      </c>
    </row>
    <row r="256" spans="1:21" x14ac:dyDescent="0.25">
      <c r="A256" s="1" t="s">
        <v>21</v>
      </c>
      <c r="B256" t="s">
        <v>120</v>
      </c>
      <c r="C256" s="2">
        <v>0.72916666666666674</v>
      </c>
      <c r="D256" s="1" t="s">
        <v>38</v>
      </c>
      <c r="E256" s="1" t="s">
        <v>55</v>
      </c>
      <c r="F256">
        <v>0</v>
      </c>
      <c r="G256">
        <v>1</v>
      </c>
      <c r="H256" s="1" t="s">
        <v>33</v>
      </c>
      <c r="I256" s="1" t="s">
        <v>30</v>
      </c>
      <c r="J256">
        <v>6</v>
      </c>
      <c r="K256">
        <v>13</v>
      </c>
      <c r="L256">
        <v>2</v>
      </c>
      <c r="M256">
        <v>8</v>
      </c>
      <c r="N256">
        <v>7</v>
      </c>
      <c r="O256">
        <v>14</v>
      </c>
      <c r="P256">
        <v>3</v>
      </c>
      <c r="Q256">
        <v>4</v>
      </c>
      <c r="R256">
        <v>3</v>
      </c>
      <c r="S256">
        <v>2</v>
      </c>
      <c r="T256">
        <v>0</v>
      </c>
      <c r="U256">
        <v>0</v>
      </c>
    </row>
    <row r="257" spans="1:21" x14ac:dyDescent="0.25">
      <c r="A257" s="1" t="s">
        <v>21</v>
      </c>
      <c r="B257" t="s">
        <v>121</v>
      </c>
      <c r="C257" s="2">
        <v>0.58333333333333326</v>
      </c>
      <c r="D257" s="1" t="s">
        <v>52</v>
      </c>
      <c r="E257" s="1" t="s">
        <v>42</v>
      </c>
      <c r="F257">
        <v>1</v>
      </c>
      <c r="G257">
        <v>0</v>
      </c>
      <c r="H257" s="1" t="s">
        <v>25</v>
      </c>
      <c r="I257" s="1" t="s">
        <v>56</v>
      </c>
      <c r="J257">
        <v>13</v>
      </c>
      <c r="K257">
        <v>14</v>
      </c>
      <c r="L257">
        <v>4</v>
      </c>
      <c r="M257">
        <v>1</v>
      </c>
      <c r="N257">
        <v>8</v>
      </c>
      <c r="O257">
        <v>2</v>
      </c>
      <c r="P257">
        <v>3</v>
      </c>
      <c r="Q257">
        <v>5</v>
      </c>
      <c r="R257">
        <v>1</v>
      </c>
      <c r="S257">
        <v>0</v>
      </c>
      <c r="T257">
        <v>0</v>
      </c>
      <c r="U257">
        <v>0</v>
      </c>
    </row>
    <row r="258" spans="1:21" x14ac:dyDescent="0.25">
      <c r="A258" s="1" t="s">
        <v>21</v>
      </c>
      <c r="B258">
        <v>44564</v>
      </c>
      <c r="C258" s="2">
        <v>0.82291666666666674</v>
      </c>
      <c r="D258" s="1" t="s">
        <v>31</v>
      </c>
      <c r="E258" s="1" t="s">
        <v>41</v>
      </c>
      <c r="F258">
        <v>0</v>
      </c>
      <c r="G258">
        <v>2</v>
      </c>
      <c r="H258" s="1" t="s">
        <v>33</v>
      </c>
      <c r="I258" s="1" t="s">
        <v>74</v>
      </c>
      <c r="J258">
        <v>9</v>
      </c>
      <c r="K258">
        <v>22</v>
      </c>
      <c r="L258">
        <v>2</v>
      </c>
      <c r="M258">
        <v>6</v>
      </c>
      <c r="N258">
        <v>10</v>
      </c>
      <c r="O258">
        <v>13</v>
      </c>
      <c r="P258">
        <v>6</v>
      </c>
      <c r="Q258">
        <v>8</v>
      </c>
      <c r="R258">
        <v>1</v>
      </c>
      <c r="S258">
        <v>1</v>
      </c>
      <c r="T258">
        <v>0</v>
      </c>
      <c r="U258">
        <v>0</v>
      </c>
    </row>
    <row r="259" spans="1:21" x14ac:dyDescent="0.25">
      <c r="A259" s="1" t="s">
        <v>21</v>
      </c>
      <c r="B259">
        <v>44684</v>
      </c>
      <c r="C259" s="2">
        <v>0.52083333333333326</v>
      </c>
      <c r="D259" s="1" t="s">
        <v>41</v>
      </c>
      <c r="E259" s="1" t="s">
        <v>29</v>
      </c>
      <c r="F259">
        <v>1</v>
      </c>
      <c r="G259">
        <v>0</v>
      </c>
      <c r="H259" s="1" t="s">
        <v>25</v>
      </c>
      <c r="I259" s="1" t="s">
        <v>34</v>
      </c>
      <c r="J259">
        <v>7</v>
      </c>
      <c r="K259">
        <v>19</v>
      </c>
      <c r="L259">
        <v>4</v>
      </c>
      <c r="M259">
        <v>4</v>
      </c>
      <c r="N259">
        <v>9</v>
      </c>
      <c r="O259">
        <v>12</v>
      </c>
      <c r="P259">
        <v>5</v>
      </c>
      <c r="Q259">
        <v>10</v>
      </c>
      <c r="R259">
        <v>1</v>
      </c>
      <c r="S259">
        <v>2</v>
      </c>
      <c r="T259">
        <v>0</v>
      </c>
      <c r="U259">
        <v>0</v>
      </c>
    </row>
    <row r="260" spans="1:21" x14ac:dyDescent="0.25">
      <c r="A260" s="1" t="s">
        <v>21</v>
      </c>
      <c r="B260">
        <v>44684</v>
      </c>
      <c r="C260" s="2">
        <v>0.625</v>
      </c>
      <c r="D260" s="1" t="s">
        <v>45</v>
      </c>
      <c r="E260" s="1" t="s">
        <v>39</v>
      </c>
      <c r="F260">
        <v>4</v>
      </c>
      <c r="G260">
        <v>0</v>
      </c>
      <c r="H260" s="1" t="s">
        <v>25</v>
      </c>
      <c r="I260" s="1" t="s">
        <v>65</v>
      </c>
      <c r="J260">
        <v>14</v>
      </c>
      <c r="K260">
        <v>11</v>
      </c>
      <c r="L260">
        <v>9</v>
      </c>
      <c r="M260">
        <v>1</v>
      </c>
      <c r="N260">
        <v>10</v>
      </c>
      <c r="O260">
        <v>8</v>
      </c>
      <c r="P260">
        <v>4</v>
      </c>
      <c r="Q260">
        <v>7</v>
      </c>
      <c r="R260">
        <v>1</v>
      </c>
      <c r="S260">
        <v>1</v>
      </c>
      <c r="T260">
        <v>0</v>
      </c>
      <c r="U260">
        <v>0</v>
      </c>
    </row>
    <row r="261" spans="1:21" x14ac:dyDescent="0.25">
      <c r="A261" s="1" t="s">
        <v>21</v>
      </c>
      <c r="B261">
        <v>44684</v>
      </c>
      <c r="C261" s="2">
        <v>0.625</v>
      </c>
      <c r="D261" s="1" t="s">
        <v>31</v>
      </c>
      <c r="E261" s="1" t="s">
        <v>35</v>
      </c>
      <c r="F261">
        <v>0</v>
      </c>
      <c r="G261">
        <v>4</v>
      </c>
      <c r="H261" s="1" t="s">
        <v>33</v>
      </c>
      <c r="I261" s="1" t="s">
        <v>49</v>
      </c>
      <c r="J261">
        <v>6</v>
      </c>
      <c r="K261">
        <v>11</v>
      </c>
      <c r="L261">
        <v>1</v>
      </c>
      <c r="M261">
        <v>5</v>
      </c>
      <c r="N261">
        <v>12</v>
      </c>
      <c r="O261">
        <v>7</v>
      </c>
      <c r="P261">
        <v>5</v>
      </c>
      <c r="Q261">
        <v>2</v>
      </c>
      <c r="R261">
        <v>2</v>
      </c>
      <c r="S261">
        <v>0</v>
      </c>
      <c r="T261">
        <v>0</v>
      </c>
      <c r="U261">
        <v>0</v>
      </c>
    </row>
    <row r="262" spans="1:21" x14ac:dyDescent="0.25">
      <c r="A262" s="1" t="s">
        <v>21</v>
      </c>
      <c r="B262">
        <v>44684</v>
      </c>
      <c r="C262" s="2">
        <v>0.625</v>
      </c>
      <c r="D262" s="1" t="s">
        <v>51</v>
      </c>
      <c r="E262" s="1" t="s">
        <v>32</v>
      </c>
      <c r="F262">
        <v>2</v>
      </c>
      <c r="G262">
        <v>1</v>
      </c>
      <c r="H262" s="1" t="s">
        <v>25</v>
      </c>
      <c r="I262" s="1" t="s">
        <v>53</v>
      </c>
      <c r="J262">
        <v>10</v>
      </c>
      <c r="K262">
        <v>15</v>
      </c>
      <c r="L262">
        <v>4</v>
      </c>
      <c r="M262">
        <v>4</v>
      </c>
      <c r="N262">
        <v>8</v>
      </c>
      <c r="O262">
        <v>10</v>
      </c>
      <c r="P262">
        <v>4</v>
      </c>
      <c r="Q262">
        <v>7</v>
      </c>
      <c r="R262">
        <v>1</v>
      </c>
      <c r="S262">
        <v>1</v>
      </c>
      <c r="T262">
        <v>0</v>
      </c>
      <c r="U262">
        <v>0</v>
      </c>
    </row>
    <row r="263" spans="1:21" x14ac:dyDescent="0.25">
      <c r="A263" s="1" t="s">
        <v>21</v>
      </c>
      <c r="B263">
        <v>44684</v>
      </c>
      <c r="C263" s="2">
        <v>0.625</v>
      </c>
      <c r="D263" s="1" t="s">
        <v>47</v>
      </c>
      <c r="E263" s="1" t="s">
        <v>23</v>
      </c>
      <c r="F263">
        <v>1</v>
      </c>
      <c r="G263">
        <v>3</v>
      </c>
      <c r="H263" s="1" t="s">
        <v>33</v>
      </c>
      <c r="I263" s="1" t="s">
        <v>56</v>
      </c>
      <c r="J263">
        <v>15</v>
      </c>
      <c r="K263">
        <v>10</v>
      </c>
      <c r="L263">
        <v>7</v>
      </c>
      <c r="M263">
        <v>6</v>
      </c>
      <c r="N263">
        <v>13</v>
      </c>
      <c r="O263">
        <v>18</v>
      </c>
      <c r="P263">
        <v>5</v>
      </c>
      <c r="Q263">
        <v>5</v>
      </c>
      <c r="R263">
        <v>2</v>
      </c>
      <c r="S263">
        <v>5</v>
      </c>
      <c r="T263">
        <v>0</v>
      </c>
      <c r="U263">
        <v>0</v>
      </c>
    </row>
    <row r="264" spans="1:21" x14ac:dyDescent="0.25">
      <c r="A264" s="1" t="s">
        <v>21</v>
      </c>
      <c r="B264">
        <v>44684</v>
      </c>
      <c r="C264" s="2">
        <v>0.625</v>
      </c>
      <c r="D264" s="1" t="s">
        <v>42</v>
      </c>
      <c r="E264" s="1" t="s">
        <v>36</v>
      </c>
      <c r="F264">
        <v>0</v>
      </c>
      <c r="G264">
        <v>2</v>
      </c>
      <c r="H264" s="1" t="s">
        <v>33</v>
      </c>
      <c r="I264" s="1" t="s">
        <v>40</v>
      </c>
      <c r="J264">
        <v>12</v>
      </c>
      <c r="K264">
        <v>12</v>
      </c>
      <c r="L264">
        <v>5</v>
      </c>
      <c r="M264">
        <v>8</v>
      </c>
      <c r="N264">
        <v>13</v>
      </c>
      <c r="O264">
        <v>8</v>
      </c>
      <c r="P264">
        <v>7</v>
      </c>
      <c r="Q264">
        <v>7</v>
      </c>
      <c r="R264">
        <v>0</v>
      </c>
      <c r="S264">
        <v>3</v>
      </c>
      <c r="T264">
        <v>0</v>
      </c>
      <c r="U264">
        <v>0</v>
      </c>
    </row>
    <row r="265" spans="1:21" x14ac:dyDescent="0.25">
      <c r="A265" s="1" t="s">
        <v>21</v>
      </c>
      <c r="B265">
        <v>44684</v>
      </c>
      <c r="C265" s="2">
        <v>0.72916666666666674</v>
      </c>
      <c r="D265" s="1" t="s">
        <v>48</v>
      </c>
      <c r="E265" s="1" t="s">
        <v>52</v>
      </c>
      <c r="F265">
        <v>1</v>
      </c>
      <c r="G265">
        <v>0</v>
      </c>
      <c r="H265" s="1" t="s">
        <v>25</v>
      </c>
      <c r="I265" s="1" t="s">
        <v>37</v>
      </c>
      <c r="J265">
        <v>22</v>
      </c>
      <c r="K265">
        <v>13</v>
      </c>
      <c r="L265">
        <v>5</v>
      </c>
      <c r="M265">
        <v>5</v>
      </c>
      <c r="N265">
        <v>7</v>
      </c>
      <c r="O265">
        <v>7</v>
      </c>
      <c r="P265">
        <v>4</v>
      </c>
      <c r="Q265">
        <v>6</v>
      </c>
      <c r="R265">
        <v>2</v>
      </c>
      <c r="S265">
        <v>1</v>
      </c>
      <c r="T265">
        <v>0</v>
      </c>
      <c r="U265">
        <v>0</v>
      </c>
    </row>
    <row r="266" spans="1:21" x14ac:dyDescent="0.25">
      <c r="A266" s="1" t="s">
        <v>21</v>
      </c>
      <c r="B266">
        <v>44715</v>
      </c>
      <c r="C266" s="2">
        <v>0.58333333333333326</v>
      </c>
      <c r="D266" s="1" t="s">
        <v>44</v>
      </c>
      <c r="E266" s="1" t="s">
        <v>24</v>
      </c>
      <c r="F266">
        <v>2</v>
      </c>
      <c r="G266">
        <v>3</v>
      </c>
      <c r="H266" s="1" t="s">
        <v>33</v>
      </c>
      <c r="I266" s="1" t="s">
        <v>43</v>
      </c>
      <c r="J266">
        <v>13</v>
      </c>
      <c r="K266">
        <v>16</v>
      </c>
      <c r="L266">
        <v>7</v>
      </c>
      <c r="M266">
        <v>4</v>
      </c>
      <c r="N266">
        <v>5</v>
      </c>
      <c r="O266">
        <v>11</v>
      </c>
      <c r="P266">
        <v>1</v>
      </c>
      <c r="Q266">
        <v>5</v>
      </c>
      <c r="R266">
        <v>1</v>
      </c>
      <c r="S266">
        <v>2</v>
      </c>
      <c r="T266">
        <v>0</v>
      </c>
      <c r="U266">
        <v>0</v>
      </c>
    </row>
    <row r="267" spans="1:21" x14ac:dyDescent="0.25">
      <c r="A267" s="1" t="s">
        <v>21</v>
      </c>
      <c r="B267">
        <v>44715</v>
      </c>
      <c r="C267" s="2">
        <v>0.6875</v>
      </c>
      <c r="D267" s="1" t="s">
        <v>55</v>
      </c>
      <c r="E267" s="1" t="s">
        <v>28</v>
      </c>
      <c r="F267">
        <v>4</v>
      </c>
      <c r="G267">
        <v>1</v>
      </c>
      <c r="H267" s="1" t="s">
        <v>25</v>
      </c>
      <c r="I267" s="1" t="s">
        <v>26</v>
      </c>
      <c r="J267">
        <v>24</v>
      </c>
      <c r="K267">
        <v>5</v>
      </c>
      <c r="L267">
        <v>10</v>
      </c>
      <c r="M267">
        <v>2</v>
      </c>
      <c r="N267">
        <v>10</v>
      </c>
      <c r="O267">
        <v>14</v>
      </c>
      <c r="P267">
        <v>9</v>
      </c>
      <c r="Q267">
        <v>3</v>
      </c>
      <c r="R267">
        <v>0</v>
      </c>
      <c r="S267">
        <v>1</v>
      </c>
      <c r="T267">
        <v>0</v>
      </c>
      <c r="U267">
        <v>0</v>
      </c>
    </row>
    <row r="268" spans="1:21" x14ac:dyDescent="0.25">
      <c r="A268" s="1" t="s">
        <v>21</v>
      </c>
      <c r="B268">
        <v>44745</v>
      </c>
      <c r="C268" s="2">
        <v>0.83333333333333326</v>
      </c>
      <c r="D268" s="1" t="s">
        <v>54</v>
      </c>
      <c r="E268" s="1" t="s">
        <v>38</v>
      </c>
      <c r="F268">
        <v>5</v>
      </c>
      <c r="G268">
        <v>0</v>
      </c>
      <c r="H268" s="1" t="s">
        <v>25</v>
      </c>
      <c r="I268" s="1" t="s">
        <v>62</v>
      </c>
      <c r="J268">
        <v>14</v>
      </c>
      <c r="K268">
        <v>6</v>
      </c>
      <c r="L268">
        <v>7</v>
      </c>
      <c r="M268">
        <v>0</v>
      </c>
      <c r="N268">
        <v>15</v>
      </c>
      <c r="O268">
        <v>10</v>
      </c>
      <c r="P268">
        <v>5</v>
      </c>
      <c r="Q268">
        <v>2</v>
      </c>
      <c r="R268">
        <v>2</v>
      </c>
      <c r="S268">
        <v>0</v>
      </c>
      <c r="T268">
        <v>0</v>
      </c>
      <c r="U268">
        <v>0</v>
      </c>
    </row>
    <row r="269" spans="1:21" x14ac:dyDescent="0.25">
      <c r="A269" s="1" t="s">
        <v>21</v>
      </c>
      <c r="B269">
        <v>44837</v>
      </c>
      <c r="C269" s="2">
        <v>0.8125</v>
      </c>
      <c r="D269" s="1" t="s">
        <v>47</v>
      </c>
      <c r="E269" s="1" t="s">
        <v>35</v>
      </c>
      <c r="F269">
        <v>1</v>
      </c>
      <c r="G269">
        <v>3</v>
      </c>
      <c r="H269" s="1" t="s">
        <v>33</v>
      </c>
      <c r="I269" s="1" t="s">
        <v>53</v>
      </c>
      <c r="J269">
        <v>9</v>
      </c>
      <c r="K269">
        <v>15</v>
      </c>
      <c r="L269">
        <v>3</v>
      </c>
      <c r="M269">
        <v>7</v>
      </c>
      <c r="N269">
        <v>8</v>
      </c>
      <c r="O269">
        <v>15</v>
      </c>
      <c r="P269">
        <v>3</v>
      </c>
      <c r="Q269">
        <v>8</v>
      </c>
      <c r="R269">
        <v>0</v>
      </c>
      <c r="S269">
        <v>2</v>
      </c>
      <c r="T269">
        <v>0</v>
      </c>
      <c r="U269">
        <v>0</v>
      </c>
    </row>
    <row r="270" spans="1:21" x14ac:dyDescent="0.25">
      <c r="A270" s="1" t="s">
        <v>21</v>
      </c>
      <c r="B270">
        <v>44837</v>
      </c>
      <c r="C270" s="2">
        <v>0.8125</v>
      </c>
      <c r="D270" s="1" t="s">
        <v>39</v>
      </c>
      <c r="E270" s="1" t="s">
        <v>51</v>
      </c>
      <c r="F270">
        <v>1</v>
      </c>
      <c r="G270">
        <v>2</v>
      </c>
      <c r="H270" s="1" t="s">
        <v>33</v>
      </c>
      <c r="I270" s="1" t="s">
        <v>73</v>
      </c>
      <c r="J270">
        <v>14</v>
      </c>
      <c r="K270">
        <v>8</v>
      </c>
      <c r="L270">
        <v>5</v>
      </c>
      <c r="M270">
        <v>4</v>
      </c>
      <c r="N270">
        <v>6</v>
      </c>
      <c r="O270">
        <v>7</v>
      </c>
      <c r="P270">
        <v>12</v>
      </c>
      <c r="Q270">
        <v>5</v>
      </c>
      <c r="R270">
        <v>1</v>
      </c>
      <c r="S270">
        <v>1</v>
      </c>
      <c r="T270">
        <v>0</v>
      </c>
      <c r="U270">
        <v>0</v>
      </c>
    </row>
    <row r="271" spans="1:21" x14ac:dyDescent="0.25">
      <c r="A271" s="1" t="s">
        <v>21</v>
      </c>
      <c r="B271">
        <v>44837</v>
      </c>
      <c r="C271" s="2">
        <v>0.8125</v>
      </c>
      <c r="D271" s="1" t="s">
        <v>42</v>
      </c>
      <c r="E271" s="1" t="s">
        <v>44</v>
      </c>
      <c r="F271">
        <v>4</v>
      </c>
      <c r="G271">
        <v>0</v>
      </c>
      <c r="H271" s="1" t="s">
        <v>25</v>
      </c>
      <c r="I271" s="1" t="s">
        <v>59</v>
      </c>
      <c r="J271">
        <v>10</v>
      </c>
      <c r="K271">
        <v>9</v>
      </c>
      <c r="L271">
        <v>5</v>
      </c>
      <c r="M271">
        <v>0</v>
      </c>
      <c r="N271">
        <v>11</v>
      </c>
      <c r="O271">
        <v>10</v>
      </c>
      <c r="P271">
        <v>5</v>
      </c>
      <c r="Q271">
        <v>2</v>
      </c>
      <c r="R271">
        <v>2</v>
      </c>
      <c r="S271">
        <v>2</v>
      </c>
      <c r="T271">
        <v>0</v>
      </c>
      <c r="U271">
        <v>0</v>
      </c>
    </row>
    <row r="272" spans="1:21" x14ac:dyDescent="0.25">
      <c r="A272" s="1" t="s">
        <v>21</v>
      </c>
      <c r="B272">
        <v>44837</v>
      </c>
      <c r="C272" s="2">
        <v>0.82291666666666674</v>
      </c>
      <c r="D272" s="1" t="s">
        <v>29</v>
      </c>
      <c r="E272" s="1" t="s">
        <v>45</v>
      </c>
      <c r="F272">
        <v>0</v>
      </c>
      <c r="G272">
        <v>3</v>
      </c>
      <c r="H272" s="1" t="s">
        <v>33</v>
      </c>
      <c r="I272" s="1" t="s">
        <v>78</v>
      </c>
      <c r="J272">
        <v>4</v>
      </c>
      <c r="K272">
        <v>15</v>
      </c>
      <c r="L272">
        <v>1</v>
      </c>
      <c r="M272">
        <v>9</v>
      </c>
      <c r="N272">
        <v>17</v>
      </c>
      <c r="O272">
        <v>11</v>
      </c>
      <c r="P272">
        <v>3</v>
      </c>
      <c r="Q272">
        <v>5</v>
      </c>
      <c r="R272">
        <v>5</v>
      </c>
      <c r="S272">
        <v>3</v>
      </c>
      <c r="T272">
        <v>0</v>
      </c>
      <c r="U272">
        <v>0</v>
      </c>
    </row>
    <row r="273" spans="1:21" x14ac:dyDescent="0.25">
      <c r="A273" s="1" t="s">
        <v>21</v>
      </c>
      <c r="B273">
        <v>44898</v>
      </c>
      <c r="C273" s="2">
        <v>0.52083333333333326</v>
      </c>
      <c r="D273" s="1" t="s">
        <v>32</v>
      </c>
      <c r="E273" s="1" t="s">
        <v>48</v>
      </c>
      <c r="F273">
        <v>0</v>
      </c>
      <c r="G273">
        <v>2</v>
      </c>
      <c r="H273" s="1" t="s">
        <v>33</v>
      </c>
      <c r="I273" s="1" t="s">
        <v>46</v>
      </c>
      <c r="J273">
        <v>8</v>
      </c>
      <c r="K273">
        <v>18</v>
      </c>
      <c r="L273">
        <v>3</v>
      </c>
      <c r="M273">
        <v>9</v>
      </c>
      <c r="N273">
        <v>12</v>
      </c>
      <c r="O273">
        <v>15</v>
      </c>
      <c r="P273">
        <v>7</v>
      </c>
      <c r="Q273">
        <v>6</v>
      </c>
      <c r="R273">
        <v>3</v>
      </c>
      <c r="S273">
        <v>1</v>
      </c>
      <c r="T273">
        <v>0</v>
      </c>
      <c r="U273">
        <v>0</v>
      </c>
    </row>
    <row r="274" spans="1:21" x14ac:dyDescent="0.25">
      <c r="A274" s="1" t="s">
        <v>21</v>
      </c>
      <c r="B274">
        <v>44898</v>
      </c>
      <c r="C274" s="2">
        <v>0.625</v>
      </c>
      <c r="D274" s="1" t="s">
        <v>23</v>
      </c>
      <c r="E274" s="1" t="s">
        <v>31</v>
      </c>
      <c r="F274">
        <v>2</v>
      </c>
      <c r="G274">
        <v>0</v>
      </c>
      <c r="H274" s="1" t="s">
        <v>25</v>
      </c>
      <c r="I274" s="1" t="s">
        <v>30</v>
      </c>
      <c r="J274">
        <v>13</v>
      </c>
      <c r="K274">
        <v>7</v>
      </c>
      <c r="L274">
        <v>4</v>
      </c>
      <c r="M274">
        <v>1</v>
      </c>
      <c r="N274">
        <v>6</v>
      </c>
      <c r="O274">
        <v>10</v>
      </c>
      <c r="P274">
        <v>2</v>
      </c>
      <c r="Q274">
        <v>9</v>
      </c>
      <c r="R274">
        <v>1</v>
      </c>
      <c r="S274">
        <v>1</v>
      </c>
      <c r="T274">
        <v>0</v>
      </c>
      <c r="U274">
        <v>1</v>
      </c>
    </row>
    <row r="275" spans="1:21" x14ac:dyDescent="0.25">
      <c r="A275" s="1" t="s">
        <v>21</v>
      </c>
      <c r="B275">
        <v>44898</v>
      </c>
      <c r="C275" s="2">
        <v>0.72916666666666674</v>
      </c>
      <c r="D275" s="1" t="s">
        <v>28</v>
      </c>
      <c r="E275" s="1" t="s">
        <v>54</v>
      </c>
      <c r="F275">
        <v>3</v>
      </c>
      <c r="G275">
        <v>2</v>
      </c>
      <c r="H275" s="1" t="s">
        <v>25</v>
      </c>
      <c r="I275" s="1" t="s">
        <v>37</v>
      </c>
      <c r="J275">
        <v>10</v>
      </c>
      <c r="K275">
        <v>10</v>
      </c>
      <c r="L275">
        <v>6</v>
      </c>
      <c r="M275">
        <v>3</v>
      </c>
      <c r="N275">
        <v>8</v>
      </c>
      <c r="O275">
        <v>7</v>
      </c>
      <c r="P275">
        <v>4</v>
      </c>
      <c r="Q275">
        <v>5</v>
      </c>
      <c r="R275">
        <v>2</v>
      </c>
      <c r="S275">
        <v>1</v>
      </c>
      <c r="T275">
        <v>0</v>
      </c>
      <c r="U275">
        <v>0</v>
      </c>
    </row>
    <row r="276" spans="1:21" x14ac:dyDescent="0.25">
      <c r="A276" s="1" t="s">
        <v>21</v>
      </c>
      <c r="B276" t="s">
        <v>122</v>
      </c>
      <c r="C276" s="2">
        <v>0.58333333333333326</v>
      </c>
      <c r="D276" s="1" t="s">
        <v>35</v>
      </c>
      <c r="E276" s="1" t="s">
        <v>51</v>
      </c>
      <c r="F276">
        <v>1</v>
      </c>
      <c r="G276">
        <v>0</v>
      </c>
      <c r="H276" s="1" t="s">
        <v>25</v>
      </c>
      <c r="I276" s="1" t="s">
        <v>34</v>
      </c>
      <c r="J276">
        <v>8</v>
      </c>
      <c r="K276">
        <v>7</v>
      </c>
      <c r="L276">
        <v>3</v>
      </c>
      <c r="M276">
        <v>2</v>
      </c>
      <c r="N276">
        <v>17</v>
      </c>
      <c r="O276">
        <v>16</v>
      </c>
      <c r="P276">
        <v>7</v>
      </c>
      <c r="Q276">
        <v>2</v>
      </c>
      <c r="R276">
        <v>4</v>
      </c>
      <c r="S276">
        <v>3</v>
      </c>
      <c r="T276">
        <v>0</v>
      </c>
      <c r="U276">
        <v>0</v>
      </c>
    </row>
    <row r="277" spans="1:21" x14ac:dyDescent="0.25">
      <c r="A277" s="1" t="s">
        <v>21</v>
      </c>
      <c r="B277" t="s">
        <v>122</v>
      </c>
      <c r="C277" s="2">
        <v>0.58333333333333326</v>
      </c>
      <c r="D277" s="1" t="s">
        <v>38</v>
      </c>
      <c r="E277" s="1" t="s">
        <v>42</v>
      </c>
      <c r="F277">
        <v>0</v>
      </c>
      <c r="G277">
        <v>1</v>
      </c>
      <c r="H277" s="1" t="s">
        <v>33</v>
      </c>
      <c r="I277" s="1" t="s">
        <v>26</v>
      </c>
      <c r="J277">
        <v>8</v>
      </c>
      <c r="K277">
        <v>14</v>
      </c>
      <c r="L277">
        <v>2</v>
      </c>
      <c r="M277">
        <v>3</v>
      </c>
      <c r="N277">
        <v>13</v>
      </c>
      <c r="O277">
        <v>11</v>
      </c>
      <c r="P277">
        <v>5</v>
      </c>
      <c r="Q277">
        <v>2</v>
      </c>
      <c r="R277">
        <v>2</v>
      </c>
      <c r="S277">
        <v>1</v>
      </c>
      <c r="T277">
        <v>1</v>
      </c>
      <c r="U277">
        <v>0</v>
      </c>
    </row>
    <row r="278" spans="1:21" x14ac:dyDescent="0.25">
      <c r="A278" s="1" t="s">
        <v>21</v>
      </c>
      <c r="B278" t="s">
        <v>122</v>
      </c>
      <c r="C278" s="2">
        <v>0.58333333333333326</v>
      </c>
      <c r="D278" s="1" t="s">
        <v>29</v>
      </c>
      <c r="E278" s="1" t="s">
        <v>47</v>
      </c>
      <c r="F278">
        <v>2</v>
      </c>
      <c r="G278">
        <v>1</v>
      </c>
      <c r="H278" s="1" t="s">
        <v>25</v>
      </c>
      <c r="I278" s="1" t="s">
        <v>62</v>
      </c>
      <c r="J278">
        <v>13</v>
      </c>
      <c r="K278">
        <v>12</v>
      </c>
      <c r="L278">
        <v>7</v>
      </c>
      <c r="M278">
        <v>4</v>
      </c>
      <c r="N278">
        <v>18</v>
      </c>
      <c r="O278">
        <v>8</v>
      </c>
      <c r="P278">
        <v>6</v>
      </c>
      <c r="Q278">
        <v>2</v>
      </c>
      <c r="R278">
        <v>3</v>
      </c>
      <c r="S278">
        <v>1</v>
      </c>
      <c r="T278">
        <v>0</v>
      </c>
      <c r="U278">
        <v>0</v>
      </c>
    </row>
    <row r="279" spans="1:21" x14ac:dyDescent="0.25">
      <c r="A279" s="1" t="s">
        <v>21</v>
      </c>
      <c r="B279" t="s">
        <v>122</v>
      </c>
      <c r="C279" s="2">
        <v>0.58333333333333326</v>
      </c>
      <c r="D279" s="1" t="s">
        <v>39</v>
      </c>
      <c r="E279" s="1" t="s">
        <v>44</v>
      </c>
      <c r="F279">
        <v>1</v>
      </c>
      <c r="G279">
        <v>2</v>
      </c>
      <c r="H279" s="1" t="s">
        <v>33</v>
      </c>
      <c r="I279" s="1" t="s">
        <v>60</v>
      </c>
      <c r="J279">
        <v>13</v>
      </c>
      <c r="K279">
        <v>9</v>
      </c>
      <c r="L279">
        <v>7</v>
      </c>
      <c r="M279">
        <v>5</v>
      </c>
      <c r="N279">
        <v>8</v>
      </c>
      <c r="O279">
        <v>12</v>
      </c>
      <c r="P279">
        <v>11</v>
      </c>
      <c r="Q279">
        <v>3</v>
      </c>
      <c r="R279">
        <v>3</v>
      </c>
      <c r="S279">
        <v>2</v>
      </c>
      <c r="T279">
        <v>0</v>
      </c>
      <c r="U279">
        <v>0</v>
      </c>
    </row>
    <row r="280" spans="1:21" x14ac:dyDescent="0.25">
      <c r="A280" s="1" t="s">
        <v>21</v>
      </c>
      <c r="B280" t="s">
        <v>122</v>
      </c>
      <c r="C280" s="2">
        <v>0.58333333333333326</v>
      </c>
      <c r="D280" s="1" t="s">
        <v>52</v>
      </c>
      <c r="E280" s="1" t="s">
        <v>45</v>
      </c>
      <c r="F280">
        <v>2</v>
      </c>
      <c r="G280">
        <v>1</v>
      </c>
      <c r="H280" s="1" t="s">
        <v>25</v>
      </c>
      <c r="I280" s="1" t="s">
        <v>75</v>
      </c>
      <c r="J280">
        <v>11</v>
      </c>
      <c r="K280">
        <v>13</v>
      </c>
      <c r="L280">
        <v>4</v>
      </c>
      <c r="M280">
        <v>7</v>
      </c>
      <c r="N280">
        <v>9</v>
      </c>
      <c r="O280">
        <v>3</v>
      </c>
      <c r="P280">
        <v>5</v>
      </c>
      <c r="Q280">
        <v>7</v>
      </c>
      <c r="R280">
        <v>1</v>
      </c>
      <c r="S280">
        <v>0</v>
      </c>
      <c r="T280">
        <v>0</v>
      </c>
      <c r="U280">
        <v>0</v>
      </c>
    </row>
    <row r="281" spans="1:21" x14ac:dyDescent="0.25">
      <c r="A281" s="1" t="s">
        <v>21</v>
      </c>
      <c r="B281" t="s">
        <v>122</v>
      </c>
      <c r="C281" s="2">
        <v>0.6875</v>
      </c>
      <c r="D281" s="1" t="s">
        <v>24</v>
      </c>
      <c r="E281" s="1" t="s">
        <v>41</v>
      </c>
      <c r="F281">
        <v>2</v>
      </c>
      <c r="G281">
        <v>0</v>
      </c>
      <c r="H281" s="1" t="s">
        <v>25</v>
      </c>
      <c r="I281" s="1" t="s">
        <v>56</v>
      </c>
      <c r="J281">
        <v>21</v>
      </c>
      <c r="K281">
        <v>6</v>
      </c>
      <c r="L281">
        <v>8</v>
      </c>
      <c r="M281">
        <v>3</v>
      </c>
      <c r="N281">
        <v>8</v>
      </c>
      <c r="O281">
        <v>10</v>
      </c>
      <c r="P281">
        <v>2</v>
      </c>
      <c r="Q281">
        <v>6</v>
      </c>
      <c r="R281">
        <v>0</v>
      </c>
      <c r="S281">
        <v>3</v>
      </c>
      <c r="T281">
        <v>0</v>
      </c>
      <c r="U281">
        <v>0</v>
      </c>
    </row>
    <row r="282" spans="1:21" x14ac:dyDescent="0.25">
      <c r="A282" s="1" t="s">
        <v>21</v>
      </c>
      <c r="B282" t="s">
        <v>123</v>
      </c>
      <c r="C282" s="2">
        <v>0.83333333333333326</v>
      </c>
      <c r="D282" s="1" t="s">
        <v>36</v>
      </c>
      <c r="E282" s="1" t="s">
        <v>55</v>
      </c>
      <c r="F282">
        <v>0</v>
      </c>
      <c r="G282">
        <v>0</v>
      </c>
      <c r="H282" s="1" t="s">
        <v>58</v>
      </c>
      <c r="I282" s="1" t="s">
        <v>53</v>
      </c>
      <c r="J282">
        <v>7</v>
      </c>
      <c r="K282">
        <v>18</v>
      </c>
      <c r="L282">
        <v>1</v>
      </c>
      <c r="M282">
        <v>4</v>
      </c>
      <c r="N282">
        <v>6</v>
      </c>
      <c r="O282">
        <v>11</v>
      </c>
      <c r="P282">
        <v>2</v>
      </c>
      <c r="Q282">
        <v>6</v>
      </c>
      <c r="R282">
        <v>3</v>
      </c>
      <c r="S282">
        <v>1</v>
      </c>
      <c r="T282">
        <v>0</v>
      </c>
      <c r="U282">
        <v>0</v>
      </c>
    </row>
    <row r="283" spans="1:21" x14ac:dyDescent="0.25">
      <c r="A283" s="1" t="s">
        <v>21</v>
      </c>
      <c r="B283" t="s">
        <v>124</v>
      </c>
      <c r="C283" s="2">
        <v>0.8125</v>
      </c>
      <c r="D283" s="1" t="s">
        <v>32</v>
      </c>
      <c r="E283" s="1" t="s">
        <v>54</v>
      </c>
      <c r="F283">
        <v>0</v>
      </c>
      <c r="G283">
        <v>2</v>
      </c>
      <c r="H283" s="1" t="s">
        <v>33</v>
      </c>
      <c r="I283" s="1" t="s">
        <v>66</v>
      </c>
      <c r="J283">
        <v>15</v>
      </c>
      <c r="K283">
        <v>17</v>
      </c>
      <c r="L283">
        <v>0</v>
      </c>
      <c r="M283">
        <v>7</v>
      </c>
      <c r="N283">
        <v>11</v>
      </c>
      <c r="O283">
        <v>9</v>
      </c>
      <c r="P283">
        <v>6</v>
      </c>
      <c r="Q283">
        <v>3</v>
      </c>
      <c r="R283">
        <v>2</v>
      </c>
      <c r="S283">
        <v>2</v>
      </c>
      <c r="T283">
        <v>0</v>
      </c>
      <c r="U283">
        <v>0</v>
      </c>
    </row>
    <row r="284" spans="1:21" x14ac:dyDescent="0.25">
      <c r="A284" s="1" t="s">
        <v>21</v>
      </c>
      <c r="B284" t="s">
        <v>124</v>
      </c>
      <c r="C284" s="2">
        <v>0.84375</v>
      </c>
      <c r="D284" s="1" t="s">
        <v>24</v>
      </c>
      <c r="E284" s="1" t="s">
        <v>48</v>
      </c>
      <c r="F284">
        <v>0</v>
      </c>
      <c r="G284">
        <v>2</v>
      </c>
      <c r="H284" s="1" t="s">
        <v>33</v>
      </c>
      <c r="I284" s="1" t="s">
        <v>49</v>
      </c>
      <c r="J284">
        <v>9</v>
      </c>
      <c r="K284">
        <v>9</v>
      </c>
      <c r="L284">
        <v>2</v>
      </c>
      <c r="M284">
        <v>3</v>
      </c>
      <c r="N284">
        <v>9</v>
      </c>
      <c r="O284">
        <v>9</v>
      </c>
      <c r="P284">
        <v>1</v>
      </c>
      <c r="Q284">
        <v>6</v>
      </c>
      <c r="R284">
        <v>0</v>
      </c>
      <c r="S284">
        <v>1</v>
      </c>
      <c r="T284">
        <v>0</v>
      </c>
      <c r="U284">
        <v>0</v>
      </c>
    </row>
    <row r="285" spans="1:21" x14ac:dyDescent="0.25">
      <c r="A285" s="1" t="s">
        <v>21</v>
      </c>
      <c r="B285" t="s">
        <v>125</v>
      </c>
      <c r="C285" s="2">
        <v>0.82291666666666674</v>
      </c>
      <c r="D285" s="1" t="s">
        <v>38</v>
      </c>
      <c r="E285" s="1" t="s">
        <v>51</v>
      </c>
      <c r="F285">
        <v>1</v>
      </c>
      <c r="G285">
        <v>0</v>
      </c>
      <c r="H285" s="1" t="s">
        <v>25</v>
      </c>
      <c r="I285" s="1" t="s">
        <v>43</v>
      </c>
      <c r="J285">
        <v>9</v>
      </c>
      <c r="K285">
        <v>17</v>
      </c>
      <c r="L285">
        <v>3</v>
      </c>
      <c r="M285">
        <v>6</v>
      </c>
      <c r="N285">
        <v>13</v>
      </c>
      <c r="O285">
        <v>11</v>
      </c>
      <c r="P285">
        <v>5</v>
      </c>
      <c r="Q285">
        <v>7</v>
      </c>
      <c r="R285">
        <v>2</v>
      </c>
      <c r="S285">
        <v>1</v>
      </c>
      <c r="T285">
        <v>1</v>
      </c>
      <c r="U285">
        <v>0</v>
      </c>
    </row>
    <row r="286" spans="1:21" x14ac:dyDescent="0.25">
      <c r="A286" s="1" t="s">
        <v>21</v>
      </c>
      <c r="B286" t="s">
        <v>126</v>
      </c>
      <c r="C286" s="2">
        <v>0.83333333333333326</v>
      </c>
      <c r="D286" s="1" t="s">
        <v>42</v>
      </c>
      <c r="E286" s="1" t="s">
        <v>29</v>
      </c>
      <c r="F286">
        <v>2</v>
      </c>
      <c r="G286">
        <v>3</v>
      </c>
      <c r="H286" s="1" t="s">
        <v>33</v>
      </c>
      <c r="I286" s="1" t="s">
        <v>73</v>
      </c>
      <c r="J286">
        <v>14</v>
      </c>
      <c r="K286">
        <v>15</v>
      </c>
      <c r="L286">
        <v>8</v>
      </c>
      <c r="M286">
        <v>6</v>
      </c>
      <c r="N286">
        <v>13</v>
      </c>
      <c r="O286">
        <v>14</v>
      </c>
      <c r="P286">
        <v>2</v>
      </c>
      <c r="Q286">
        <v>5</v>
      </c>
      <c r="R286">
        <v>1</v>
      </c>
      <c r="S286">
        <v>4</v>
      </c>
      <c r="T286">
        <v>1</v>
      </c>
      <c r="U286">
        <v>0</v>
      </c>
    </row>
    <row r="287" spans="1:21" x14ac:dyDescent="0.25">
      <c r="A287" s="1" t="s">
        <v>21</v>
      </c>
      <c r="B287" t="s">
        <v>127</v>
      </c>
      <c r="C287" s="2">
        <v>0.52083333333333326</v>
      </c>
      <c r="D287" s="1" t="s">
        <v>45</v>
      </c>
      <c r="E287" s="1" t="s">
        <v>24</v>
      </c>
      <c r="F287">
        <v>0</v>
      </c>
      <c r="G287">
        <v>1</v>
      </c>
      <c r="H287" s="1" t="s">
        <v>33</v>
      </c>
      <c r="I287" s="1" t="s">
        <v>40</v>
      </c>
      <c r="J287">
        <v>8</v>
      </c>
      <c r="K287">
        <v>10</v>
      </c>
      <c r="L287">
        <v>1</v>
      </c>
      <c r="M287">
        <v>3</v>
      </c>
      <c r="N287">
        <v>13</v>
      </c>
      <c r="O287">
        <v>14</v>
      </c>
      <c r="P287">
        <v>6</v>
      </c>
      <c r="Q287">
        <v>5</v>
      </c>
      <c r="R287">
        <v>3</v>
      </c>
      <c r="S287">
        <v>3</v>
      </c>
      <c r="T287">
        <v>0</v>
      </c>
      <c r="U287">
        <v>0</v>
      </c>
    </row>
    <row r="288" spans="1:21" x14ac:dyDescent="0.25">
      <c r="A288" s="1" t="s">
        <v>21</v>
      </c>
      <c r="B288" t="s">
        <v>128</v>
      </c>
      <c r="C288" s="2">
        <v>0.58333333333333326</v>
      </c>
      <c r="D288" s="1" t="s">
        <v>41</v>
      </c>
      <c r="E288" s="1" t="s">
        <v>23</v>
      </c>
      <c r="F288">
        <v>2</v>
      </c>
      <c r="G288">
        <v>1</v>
      </c>
      <c r="H288" s="1" t="s">
        <v>25</v>
      </c>
      <c r="I288" s="1" t="s">
        <v>59</v>
      </c>
      <c r="J288">
        <v>12</v>
      </c>
      <c r="K288">
        <v>15</v>
      </c>
      <c r="L288">
        <v>4</v>
      </c>
      <c r="M288">
        <v>6</v>
      </c>
      <c r="N288">
        <v>10</v>
      </c>
      <c r="O288">
        <v>10</v>
      </c>
      <c r="P288">
        <v>2</v>
      </c>
      <c r="Q288">
        <v>5</v>
      </c>
      <c r="R288">
        <v>1</v>
      </c>
      <c r="S288">
        <v>2</v>
      </c>
      <c r="T288">
        <v>0</v>
      </c>
      <c r="U288">
        <v>0</v>
      </c>
    </row>
    <row r="289" spans="1:21" x14ac:dyDescent="0.25">
      <c r="A289" s="1" t="s">
        <v>21</v>
      </c>
      <c r="B289" t="s">
        <v>128</v>
      </c>
      <c r="C289" s="2">
        <v>0.6875</v>
      </c>
      <c r="D289" s="1" t="s">
        <v>54</v>
      </c>
      <c r="E289" s="1" t="s">
        <v>52</v>
      </c>
      <c r="F289">
        <v>3</v>
      </c>
      <c r="G289">
        <v>1</v>
      </c>
      <c r="H289" s="1" t="s">
        <v>25</v>
      </c>
      <c r="I289" s="1" t="s">
        <v>56</v>
      </c>
      <c r="J289">
        <v>17</v>
      </c>
      <c r="K289">
        <v>6</v>
      </c>
      <c r="L289">
        <v>4</v>
      </c>
      <c r="M289">
        <v>1</v>
      </c>
      <c r="N289">
        <v>7</v>
      </c>
      <c r="O289">
        <v>7</v>
      </c>
      <c r="P289">
        <v>5</v>
      </c>
      <c r="Q289">
        <v>3</v>
      </c>
      <c r="R289">
        <v>0</v>
      </c>
      <c r="S289">
        <v>1</v>
      </c>
      <c r="T289">
        <v>0</v>
      </c>
      <c r="U289">
        <v>0</v>
      </c>
    </row>
    <row r="290" spans="1:21" x14ac:dyDescent="0.25">
      <c r="A290" s="1" t="s">
        <v>21</v>
      </c>
      <c r="B290">
        <v>44596</v>
      </c>
      <c r="C290" s="2">
        <v>0.52083333333333326</v>
      </c>
      <c r="D290" s="1" t="s">
        <v>48</v>
      </c>
      <c r="E290" s="1" t="s">
        <v>44</v>
      </c>
      <c r="F290">
        <v>2</v>
      </c>
      <c r="G290">
        <v>0</v>
      </c>
      <c r="H290" s="1" t="s">
        <v>25</v>
      </c>
      <c r="I290" s="1" t="s">
        <v>62</v>
      </c>
      <c r="J290">
        <v>20</v>
      </c>
      <c r="K290">
        <v>5</v>
      </c>
      <c r="L290">
        <v>3</v>
      </c>
      <c r="M290">
        <v>2</v>
      </c>
      <c r="N290">
        <v>9</v>
      </c>
      <c r="O290">
        <v>8</v>
      </c>
      <c r="P290">
        <v>9</v>
      </c>
      <c r="Q290">
        <v>3</v>
      </c>
      <c r="R290">
        <v>1</v>
      </c>
      <c r="S290">
        <v>1</v>
      </c>
      <c r="T290">
        <v>0</v>
      </c>
      <c r="U290">
        <v>0</v>
      </c>
    </row>
    <row r="291" spans="1:21" x14ac:dyDescent="0.25">
      <c r="A291" s="1" t="s">
        <v>21</v>
      </c>
      <c r="B291">
        <v>44596</v>
      </c>
      <c r="C291" s="2">
        <v>0.625</v>
      </c>
      <c r="D291" s="1" t="s">
        <v>32</v>
      </c>
      <c r="E291" s="1" t="s">
        <v>47</v>
      </c>
      <c r="F291">
        <v>0</v>
      </c>
      <c r="G291">
        <v>0</v>
      </c>
      <c r="H291" s="1" t="s">
        <v>58</v>
      </c>
      <c r="I291" s="1" t="s">
        <v>78</v>
      </c>
      <c r="J291">
        <v>31</v>
      </c>
      <c r="K291">
        <v>6</v>
      </c>
      <c r="L291">
        <v>4</v>
      </c>
      <c r="M291">
        <v>0</v>
      </c>
      <c r="N291">
        <v>12</v>
      </c>
      <c r="O291">
        <v>11</v>
      </c>
      <c r="P291">
        <v>11</v>
      </c>
      <c r="Q291">
        <v>2</v>
      </c>
      <c r="R291">
        <v>1</v>
      </c>
      <c r="S291">
        <v>1</v>
      </c>
      <c r="T291">
        <v>0</v>
      </c>
      <c r="U291">
        <v>0</v>
      </c>
    </row>
    <row r="292" spans="1:21" x14ac:dyDescent="0.25">
      <c r="A292" s="1" t="s">
        <v>21</v>
      </c>
      <c r="B292">
        <v>44596</v>
      </c>
      <c r="C292" s="2">
        <v>0.625</v>
      </c>
      <c r="D292" s="1" t="s">
        <v>31</v>
      </c>
      <c r="E292" s="1" t="s">
        <v>55</v>
      </c>
      <c r="F292">
        <v>0</v>
      </c>
      <c r="G292">
        <v>2</v>
      </c>
      <c r="H292" s="1" t="s">
        <v>33</v>
      </c>
      <c r="I292" s="1" t="s">
        <v>43</v>
      </c>
      <c r="J292">
        <v>3</v>
      </c>
      <c r="K292">
        <v>18</v>
      </c>
      <c r="L292">
        <v>1</v>
      </c>
      <c r="M292">
        <v>6</v>
      </c>
      <c r="N292">
        <v>11</v>
      </c>
      <c r="O292">
        <v>6</v>
      </c>
      <c r="P292">
        <v>1</v>
      </c>
      <c r="Q292">
        <v>8</v>
      </c>
      <c r="R292">
        <v>1</v>
      </c>
      <c r="S292">
        <v>0</v>
      </c>
      <c r="T292">
        <v>0</v>
      </c>
      <c r="U292">
        <v>0</v>
      </c>
    </row>
    <row r="293" spans="1:21" x14ac:dyDescent="0.25">
      <c r="A293" s="1" t="s">
        <v>21</v>
      </c>
      <c r="B293">
        <v>44596</v>
      </c>
      <c r="C293" s="2">
        <v>0.625</v>
      </c>
      <c r="D293" s="1" t="s">
        <v>35</v>
      </c>
      <c r="E293" s="1" t="s">
        <v>23</v>
      </c>
      <c r="F293">
        <v>1</v>
      </c>
      <c r="G293">
        <v>4</v>
      </c>
      <c r="H293" s="1" t="s">
        <v>33</v>
      </c>
      <c r="I293" s="1" t="s">
        <v>40</v>
      </c>
      <c r="J293">
        <v>21</v>
      </c>
      <c r="K293">
        <v>17</v>
      </c>
      <c r="L293">
        <v>8</v>
      </c>
      <c r="M293">
        <v>6</v>
      </c>
      <c r="N293">
        <v>11</v>
      </c>
      <c r="O293">
        <v>7</v>
      </c>
      <c r="P293">
        <v>12</v>
      </c>
      <c r="Q293">
        <v>7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 s="1" t="s">
        <v>21</v>
      </c>
      <c r="B294">
        <v>44596</v>
      </c>
      <c r="C294" s="2">
        <v>0.625</v>
      </c>
      <c r="D294" s="1" t="s">
        <v>29</v>
      </c>
      <c r="E294" s="1" t="s">
        <v>39</v>
      </c>
      <c r="F294">
        <v>1</v>
      </c>
      <c r="G294">
        <v>1</v>
      </c>
      <c r="H294" s="1" t="s">
        <v>58</v>
      </c>
      <c r="I294" s="1" t="s">
        <v>56</v>
      </c>
      <c r="J294">
        <v>12</v>
      </c>
      <c r="K294">
        <v>14</v>
      </c>
      <c r="L294">
        <v>3</v>
      </c>
      <c r="M294">
        <v>6</v>
      </c>
      <c r="N294">
        <v>14</v>
      </c>
      <c r="O294">
        <v>7</v>
      </c>
      <c r="P294">
        <v>4</v>
      </c>
      <c r="Q294">
        <v>7</v>
      </c>
      <c r="R294">
        <v>1</v>
      </c>
      <c r="S294">
        <v>1</v>
      </c>
      <c r="T294">
        <v>0</v>
      </c>
      <c r="U294">
        <v>0</v>
      </c>
    </row>
    <row r="295" spans="1:21" x14ac:dyDescent="0.25">
      <c r="A295" s="1" t="s">
        <v>21</v>
      </c>
      <c r="B295">
        <v>44596</v>
      </c>
      <c r="C295" s="2">
        <v>0.625</v>
      </c>
      <c r="D295" s="1" t="s">
        <v>42</v>
      </c>
      <c r="E295" s="1" t="s">
        <v>45</v>
      </c>
      <c r="F295">
        <v>2</v>
      </c>
      <c r="G295">
        <v>1</v>
      </c>
      <c r="H295" s="1" t="s">
        <v>25</v>
      </c>
      <c r="I295" s="1" t="s">
        <v>59</v>
      </c>
      <c r="J295">
        <v>11</v>
      </c>
      <c r="K295">
        <v>15</v>
      </c>
      <c r="L295">
        <v>5</v>
      </c>
      <c r="M295">
        <v>5</v>
      </c>
      <c r="N295">
        <v>15</v>
      </c>
      <c r="O295">
        <v>8</v>
      </c>
      <c r="P295">
        <v>4</v>
      </c>
      <c r="Q295">
        <v>9</v>
      </c>
      <c r="R295">
        <v>4</v>
      </c>
      <c r="S295">
        <v>3</v>
      </c>
      <c r="T295">
        <v>0</v>
      </c>
      <c r="U295">
        <v>0</v>
      </c>
    </row>
    <row r="296" spans="1:21" x14ac:dyDescent="0.25">
      <c r="A296" s="1" t="s">
        <v>21</v>
      </c>
      <c r="B296">
        <v>44596</v>
      </c>
      <c r="C296" s="2">
        <v>0.72916666666666674</v>
      </c>
      <c r="D296" s="1" t="s">
        <v>28</v>
      </c>
      <c r="E296" s="1" t="s">
        <v>41</v>
      </c>
      <c r="F296">
        <v>1</v>
      </c>
      <c r="G296">
        <v>1</v>
      </c>
      <c r="H296" s="1" t="s">
        <v>58</v>
      </c>
      <c r="I296" s="1" t="s">
        <v>49</v>
      </c>
      <c r="J296">
        <v>11</v>
      </c>
      <c r="K296">
        <v>11</v>
      </c>
      <c r="L296">
        <v>5</v>
      </c>
      <c r="M296">
        <v>3</v>
      </c>
      <c r="N296">
        <v>13</v>
      </c>
      <c r="O296">
        <v>6</v>
      </c>
      <c r="P296">
        <v>6</v>
      </c>
      <c r="Q296">
        <v>5</v>
      </c>
      <c r="R296">
        <v>2</v>
      </c>
      <c r="S296">
        <v>2</v>
      </c>
      <c r="T296">
        <v>0</v>
      </c>
      <c r="U296">
        <v>0</v>
      </c>
    </row>
    <row r="297" spans="1:21" x14ac:dyDescent="0.25">
      <c r="A297" s="1" t="s">
        <v>21</v>
      </c>
      <c r="B297">
        <v>44624</v>
      </c>
      <c r="C297" s="2">
        <v>0.58333333333333326</v>
      </c>
      <c r="D297" s="1" t="s">
        <v>52</v>
      </c>
      <c r="E297" s="1" t="s">
        <v>38</v>
      </c>
      <c r="F297">
        <v>2</v>
      </c>
      <c r="G297">
        <v>1</v>
      </c>
      <c r="H297" s="1" t="s">
        <v>25</v>
      </c>
      <c r="I297" s="1" t="s">
        <v>26</v>
      </c>
      <c r="J297">
        <v>11</v>
      </c>
      <c r="K297">
        <v>13</v>
      </c>
      <c r="L297">
        <v>5</v>
      </c>
      <c r="M297">
        <v>2</v>
      </c>
      <c r="N297">
        <v>9</v>
      </c>
      <c r="O297">
        <v>12</v>
      </c>
      <c r="P297">
        <v>2</v>
      </c>
      <c r="Q297">
        <v>4</v>
      </c>
      <c r="R297">
        <v>1</v>
      </c>
      <c r="S297">
        <v>1</v>
      </c>
      <c r="T297">
        <v>0</v>
      </c>
      <c r="U297">
        <v>1</v>
      </c>
    </row>
    <row r="298" spans="1:21" x14ac:dyDescent="0.25">
      <c r="A298" s="1" t="s">
        <v>21</v>
      </c>
      <c r="B298">
        <v>44624</v>
      </c>
      <c r="C298" s="2">
        <v>0.6875</v>
      </c>
      <c r="D298" s="1" t="s">
        <v>54</v>
      </c>
      <c r="E298" s="1" t="s">
        <v>51</v>
      </c>
      <c r="F298">
        <v>5</v>
      </c>
      <c r="G298">
        <v>1</v>
      </c>
      <c r="H298" s="1" t="s">
        <v>25</v>
      </c>
      <c r="I298" s="1" t="s">
        <v>53</v>
      </c>
      <c r="J298">
        <v>19</v>
      </c>
      <c r="K298">
        <v>8</v>
      </c>
      <c r="L298">
        <v>6</v>
      </c>
      <c r="M298">
        <v>1</v>
      </c>
      <c r="N298">
        <v>10</v>
      </c>
      <c r="O298">
        <v>7</v>
      </c>
      <c r="P298">
        <v>2</v>
      </c>
      <c r="Q298">
        <v>3</v>
      </c>
      <c r="R298">
        <v>2</v>
      </c>
      <c r="S298">
        <v>3</v>
      </c>
      <c r="T298">
        <v>0</v>
      </c>
      <c r="U298">
        <v>0</v>
      </c>
    </row>
    <row r="299" spans="1:21" x14ac:dyDescent="0.25">
      <c r="A299" s="1" t="s">
        <v>21</v>
      </c>
      <c r="B299">
        <v>44655</v>
      </c>
      <c r="C299" s="2">
        <v>0.83333333333333326</v>
      </c>
      <c r="D299" s="1" t="s">
        <v>36</v>
      </c>
      <c r="E299" s="1" t="s">
        <v>24</v>
      </c>
      <c r="F299">
        <v>3</v>
      </c>
      <c r="G299">
        <v>0</v>
      </c>
      <c r="H299" s="1" t="s">
        <v>25</v>
      </c>
      <c r="I299" s="1" t="s">
        <v>30</v>
      </c>
      <c r="J299">
        <v>6</v>
      </c>
      <c r="K299">
        <v>12</v>
      </c>
      <c r="L299">
        <v>5</v>
      </c>
      <c r="M299">
        <v>3</v>
      </c>
      <c r="N299">
        <v>11</v>
      </c>
      <c r="O299">
        <v>15</v>
      </c>
      <c r="P299">
        <v>0</v>
      </c>
      <c r="Q299">
        <v>2</v>
      </c>
      <c r="R299">
        <v>0</v>
      </c>
      <c r="S299">
        <v>2</v>
      </c>
      <c r="T299">
        <v>0</v>
      </c>
      <c r="U299">
        <v>0</v>
      </c>
    </row>
    <row r="300" spans="1:21" x14ac:dyDescent="0.25">
      <c r="A300" s="1" t="s">
        <v>21</v>
      </c>
      <c r="B300">
        <v>44716</v>
      </c>
      <c r="C300" s="2">
        <v>0.8125</v>
      </c>
      <c r="D300" s="1" t="s">
        <v>31</v>
      </c>
      <c r="E300" s="1" t="s">
        <v>38</v>
      </c>
      <c r="F300">
        <v>3</v>
      </c>
      <c r="G300">
        <v>2</v>
      </c>
      <c r="H300" s="1" t="s">
        <v>25</v>
      </c>
      <c r="I300" s="1" t="s">
        <v>46</v>
      </c>
      <c r="J300">
        <v>13</v>
      </c>
      <c r="K300">
        <v>16</v>
      </c>
      <c r="L300">
        <v>4</v>
      </c>
      <c r="M300">
        <v>4</v>
      </c>
      <c r="N300">
        <v>11</v>
      </c>
      <c r="O300">
        <v>16</v>
      </c>
      <c r="P300">
        <v>9</v>
      </c>
      <c r="Q300">
        <v>6</v>
      </c>
      <c r="R300">
        <v>2</v>
      </c>
      <c r="S300">
        <v>2</v>
      </c>
      <c r="T300">
        <v>0</v>
      </c>
      <c r="U300">
        <v>0</v>
      </c>
    </row>
    <row r="301" spans="1:21" x14ac:dyDescent="0.25">
      <c r="A301" s="1" t="s">
        <v>21</v>
      </c>
      <c r="B301">
        <v>44777</v>
      </c>
      <c r="C301" s="2">
        <v>0.83333333333333326</v>
      </c>
      <c r="D301" s="1" t="s">
        <v>51</v>
      </c>
      <c r="E301" s="1" t="s">
        <v>42</v>
      </c>
      <c r="F301">
        <v>1</v>
      </c>
      <c r="G301">
        <v>0</v>
      </c>
      <c r="H301" s="1" t="s">
        <v>25</v>
      </c>
      <c r="I301" s="1" t="s">
        <v>65</v>
      </c>
      <c r="J301">
        <v>12</v>
      </c>
      <c r="K301">
        <v>5</v>
      </c>
      <c r="L301">
        <v>4</v>
      </c>
      <c r="M301">
        <v>2</v>
      </c>
      <c r="N301">
        <v>6</v>
      </c>
      <c r="O301">
        <v>13</v>
      </c>
      <c r="P301">
        <v>1</v>
      </c>
      <c r="Q301">
        <v>2</v>
      </c>
      <c r="R301">
        <v>1</v>
      </c>
      <c r="S301">
        <v>1</v>
      </c>
      <c r="T301">
        <v>0</v>
      </c>
      <c r="U301">
        <v>0</v>
      </c>
    </row>
    <row r="302" spans="1:21" x14ac:dyDescent="0.25">
      <c r="A302" s="1" t="s">
        <v>21</v>
      </c>
      <c r="B302">
        <v>44808</v>
      </c>
      <c r="C302" s="2">
        <v>0.52083333333333326</v>
      </c>
      <c r="D302" s="1" t="s">
        <v>38</v>
      </c>
      <c r="E302" s="1" t="s">
        <v>28</v>
      </c>
      <c r="F302">
        <v>1</v>
      </c>
      <c r="G302">
        <v>0</v>
      </c>
      <c r="H302" s="1" t="s">
        <v>25</v>
      </c>
      <c r="I302" s="1" t="s">
        <v>37</v>
      </c>
      <c r="J302">
        <v>7</v>
      </c>
      <c r="K302">
        <v>12</v>
      </c>
      <c r="L302">
        <v>3</v>
      </c>
      <c r="M302">
        <v>4</v>
      </c>
      <c r="N302">
        <v>4</v>
      </c>
      <c r="O302">
        <v>10</v>
      </c>
      <c r="P302">
        <v>5</v>
      </c>
      <c r="Q302">
        <v>7</v>
      </c>
      <c r="R302">
        <v>2</v>
      </c>
      <c r="S302">
        <v>2</v>
      </c>
      <c r="T302">
        <v>0</v>
      </c>
      <c r="U302">
        <v>0</v>
      </c>
    </row>
    <row r="303" spans="1:21" x14ac:dyDescent="0.25">
      <c r="A303" s="1" t="s">
        <v>21</v>
      </c>
      <c r="B303">
        <v>44808</v>
      </c>
      <c r="C303" s="2">
        <v>0.625</v>
      </c>
      <c r="D303" s="1" t="s">
        <v>24</v>
      </c>
      <c r="E303" s="1" t="s">
        <v>32</v>
      </c>
      <c r="F303">
        <v>1</v>
      </c>
      <c r="G303">
        <v>2</v>
      </c>
      <c r="H303" s="1" t="s">
        <v>33</v>
      </c>
      <c r="I303" s="1" t="s">
        <v>34</v>
      </c>
      <c r="J303">
        <v>20</v>
      </c>
      <c r="K303">
        <v>8</v>
      </c>
      <c r="L303">
        <v>4</v>
      </c>
      <c r="M303">
        <v>3</v>
      </c>
      <c r="N303">
        <v>12</v>
      </c>
      <c r="O303">
        <v>19</v>
      </c>
      <c r="P303">
        <v>11</v>
      </c>
      <c r="Q303">
        <v>2</v>
      </c>
      <c r="R303">
        <v>3</v>
      </c>
      <c r="S303">
        <v>4</v>
      </c>
      <c r="T303">
        <v>0</v>
      </c>
      <c r="U303">
        <v>0</v>
      </c>
    </row>
    <row r="304" spans="1:21" x14ac:dyDescent="0.25">
      <c r="A304" s="1" t="s">
        <v>21</v>
      </c>
      <c r="B304">
        <v>44808</v>
      </c>
      <c r="C304" s="2">
        <v>0.625</v>
      </c>
      <c r="D304" s="1" t="s">
        <v>39</v>
      </c>
      <c r="E304" s="1" t="s">
        <v>35</v>
      </c>
      <c r="F304">
        <v>0</v>
      </c>
      <c r="G304">
        <v>6</v>
      </c>
      <c r="H304" s="1" t="s">
        <v>33</v>
      </c>
      <c r="I304" s="1" t="s">
        <v>73</v>
      </c>
      <c r="J304">
        <v>4</v>
      </c>
      <c r="K304">
        <v>24</v>
      </c>
      <c r="L304">
        <v>1</v>
      </c>
      <c r="M304">
        <v>14</v>
      </c>
      <c r="N304">
        <v>11</v>
      </c>
      <c r="O304">
        <v>10</v>
      </c>
      <c r="P304">
        <v>3</v>
      </c>
      <c r="Q304">
        <v>3</v>
      </c>
      <c r="R304">
        <v>1</v>
      </c>
      <c r="S304">
        <v>0</v>
      </c>
      <c r="T304">
        <v>0</v>
      </c>
      <c r="U304">
        <v>0</v>
      </c>
    </row>
    <row r="305" spans="1:21" x14ac:dyDescent="0.25">
      <c r="A305" s="1" t="s">
        <v>21</v>
      </c>
      <c r="B305">
        <v>44808</v>
      </c>
      <c r="C305" s="2">
        <v>0.625</v>
      </c>
      <c r="D305" s="1" t="s">
        <v>44</v>
      </c>
      <c r="E305" s="1" t="s">
        <v>29</v>
      </c>
      <c r="F305">
        <v>0</v>
      </c>
      <c r="G305">
        <v>3</v>
      </c>
      <c r="H305" s="1" t="s">
        <v>33</v>
      </c>
      <c r="I305" s="1" t="s">
        <v>49</v>
      </c>
      <c r="J305">
        <v>8</v>
      </c>
      <c r="K305">
        <v>10</v>
      </c>
      <c r="L305">
        <v>1</v>
      </c>
      <c r="M305">
        <v>5</v>
      </c>
      <c r="N305">
        <v>8</v>
      </c>
      <c r="O305">
        <v>12</v>
      </c>
      <c r="P305">
        <v>3</v>
      </c>
      <c r="Q305">
        <v>8</v>
      </c>
      <c r="R305">
        <v>2</v>
      </c>
      <c r="S305">
        <v>0</v>
      </c>
      <c r="T305">
        <v>0</v>
      </c>
      <c r="U305">
        <v>0</v>
      </c>
    </row>
    <row r="306" spans="1:21" x14ac:dyDescent="0.25">
      <c r="A306" s="1" t="s">
        <v>21</v>
      </c>
      <c r="B306">
        <v>44808</v>
      </c>
      <c r="C306" s="2">
        <v>0.72916666666666674</v>
      </c>
      <c r="D306" s="1" t="s">
        <v>45</v>
      </c>
      <c r="E306" s="1" t="s">
        <v>54</v>
      </c>
      <c r="F306">
        <v>0</v>
      </c>
      <c r="G306">
        <v>4</v>
      </c>
      <c r="H306" s="1" t="s">
        <v>33</v>
      </c>
      <c r="I306" s="1" t="s">
        <v>60</v>
      </c>
      <c r="J306">
        <v>9</v>
      </c>
      <c r="K306">
        <v>11</v>
      </c>
      <c r="L306">
        <v>8</v>
      </c>
      <c r="M306">
        <v>5</v>
      </c>
      <c r="N306">
        <v>12</v>
      </c>
      <c r="O306">
        <v>14</v>
      </c>
      <c r="P306">
        <v>9</v>
      </c>
      <c r="Q306">
        <v>3</v>
      </c>
      <c r="R306">
        <v>2</v>
      </c>
      <c r="S306">
        <v>3</v>
      </c>
      <c r="T306">
        <v>0</v>
      </c>
      <c r="U306">
        <v>0</v>
      </c>
    </row>
    <row r="307" spans="1:21" x14ac:dyDescent="0.25">
      <c r="A307" s="1" t="s">
        <v>21</v>
      </c>
      <c r="B307">
        <v>44838</v>
      </c>
      <c r="C307" s="2">
        <v>0.58333333333333326</v>
      </c>
      <c r="D307" s="1" t="s">
        <v>23</v>
      </c>
      <c r="E307" s="1" t="s">
        <v>52</v>
      </c>
      <c r="F307">
        <v>2</v>
      </c>
      <c r="G307">
        <v>0</v>
      </c>
      <c r="H307" s="1" t="s">
        <v>25</v>
      </c>
      <c r="I307" s="1" t="s">
        <v>53</v>
      </c>
      <c r="J307">
        <v>15</v>
      </c>
      <c r="K307">
        <v>5</v>
      </c>
      <c r="L307">
        <v>7</v>
      </c>
      <c r="M307">
        <v>1</v>
      </c>
      <c r="N307">
        <v>2</v>
      </c>
      <c r="O307">
        <v>6</v>
      </c>
      <c r="P307">
        <v>4</v>
      </c>
      <c r="Q307">
        <v>6</v>
      </c>
      <c r="R307">
        <v>0</v>
      </c>
      <c r="S307">
        <v>1</v>
      </c>
      <c r="T307">
        <v>0</v>
      </c>
      <c r="U307">
        <v>0</v>
      </c>
    </row>
    <row r="308" spans="1:21" x14ac:dyDescent="0.25">
      <c r="A308" s="1" t="s">
        <v>21</v>
      </c>
      <c r="B308">
        <v>44838</v>
      </c>
      <c r="C308" s="2">
        <v>0.58333333333333326</v>
      </c>
      <c r="D308" s="1" t="s">
        <v>41</v>
      </c>
      <c r="E308" s="1" t="s">
        <v>36</v>
      </c>
      <c r="F308">
        <v>2</v>
      </c>
      <c r="G308">
        <v>1</v>
      </c>
      <c r="H308" s="1" t="s">
        <v>25</v>
      </c>
      <c r="I308" s="1" t="s">
        <v>66</v>
      </c>
      <c r="J308">
        <v>12</v>
      </c>
      <c r="K308">
        <v>11</v>
      </c>
      <c r="L308">
        <v>3</v>
      </c>
      <c r="M308">
        <v>3</v>
      </c>
      <c r="N308">
        <v>11</v>
      </c>
      <c r="O308">
        <v>12</v>
      </c>
      <c r="P308">
        <v>3</v>
      </c>
      <c r="Q308">
        <v>4</v>
      </c>
      <c r="R308">
        <v>1</v>
      </c>
      <c r="S308">
        <v>1</v>
      </c>
      <c r="T308">
        <v>0</v>
      </c>
      <c r="U308">
        <v>0</v>
      </c>
    </row>
    <row r="309" spans="1:21" x14ac:dyDescent="0.25">
      <c r="A309" s="1" t="s">
        <v>21</v>
      </c>
      <c r="B309">
        <v>44838</v>
      </c>
      <c r="C309" s="2">
        <v>0.58333333333333326</v>
      </c>
      <c r="D309" s="1" t="s">
        <v>47</v>
      </c>
      <c r="E309" s="1" t="s">
        <v>31</v>
      </c>
      <c r="F309">
        <v>2</v>
      </c>
      <c r="G309">
        <v>0</v>
      </c>
      <c r="H309" s="1" t="s">
        <v>25</v>
      </c>
      <c r="I309" s="1" t="s">
        <v>26</v>
      </c>
      <c r="J309">
        <v>17</v>
      </c>
      <c r="K309">
        <v>18</v>
      </c>
      <c r="L309">
        <v>6</v>
      </c>
      <c r="M309">
        <v>4</v>
      </c>
      <c r="N309">
        <v>12</v>
      </c>
      <c r="O309">
        <v>10</v>
      </c>
      <c r="P309">
        <v>6</v>
      </c>
      <c r="Q309">
        <v>7</v>
      </c>
      <c r="R309">
        <v>1</v>
      </c>
      <c r="S309">
        <v>1</v>
      </c>
      <c r="T309">
        <v>0</v>
      </c>
      <c r="U309">
        <v>0</v>
      </c>
    </row>
    <row r="310" spans="1:21" x14ac:dyDescent="0.25">
      <c r="A310" s="1" t="s">
        <v>21</v>
      </c>
      <c r="B310">
        <v>44838</v>
      </c>
      <c r="C310" s="2">
        <v>0.6875</v>
      </c>
      <c r="D310" s="1" t="s">
        <v>55</v>
      </c>
      <c r="E310" s="1" t="s">
        <v>48</v>
      </c>
      <c r="F310">
        <v>2</v>
      </c>
      <c r="G310">
        <v>2</v>
      </c>
      <c r="H310" s="1" t="s">
        <v>58</v>
      </c>
      <c r="I310" s="1" t="s">
        <v>56</v>
      </c>
      <c r="J310">
        <v>11</v>
      </c>
      <c r="K310">
        <v>6</v>
      </c>
      <c r="L310">
        <v>5</v>
      </c>
      <c r="M310">
        <v>4</v>
      </c>
      <c r="N310">
        <v>9</v>
      </c>
      <c r="O310">
        <v>11</v>
      </c>
      <c r="P310">
        <v>4</v>
      </c>
      <c r="Q310">
        <v>1</v>
      </c>
      <c r="R310">
        <v>1</v>
      </c>
      <c r="S310">
        <v>4</v>
      </c>
      <c r="T310">
        <v>0</v>
      </c>
      <c r="U310">
        <v>0</v>
      </c>
    </row>
    <row r="311" spans="1:21" x14ac:dyDescent="0.25">
      <c r="A311" s="1" t="s">
        <v>21</v>
      </c>
      <c r="B311" t="s">
        <v>129</v>
      </c>
      <c r="C311" s="2">
        <v>0.52083333333333326</v>
      </c>
      <c r="D311" s="1" t="s">
        <v>54</v>
      </c>
      <c r="E311" s="1" t="s">
        <v>32</v>
      </c>
      <c r="F311">
        <v>0</v>
      </c>
      <c r="G311">
        <v>1</v>
      </c>
      <c r="H311" s="1" t="s">
        <v>33</v>
      </c>
      <c r="I311" s="1" t="s">
        <v>43</v>
      </c>
      <c r="J311">
        <v>5</v>
      </c>
      <c r="K311">
        <v>12</v>
      </c>
      <c r="L311">
        <v>0</v>
      </c>
      <c r="M311">
        <v>5</v>
      </c>
      <c r="N311">
        <v>14</v>
      </c>
      <c r="O311">
        <v>10</v>
      </c>
      <c r="P311">
        <v>4</v>
      </c>
      <c r="Q311">
        <v>4</v>
      </c>
      <c r="R311">
        <v>3</v>
      </c>
      <c r="S311">
        <v>3</v>
      </c>
      <c r="T311">
        <v>0</v>
      </c>
      <c r="U311">
        <v>0</v>
      </c>
    </row>
    <row r="312" spans="1:21" x14ac:dyDescent="0.25">
      <c r="A312" s="1" t="s">
        <v>21</v>
      </c>
      <c r="B312" t="s">
        <v>129</v>
      </c>
      <c r="C312" s="2">
        <v>0.625</v>
      </c>
      <c r="D312" s="1" t="s">
        <v>28</v>
      </c>
      <c r="E312" s="1" t="s">
        <v>47</v>
      </c>
      <c r="F312">
        <v>3</v>
      </c>
      <c r="G312">
        <v>2</v>
      </c>
      <c r="H312" s="1" t="s">
        <v>25</v>
      </c>
      <c r="I312" s="1" t="s">
        <v>40</v>
      </c>
      <c r="J312">
        <v>20</v>
      </c>
      <c r="K312">
        <v>15</v>
      </c>
      <c r="L312">
        <v>9</v>
      </c>
      <c r="M312">
        <v>4</v>
      </c>
      <c r="N312">
        <v>7</v>
      </c>
      <c r="O312">
        <v>6</v>
      </c>
      <c r="P312">
        <v>6</v>
      </c>
      <c r="Q312">
        <v>7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 s="1" t="s">
        <v>21</v>
      </c>
      <c r="B313" t="s">
        <v>129</v>
      </c>
      <c r="C313" s="2">
        <v>0.625</v>
      </c>
      <c r="D313" s="1" t="s">
        <v>39</v>
      </c>
      <c r="E313" s="1" t="s">
        <v>24</v>
      </c>
      <c r="F313">
        <v>1</v>
      </c>
      <c r="G313">
        <v>0</v>
      </c>
      <c r="H313" s="1" t="s">
        <v>25</v>
      </c>
      <c r="I313" s="1" t="s">
        <v>65</v>
      </c>
      <c r="J313">
        <v>9</v>
      </c>
      <c r="K313">
        <v>23</v>
      </c>
      <c r="L313">
        <v>3</v>
      </c>
      <c r="M313">
        <v>6</v>
      </c>
      <c r="N313">
        <v>6</v>
      </c>
      <c r="O313">
        <v>6</v>
      </c>
      <c r="P313">
        <v>6</v>
      </c>
      <c r="Q313">
        <v>8</v>
      </c>
      <c r="R313">
        <v>2</v>
      </c>
      <c r="S313">
        <v>1</v>
      </c>
      <c r="T313">
        <v>0</v>
      </c>
      <c r="U313">
        <v>0</v>
      </c>
    </row>
    <row r="314" spans="1:21" x14ac:dyDescent="0.25">
      <c r="A314" s="1" t="s">
        <v>21</v>
      </c>
      <c r="B314" t="s">
        <v>129</v>
      </c>
      <c r="C314" s="2">
        <v>0.625</v>
      </c>
      <c r="D314" s="1" t="s">
        <v>44</v>
      </c>
      <c r="E314" s="1" t="s">
        <v>23</v>
      </c>
      <c r="F314">
        <v>1</v>
      </c>
      <c r="G314">
        <v>2</v>
      </c>
      <c r="H314" s="1" t="s">
        <v>33</v>
      </c>
      <c r="I314" s="1" t="s">
        <v>78</v>
      </c>
      <c r="J314">
        <v>17</v>
      </c>
      <c r="K314">
        <v>16</v>
      </c>
      <c r="L314">
        <v>4</v>
      </c>
      <c r="M314">
        <v>5</v>
      </c>
      <c r="N314">
        <v>11</v>
      </c>
      <c r="O314">
        <v>9</v>
      </c>
      <c r="P314">
        <v>6</v>
      </c>
      <c r="Q314">
        <v>5</v>
      </c>
      <c r="R314">
        <v>2</v>
      </c>
      <c r="S314">
        <v>1</v>
      </c>
      <c r="T314">
        <v>0</v>
      </c>
      <c r="U314">
        <v>0</v>
      </c>
    </row>
    <row r="315" spans="1:21" x14ac:dyDescent="0.25">
      <c r="A315" s="1" t="s">
        <v>21</v>
      </c>
      <c r="B315" t="s">
        <v>130</v>
      </c>
      <c r="C315" s="2">
        <v>0.59375</v>
      </c>
      <c r="D315" s="1" t="s">
        <v>51</v>
      </c>
      <c r="E315" s="1" t="s">
        <v>41</v>
      </c>
      <c r="F315">
        <v>2</v>
      </c>
      <c r="G315">
        <v>1</v>
      </c>
      <c r="H315" s="1" t="s">
        <v>25</v>
      </c>
      <c r="I315" s="1" t="s">
        <v>75</v>
      </c>
      <c r="J315">
        <v>16</v>
      </c>
      <c r="K315">
        <v>8</v>
      </c>
      <c r="L315">
        <v>7</v>
      </c>
      <c r="M315">
        <v>2</v>
      </c>
      <c r="N315">
        <v>10</v>
      </c>
      <c r="O315">
        <v>10</v>
      </c>
      <c r="P315">
        <v>3</v>
      </c>
      <c r="Q315">
        <v>5</v>
      </c>
      <c r="R315">
        <v>2</v>
      </c>
      <c r="S315">
        <v>2</v>
      </c>
      <c r="T315">
        <v>0</v>
      </c>
      <c r="U315">
        <v>0</v>
      </c>
    </row>
    <row r="316" spans="1:21" x14ac:dyDescent="0.25">
      <c r="A316" s="1" t="s">
        <v>21</v>
      </c>
      <c r="B316" t="s">
        <v>130</v>
      </c>
      <c r="C316" s="2">
        <v>0.59375</v>
      </c>
      <c r="D316" s="1" t="s">
        <v>52</v>
      </c>
      <c r="E316" s="1" t="s">
        <v>31</v>
      </c>
      <c r="F316">
        <v>1</v>
      </c>
      <c r="G316">
        <v>1</v>
      </c>
      <c r="H316" s="1" t="s">
        <v>58</v>
      </c>
      <c r="I316" s="1" t="s">
        <v>30</v>
      </c>
      <c r="J316">
        <v>21</v>
      </c>
      <c r="K316">
        <v>9</v>
      </c>
      <c r="L316">
        <v>8</v>
      </c>
      <c r="M316">
        <v>1</v>
      </c>
      <c r="N316">
        <v>9</v>
      </c>
      <c r="O316">
        <v>10</v>
      </c>
      <c r="P316">
        <v>13</v>
      </c>
      <c r="Q316">
        <v>4</v>
      </c>
      <c r="R316">
        <v>2</v>
      </c>
      <c r="S316">
        <v>2</v>
      </c>
      <c r="T316">
        <v>0</v>
      </c>
      <c r="U316">
        <v>0</v>
      </c>
    </row>
    <row r="317" spans="1:21" x14ac:dyDescent="0.25">
      <c r="A317" s="1" t="s">
        <v>21</v>
      </c>
      <c r="B317" t="s">
        <v>131</v>
      </c>
      <c r="C317" s="2">
        <v>0.83333333333333326</v>
      </c>
      <c r="D317" s="1" t="s">
        <v>48</v>
      </c>
      <c r="E317" s="1" t="s">
        <v>28</v>
      </c>
      <c r="F317">
        <v>4</v>
      </c>
      <c r="G317">
        <v>0</v>
      </c>
      <c r="H317" s="1" t="s">
        <v>25</v>
      </c>
      <c r="I317" s="1" t="s">
        <v>53</v>
      </c>
      <c r="J317">
        <v>14</v>
      </c>
      <c r="K317">
        <v>2</v>
      </c>
      <c r="L317">
        <v>5</v>
      </c>
      <c r="M317">
        <v>1</v>
      </c>
      <c r="N317">
        <v>3</v>
      </c>
      <c r="O317">
        <v>6</v>
      </c>
      <c r="P317">
        <v>10</v>
      </c>
      <c r="Q317">
        <v>2</v>
      </c>
      <c r="R317">
        <v>1</v>
      </c>
      <c r="S317">
        <v>2</v>
      </c>
      <c r="T317">
        <v>0</v>
      </c>
      <c r="U317">
        <v>0</v>
      </c>
    </row>
    <row r="318" spans="1:21" x14ac:dyDescent="0.25">
      <c r="A318" s="1" t="s">
        <v>21</v>
      </c>
      <c r="B318" t="s">
        <v>132</v>
      </c>
      <c r="C318" s="2">
        <v>0.82291666666666674</v>
      </c>
      <c r="D318" s="1" t="s">
        <v>35</v>
      </c>
      <c r="E318" s="1" t="s">
        <v>24</v>
      </c>
      <c r="F318">
        <v>2</v>
      </c>
      <c r="G318">
        <v>4</v>
      </c>
      <c r="H318" s="1" t="s">
        <v>33</v>
      </c>
      <c r="I318" s="1" t="s">
        <v>37</v>
      </c>
      <c r="J318">
        <v>11</v>
      </c>
      <c r="K318">
        <v>14</v>
      </c>
      <c r="L318">
        <v>2</v>
      </c>
      <c r="M318">
        <v>4</v>
      </c>
      <c r="N318">
        <v>7</v>
      </c>
      <c r="O318">
        <v>6</v>
      </c>
      <c r="P318">
        <v>6</v>
      </c>
      <c r="Q318">
        <v>1</v>
      </c>
      <c r="R318">
        <v>3</v>
      </c>
      <c r="S318">
        <v>1</v>
      </c>
      <c r="T318">
        <v>0</v>
      </c>
      <c r="U318">
        <v>0</v>
      </c>
    </row>
    <row r="319" spans="1:21" x14ac:dyDescent="0.25">
      <c r="A319" s="1" t="s">
        <v>21</v>
      </c>
      <c r="B319" t="s">
        <v>132</v>
      </c>
      <c r="C319" s="2">
        <v>0.82291666666666674</v>
      </c>
      <c r="D319" s="1" t="s">
        <v>38</v>
      </c>
      <c r="E319" s="1" t="s">
        <v>41</v>
      </c>
      <c r="F319">
        <v>1</v>
      </c>
      <c r="G319">
        <v>1</v>
      </c>
      <c r="H319" s="1" t="s">
        <v>58</v>
      </c>
      <c r="I319" s="1" t="s">
        <v>34</v>
      </c>
      <c r="J319">
        <v>13</v>
      </c>
      <c r="K319">
        <v>11</v>
      </c>
      <c r="L319">
        <v>3</v>
      </c>
      <c r="M319">
        <v>3</v>
      </c>
      <c r="N319">
        <v>8</v>
      </c>
      <c r="O319">
        <v>17</v>
      </c>
      <c r="P319">
        <v>5</v>
      </c>
      <c r="Q319">
        <v>4</v>
      </c>
      <c r="R319">
        <v>3</v>
      </c>
      <c r="S319">
        <v>1</v>
      </c>
      <c r="T319">
        <v>0</v>
      </c>
      <c r="U319">
        <v>0</v>
      </c>
    </row>
    <row r="320" spans="1:21" x14ac:dyDescent="0.25">
      <c r="A320" s="1" t="s">
        <v>21</v>
      </c>
      <c r="B320" t="s">
        <v>132</v>
      </c>
      <c r="C320" s="2">
        <v>0.82291666666666674</v>
      </c>
      <c r="D320" s="1" t="s">
        <v>51</v>
      </c>
      <c r="E320" s="1" t="s">
        <v>36</v>
      </c>
      <c r="F320">
        <v>1</v>
      </c>
      <c r="G320">
        <v>0</v>
      </c>
      <c r="H320" s="1" t="s">
        <v>25</v>
      </c>
      <c r="I320" s="1" t="s">
        <v>96</v>
      </c>
      <c r="J320">
        <v>13</v>
      </c>
      <c r="K320">
        <v>10</v>
      </c>
      <c r="L320">
        <v>4</v>
      </c>
      <c r="M320">
        <v>2</v>
      </c>
      <c r="N320">
        <v>12</v>
      </c>
      <c r="O320">
        <v>12</v>
      </c>
      <c r="P320">
        <v>2</v>
      </c>
      <c r="Q320">
        <v>5</v>
      </c>
      <c r="R320">
        <v>1</v>
      </c>
      <c r="S320">
        <v>1</v>
      </c>
      <c r="T320">
        <v>0</v>
      </c>
      <c r="U320">
        <v>0</v>
      </c>
    </row>
    <row r="321" spans="1:21" x14ac:dyDescent="0.25">
      <c r="A321" s="1" t="s">
        <v>21</v>
      </c>
      <c r="B321" t="s">
        <v>132</v>
      </c>
      <c r="C321" s="2">
        <v>0.83333333333333326</v>
      </c>
      <c r="D321" s="1" t="s">
        <v>55</v>
      </c>
      <c r="E321" s="1" t="s">
        <v>32</v>
      </c>
      <c r="F321">
        <v>3</v>
      </c>
      <c r="G321">
        <v>0</v>
      </c>
      <c r="H321" s="1" t="s">
        <v>25</v>
      </c>
      <c r="I321" s="1" t="s">
        <v>46</v>
      </c>
      <c r="J321">
        <v>17</v>
      </c>
      <c r="K321">
        <v>2</v>
      </c>
      <c r="L321">
        <v>5</v>
      </c>
      <c r="M321">
        <v>1</v>
      </c>
      <c r="N321">
        <v>12</v>
      </c>
      <c r="O321">
        <v>7</v>
      </c>
      <c r="P321">
        <v>7</v>
      </c>
      <c r="Q321">
        <v>4</v>
      </c>
      <c r="R321">
        <v>0</v>
      </c>
      <c r="S321">
        <v>3</v>
      </c>
      <c r="T321">
        <v>0</v>
      </c>
      <c r="U321">
        <v>0</v>
      </c>
    </row>
    <row r="322" spans="1:21" x14ac:dyDescent="0.25">
      <c r="A322" s="1" t="s">
        <v>21</v>
      </c>
      <c r="B322" t="s">
        <v>133</v>
      </c>
      <c r="C322" s="2">
        <v>0.82291666666666674</v>
      </c>
      <c r="D322" s="1" t="s">
        <v>31</v>
      </c>
      <c r="E322" s="1" t="s">
        <v>39</v>
      </c>
      <c r="F322">
        <v>2</v>
      </c>
      <c r="G322">
        <v>0</v>
      </c>
      <c r="H322" s="1" t="s">
        <v>25</v>
      </c>
      <c r="I322" s="1" t="s">
        <v>62</v>
      </c>
      <c r="J322">
        <v>16</v>
      </c>
      <c r="K322">
        <v>11</v>
      </c>
      <c r="L322">
        <v>6</v>
      </c>
      <c r="M322">
        <v>3</v>
      </c>
      <c r="N322">
        <v>7</v>
      </c>
      <c r="O322">
        <v>7</v>
      </c>
      <c r="P322">
        <v>10</v>
      </c>
      <c r="Q322">
        <v>10</v>
      </c>
      <c r="R322">
        <v>2</v>
      </c>
      <c r="S322">
        <v>2</v>
      </c>
      <c r="T322">
        <v>0</v>
      </c>
      <c r="U322">
        <v>0</v>
      </c>
    </row>
    <row r="323" spans="1:21" x14ac:dyDescent="0.25">
      <c r="A323" s="1" t="s">
        <v>21</v>
      </c>
      <c r="B323" t="s">
        <v>134</v>
      </c>
      <c r="C323" s="2">
        <v>0.52083333333333326</v>
      </c>
      <c r="D323" s="1" t="s">
        <v>24</v>
      </c>
      <c r="E323" s="1" t="s">
        <v>28</v>
      </c>
      <c r="F323">
        <v>3</v>
      </c>
      <c r="G323">
        <v>1</v>
      </c>
      <c r="H323" s="1" t="s">
        <v>25</v>
      </c>
      <c r="I323" s="1" t="s">
        <v>43</v>
      </c>
      <c r="J323">
        <v>14</v>
      </c>
      <c r="K323">
        <v>14</v>
      </c>
      <c r="L323">
        <v>7</v>
      </c>
      <c r="M323">
        <v>5</v>
      </c>
      <c r="N323">
        <v>9</v>
      </c>
      <c r="O323">
        <v>12</v>
      </c>
      <c r="P323">
        <v>1</v>
      </c>
      <c r="Q323">
        <v>7</v>
      </c>
      <c r="R323">
        <v>3</v>
      </c>
      <c r="S323">
        <v>4</v>
      </c>
      <c r="T323">
        <v>0</v>
      </c>
      <c r="U323">
        <v>0</v>
      </c>
    </row>
    <row r="324" spans="1:21" x14ac:dyDescent="0.25">
      <c r="A324" s="1" t="s">
        <v>21</v>
      </c>
      <c r="B324" t="s">
        <v>134</v>
      </c>
      <c r="C324" s="2">
        <v>0.625</v>
      </c>
      <c r="D324" s="1" t="s">
        <v>41</v>
      </c>
      <c r="E324" s="1" t="s">
        <v>45</v>
      </c>
      <c r="F324">
        <v>0</v>
      </c>
      <c r="G324">
        <v>0</v>
      </c>
      <c r="H324" s="1" t="s">
        <v>58</v>
      </c>
      <c r="I324" s="1" t="s">
        <v>40</v>
      </c>
      <c r="J324">
        <v>5</v>
      </c>
      <c r="K324">
        <v>11</v>
      </c>
      <c r="L324">
        <v>2</v>
      </c>
      <c r="M324">
        <v>3</v>
      </c>
      <c r="N324">
        <v>15</v>
      </c>
      <c r="O324">
        <v>16</v>
      </c>
      <c r="P324">
        <v>7</v>
      </c>
      <c r="Q324">
        <v>6</v>
      </c>
      <c r="R324">
        <v>3</v>
      </c>
      <c r="S324">
        <v>2</v>
      </c>
      <c r="T324">
        <v>0</v>
      </c>
      <c r="U324">
        <v>0</v>
      </c>
    </row>
    <row r="325" spans="1:21" x14ac:dyDescent="0.25">
      <c r="A325" s="1" t="s">
        <v>21</v>
      </c>
      <c r="B325" t="s">
        <v>134</v>
      </c>
      <c r="C325" s="2">
        <v>0.625</v>
      </c>
      <c r="D325" s="1" t="s">
        <v>55</v>
      </c>
      <c r="E325" s="1" t="s">
        <v>44</v>
      </c>
      <c r="F325">
        <v>5</v>
      </c>
      <c r="G325">
        <v>1</v>
      </c>
      <c r="H325" s="1" t="s">
        <v>25</v>
      </c>
      <c r="I325" s="1" t="s">
        <v>73</v>
      </c>
      <c r="J325">
        <v>21</v>
      </c>
      <c r="K325">
        <v>5</v>
      </c>
      <c r="L325">
        <v>8</v>
      </c>
      <c r="M325">
        <v>2</v>
      </c>
      <c r="N325">
        <v>9</v>
      </c>
      <c r="O325">
        <v>7</v>
      </c>
      <c r="P325">
        <v>11</v>
      </c>
      <c r="Q325">
        <v>4</v>
      </c>
      <c r="R325">
        <v>1</v>
      </c>
      <c r="S325">
        <v>0</v>
      </c>
      <c r="T325">
        <v>0</v>
      </c>
      <c r="U325">
        <v>0</v>
      </c>
    </row>
    <row r="326" spans="1:21" x14ac:dyDescent="0.25">
      <c r="A326" s="1" t="s">
        <v>21</v>
      </c>
      <c r="B326" t="s">
        <v>134</v>
      </c>
      <c r="C326" s="2">
        <v>0.625</v>
      </c>
      <c r="D326" s="1" t="s">
        <v>47</v>
      </c>
      <c r="E326" s="1" t="s">
        <v>51</v>
      </c>
      <c r="F326">
        <v>0</v>
      </c>
      <c r="G326">
        <v>3</v>
      </c>
      <c r="H326" s="1" t="s">
        <v>33</v>
      </c>
      <c r="I326" s="1" t="s">
        <v>74</v>
      </c>
      <c r="J326">
        <v>5</v>
      </c>
      <c r="K326">
        <v>13</v>
      </c>
      <c r="L326">
        <v>2</v>
      </c>
      <c r="M326">
        <v>7</v>
      </c>
      <c r="N326">
        <v>11</v>
      </c>
      <c r="O326">
        <v>10</v>
      </c>
      <c r="P326">
        <v>2</v>
      </c>
      <c r="Q326">
        <v>3</v>
      </c>
      <c r="R326">
        <v>0</v>
      </c>
      <c r="S326">
        <v>2</v>
      </c>
      <c r="T326">
        <v>0</v>
      </c>
      <c r="U326">
        <v>0</v>
      </c>
    </row>
    <row r="327" spans="1:21" x14ac:dyDescent="0.25">
      <c r="A327" s="1" t="s">
        <v>21</v>
      </c>
      <c r="B327" t="s">
        <v>134</v>
      </c>
      <c r="C327" s="2">
        <v>0.72916666666666674</v>
      </c>
      <c r="D327" s="1" t="s">
        <v>23</v>
      </c>
      <c r="E327" s="1" t="s">
        <v>54</v>
      </c>
      <c r="F327">
        <v>0</v>
      </c>
      <c r="G327">
        <v>0</v>
      </c>
      <c r="H327" s="1" t="s">
        <v>58</v>
      </c>
      <c r="I327" s="1" t="s">
        <v>53</v>
      </c>
      <c r="J327">
        <v>15</v>
      </c>
      <c r="K327">
        <v>9</v>
      </c>
      <c r="L327">
        <v>2</v>
      </c>
      <c r="M327">
        <v>0</v>
      </c>
      <c r="N327">
        <v>8</v>
      </c>
      <c r="O327">
        <v>7</v>
      </c>
      <c r="P327">
        <v>12</v>
      </c>
      <c r="Q327">
        <v>8</v>
      </c>
      <c r="R327">
        <v>2</v>
      </c>
      <c r="S327">
        <v>1</v>
      </c>
      <c r="T327">
        <v>0</v>
      </c>
      <c r="U327">
        <v>0</v>
      </c>
    </row>
    <row r="328" spans="1:21" x14ac:dyDescent="0.25">
      <c r="A328" s="1" t="s">
        <v>21</v>
      </c>
      <c r="B328" t="s">
        <v>135</v>
      </c>
      <c r="C328" s="2">
        <v>0.58333333333333326</v>
      </c>
      <c r="D328" s="1" t="s">
        <v>32</v>
      </c>
      <c r="E328" s="1" t="s">
        <v>39</v>
      </c>
      <c r="F328">
        <v>2</v>
      </c>
      <c r="G328">
        <v>2</v>
      </c>
      <c r="H328" s="1" t="s">
        <v>58</v>
      </c>
      <c r="I328" s="1" t="s">
        <v>66</v>
      </c>
      <c r="J328">
        <v>8</v>
      </c>
      <c r="K328">
        <v>18</v>
      </c>
      <c r="L328">
        <v>5</v>
      </c>
      <c r="M328">
        <v>5</v>
      </c>
      <c r="N328">
        <v>12</v>
      </c>
      <c r="O328">
        <v>7</v>
      </c>
      <c r="P328">
        <v>6</v>
      </c>
      <c r="Q328">
        <v>6</v>
      </c>
      <c r="R328">
        <v>1</v>
      </c>
      <c r="S328">
        <v>0</v>
      </c>
      <c r="T328">
        <v>0</v>
      </c>
      <c r="U328">
        <v>0</v>
      </c>
    </row>
    <row r="329" spans="1:21" x14ac:dyDescent="0.25">
      <c r="A329" s="1" t="s">
        <v>21</v>
      </c>
      <c r="B329" t="s">
        <v>135</v>
      </c>
      <c r="C329" s="2">
        <v>0.58333333333333326</v>
      </c>
      <c r="D329" s="1" t="s">
        <v>31</v>
      </c>
      <c r="E329" s="1" t="s">
        <v>42</v>
      </c>
      <c r="F329">
        <v>1</v>
      </c>
      <c r="G329">
        <v>0</v>
      </c>
      <c r="H329" s="1" t="s">
        <v>25</v>
      </c>
      <c r="I329" s="1" t="s">
        <v>56</v>
      </c>
      <c r="J329">
        <v>14</v>
      </c>
      <c r="K329">
        <v>10</v>
      </c>
      <c r="L329">
        <v>5</v>
      </c>
      <c r="M329">
        <v>4</v>
      </c>
      <c r="N329">
        <v>8</v>
      </c>
      <c r="O329">
        <v>7</v>
      </c>
      <c r="P329">
        <v>3</v>
      </c>
      <c r="Q329">
        <v>6</v>
      </c>
      <c r="R329">
        <v>3</v>
      </c>
      <c r="S329">
        <v>1</v>
      </c>
      <c r="T329">
        <v>0</v>
      </c>
      <c r="U329">
        <v>0</v>
      </c>
    </row>
    <row r="330" spans="1:21" x14ac:dyDescent="0.25">
      <c r="A330" s="1" t="s">
        <v>21</v>
      </c>
      <c r="B330" t="s">
        <v>135</v>
      </c>
      <c r="C330" s="2">
        <v>0.58333333333333326</v>
      </c>
      <c r="D330" s="1" t="s">
        <v>35</v>
      </c>
      <c r="E330" s="1" t="s">
        <v>52</v>
      </c>
      <c r="F330">
        <v>1</v>
      </c>
      <c r="G330">
        <v>0</v>
      </c>
      <c r="H330" s="1" t="s">
        <v>25</v>
      </c>
      <c r="I330" s="1" t="s">
        <v>26</v>
      </c>
      <c r="J330">
        <v>26</v>
      </c>
      <c r="K330">
        <v>6</v>
      </c>
      <c r="L330">
        <v>5</v>
      </c>
      <c r="M330">
        <v>2</v>
      </c>
      <c r="N330">
        <v>11</v>
      </c>
      <c r="O330">
        <v>9</v>
      </c>
      <c r="P330">
        <v>3</v>
      </c>
      <c r="Q330">
        <v>1</v>
      </c>
      <c r="R330">
        <v>1</v>
      </c>
      <c r="S330">
        <v>0</v>
      </c>
      <c r="T330">
        <v>0</v>
      </c>
      <c r="U330">
        <v>1</v>
      </c>
    </row>
    <row r="331" spans="1:21" x14ac:dyDescent="0.25">
      <c r="A331" s="1" t="s">
        <v>21</v>
      </c>
      <c r="B331" t="s">
        <v>135</v>
      </c>
      <c r="C331" s="2">
        <v>0.6875</v>
      </c>
      <c r="D331" s="1" t="s">
        <v>48</v>
      </c>
      <c r="E331" s="1" t="s">
        <v>38</v>
      </c>
      <c r="F331">
        <v>2</v>
      </c>
      <c r="G331">
        <v>0</v>
      </c>
      <c r="H331" s="1" t="s">
        <v>25</v>
      </c>
      <c r="I331" s="1" t="s">
        <v>62</v>
      </c>
      <c r="J331">
        <v>18</v>
      </c>
      <c r="K331">
        <v>9</v>
      </c>
      <c r="L331">
        <v>4</v>
      </c>
      <c r="M331">
        <v>1</v>
      </c>
      <c r="N331">
        <v>8</v>
      </c>
      <c r="O331">
        <v>8</v>
      </c>
      <c r="P331">
        <v>13</v>
      </c>
      <c r="Q331">
        <v>1</v>
      </c>
      <c r="R331">
        <v>2</v>
      </c>
      <c r="S331">
        <v>5</v>
      </c>
      <c r="T331">
        <v>0</v>
      </c>
      <c r="U331">
        <v>0</v>
      </c>
    </row>
    <row r="332" spans="1:21" x14ac:dyDescent="0.25">
      <c r="A332" s="1" t="s">
        <v>21</v>
      </c>
      <c r="B332" t="s">
        <v>136</v>
      </c>
      <c r="C332" s="2">
        <v>0.83333333333333326</v>
      </c>
      <c r="D332" s="1" t="s">
        <v>36</v>
      </c>
      <c r="E332" s="1" t="s">
        <v>29</v>
      </c>
      <c r="F332">
        <v>0</v>
      </c>
      <c r="G332">
        <v>0</v>
      </c>
      <c r="H332" s="1" t="s">
        <v>58</v>
      </c>
      <c r="I332" s="1" t="s">
        <v>59</v>
      </c>
      <c r="J332">
        <v>17</v>
      </c>
      <c r="K332">
        <v>9</v>
      </c>
      <c r="L332">
        <v>7</v>
      </c>
      <c r="M332">
        <v>2</v>
      </c>
      <c r="N332">
        <v>12</v>
      </c>
      <c r="O332">
        <v>13</v>
      </c>
      <c r="P332">
        <v>6</v>
      </c>
      <c r="Q332">
        <v>3</v>
      </c>
      <c r="R332">
        <v>2</v>
      </c>
      <c r="S332">
        <v>2</v>
      </c>
      <c r="T332">
        <v>0</v>
      </c>
      <c r="U332">
        <v>0</v>
      </c>
    </row>
    <row r="333" spans="1:21" x14ac:dyDescent="0.25">
      <c r="A333" s="1" t="s">
        <v>21</v>
      </c>
      <c r="B333" t="s">
        <v>137</v>
      </c>
      <c r="C333" s="2">
        <v>0.82291666666666674</v>
      </c>
      <c r="D333" s="1" t="s">
        <v>28</v>
      </c>
      <c r="E333" s="1" t="s">
        <v>35</v>
      </c>
      <c r="F333">
        <v>1</v>
      </c>
      <c r="G333">
        <v>1</v>
      </c>
      <c r="H333" s="1" t="s">
        <v>58</v>
      </c>
      <c r="I333" s="1" t="s">
        <v>46</v>
      </c>
      <c r="J333">
        <v>6</v>
      </c>
      <c r="K333">
        <v>21</v>
      </c>
      <c r="L333">
        <v>3</v>
      </c>
      <c r="M333">
        <v>6</v>
      </c>
      <c r="N333">
        <v>9</v>
      </c>
      <c r="O333">
        <v>12</v>
      </c>
      <c r="P333">
        <v>2</v>
      </c>
      <c r="Q333">
        <v>9</v>
      </c>
      <c r="R333">
        <v>0</v>
      </c>
      <c r="S333">
        <v>1</v>
      </c>
      <c r="T333">
        <v>0</v>
      </c>
      <c r="U333">
        <v>0</v>
      </c>
    </row>
    <row r="334" spans="1:21" x14ac:dyDescent="0.25">
      <c r="A334" s="1" t="s">
        <v>21</v>
      </c>
      <c r="B334" t="s">
        <v>138</v>
      </c>
      <c r="C334" s="2">
        <v>0.52083333333333326</v>
      </c>
      <c r="D334" s="1" t="s">
        <v>51</v>
      </c>
      <c r="E334" s="1" t="s">
        <v>48</v>
      </c>
      <c r="F334">
        <v>0</v>
      </c>
      <c r="G334">
        <v>1</v>
      </c>
      <c r="H334" s="1" t="s">
        <v>33</v>
      </c>
      <c r="I334" s="1" t="s">
        <v>49</v>
      </c>
      <c r="J334">
        <v>4</v>
      </c>
      <c r="K334">
        <v>24</v>
      </c>
      <c r="L334">
        <v>2</v>
      </c>
      <c r="M334">
        <v>10</v>
      </c>
      <c r="N334">
        <v>11</v>
      </c>
      <c r="O334">
        <v>11</v>
      </c>
      <c r="P334">
        <v>0</v>
      </c>
      <c r="Q334">
        <v>6</v>
      </c>
      <c r="R334">
        <v>1</v>
      </c>
      <c r="S334">
        <v>3</v>
      </c>
      <c r="T334">
        <v>0</v>
      </c>
      <c r="U334">
        <v>0</v>
      </c>
    </row>
    <row r="335" spans="1:21" x14ac:dyDescent="0.25">
      <c r="A335" s="1" t="s">
        <v>21</v>
      </c>
      <c r="B335" t="s">
        <v>138</v>
      </c>
      <c r="C335" s="2">
        <v>0.625</v>
      </c>
      <c r="D335" s="1" t="s">
        <v>45</v>
      </c>
      <c r="E335" s="1" t="s">
        <v>47</v>
      </c>
      <c r="F335">
        <v>2</v>
      </c>
      <c r="G335">
        <v>0</v>
      </c>
      <c r="H335" s="1" t="s">
        <v>25</v>
      </c>
      <c r="I335" s="1" t="s">
        <v>93</v>
      </c>
      <c r="J335">
        <v>21</v>
      </c>
      <c r="K335">
        <v>9</v>
      </c>
      <c r="L335">
        <v>6</v>
      </c>
      <c r="M335">
        <v>3</v>
      </c>
      <c r="N335">
        <v>16</v>
      </c>
      <c r="O335">
        <v>8</v>
      </c>
      <c r="P335">
        <v>2</v>
      </c>
      <c r="Q335">
        <v>3</v>
      </c>
      <c r="R335">
        <v>4</v>
      </c>
      <c r="S335">
        <v>1</v>
      </c>
      <c r="T335">
        <v>0</v>
      </c>
      <c r="U335">
        <v>0</v>
      </c>
    </row>
    <row r="336" spans="1:21" x14ac:dyDescent="0.25">
      <c r="A336" s="1" t="s">
        <v>21</v>
      </c>
      <c r="B336" t="s">
        <v>138</v>
      </c>
      <c r="C336" s="2">
        <v>0.625</v>
      </c>
      <c r="D336" s="1" t="s">
        <v>39</v>
      </c>
      <c r="E336" s="1" t="s">
        <v>36</v>
      </c>
      <c r="F336">
        <v>1</v>
      </c>
      <c r="G336">
        <v>2</v>
      </c>
      <c r="H336" s="1" t="s">
        <v>33</v>
      </c>
      <c r="I336" s="1" t="s">
        <v>75</v>
      </c>
      <c r="J336">
        <v>8</v>
      </c>
      <c r="K336">
        <v>14</v>
      </c>
      <c r="L336">
        <v>3</v>
      </c>
      <c r="M336">
        <v>5</v>
      </c>
      <c r="N336">
        <v>13</v>
      </c>
      <c r="O336">
        <v>11</v>
      </c>
      <c r="P336">
        <v>6</v>
      </c>
      <c r="Q336">
        <v>7</v>
      </c>
      <c r="R336">
        <v>1</v>
      </c>
      <c r="S336">
        <v>3</v>
      </c>
      <c r="T336">
        <v>0</v>
      </c>
      <c r="U336">
        <v>0</v>
      </c>
    </row>
    <row r="337" spans="1:21" x14ac:dyDescent="0.25">
      <c r="A337" s="1" t="s">
        <v>21</v>
      </c>
      <c r="B337" t="s">
        <v>138</v>
      </c>
      <c r="C337" s="2">
        <v>0.625</v>
      </c>
      <c r="D337" s="1" t="s">
        <v>44</v>
      </c>
      <c r="E337" s="1" t="s">
        <v>31</v>
      </c>
      <c r="F337">
        <v>1</v>
      </c>
      <c r="G337">
        <v>2</v>
      </c>
      <c r="H337" s="1" t="s">
        <v>33</v>
      </c>
      <c r="I337" s="1" t="s">
        <v>43</v>
      </c>
      <c r="J337">
        <v>13</v>
      </c>
      <c r="K337">
        <v>17</v>
      </c>
      <c r="L337">
        <v>1</v>
      </c>
      <c r="M337">
        <v>6</v>
      </c>
      <c r="N337">
        <v>13</v>
      </c>
      <c r="O337">
        <v>9</v>
      </c>
      <c r="P337">
        <v>5</v>
      </c>
      <c r="Q337">
        <v>6</v>
      </c>
      <c r="R337">
        <v>1</v>
      </c>
      <c r="S337">
        <v>2</v>
      </c>
      <c r="T337">
        <v>0</v>
      </c>
      <c r="U337">
        <v>0</v>
      </c>
    </row>
    <row r="338" spans="1:21" x14ac:dyDescent="0.25">
      <c r="A338" s="1" t="s">
        <v>21</v>
      </c>
      <c r="B338" t="s">
        <v>138</v>
      </c>
      <c r="C338" s="2">
        <v>0.625</v>
      </c>
      <c r="D338" s="1" t="s">
        <v>42</v>
      </c>
      <c r="E338" s="1" t="s">
        <v>32</v>
      </c>
      <c r="F338">
        <v>0</v>
      </c>
      <c r="G338">
        <v>3</v>
      </c>
      <c r="H338" s="1" t="s">
        <v>33</v>
      </c>
      <c r="I338" s="1" t="s">
        <v>78</v>
      </c>
      <c r="J338">
        <v>11</v>
      </c>
      <c r="K338">
        <v>17</v>
      </c>
      <c r="L338">
        <v>1</v>
      </c>
      <c r="M338">
        <v>9</v>
      </c>
      <c r="N338">
        <v>6</v>
      </c>
      <c r="O338">
        <v>4</v>
      </c>
      <c r="P338">
        <v>7</v>
      </c>
      <c r="Q338">
        <v>3</v>
      </c>
      <c r="R338">
        <v>2</v>
      </c>
      <c r="S338">
        <v>1</v>
      </c>
      <c r="T338">
        <v>0</v>
      </c>
      <c r="U338">
        <v>0</v>
      </c>
    </row>
    <row r="339" spans="1:21" x14ac:dyDescent="0.25">
      <c r="A339" s="1" t="s">
        <v>21</v>
      </c>
      <c r="B339" t="s">
        <v>138</v>
      </c>
      <c r="C339" s="2">
        <v>0.72916666666666674</v>
      </c>
      <c r="D339" s="1" t="s">
        <v>29</v>
      </c>
      <c r="E339" s="1" t="s">
        <v>55</v>
      </c>
      <c r="F339">
        <v>0</v>
      </c>
      <c r="G339">
        <v>4</v>
      </c>
      <c r="H339" s="1" t="s">
        <v>33</v>
      </c>
      <c r="I339" s="1" t="s">
        <v>30</v>
      </c>
      <c r="J339">
        <v>7</v>
      </c>
      <c r="K339">
        <v>19</v>
      </c>
      <c r="L339">
        <v>2</v>
      </c>
      <c r="M339">
        <v>6</v>
      </c>
      <c r="N339">
        <v>13</v>
      </c>
      <c r="O339">
        <v>3</v>
      </c>
      <c r="P339">
        <v>3</v>
      </c>
      <c r="Q339">
        <v>6</v>
      </c>
      <c r="R339">
        <v>1</v>
      </c>
      <c r="S339">
        <v>2</v>
      </c>
      <c r="T339">
        <v>0</v>
      </c>
      <c r="U339">
        <v>0</v>
      </c>
    </row>
    <row r="340" spans="1:21" x14ac:dyDescent="0.25">
      <c r="A340" s="1" t="s">
        <v>21</v>
      </c>
      <c r="B340">
        <v>44566</v>
      </c>
      <c r="C340" s="2">
        <v>0.58333333333333326</v>
      </c>
      <c r="D340" s="1" t="s">
        <v>38</v>
      </c>
      <c r="E340" s="1" t="s">
        <v>35</v>
      </c>
      <c r="F340">
        <v>1</v>
      </c>
      <c r="G340">
        <v>0</v>
      </c>
      <c r="H340" s="1" t="s">
        <v>25</v>
      </c>
      <c r="I340" s="1" t="s">
        <v>73</v>
      </c>
      <c r="J340">
        <v>9</v>
      </c>
      <c r="K340">
        <v>17</v>
      </c>
      <c r="L340">
        <v>4</v>
      </c>
      <c r="M340">
        <v>5</v>
      </c>
      <c r="N340">
        <v>9</v>
      </c>
      <c r="O340">
        <v>12</v>
      </c>
      <c r="P340">
        <v>3</v>
      </c>
      <c r="Q340">
        <v>8</v>
      </c>
      <c r="R340">
        <v>3</v>
      </c>
      <c r="S340">
        <v>5</v>
      </c>
      <c r="T340">
        <v>0</v>
      </c>
      <c r="U340">
        <v>0</v>
      </c>
    </row>
    <row r="341" spans="1:21" x14ac:dyDescent="0.25">
      <c r="A341" s="1" t="s">
        <v>21</v>
      </c>
      <c r="B341">
        <v>44566</v>
      </c>
      <c r="C341" s="2">
        <v>0.58333333333333326</v>
      </c>
      <c r="D341" s="1" t="s">
        <v>54</v>
      </c>
      <c r="E341" s="1" t="s">
        <v>41</v>
      </c>
      <c r="F341">
        <v>3</v>
      </c>
      <c r="G341">
        <v>1</v>
      </c>
      <c r="H341" s="1" t="s">
        <v>25</v>
      </c>
      <c r="I341" s="1" t="s">
        <v>37</v>
      </c>
      <c r="J341">
        <v>13</v>
      </c>
      <c r="K341">
        <v>6</v>
      </c>
      <c r="L341">
        <v>7</v>
      </c>
      <c r="M341">
        <v>2</v>
      </c>
      <c r="N341">
        <v>13</v>
      </c>
      <c r="O341">
        <v>8</v>
      </c>
      <c r="P341">
        <v>7</v>
      </c>
      <c r="Q341">
        <v>3</v>
      </c>
      <c r="R341">
        <v>2</v>
      </c>
      <c r="S341">
        <v>3</v>
      </c>
      <c r="T341">
        <v>0</v>
      </c>
      <c r="U341">
        <v>0</v>
      </c>
    </row>
    <row r="342" spans="1:21" x14ac:dyDescent="0.25">
      <c r="A342" s="1" t="s">
        <v>21</v>
      </c>
      <c r="B342">
        <v>44566</v>
      </c>
      <c r="C342" s="2">
        <v>0.6875</v>
      </c>
      <c r="D342" s="1" t="s">
        <v>52</v>
      </c>
      <c r="E342" s="1" t="s">
        <v>24</v>
      </c>
      <c r="F342">
        <v>1</v>
      </c>
      <c r="G342">
        <v>2</v>
      </c>
      <c r="H342" s="1" t="s">
        <v>33</v>
      </c>
      <c r="I342" s="1" t="s">
        <v>46</v>
      </c>
      <c r="J342">
        <v>8</v>
      </c>
      <c r="K342">
        <v>13</v>
      </c>
      <c r="L342">
        <v>3</v>
      </c>
      <c r="M342">
        <v>7</v>
      </c>
      <c r="N342">
        <v>8</v>
      </c>
      <c r="O342">
        <v>9</v>
      </c>
      <c r="P342">
        <v>3</v>
      </c>
      <c r="Q342">
        <v>7</v>
      </c>
      <c r="R342">
        <v>2</v>
      </c>
      <c r="S342">
        <v>2</v>
      </c>
      <c r="T342">
        <v>0</v>
      </c>
      <c r="U342">
        <v>0</v>
      </c>
    </row>
    <row r="343" spans="1:21" x14ac:dyDescent="0.25">
      <c r="A343" s="1" t="s">
        <v>21</v>
      </c>
      <c r="B343">
        <v>44597</v>
      </c>
      <c r="C343" s="2">
        <v>0.83333333333333326</v>
      </c>
      <c r="D343" s="1" t="s">
        <v>28</v>
      </c>
      <c r="E343" s="1" t="s">
        <v>23</v>
      </c>
      <c r="F343">
        <v>3</v>
      </c>
      <c r="G343">
        <v>0</v>
      </c>
      <c r="H343" s="1" t="s">
        <v>25</v>
      </c>
      <c r="I343" s="1" t="s">
        <v>74</v>
      </c>
      <c r="J343">
        <v>9</v>
      </c>
      <c r="K343">
        <v>12</v>
      </c>
      <c r="L343">
        <v>5</v>
      </c>
      <c r="M343">
        <v>4</v>
      </c>
      <c r="N343">
        <v>4</v>
      </c>
      <c r="O343">
        <v>6</v>
      </c>
      <c r="P343">
        <v>3</v>
      </c>
      <c r="Q343">
        <v>8</v>
      </c>
      <c r="R343">
        <v>1</v>
      </c>
      <c r="S343">
        <v>0</v>
      </c>
      <c r="T343">
        <v>0</v>
      </c>
      <c r="U343">
        <v>0</v>
      </c>
    </row>
    <row r="344" spans="1:21" x14ac:dyDescent="0.25">
      <c r="A344" s="1" t="s">
        <v>21</v>
      </c>
      <c r="B344">
        <v>44747</v>
      </c>
      <c r="C344" s="2">
        <v>0.625</v>
      </c>
      <c r="D344" s="1" t="s">
        <v>23</v>
      </c>
      <c r="E344" s="1" t="s">
        <v>39</v>
      </c>
      <c r="F344">
        <v>3</v>
      </c>
      <c r="G344">
        <v>0</v>
      </c>
      <c r="H344" s="1" t="s">
        <v>25</v>
      </c>
      <c r="I344" s="1" t="s">
        <v>90</v>
      </c>
      <c r="J344">
        <v>18</v>
      </c>
      <c r="K344">
        <v>19</v>
      </c>
      <c r="L344">
        <v>5</v>
      </c>
      <c r="M344">
        <v>4</v>
      </c>
      <c r="N344">
        <v>12</v>
      </c>
      <c r="O344">
        <v>9</v>
      </c>
      <c r="P344">
        <v>4</v>
      </c>
      <c r="Q344">
        <v>7</v>
      </c>
      <c r="R344">
        <v>0</v>
      </c>
      <c r="S344">
        <v>1</v>
      </c>
      <c r="T344">
        <v>0</v>
      </c>
      <c r="U344">
        <v>0</v>
      </c>
    </row>
    <row r="345" spans="1:21" x14ac:dyDescent="0.25">
      <c r="A345" s="1" t="s">
        <v>21</v>
      </c>
      <c r="B345">
        <v>44747</v>
      </c>
      <c r="C345" s="2">
        <v>0.625</v>
      </c>
      <c r="D345" s="1" t="s">
        <v>31</v>
      </c>
      <c r="E345" s="1" t="s">
        <v>45</v>
      </c>
      <c r="F345">
        <v>1</v>
      </c>
      <c r="G345">
        <v>3</v>
      </c>
      <c r="H345" s="1" t="s">
        <v>33</v>
      </c>
      <c r="I345" s="1" t="s">
        <v>34</v>
      </c>
      <c r="J345">
        <v>14</v>
      </c>
      <c r="K345">
        <v>12</v>
      </c>
      <c r="L345">
        <v>6</v>
      </c>
      <c r="M345">
        <v>7</v>
      </c>
      <c r="N345">
        <v>13</v>
      </c>
      <c r="O345">
        <v>11</v>
      </c>
      <c r="P345">
        <v>4</v>
      </c>
      <c r="Q345">
        <v>5</v>
      </c>
      <c r="R345">
        <v>1</v>
      </c>
      <c r="S345">
        <v>2</v>
      </c>
      <c r="T345">
        <v>0</v>
      </c>
      <c r="U345">
        <v>0</v>
      </c>
    </row>
    <row r="346" spans="1:21" x14ac:dyDescent="0.25">
      <c r="A346" s="1" t="s">
        <v>21</v>
      </c>
      <c r="B346">
        <v>44747</v>
      </c>
      <c r="C346" s="2">
        <v>0.625</v>
      </c>
      <c r="D346" s="1" t="s">
        <v>35</v>
      </c>
      <c r="E346" s="1" t="s">
        <v>42</v>
      </c>
      <c r="F346">
        <v>2</v>
      </c>
      <c r="G346">
        <v>2</v>
      </c>
      <c r="H346" s="1" t="s">
        <v>58</v>
      </c>
      <c r="I346" s="1" t="s">
        <v>65</v>
      </c>
      <c r="J346">
        <v>19</v>
      </c>
      <c r="K346">
        <v>14</v>
      </c>
      <c r="L346">
        <v>6</v>
      </c>
      <c r="M346">
        <v>4</v>
      </c>
      <c r="N346">
        <v>7</v>
      </c>
      <c r="O346">
        <v>11</v>
      </c>
      <c r="P346">
        <v>9</v>
      </c>
      <c r="Q346">
        <v>3</v>
      </c>
      <c r="R346">
        <v>1</v>
      </c>
      <c r="S346">
        <v>3</v>
      </c>
      <c r="T346">
        <v>0</v>
      </c>
      <c r="U346">
        <v>0</v>
      </c>
    </row>
    <row r="347" spans="1:21" x14ac:dyDescent="0.25">
      <c r="A347" s="1" t="s">
        <v>21</v>
      </c>
      <c r="B347">
        <v>44747</v>
      </c>
      <c r="C347" s="2">
        <v>0.625</v>
      </c>
      <c r="D347" s="1" t="s">
        <v>36</v>
      </c>
      <c r="E347" s="1" t="s">
        <v>44</v>
      </c>
      <c r="F347">
        <v>1</v>
      </c>
      <c r="G347">
        <v>0</v>
      </c>
      <c r="H347" s="1" t="s">
        <v>25</v>
      </c>
      <c r="I347" s="1" t="s">
        <v>60</v>
      </c>
      <c r="J347">
        <v>15</v>
      </c>
      <c r="K347">
        <v>6</v>
      </c>
      <c r="L347">
        <v>7</v>
      </c>
      <c r="M347">
        <v>1</v>
      </c>
      <c r="N347">
        <v>11</v>
      </c>
      <c r="O347">
        <v>18</v>
      </c>
      <c r="P347">
        <v>8</v>
      </c>
      <c r="Q347">
        <v>5</v>
      </c>
      <c r="R347">
        <v>2</v>
      </c>
      <c r="S347">
        <v>1</v>
      </c>
      <c r="T347">
        <v>0</v>
      </c>
      <c r="U347">
        <v>1</v>
      </c>
    </row>
    <row r="348" spans="1:21" x14ac:dyDescent="0.25">
      <c r="A348" s="1" t="s">
        <v>21</v>
      </c>
      <c r="B348">
        <v>44747</v>
      </c>
      <c r="C348" s="2">
        <v>0.72916666666666674</v>
      </c>
      <c r="D348" s="1" t="s">
        <v>32</v>
      </c>
      <c r="E348" s="1" t="s">
        <v>28</v>
      </c>
      <c r="F348">
        <v>4</v>
      </c>
      <c r="G348">
        <v>0</v>
      </c>
      <c r="H348" s="1" t="s">
        <v>25</v>
      </c>
      <c r="I348" s="1" t="s">
        <v>40</v>
      </c>
      <c r="J348">
        <v>17</v>
      </c>
      <c r="K348">
        <v>15</v>
      </c>
      <c r="L348">
        <v>6</v>
      </c>
      <c r="M348">
        <v>5</v>
      </c>
      <c r="N348">
        <v>13</v>
      </c>
      <c r="O348">
        <v>9</v>
      </c>
      <c r="P348">
        <v>7</v>
      </c>
      <c r="Q348">
        <v>6</v>
      </c>
      <c r="R348">
        <v>0</v>
      </c>
      <c r="S348">
        <v>2</v>
      </c>
      <c r="T348">
        <v>0</v>
      </c>
      <c r="U348">
        <v>0</v>
      </c>
    </row>
    <row r="349" spans="1:21" x14ac:dyDescent="0.25">
      <c r="A349" s="1" t="s">
        <v>21</v>
      </c>
      <c r="B349">
        <v>44747</v>
      </c>
      <c r="C349" s="2">
        <v>0.82291666666666674</v>
      </c>
      <c r="D349" s="1" t="s">
        <v>48</v>
      </c>
      <c r="E349" s="1" t="s">
        <v>54</v>
      </c>
      <c r="F349">
        <v>1</v>
      </c>
      <c r="G349">
        <v>1</v>
      </c>
      <c r="H349" s="1" t="s">
        <v>58</v>
      </c>
      <c r="I349" s="1" t="s">
        <v>26</v>
      </c>
      <c r="J349">
        <v>22</v>
      </c>
      <c r="K349">
        <v>8</v>
      </c>
      <c r="L349">
        <v>3</v>
      </c>
      <c r="M349">
        <v>3</v>
      </c>
      <c r="N349">
        <v>12</v>
      </c>
      <c r="O349">
        <v>8</v>
      </c>
      <c r="P349">
        <v>11</v>
      </c>
      <c r="Q349">
        <v>5</v>
      </c>
      <c r="R349">
        <v>3</v>
      </c>
      <c r="S349">
        <v>2</v>
      </c>
      <c r="T349">
        <v>0</v>
      </c>
      <c r="U349">
        <v>0</v>
      </c>
    </row>
    <row r="350" spans="1:21" x14ac:dyDescent="0.25">
      <c r="A350" s="1" t="s">
        <v>21</v>
      </c>
      <c r="B350">
        <v>44778</v>
      </c>
      <c r="C350" s="2">
        <v>0.58333333333333326</v>
      </c>
      <c r="D350" s="1" t="s">
        <v>24</v>
      </c>
      <c r="E350" s="1" t="s">
        <v>29</v>
      </c>
      <c r="F350">
        <v>2</v>
      </c>
      <c r="G350">
        <v>1</v>
      </c>
      <c r="H350" s="1" t="s">
        <v>25</v>
      </c>
      <c r="I350" s="1" t="s">
        <v>74</v>
      </c>
      <c r="J350">
        <v>19</v>
      </c>
      <c r="K350">
        <v>3</v>
      </c>
      <c r="L350">
        <v>9</v>
      </c>
      <c r="M350">
        <v>2</v>
      </c>
      <c r="N350">
        <v>13</v>
      </c>
      <c r="O350">
        <v>15</v>
      </c>
      <c r="P350">
        <v>8</v>
      </c>
      <c r="Q350">
        <v>2</v>
      </c>
      <c r="R350">
        <v>2</v>
      </c>
      <c r="S350">
        <v>2</v>
      </c>
      <c r="T350">
        <v>0</v>
      </c>
      <c r="U350">
        <v>1</v>
      </c>
    </row>
    <row r="351" spans="1:21" x14ac:dyDescent="0.25">
      <c r="A351" s="1" t="s">
        <v>21</v>
      </c>
      <c r="B351">
        <v>44778</v>
      </c>
      <c r="C351" s="2">
        <v>0.58333333333333326</v>
      </c>
      <c r="D351" s="1" t="s">
        <v>41</v>
      </c>
      <c r="E351" s="1" t="s">
        <v>38</v>
      </c>
      <c r="F351">
        <v>1</v>
      </c>
      <c r="G351">
        <v>2</v>
      </c>
      <c r="H351" s="1" t="s">
        <v>33</v>
      </c>
      <c r="I351" s="1" t="s">
        <v>43</v>
      </c>
      <c r="J351">
        <v>16</v>
      </c>
      <c r="K351">
        <v>10</v>
      </c>
      <c r="L351">
        <v>9</v>
      </c>
      <c r="M351">
        <v>4</v>
      </c>
      <c r="N351">
        <v>11</v>
      </c>
      <c r="O351">
        <v>6</v>
      </c>
      <c r="P351">
        <v>6</v>
      </c>
      <c r="Q351">
        <v>1</v>
      </c>
      <c r="R351">
        <v>3</v>
      </c>
      <c r="S351">
        <v>0</v>
      </c>
      <c r="T351">
        <v>0</v>
      </c>
      <c r="U351">
        <v>0</v>
      </c>
    </row>
    <row r="352" spans="1:21" x14ac:dyDescent="0.25">
      <c r="A352" s="1" t="s">
        <v>21</v>
      </c>
      <c r="B352">
        <v>44778</v>
      </c>
      <c r="C352" s="2">
        <v>0.58333333333333326</v>
      </c>
      <c r="D352" s="1" t="s">
        <v>47</v>
      </c>
      <c r="E352" s="1" t="s">
        <v>52</v>
      </c>
      <c r="F352">
        <v>0</v>
      </c>
      <c r="G352">
        <v>4</v>
      </c>
      <c r="H352" s="1" t="s">
        <v>33</v>
      </c>
      <c r="I352" s="1" t="s">
        <v>66</v>
      </c>
      <c r="J352">
        <v>8</v>
      </c>
      <c r="K352">
        <v>13</v>
      </c>
      <c r="L352">
        <v>2</v>
      </c>
      <c r="M352">
        <v>5</v>
      </c>
      <c r="N352">
        <v>7</v>
      </c>
      <c r="O352">
        <v>7</v>
      </c>
      <c r="P352">
        <v>9</v>
      </c>
      <c r="Q352">
        <v>5</v>
      </c>
      <c r="R352">
        <v>1</v>
      </c>
      <c r="S352">
        <v>1</v>
      </c>
      <c r="T352">
        <v>0</v>
      </c>
      <c r="U352">
        <v>0</v>
      </c>
    </row>
    <row r="353" spans="1:21" x14ac:dyDescent="0.25">
      <c r="A353" s="1" t="s">
        <v>21</v>
      </c>
      <c r="B353">
        <v>44778</v>
      </c>
      <c r="C353" s="2">
        <v>0.6875</v>
      </c>
      <c r="D353" s="1" t="s">
        <v>55</v>
      </c>
      <c r="E353" s="1" t="s">
        <v>51</v>
      </c>
      <c r="F353">
        <v>5</v>
      </c>
      <c r="G353">
        <v>0</v>
      </c>
      <c r="H353" s="1" t="s">
        <v>25</v>
      </c>
      <c r="I353" s="1" t="s">
        <v>62</v>
      </c>
      <c r="J353">
        <v>21</v>
      </c>
      <c r="K353">
        <v>7</v>
      </c>
      <c r="L353">
        <v>9</v>
      </c>
      <c r="M353">
        <v>3</v>
      </c>
      <c r="N353">
        <v>6</v>
      </c>
      <c r="O353">
        <v>11</v>
      </c>
      <c r="P353">
        <v>8</v>
      </c>
      <c r="Q353">
        <v>2</v>
      </c>
      <c r="R353">
        <v>1</v>
      </c>
      <c r="S353">
        <v>3</v>
      </c>
      <c r="T353">
        <v>0</v>
      </c>
      <c r="U353">
        <v>0</v>
      </c>
    </row>
    <row r="354" spans="1:21" x14ac:dyDescent="0.25">
      <c r="A354" s="1" t="s">
        <v>21</v>
      </c>
      <c r="B354">
        <v>44839</v>
      </c>
      <c r="C354" s="2">
        <v>0.83333333333333326</v>
      </c>
      <c r="D354" s="1" t="s">
        <v>45</v>
      </c>
      <c r="E354" s="1" t="s">
        <v>48</v>
      </c>
      <c r="F354">
        <v>1</v>
      </c>
      <c r="G354">
        <v>2</v>
      </c>
      <c r="H354" s="1" t="s">
        <v>33</v>
      </c>
      <c r="I354" s="1" t="s">
        <v>37</v>
      </c>
      <c r="J354">
        <v>9</v>
      </c>
      <c r="K354">
        <v>17</v>
      </c>
      <c r="L354">
        <v>4</v>
      </c>
      <c r="M354">
        <v>6</v>
      </c>
      <c r="N354">
        <v>10</v>
      </c>
      <c r="O354">
        <v>12</v>
      </c>
      <c r="P354">
        <v>2</v>
      </c>
      <c r="Q354">
        <v>3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 s="1" t="s">
        <v>21</v>
      </c>
      <c r="B355">
        <v>44870</v>
      </c>
      <c r="C355" s="2">
        <v>0.8125</v>
      </c>
      <c r="D355" s="1" t="s">
        <v>29</v>
      </c>
      <c r="E355" s="1" t="s">
        <v>35</v>
      </c>
      <c r="F355">
        <v>0</v>
      </c>
      <c r="G355">
        <v>3</v>
      </c>
      <c r="H355" s="1" t="s">
        <v>33</v>
      </c>
      <c r="I355" s="1" t="s">
        <v>56</v>
      </c>
      <c r="J355">
        <v>5</v>
      </c>
      <c r="K355">
        <v>17</v>
      </c>
      <c r="L355">
        <v>0</v>
      </c>
      <c r="M355">
        <v>4</v>
      </c>
      <c r="N355">
        <v>10</v>
      </c>
      <c r="O355">
        <v>14</v>
      </c>
      <c r="P355">
        <v>1</v>
      </c>
      <c r="Q355">
        <v>5</v>
      </c>
      <c r="R355">
        <v>1</v>
      </c>
      <c r="S355">
        <v>0</v>
      </c>
      <c r="T355">
        <v>1</v>
      </c>
      <c r="U355">
        <v>0</v>
      </c>
    </row>
    <row r="356" spans="1:21" x14ac:dyDescent="0.25">
      <c r="A356" s="1" t="s">
        <v>21</v>
      </c>
      <c r="B356">
        <v>44870</v>
      </c>
      <c r="C356" s="2">
        <v>0.82291666666666674</v>
      </c>
      <c r="D356" s="1" t="s">
        <v>41</v>
      </c>
      <c r="E356" s="1" t="s">
        <v>47</v>
      </c>
      <c r="F356">
        <v>3</v>
      </c>
      <c r="G356">
        <v>0</v>
      </c>
      <c r="H356" s="1" t="s">
        <v>25</v>
      </c>
      <c r="I356" s="1" t="s">
        <v>78</v>
      </c>
      <c r="J356">
        <v>20</v>
      </c>
      <c r="K356">
        <v>9</v>
      </c>
      <c r="L356">
        <v>8</v>
      </c>
      <c r="M356">
        <v>5</v>
      </c>
      <c r="N356">
        <v>10</v>
      </c>
      <c r="O356">
        <v>5</v>
      </c>
      <c r="P356">
        <v>10</v>
      </c>
      <c r="Q356">
        <v>2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 s="1" t="s">
        <v>21</v>
      </c>
      <c r="B357">
        <v>44870</v>
      </c>
      <c r="C357" s="2">
        <v>0.82291666666666674</v>
      </c>
      <c r="D357" s="1" t="s">
        <v>44</v>
      </c>
      <c r="E357" s="1" t="s">
        <v>38</v>
      </c>
      <c r="F357">
        <v>0</v>
      </c>
      <c r="G357">
        <v>0</v>
      </c>
      <c r="H357" s="1" t="s">
        <v>58</v>
      </c>
      <c r="I357" s="1" t="s">
        <v>46</v>
      </c>
      <c r="J357">
        <v>6</v>
      </c>
      <c r="K357">
        <v>16</v>
      </c>
      <c r="L357">
        <v>0</v>
      </c>
      <c r="M357">
        <v>5</v>
      </c>
      <c r="N357">
        <v>5</v>
      </c>
      <c r="O357">
        <v>12</v>
      </c>
      <c r="P357">
        <v>1</v>
      </c>
      <c r="Q357">
        <v>13</v>
      </c>
      <c r="R357">
        <v>1</v>
      </c>
      <c r="S357">
        <v>2</v>
      </c>
      <c r="T357">
        <v>0</v>
      </c>
      <c r="U357">
        <v>0</v>
      </c>
    </row>
    <row r="358" spans="1:21" x14ac:dyDescent="0.25">
      <c r="A358" s="1" t="s">
        <v>21</v>
      </c>
      <c r="B358">
        <v>44870</v>
      </c>
      <c r="C358" s="2">
        <v>0.84375</v>
      </c>
      <c r="D358" s="1" t="s">
        <v>42</v>
      </c>
      <c r="E358" s="1" t="s">
        <v>55</v>
      </c>
      <c r="F358">
        <v>1</v>
      </c>
      <c r="G358">
        <v>5</v>
      </c>
      <c r="H358" s="1" t="s">
        <v>33</v>
      </c>
      <c r="I358" s="1" t="s">
        <v>53</v>
      </c>
      <c r="J358">
        <v>7</v>
      </c>
      <c r="K358">
        <v>16</v>
      </c>
      <c r="L358">
        <v>3</v>
      </c>
      <c r="M358">
        <v>5</v>
      </c>
      <c r="N358">
        <v>2</v>
      </c>
      <c r="O358">
        <v>10</v>
      </c>
      <c r="P358">
        <v>6</v>
      </c>
      <c r="Q358">
        <v>2</v>
      </c>
      <c r="R358">
        <v>0</v>
      </c>
      <c r="S358">
        <v>1</v>
      </c>
      <c r="T358">
        <v>0</v>
      </c>
      <c r="U358">
        <v>0</v>
      </c>
    </row>
    <row r="359" spans="1:21" x14ac:dyDescent="0.25">
      <c r="A359" s="1" t="s">
        <v>21</v>
      </c>
      <c r="B359">
        <v>44900</v>
      </c>
      <c r="C359" s="2">
        <v>0.82291666666666674</v>
      </c>
      <c r="D359" s="1" t="s">
        <v>54</v>
      </c>
      <c r="E359" s="1" t="s">
        <v>24</v>
      </c>
      <c r="F359">
        <v>3</v>
      </c>
      <c r="G359">
        <v>0</v>
      </c>
      <c r="H359" s="1" t="s">
        <v>25</v>
      </c>
      <c r="I359" s="1" t="s">
        <v>30</v>
      </c>
      <c r="J359">
        <v>16</v>
      </c>
      <c r="K359">
        <v>8</v>
      </c>
      <c r="L359">
        <v>6</v>
      </c>
      <c r="M359">
        <v>4</v>
      </c>
      <c r="N359">
        <v>8</v>
      </c>
      <c r="O359">
        <v>15</v>
      </c>
      <c r="P359">
        <v>2</v>
      </c>
      <c r="Q359">
        <v>2</v>
      </c>
      <c r="R359">
        <v>1</v>
      </c>
      <c r="S359">
        <v>3</v>
      </c>
      <c r="T359">
        <v>0</v>
      </c>
      <c r="U359">
        <v>1</v>
      </c>
    </row>
    <row r="360" spans="1:21" x14ac:dyDescent="0.25">
      <c r="A360" s="1" t="s">
        <v>21</v>
      </c>
      <c r="B360" t="s">
        <v>139</v>
      </c>
      <c r="C360" s="2">
        <v>0.5</v>
      </c>
      <c r="D360" s="1" t="s">
        <v>54</v>
      </c>
      <c r="E360" s="1" t="s">
        <v>31</v>
      </c>
      <c r="F360">
        <v>1</v>
      </c>
      <c r="G360">
        <v>0</v>
      </c>
      <c r="H360" s="1" t="s">
        <v>25</v>
      </c>
      <c r="I360" s="1" t="s">
        <v>73</v>
      </c>
      <c r="J360">
        <v>21</v>
      </c>
      <c r="K360">
        <v>8</v>
      </c>
      <c r="L360">
        <v>8</v>
      </c>
      <c r="M360">
        <v>1</v>
      </c>
      <c r="N360">
        <v>12</v>
      </c>
      <c r="O360">
        <v>8</v>
      </c>
      <c r="P360">
        <v>8</v>
      </c>
      <c r="Q360">
        <v>2</v>
      </c>
      <c r="R360">
        <v>3</v>
      </c>
      <c r="S360">
        <v>2</v>
      </c>
      <c r="T360">
        <v>0</v>
      </c>
      <c r="U360">
        <v>0</v>
      </c>
    </row>
    <row r="361" spans="1:21" x14ac:dyDescent="0.25">
      <c r="A361" s="1" t="s">
        <v>21</v>
      </c>
      <c r="B361" t="s">
        <v>139</v>
      </c>
      <c r="C361" s="2">
        <v>0.58333333333333326</v>
      </c>
      <c r="D361" s="1" t="s">
        <v>45</v>
      </c>
      <c r="E361" s="1" t="s">
        <v>36</v>
      </c>
      <c r="F361">
        <v>1</v>
      </c>
      <c r="G361">
        <v>1</v>
      </c>
      <c r="H361" s="1" t="s">
        <v>58</v>
      </c>
      <c r="I361" s="1" t="s">
        <v>74</v>
      </c>
      <c r="J361">
        <v>13</v>
      </c>
      <c r="K361">
        <v>16</v>
      </c>
      <c r="L361">
        <v>4</v>
      </c>
      <c r="M361">
        <v>4</v>
      </c>
      <c r="N361">
        <v>11</v>
      </c>
      <c r="O361">
        <v>15</v>
      </c>
      <c r="P361">
        <v>1</v>
      </c>
      <c r="Q361">
        <v>5</v>
      </c>
      <c r="R361">
        <v>1</v>
      </c>
      <c r="S361">
        <v>3</v>
      </c>
      <c r="T361">
        <v>0</v>
      </c>
      <c r="U361">
        <v>0</v>
      </c>
    </row>
    <row r="362" spans="1:21" x14ac:dyDescent="0.25">
      <c r="A362" s="1" t="s">
        <v>21</v>
      </c>
      <c r="B362" t="s">
        <v>139</v>
      </c>
      <c r="C362" s="2">
        <v>0.58333333333333326</v>
      </c>
      <c r="D362" s="1" t="s">
        <v>29</v>
      </c>
      <c r="E362" s="1" t="s">
        <v>32</v>
      </c>
      <c r="F362">
        <v>1</v>
      </c>
      <c r="G362">
        <v>1</v>
      </c>
      <c r="H362" s="1" t="s">
        <v>58</v>
      </c>
      <c r="I362" s="1" t="s">
        <v>46</v>
      </c>
      <c r="J362">
        <v>19</v>
      </c>
      <c r="K362">
        <v>16</v>
      </c>
      <c r="L362">
        <v>5</v>
      </c>
      <c r="M362">
        <v>6</v>
      </c>
      <c r="N362">
        <v>16</v>
      </c>
      <c r="O362">
        <v>8</v>
      </c>
      <c r="P362">
        <v>8</v>
      </c>
      <c r="Q362">
        <v>1</v>
      </c>
      <c r="R362">
        <v>3</v>
      </c>
      <c r="S362">
        <v>2</v>
      </c>
      <c r="T362">
        <v>0</v>
      </c>
      <c r="U362">
        <v>0</v>
      </c>
    </row>
    <row r="363" spans="1:21" x14ac:dyDescent="0.25">
      <c r="A363" s="1" t="s">
        <v>21</v>
      </c>
      <c r="B363" t="s">
        <v>139</v>
      </c>
      <c r="C363" s="2">
        <v>0.58333333333333326</v>
      </c>
      <c r="D363" s="1" t="s">
        <v>44</v>
      </c>
      <c r="E363" s="1" t="s">
        <v>41</v>
      </c>
      <c r="F363">
        <v>1</v>
      </c>
      <c r="G363">
        <v>5</v>
      </c>
      <c r="H363" s="1" t="s">
        <v>33</v>
      </c>
      <c r="I363" s="1" t="s">
        <v>75</v>
      </c>
      <c r="J363">
        <v>13</v>
      </c>
      <c r="K363">
        <v>13</v>
      </c>
      <c r="L363">
        <v>5</v>
      </c>
      <c r="M363">
        <v>7</v>
      </c>
      <c r="N363">
        <v>4</v>
      </c>
      <c r="O363">
        <v>6</v>
      </c>
      <c r="P363">
        <v>7</v>
      </c>
      <c r="Q363">
        <v>3</v>
      </c>
      <c r="R363">
        <v>0</v>
      </c>
      <c r="S363">
        <v>1</v>
      </c>
      <c r="T363">
        <v>0</v>
      </c>
      <c r="U363">
        <v>0</v>
      </c>
    </row>
    <row r="364" spans="1:21" x14ac:dyDescent="0.25">
      <c r="A364" s="1" t="s">
        <v>21</v>
      </c>
      <c r="B364" t="s">
        <v>139</v>
      </c>
      <c r="C364" s="2">
        <v>0.58333333333333326</v>
      </c>
      <c r="D364" s="1" t="s">
        <v>52</v>
      </c>
      <c r="E364" s="1" t="s">
        <v>55</v>
      </c>
      <c r="F364">
        <v>2</v>
      </c>
      <c r="G364">
        <v>2</v>
      </c>
      <c r="H364" s="1" t="s">
        <v>58</v>
      </c>
      <c r="I364" s="1" t="s">
        <v>56</v>
      </c>
      <c r="J364">
        <v>6</v>
      </c>
      <c r="K364">
        <v>31</v>
      </c>
      <c r="L364">
        <v>2</v>
      </c>
      <c r="M364">
        <v>8</v>
      </c>
      <c r="N364">
        <v>9</v>
      </c>
      <c r="O364">
        <v>5</v>
      </c>
      <c r="P364">
        <v>4</v>
      </c>
      <c r="Q364">
        <v>9</v>
      </c>
      <c r="R364">
        <v>3</v>
      </c>
      <c r="S364">
        <v>1</v>
      </c>
      <c r="T364">
        <v>0</v>
      </c>
      <c r="U364">
        <v>0</v>
      </c>
    </row>
    <row r="365" spans="1:21" x14ac:dyDescent="0.25">
      <c r="A365" s="1" t="s">
        <v>21</v>
      </c>
      <c r="B365" t="s">
        <v>139</v>
      </c>
      <c r="C365" s="2">
        <v>0.58333333333333326</v>
      </c>
      <c r="D365" s="1" t="s">
        <v>42</v>
      </c>
      <c r="E365" s="1" t="s">
        <v>47</v>
      </c>
      <c r="F365">
        <v>1</v>
      </c>
      <c r="G365">
        <v>1</v>
      </c>
      <c r="H365" s="1" t="s">
        <v>58</v>
      </c>
      <c r="I365" s="1" t="s">
        <v>96</v>
      </c>
      <c r="J365">
        <v>17</v>
      </c>
      <c r="K365">
        <v>11</v>
      </c>
      <c r="L365">
        <v>4</v>
      </c>
      <c r="M365">
        <v>2</v>
      </c>
      <c r="N365">
        <v>5</v>
      </c>
      <c r="O365">
        <v>10</v>
      </c>
      <c r="P365">
        <v>5</v>
      </c>
      <c r="Q365">
        <v>3</v>
      </c>
      <c r="R365">
        <v>0</v>
      </c>
      <c r="S365">
        <v>3</v>
      </c>
      <c r="T365">
        <v>0</v>
      </c>
      <c r="U365">
        <v>0</v>
      </c>
    </row>
    <row r="366" spans="1:21" x14ac:dyDescent="0.25">
      <c r="A366" s="1" t="s">
        <v>21</v>
      </c>
      <c r="B366" t="s">
        <v>139</v>
      </c>
      <c r="C366" s="2">
        <v>0.6875</v>
      </c>
      <c r="D366" s="1" t="s">
        <v>38</v>
      </c>
      <c r="E366" s="1" t="s">
        <v>23</v>
      </c>
      <c r="F366">
        <v>2</v>
      </c>
      <c r="G366">
        <v>3</v>
      </c>
      <c r="H366" s="1" t="s">
        <v>33</v>
      </c>
      <c r="I366" s="1" t="s">
        <v>26</v>
      </c>
      <c r="J366">
        <v>10</v>
      </c>
      <c r="K366">
        <v>18</v>
      </c>
      <c r="L366">
        <v>5</v>
      </c>
      <c r="M366">
        <v>7</v>
      </c>
      <c r="N366">
        <v>8</v>
      </c>
      <c r="O366">
        <v>8</v>
      </c>
      <c r="P366">
        <v>5</v>
      </c>
      <c r="Q366">
        <v>2</v>
      </c>
      <c r="R366">
        <v>0</v>
      </c>
      <c r="S366">
        <v>3</v>
      </c>
      <c r="T366">
        <v>2</v>
      </c>
      <c r="U366">
        <v>0</v>
      </c>
    </row>
    <row r="367" spans="1:21" x14ac:dyDescent="0.25">
      <c r="A367" s="1" t="s">
        <v>21</v>
      </c>
      <c r="B367" t="s">
        <v>140</v>
      </c>
      <c r="C367" s="2">
        <v>0.83333333333333326</v>
      </c>
      <c r="D367" s="1" t="s">
        <v>51</v>
      </c>
      <c r="E367" s="1" t="s">
        <v>24</v>
      </c>
      <c r="F367">
        <v>2</v>
      </c>
      <c r="G367">
        <v>0</v>
      </c>
      <c r="H367" s="1" t="s">
        <v>25</v>
      </c>
      <c r="I367" s="1" t="s">
        <v>59</v>
      </c>
      <c r="J367">
        <v>16</v>
      </c>
      <c r="K367">
        <v>11</v>
      </c>
      <c r="L367">
        <v>4</v>
      </c>
      <c r="M367">
        <v>2</v>
      </c>
      <c r="N367">
        <v>11</v>
      </c>
      <c r="O367">
        <v>8</v>
      </c>
      <c r="P367">
        <v>12</v>
      </c>
      <c r="Q367">
        <v>8</v>
      </c>
      <c r="R367">
        <v>0</v>
      </c>
      <c r="S367">
        <v>3</v>
      </c>
      <c r="T367">
        <v>0</v>
      </c>
      <c r="U367">
        <v>0</v>
      </c>
    </row>
    <row r="368" spans="1:21" x14ac:dyDescent="0.25">
      <c r="A368" s="1" t="s">
        <v>21</v>
      </c>
      <c r="B368" t="s">
        <v>141</v>
      </c>
      <c r="C368" s="2">
        <v>0.82291666666666674</v>
      </c>
      <c r="D368" s="1" t="s">
        <v>39</v>
      </c>
      <c r="E368" s="1" t="s">
        <v>48</v>
      </c>
      <c r="F368">
        <v>1</v>
      </c>
      <c r="G368">
        <v>2</v>
      </c>
      <c r="H368" s="1" t="s">
        <v>33</v>
      </c>
      <c r="I368" s="1" t="s">
        <v>53</v>
      </c>
      <c r="J368">
        <v>4</v>
      </c>
      <c r="K368">
        <v>24</v>
      </c>
      <c r="L368">
        <v>2</v>
      </c>
      <c r="M368">
        <v>5</v>
      </c>
      <c r="N368">
        <v>6</v>
      </c>
      <c r="O368">
        <v>6</v>
      </c>
      <c r="P368">
        <v>1</v>
      </c>
      <c r="Q368">
        <v>9</v>
      </c>
      <c r="R368">
        <v>2</v>
      </c>
      <c r="S368">
        <v>0</v>
      </c>
      <c r="T368">
        <v>0</v>
      </c>
      <c r="U368">
        <v>0</v>
      </c>
    </row>
    <row r="369" spans="1:21" x14ac:dyDescent="0.25">
      <c r="A369" s="1" t="s">
        <v>21</v>
      </c>
      <c r="B369" t="s">
        <v>142</v>
      </c>
      <c r="C369" s="2">
        <v>0.82291666666666674</v>
      </c>
      <c r="D369" s="1" t="s">
        <v>38</v>
      </c>
      <c r="E369" s="1" t="s">
        <v>36</v>
      </c>
      <c r="F369">
        <v>3</v>
      </c>
      <c r="G369">
        <v>2</v>
      </c>
      <c r="H369" s="1" t="s">
        <v>25</v>
      </c>
      <c r="I369" s="1" t="s">
        <v>56</v>
      </c>
      <c r="J369">
        <v>12</v>
      </c>
      <c r="K369">
        <v>7</v>
      </c>
      <c r="L369">
        <v>6</v>
      </c>
      <c r="M369">
        <v>5</v>
      </c>
      <c r="N369">
        <v>9</v>
      </c>
      <c r="O369">
        <v>13</v>
      </c>
      <c r="P369">
        <v>4</v>
      </c>
      <c r="Q369">
        <v>5</v>
      </c>
      <c r="R369">
        <v>2</v>
      </c>
      <c r="S369">
        <v>3</v>
      </c>
      <c r="T369">
        <v>0</v>
      </c>
      <c r="U369">
        <v>0</v>
      </c>
    </row>
    <row r="370" spans="1:21" x14ac:dyDescent="0.25">
      <c r="A370" s="1" t="s">
        <v>21</v>
      </c>
      <c r="B370" t="s">
        <v>142</v>
      </c>
      <c r="C370" s="2">
        <v>0.83333333333333326</v>
      </c>
      <c r="D370" s="1" t="s">
        <v>45</v>
      </c>
      <c r="E370" s="1" t="s">
        <v>31</v>
      </c>
      <c r="F370">
        <v>1</v>
      </c>
      <c r="G370">
        <v>1</v>
      </c>
      <c r="H370" s="1" t="s">
        <v>58</v>
      </c>
      <c r="I370" s="1" t="s">
        <v>30</v>
      </c>
      <c r="J370">
        <v>22</v>
      </c>
      <c r="K370">
        <v>10</v>
      </c>
      <c r="L370">
        <v>9</v>
      </c>
      <c r="M370">
        <v>5</v>
      </c>
      <c r="N370">
        <v>11</v>
      </c>
      <c r="O370">
        <v>20</v>
      </c>
      <c r="P370">
        <v>13</v>
      </c>
      <c r="Q370">
        <v>6</v>
      </c>
      <c r="R370">
        <v>0</v>
      </c>
      <c r="S370">
        <v>1</v>
      </c>
      <c r="T370">
        <v>0</v>
      </c>
      <c r="U370">
        <v>1</v>
      </c>
    </row>
    <row r="371" spans="1:21" x14ac:dyDescent="0.25">
      <c r="A371" s="1" t="s">
        <v>21</v>
      </c>
      <c r="B371" t="s">
        <v>142</v>
      </c>
      <c r="C371" s="2">
        <v>0.83333333333333326</v>
      </c>
      <c r="D371" s="1" t="s">
        <v>35</v>
      </c>
      <c r="E371" s="1" t="s">
        <v>41</v>
      </c>
      <c r="F371">
        <v>1</v>
      </c>
      <c r="G371">
        <v>1</v>
      </c>
      <c r="H371" s="1" t="s">
        <v>58</v>
      </c>
      <c r="I371" s="1" t="s">
        <v>62</v>
      </c>
      <c r="J371">
        <v>20</v>
      </c>
      <c r="K371">
        <v>2</v>
      </c>
      <c r="L371">
        <v>7</v>
      </c>
      <c r="M371">
        <v>1</v>
      </c>
      <c r="N371">
        <v>13</v>
      </c>
      <c r="O371">
        <v>7</v>
      </c>
      <c r="P371">
        <v>6</v>
      </c>
      <c r="Q371">
        <v>0</v>
      </c>
      <c r="R371">
        <v>4</v>
      </c>
      <c r="S371">
        <v>1</v>
      </c>
      <c r="T371">
        <v>0</v>
      </c>
      <c r="U371">
        <v>0</v>
      </c>
    </row>
    <row r="372" spans="1:21" x14ac:dyDescent="0.25">
      <c r="A372" s="1" t="s">
        <v>21</v>
      </c>
      <c r="B372" t="s">
        <v>143</v>
      </c>
      <c r="C372" s="2">
        <v>0.66666666666666674</v>
      </c>
      <c r="D372" s="1" t="s">
        <v>24</v>
      </c>
      <c r="E372" s="1" t="s">
        <v>38</v>
      </c>
      <c r="F372">
        <v>5</v>
      </c>
      <c r="G372">
        <v>1</v>
      </c>
      <c r="H372" s="1" t="s">
        <v>25</v>
      </c>
      <c r="I372" s="1" t="s">
        <v>49</v>
      </c>
      <c r="J372">
        <v>26</v>
      </c>
      <c r="K372">
        <v>6</v>
      </c>
      <c r="L372">
        <v>9</v>
      </c>
      <c r="M372">
        <v>2</v>
      </c>
      <c r="N372">
        <v>8</v>
      </c>
      <c r="O372">
        <v>9</v>
      </c>
      <c r="P372">
        <v>12</v>
      </c>
      <c r="Q372">
        <v>2</v>
      </c>
      <c r="R372">
        <v>0</v>
      </c>
      <c r="S372">
        <v>1</v>
      </c>
      <c r="T372">
        <v>0</v>
      </c>
      <c r="U372">
        <v>0</v>
      </c>
    </row>
    <row r="373" spans="1:21" x14ac:dyDescent="0.25">
      <c r="A373" s="1" t="s">
        <v>21</v>
      </c>
      <c r="B373" t="s">
        <v>143</v>
      </c>
      <c r="C373" s="2">
        <v>0.66666666666666674</v>
      </c>
      <c r="D373" s="1" t="s">
        <v>23</v>
      </c>
      <c r="E373" s="1" t="s">
        <v>29</v>
      </c>
      <c r="F373">
        <v>1</v>
      </c>
      <c r="G373">
        <v>2</v>
      </c>
      <c r="H373" s="1" t="s">
        <v>33</v>
      </c>
      <c r="I373" s="1" t="s">
        <v>30</v>
      </c>
      <c r="J373">
        <v>14</v>
      </c>
      <c r="K373">
        <v>14</v>
      </c>
      <c r="L373">
        <v>5</v>
      </c>
      <c r="M373">
        <v>6</v>
      </c>
      <c r="N373">
        <v>11</v>
      </c>
      <c r="O373">
        <v>13</v>
      </c>
      <c r="P373">
        <v>3</v>
      </c>
      <c r="Q373">
        <v>2</v>
      </c>
      <c r="R373">
        <v>2</v>
      </c>
      <c r="S373">
        <v>1</v>
      </c>
      <c r="T373">
        <v>1</v>
      </c>
      <c r="U373">
        <v>0</v>
      </c>
    </row>
    <row r="374" spans="1:21" x14ac:dyDescent="0.25">
      <c r="A374" s="1" t="s">
        <v>21</v>
      </c>
      <c r="B374" t="s">
        <v>143</v>
      </c>
      <c r="C374" s="2">
        <v>0.66666666666666674</v>
      </c>
      <c r="D374" s="1" t="s">
        <v>32</v>
      </c>
      <c r="E374" s="1" t="s">
        <v>52</v>
      </c>
      <c r="F374">
        <v>3</v>
      </c>
      <c r="G374">
        <v>1</v>
      </c>
      <c r="H374" s="1" t="s">
        <v>25</v>
      </c>
      <c r="I374" s="1" t="s">
        <v>73</v>
      </c>
      <c r="J374">
        <v>18</v>
      </c>
      <c r="K374">
        <v>7</v>
      </c>
      <c r="L374">
        <v>7</v>
      </c>
      <c r="M374">
        <v>2</v>
      </c>
      <c r="N374">
        <v>9</v>
      </c>
      <c r="O374">
        <v>9</v>
      </c>
      <c r="P374">
        <v>5</v>
      </c>
      <c r="Q374">
        <v>6</v>
      </c>
      <c r="R374">
        <v>1</v>
      </c>
      <c r="S374">
        <v>1</v>
      </c>
      <c r="T374">
        <v>0</v>
      </c>
      <c r="U374">
        <v>0</v>
      </c>
    </row>
    <row r="375" spans="1:21" x14ac:dyDescent="0.25">
      <c r="A375" s="1" t="s">
        <v>21</v>
      </c>
      <c r="B375" t="s">
        <v>143</v>
      </c>
      <c r="C375" s="2">
        <v>0.66666666666666674</v>
      </c>
      <c r="D375" s="1" t="s">
        <v>31</v>
      </c>
      <c r="E375" s="1" t="s">
        <v>51</v>
      </c>
      <c r="F375">
        <v>1</v>
      </c>
      <c r="G375">
        <v>2</v>
      </c>
      <c r="H375" s="1" t="s">
        <v>33</v>
      </c>
      <c r="I375" s="1" t="s">
        <v>43</v>
      </c>
      <c r="J375">
        <v>12</v>
      </c>
      <c r="K375">
        <v>8</v>
      </c>
      <c r="L375">
        <v>5</v>
      </c>
      <c r="M375">
        <v>6</v>
      </c>
      <c r="N375">
        <v>8</v>
      </c>
      <c r="O375">
        <v>9</v>
      </c>
      <c r="P375">
        <v>8</v>
      </c>
      <c r="Q375">
        <v>2</v>
      </c>
      <c r="R375">
        <v>1</v>
      </c>
      <c r="S375">
        <v>0</v>
      </c>
      <c r="T375">
        <v>0</v>
      </c>
      <c r="U375">
        <v>0</v>
      </c>
    </row>
    <row r="376" spans="1:21" x14ac:dyDescent="0.25">
      <c r="A376" s="1" t="s">
        <v>21</v>
      </c>
      <c r="B376" t="s">
        <v>143</v>
      </c>
      <c r="C376" s="2">
        <v>0.66666666666666674</v>
      </c>
      <c r="D376" s="1" t="s">
        <v>35</v>
      </c>
      <c r="E376" s="1" t="s">
        <v>44</v>
      </c>
      <c r="F376">
        <v>2</v>
      </c>
      <c r="G376">
        <v>1</v>
      </c>
      <c r="H376" s="1" t="s">
        <v>25</v>
      </c>
      <c r="I376" s="1" t="s">
        <v>46</v>
      </c>
      <c r="J376">
        <v>19</v>
      </c>
      <c r="K376">
        <v>8</v>
      </c>
      <c r="L376">
        <v>8</v>
      </c>
      <c r="M376">
        <v>3</v>
      </c>
      <c r="N376">
        <v>9</v>
      </c>
      <c r="O376">
        <v>9</v>
      </c>
      <c r="P376">
        <v>3</v>
      </c>
      <c r="Q376">
        <v>3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 s="1" t="s">
        <v>21</v>
      </c>
      <c r="B377" t="s">
        <v>143</v>
      </c>
      <c r="C377" s="2">
        <v>0.66666666666666674</v>
      </c>
      <c r="D377" s="1" t="s">
        <v>36</v>
      </c>
      <c r="E377" s="1" t="s">
        <v>28</v>
      </c>
      <c r="F377">
        <v>1</v>
      </c>
      <c r="G377">
        <v>0</v>
      </c>
      <c r="H377" s="1" t="s">
        <v>25</v>
      </c>
      <c r="I377" s="1" t="s">
        <v>53</v>
      </c>
      <c r="J377">
        <v>6</v>
      </c>
      <c r="K377">
        <v>10</v>
      </c>
      <c r="L377">
        <v>3</v>
      </c>
      <c r="M377">
        <v>4</v>
      </c>
      <c r="N377">
        <v>12</v>
      </c>
      <c r="O377">
        <v>22</v>
      </c>
      <c r="P377">
        <v>3</v>
      </c>
      <c r="Q377">
        <v>6</v>
      </c>
      <c r="R377">
        <v>2</v>
      </c>
      <c r="S377">
        <v>4</v>
      </c>
      <c r="T377">
        <v>0</v>
      </c>
      <c r="U377">
        <v>0</v>
      </c>
    </row>
    <row r="378" spans="1:21" x14ac:dyDescent="0.25">
      <c r="A378" s="1" t="s">
        <v>21</v>
      </c>
      <c r="B378" t="s">
        <v>143</v>
      </c>
      <c r="C378" s="2">
        <v>0.66666666666666674</v>
      </c>
      <c r="D378" s="1" t="s">
        <v>41</v>
      </c>
      <c r="E378" s="1" t="s">
        <v>39</v>
      </c>
      <c r="F378">
        <v>4</v>
      </c>
      <c r="G378">
        <v>1</v>
      </c>
      <c r="H378" s="1" t="s">
        <v>25</v>
      </c>
      <c r="I378" s="1" t="s">
        <v>37</v>
      </c>
      <c r="J378">
        <v>12</v>
      </c>
      <c r="K378">
        <v>7</v>
      </c>
      <c r="L378">
        <v>6</v>
      </c>
      <c r="M378">
        <v>2</v>
      </c>
      <c r="N378">
        <v>10</v>
      </c>
      <c r="O378">
        <v>5</v>
      </c>
      <c r="P378">
        <v>3</v>
      </c>
      <c r="Q378">
        <v>3</v>
      </c>
      <c r="R378">
        <v>0</v>
      </c>
      <c r="S378">
        <v>1</v>
      </c>
      <c r="T378">
        <v>0</v>
      </c>
      <c r="U378">
        <v>0</v>
      </c>
    </row>
    <row r="379" spans="1:21" x14ac:dyDescent="0.25">
      <c r="A379" s="1" t="s">
        <v>21</v>
      </c>
      <c r="B379" t="s">
        <v>143</v>
      </c>
      <c r="C379" s="2">
        <v>0.66666666666666674</v>
      </c>
      <c r="D379" s="1" t="s">
        <v>48</v>
      </c>
      <c r="E379" s="1" t="s">
        <v>42</v>
      </c>
      <c r="F379">
        <v>3</v>
      </c>
      <c r="G379">
        <v>1</v>
      </c>
      <c r="H379" s="1" t="s">
        <v>25</v>
      </c>
      <c r="I379" s="1" t="s">
        <v>56</v>
      </c>
      <c r="J379">
        <v>29</v>
      </c>
      <c r="K379">
        <v>7</v>
      </c>
      <c r="L379">
        <v>8</v>
      </c>
      <c r="M379">
        <v>5</v>
      </c>
      <c r="N379">
        <v>6</v>
      </c>
      <c r="O379">
        <v>3</v>
      </c>
      <c r="P379">
        <v>5</v>
      </c>
      <c r="Q379">
        <v>3</v>
      </c>
      <c r="R379">
        <v>1</v>
      </c>
      <c r="S379">
        <v>0</v>
      </c>
      <c r="T379">
        <v>0</v>
      </c>
      <c r="U379">
        <v>0</v>
      </c>
    </row>
    <row r="380" spans="1:21" x14ac:dyDescent="0.25">
      <c r="A380" s="1" t="s">
        <v>21</v>
      </c>
      <c r="B380" t="s">
        <v>143</v>
      </c>
      <c r="C380" s="2">
        <v>0.66666666666666674</v>
      </c>
      <c r="D380" s="1" t="s">
        <v>55</v>
      </c>
      <c r="E380" s="1" t="s">
        <v>45</v>
      </c>
      <c r="F380">
        <v>3</v>
      </c>
      <c r="G380">
        <v>2</v>
      </c>
      <c r="H380" s="1" t="s">
        <v>25</v>
      </c>
      <c r="I380" s="1" t="s">
        <v>26</v>
      </c>
      <c r="J380">
        <v>24</v>
      </c>
      <c r="K380">
        <v>4</v>
      </c>
      <c r="L380">
        <v>5</v>
      </c>
      <c r="M380">
        <v>2</v>
      </c>
      <c r="N380">
        <v>5</v>
      </c>
      <c r="O380">
        <v>11</v>
      </c>
      <c r="P380">
        <v>13</v>
      </c>
      <c r="Q380">
        <v>1</v>
      </c>
      <c r="R380">
        <v>0</v>
      </c>
      <c r="S380">
        <v>1</v>
      </c>
      <c r="T380">
        <v>0</v>
      </c>
      <c r="U380">
        <v>0</v>
      </c>
    </row>
    <row r="381" spans="1:21" x14ac:dyDescent="0.25">
      <c r="A381" s="1" t="s">
        <v>21</v>
      </c>
      <c r="B381" t="s">
        <v>143</v>
      </c>
      <c r="C381" s="2">
        <v>0.66666666666666674</v>
      </c>
      <c r="D381" s="1" t="s">
        <v>47</v>
      </c>
      <c r="E381" s="1" t="s">
        <v>54</v>
      </c>
      <c r="F381">
        <v>0</v>
      </c>
      <c r="G381">
        <v>5</v>
      </c>
      <c r="H381" s="1" t="s">
        <v>33</v>
      </c>
      <c r="I381" s="1" t="s">
        <v>74</v>
      </c>
      <c r="J381">
        <v>9</v>
      </c>
      <c r="K381">
        <v>19</v>
      </c>
      <c r="L381">
        <v>0</v>
      </c>
      <c r="M381">
        <v>13</v>
      </c>
      <c r="N381">
        <v>13</v>
      </c>
      <c r="O381">
        <v>7</v>
      </c>
      <c r="P381">
        <v>3</v>
      </c>
      <c r="Q381">
        <v>2</v>
      </c>
      <c r="R381">
        <v>3</v>
      </c>
      <c r="S381">
        <v>1</v>
      </c>
      <c r="T381">
        <v>0</v>
      </c>
      <c r="U38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340F-F636-4F04-A3CC-E0D4D9F9555C}">
  <dimension ref="A1:D21"/>
  <sheetViews>
    <sheetView workbookViewId="0">
      <selection activeCell="F9" sqref="F9"/>
    </sheetView>
  </sheetViews>
  <sheetFormatPr defaultRowHeight="15" x14ac:dyDescent="0.25"/>
  <cols>
    <col min="1" max="1" width="13.28515625" bestFit="1" customWidth="1"/>
    <col min="2" max="2" width="11.85546875" bestFit="1" customWidth="1"/>
    <col min="3" max="3" width="14.85546875" bestFit="1" customWidth="1"/>
    <col min="4" max="4" width="9.5703125" bestFit="1" customWidth="1"/>
  </cols>
  <sheetData>
    <row r="1" spans="1:4" x14ac:dyDescent="0.25">
      <c r="A1" t="s">
        <v>144</v>
      </c>
      <c r="B1" t="s">
        <v>145</v>
      </c>
      <c r="C1" t="s">
        <v>146</v>
      </c>
      <c r="D1" t="s">
        <v>147</v>
      </c>
    </row>
    <row r="2" spans="1:4" x14ac:dyDescent="0.25">
      <c r="A2" s="3" t="s">
        <v>24</v>
      </c>
      <c r="B2">
        <f>(SUMIF(E0[HomeTeam], GoalsRatio!A2, E0[HomeGoals]))+(SUMIF(E0[AwayTeam], GoalsRatio!A2, E0[AwayGoals]))</f>
        <v>61</v>
      </c>
      <c r="C2">
        <f>SUMIF(E0[HomeTeam], GoalsRatio!A2, E0[AwayGoals])+SUMIF(E0[AwayTeam], GoalsRatio!A2, E0[HomeGoals])</f>
        <v>48</v>
      </c>
      <c r="D2" s="4">
        <f>B2/C2</f>
        <v>1.2708333333333333</v>
      </c>
    </row>
    <row r="3" spans="1:4" x14ac:dyDescent="0.25">
      <c r="A3" s="3" t="s">
        <v>45</v>
      </c>
      <c r="B3">
        <f>(SUMIF(E0[HomeTeam], GoalsRatio!A3, E0[HomeGoals]))+(SUMIF(E0[AwayTeam], GoalsRatio!A3, E0[AwayGoals]))</f>
        <v>52</v>
      </c>
      <c r="C3">
        <f>SUMIF(E0[HomeTeam], GoalsRatio!A3, E0[AwayGoals])+SUMIF(E0[AwayTeam], GoalsRatio!A3, E0[HomeGoals])</f>
        <v>54</v>
      </c>
      <c r="D3" s="4">
        <f t="shared" ref="D3:D21" si="0">B3/C3</f>
        <v>0.96296296296296291</v>
      </c>
    </row>
    <row r="4" spans="1:4" x14ac:dyDescent="0.25">
      <c r="A4" s="3" t="s">
        <v>23</v>
      </c>
      <c r="B4">
        <f>(SUMIF(E0[HomeTeam], GoalsRatio!A4, E0[HomeGoals]))+(SUMIF(E0[AwayTeam], GoalsRatio!A4, E0[AwayGoals]))</f>
        <v>48</v>
      </c>
      <c r="C4">
        <f>SUMIF(E0[HomeTeam], GoalsRatio!A4, E0[AwayGoals])+SUMIF(E0[AwayTeam], GoalsRatio!A4, E0[HomeGoals])</f>
        <v>56</v>
      </c>
      <c r="D4" s="4">
        <f t="shared" si="0"/>
        <v>0.8571428571428571</v>
      </c>
    </row>
    <row r="5" spans="1:4" x14ac:dyDescent="0.25">
      <c r="A5" s="3" t="s">
        <v>32</v>
      </c>
      <c r="B5">
        <f>(SUMIF(E0[HomeTeam], GoalsRatio!A5, E0[HomeGoals]))+(SUMIF(E0[AwayTeam], GoalsRatio!A5, E0[AwayGoals]))</f>
        <v>42</v>
      </c>
      <c r="C5">
        <f>SUMIF(E0[HomeTeam], GoalsRatio!A5, E0[AwayGoals])+SUMIF(E0[AwayTeam], GoalsRatio!A5, E0[HomeGoals])</f>
        <v>44</v>
      </c>
      <c r="D5" s="4">
        <f t="shared" si="0"/>
        <v>0.95454545454545459</v>
      </c>
    </row>
    <row r="6" spans="1:4" x14ac:dyDescent="0.25">
      <c r="A6" s="3" t="s">
        <v>31</v>
      </c>
      <c r="B6">
        <f>(SUMIF(E0[HomeTeam], GoalsRatio!A6, E0[HomeGoals]))+(SUMIF(E0[AwayTeam], GoalsRatio!A6, E0[AwayGoals]))</f>
        <v>34</v>
      </c>
      <c r="C6">
        <f>SUMIF(E0[HomeTeam], GoalsRatio!A6, E0[AwayGoals])+SUMIF(E0[AwayTeam], GoalsRatio!A6, E0[HomeGoals])</f>
        <v>53</v>
      </c>
      <c r="D6" s="4">
        <f t="shared" si="0"/>
        <v>0.64150943396226412</v>
      </c>
    </row>
    <row r="7" spans="1:4" x14ac:dyDescent="0.25">
      <c r="A7" s="3" t="s">
        <v>35</v>
      </c>
      <c r="B7">
        <f>(SUMIF(E0[HomeTeam], GoalsRatio!A7, E0[HomeGoals]))+(SUMIF(E0[AwayTeam], GoalsRatio!A7, E0[AwayGoals]))</f>
        <v>76</v>
      </c>
      <c r="C7">
        <f>SUMIF(E0[HomeTeam], GoalsRatio!A7, E0[AwayGoals])+SUMIF(E0[AwayTeam], GoalsRatio!A7, E0[HomeGoals])</f>
        <v>33</v>
      </c>
      <c r="D7" s="4">
        <f t="shared" si="0"/>
        <v>2.3030303030303032</v>
      </c>
    </row>
    <row r="8" spans="1:4" x14ac:dyDescent="0.25">
      <c r="A8" s="3" t="s">
        <v>36</v>
      </c>
      <c r="B8">
        <f>(SUMIF(E0[HomeTeam], GoalsRatio!A8, E0[HomeGoals]))+(SUMIF(E0[AwayTeam], GoalsRatio!A8, E0[AwayGoals]))</f>
        <v>50</v>
      </c>
      <c r="C8">
        <f>SUMIF(E0[HomeTeam], GoalsRatio!A8, E0[AwayGoals])+SUMIF(E0[AwayTeam], GoalsRatio!A8, E0[HomeGoals])</f>
        <v>46</v>
      </c>
      <c r="D8" s="4">
        <f t="shared" si="0"/>
        <v>1.0869565217391304</v>
      </c>
    </row>
    <row r="9" spans="1:4" x14ac:dyDescent="0.25">
      <c r="A9" s="3" t="s">
        <v>38</v>
      </c>
      <c r="B9">
        <f>(SUMIF(E0[HomeTeam], GoalsRatio!A9, E0[HomeGoals]))+(SUMIF(E0[AwayTeam], GoalsRatio!A9, E0[AwayGoals]))</f>
        <v>43</v>
      </c>
      <c r="C9">
        <f>SUMIF(E0[HomeTeam], GoalsRatio!A9, E0[AwayGoals])+SUMIF(E0[AwayTeam], GoalsRatio!A9, E0[HomeGoals])</f>
        <v>66</v>
      </c>
      <c r="D9" s="4">
        <f t="shared" si="0"/>
        <v>0.65151515151515149</v>
      </c>
    </row>
    <row r="10" spans="1:4" x14ac:dyDescent="0.25">
      <c r="A10" s="3" t="s">
        <v>29</v>
      </c>
      <c r="B10">
        <f>(SUMIF(E0[HomeTeam], GoalsRatio!A10, E0[HomeGoals]))+(SUMIF(E0[AwayTeam], GoalsRatio!A10, E0[AwayGoals]))</f>
        <v>42</v>
      </c>
      <c r="C10">
        <f>SUMIF(E0[HomeTeam], GoalsRatio!A10, E0[AwayGoals])+SUMIF(E0[AwayTeam], GoalsRatio!A10, E0[HomeGoals])</f>
        <v>79</v>
      </c>
      <c r="D10" s="4">
        <f t="shared" si="0"/>
        <v>0.53164556962025311</v>
      </c>
    </row>
    <row r="11" spans="1:4" x14ac:dyDescent="0.25">
      <c r="A11" s="3" t="s">
        <v>41</v>
      </c>
      <c r="B11">
        <f>(SUMIF(E0[HomeTeam], GoalsRatio!A11, E0[HomeGoals]))+(SUMIF(E0[AwayTeam], GoalsRatio!A11, E0[AwayGoals]))</f>
        <v>62</v>
      </c>
      <c r="C11">
        <f>SUMIF(E0[HomeTeam], GoalsRatio!A11, E0[AwayGoals])+SUMIF(E0[AwayTeam], GoalsRatio!A11, E0[HomeGoals])</f>
        <v>59</v>
      </c>
      <c r="D11" s="4">
        <f t="shared" si="0"/>
        <v>1.0508474576271187</v>
      </c>
    </row>
    <row r="12" spans="1:4" x14ac:dyDescent="0.25">
      <c r="A12" s="3" t="s">
        <v>48</v>
      </c>
      <c r="B12">
        <f>(SUMIF(E0[HomeTeam], GoalsRatio!A12, E0[HomeGoals]))+(SUMIF(E0[AwayTeam], GoalsRatio!A12, E0[AwayGoals]))</f>
        <v>94</v>
      </c>
      <c r="C12">
        <f>SUMIF(E0[HomeTeam], GoalsRatio!A12, E0[AwayGoals])+SUMIF(E0[AwayTeam], GoalsRatio!A12, E0[HomeGoals])</f>
        <v>26</v>
      </c>
      <c r="D12" s="4">
        <f t="shared" si="0"/>
        <v>3.6153846153846154</v>
      </c>
    </row>
    <row r="13" spans="1:4" x14ac:dyDescent="0.25">
      <c r="A13" s="3" t="s">
        <v>55</v>
      </c>
      <c r="B13">
        <f>(SUMIF(E0[HomeTeam], GoalsRatio!A13, E0[HomeGoals]))+(SUMIF(E0[AwayTeam], GoalsRatio!A13, E0[AwayGoals]))</f>
        <v>99</v>
      </c>
      <c r="C13">
        <f>SUMIF(E0[HomeTeam], GoalsRatio!A13, E0[AwayGoals])+SUMIF(E0[AwayTeam], GoalsRatio!A13, E0[HomeGoals])</f>
        <v>26</v>
      </c>
      <c r="D13" s="4">
        <f t="shared" si="0"/>
        <v>3.8076923076923075</v>
      </c>
    </row>
    <row r="14" spans="1:4" x14ac:dyDescent="0.25">
      <c r="A14" s="3" t="s">
        <v>28</v>
      </c>
      <c r="B14">
        <f>(SUMIF(E0[HomeTeam], GoalsRatio!A14, E0[HomeGoals]))+(SUMIF(E0[AwayTeam], GoalsRatio!A14, E0[AwayGoals]))</f>
        <v>57</v>
      </c>
      <c r="C14">
        <f>SUMIF(E0[HomeTeam], GoalsRatio!A14, E0[AwayGoals])+SUMIF(E0[AwayTeam], GoalsRatio!A14, E0[HomeGoals])</f>
        <v>57</v>
      </c>
      <c r="D14" s="4">
        <f t="shared" si="0"/>
        <v>1</v>
      </c>
    </row>
    <row r="15" spans="1:4" x14ac:dyDescent="0.25">
      <c r="A15" s="3" t="s">
        <v>51</v>
      </c>
      <c r="B15">
        <f>(SUMIF(E0[HomeTeam], GoalsRatio!A15, E0[HomeGoals]))+(SUMIF(E0[AwayTeam], GoalsRatio!A15, E0[AwayGoals]))</f>
        <v>44</v>
      </c>
      <c r="C15">
        <f>SUMIF(E0[HomeTeam], GoalsRatio!A15, E0[AwayGoals])+SUMIF(E0[AwayTeam], GoalsRatio!A15, E0[HomeGoals])</f>
        <v>62</v>
      </c>
      <c r="D15" s="4">
        <f t="shared" si="0"/>
        <v>0.70967741935483875</v>
      </c>
    </row>
    <row r="16" spans="1:4" x14ac:dyDescent="0.25">
      <c r="A16" s="3" t="s">
        <v>47</v>
      </c>
      <c r="B16">
        <f>(SUMIF(E0[HomeTeam], GoalsRatio!A16, E0[HomeGoals]))+(SUMIF(E0[AwayTeam], GoalsRatio!A16, E0[AwayGoals]))</f>
        <v>23</v>
      </c>
      <c r="C16">
        <f>SUMIF(E0[HomeTeam], GoalsRatio!A16, E0[AwayGoals])+SUMIF(E0[AwayTeam], GoalsRatio!A16, E0[HomeGoals])</f>
        <v>84</v>
      </c>
      <c r="D16" s="4">
        <f t="shared" si="0"/>
        <v>0.27380952380952384</v>
      </c>
    </row>
    <row r="17" spans="1:4" x14ac:dyDescent="0.25">
      <c r="A17" s="3" t="s">
        <v>39</v>
      </c>
      <c r="B17">
        <f>(SUMIF(E0[HomeTeam], GoalsRatio!A17, E0[HomeGoals]))+(SUMIF(E0[AwayTeam], GoalsRatio!A17, E0[AwayGoals]))</f>
        <v>43</v>
      </c>
      <c r="C17">
        <f>SUMIF(E0[HomeTeam], GoalsRatio!A17, E0[AwayGoals])+SUMIF(E0[AwayTeam], GoalsRatio!A17, E0[HomeGoals])</f>
        <v>67</v>
      </c>
      <c r="D17" s="4">
        <f t="shared" si="0"/>
        <v>0.64179104477611937</v>
      </c>
    </row>
    <row r="18" spans="1:4" x14ac:dyDescent="0.25">
      <c r="A18" s="3" t="s">
        <v>54</v>
      </c>
      <c r="B18">
        <f>(SUMIF(E0[HomeTeam], GoalsRatio!A18, E0[HomeGoals]))+(SUMIF(E0[AwayTeam], GoalsRatio!A18, E0[AwayGoals]))</f>
        <v>69</v>
      </c>
      <c r="C18">
        <f>SUMIF(E0[HomeTeam], GoalsRatio!A18, E0[AwayGoals])+SUMIF(E0[AwayTeam], GoalsRatio!A18, E0[HomeGoals])</f>
        <v>40</v>
      </c>
      <c r="D18" s="4">
        <f t="shared" si="0"/>
        <v>1.7250000000000001</v>
      </c>
    </row>
    <row r="19" spans="1:4" x14ac:dyDescent="0.25">
      <c r="A19" s="3" t="s">
        <v>44</v>
      </c>
      <c r="B19">
        <f>(SUMIF(E0[HomeTeam], GoalsRatio!A19, E0[HomeGoals]))+(SUMIF(E0[AwayTeam], GoalsRatio!A19, E0[AwayGoals]))</f>
        <v>34</v>
      </c>
      <c r="C19">
        <f>SUMIF(E0[HomeTeam], GoalsRatio!A19, E0[AwayGoals])+SUMIF(E0[AwayTeam], GoalsRatio!A19, E0[HomeGoals])</f>
        <v>77</v>
      </c>
      <c r="D19" s="4">
        <f t="shared" si="0"/>
        <v>0.44155844155844154</v>
      </c>
    </row>
    <row r="20" spans="1:4" x14ac:dyDescent="0.25">
      <c r="A20" s="3" t="s">
        <v>52</v>
      </c>
      <c r="B20">
        <f>(SUMIF(E0[HomeTeam], GoalsRatio!A20, E0[HomeGoals]))+(SUMIF(E0[AwayTeam], GoalsRatio!A20, E0[AwayGoals]))</f>
        <v>60</v>
      </c>
      <c r="C20">
        <f>SUMIF(E0[HomeTeam], GoalsRatio!A20, E0[AwayGoals])+SUMIF(E0[AwayTeam], GoalsRatio!A20, E0[HomeGoals])</f>
        <v>51</v>
      </c>
      <c r="D20" s="4">
        <f t="shared" si="0"/>
        <v>1.1764705882352942</v>
      </c>
    </row>
    <row r="21" spans="1:4" x14ac:dyDescent="0.25">
      <c r="A21" s="3" t="s">
        <v>42</v>
      </c>
      <c r="B21">
        <f>(SUMIF(E0[HomeTeam], GoalsRatio!A21, E0[HomeGoals]))+(SUMIF(E0[AwayTeam], GoalsRatio!A21, E0[AwayGoals]))</f>
        <v>38</v>
      </c>
      <c r="C21">
        <f>SUMIF(E0[HomeTeam], GoalsRatio!A21, E0[AwayGoals])+SUMIF(E0[AwayTeam], GoalsRatio!A21, E0[HomeGoals])</f>
        <v>43</v>
      </c>
      <c r="D21" s="4">
        <f t="shared" si="0"/>
        <v>0.88372093023255816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9194-EB16-4029-8077-BF09F756E65E}">
  <dimension ref="A1:D21"/>
  <sheetViews>
    <sheetView workbookViewId="0">
      <selection activeCell="E3" sqref="E3"/>
    </sheetView>
  </sheetViews>
  <sheetFormatPr defaultRowHeight="15" x14ac:dyDescent="0.25"/>
  <cols>
    <col min="1" max="1" width="13.28515625" bestFit="1" customWidth="1"/>
    <col min="2" max="2" width="16.85546875" bestFit="1" customWidth="1"/>
    <col min="3" max="3" width="20.5703125" bestFit="1" customWidth="1"/>
    <col min="4" max="4" width="10.42578125" bestFit="1" customWidth="1"/>
  </cols>
  <sheetData>
    <row r="1" spans="1:4" x14ac:dyDescent="0.25">
      <c r="A1" t="s">
        <v>144</v>
      </c>
      <c r="B1" t="s">
        <v>148</v>
      </c>
      <c r="C1" t="s">
        <v>149</v>
      </c>
      <c r="D1" t="s">
        <v>150</v>
      </c>
    </row>
    <row r="2" spans="1:4" x14ac:dyDescent="0.25">
      <c r="A2" s="3" t="s">
        <v>24</v>
      </c>
      <c r="B2">
        <f>(SUMIF(E0[HomeTeam], ShotsRatio!A2, E0[HomeShotsTarget]))+(SUMIF(E0[AwayTeam], ShotsRatio!A2, E0[AwayShotsTarget]))</f>
        <v>197</v>
      </c>
      <c r="C2">
        <f>SUMIF(E0[HomeTeam], ShotsRatio!A2, E0[AwayShotsTarget])+SUMIF(E0[AwayTeam], ShotsRatio!A2, E0[HomeShotsTarget])</f>
        <v>147</v>
      </c>
      <c r="D2" s="4">
        <f>B2/C2</f>
        <v>1.3401360544217686</v>
      </c>
    </row>
    <row r="3" spans="1:4" x14ac:dyDescent="0.25">
      <c r="A3" s="3" t="s">
        <v>45</v>
      </c>
      <c r="B3">
        <f>(SUMIF(E0[HomeTeam], ShotsRatio!A3, E0[HomeShotsTarget]))+(SUMIF(E0[AwayTeam], ShotsRatio!A3, E0[AwayShotsTarget]))</f>
        <v>162</v>
      </c>
      <c r="C3">
        <f>SUMIF(E0[HomeTeam], ShotsRatio!A3, E0[AwayShotsTarget])+SUMIF(E0[AwayTeam], ShotsRatio!A3, E0[HomeShotsTarget])</f>
        <v>157</v>
      </c>
      <c r="D3" s="4">
        <f t="shared" ref="D3:D21" si="0">B3/C3</f>
        <v>1.0318471337579618</v>
      </c>
    </row>
    <row r="4" spans="1:4" x14ac:dyDescent="0.25">
      <c r="A4" s="3" t="s">
        <v>23</v>
      </c>
      <c r="B4">
        <f>(SUMIF(E0[HomeTeam], ShotsRatio!A4, E0[HomeShotsTarget]))+(SUMIF(E0[AwayTeam], ShotsRatio!A4, E0[AwayShotsTarget]))</f>
        <v>154</v>
      </c>
      <c r="C4">
        <f>SUMIF(E0[HomeTeam], ShotsRatio!A4, E0[AwayShotsTarget])+SUMIF(E0[AwayTeam], ShotsRatio!A4, E0[HomeShotsTarget])</f>
        <v>183</v>
      </c>
      <c r="D4" s="4">
        <f t="shared" si="0"/>
        <v>0.84153005464480879</v>
      </c>
    </row>
    <row r="5" spans="1:4" x14ac:dyDescent="0.25">
      <c r="A5" s="3" t="s">
        <v>32</v>
      </c>
      <c r="B5">
        <f>(SUMIF(E0[HomeTeam], ShotsRatio!A5, E0[HomeShotsTarget]))+(SUMIF(E0[AwayTeam], ShotsRatio!A5, E0[AwayShotsTarget]))</f>
        <v>152</v>
      </c>
      <c r="C5">
        <f>SUMIF(E0[HomeTeam], ShotsRatio!A5, E0[AwayShotsTarget])+SUMIF(E0[AwayTeam], ShotsRatio!A5, E0[HomeShotsTarget])</f>
        <v>152</v>
      </c>
      <c r="D5" s="4">
        <f t="shared" si="0"/>
        <v>1</v>
      </c>
    </row>
    <row r="6" spans="1:4" x14ac:dyDescent="0.25">
      <c r="A6" s="3" t="s">
        <v>31</v>
      </c>
      <c r="B6">
        <f>(SUMIF(E0[HomeTeam], ShotsRatio!A6, E0[HomeShotsTarget]))+(SUMIF(E0[AwayTeam], ShotsRatio!A6, E0[AwayShotsTarget]))</f>
        <v>125</v>
      </c>
      <c r="C6">
        <f>SUMIF(E0[HomeTeam], ShotsRatio!A6, E0[AwayShotsTarget])+SUMIF(E0[AwayTeam], ShotsRatio!A6, E0[HomeShotsTarget])</f>
        <v>187</v>
      </c>
      <c r="D6" s="4">
        <f t="shared" si="0"/>
        <v>0.66844919786096257</v>
      </c>
    </row>
    <row r="7" spans="1:4" x14ac:dyDescent="0.25">
      <c r="A7" s="3" t="s">
        <v>35</v>
      </c>
      <c r="B7">
        <f>(SUMIF(E0[HomeTeam], ShotsRatio!A7, E0[HomeShotsTarget]))+(SUMIF(E0[AwayTeam], ShotsRatio!A7, E0[AwayShotsTarget]))</f>
        <v>211</v>
      </c>
      <c r="C7">
        <f>SUMIF(E0[HomeTeam], ShotsRatio!A7, E0[AwayShotsTarget])+SUMIF(E0[AwayTeam], ShotsRatio!A7, E0[HomeShotsTarget])</f>
        <v>119</v>
      </c>
      <c r="D7" s="4">
        <f t="shared" si="0"/>
        <v>1.7731092436974789</v>
      </c>
    </row>
    <row r="8" spans="1:4" x14ac:dyDescent="0.25">
      <c r="A8" s="3" t="s">
        <v>36</v>
      </c>
      <c r="B8">
        <f>(SUMIF(E0[HomeTeam], ShotsRatio!A8, E0[HomeShotsTarget]))+(SUMIF(E0[AwayTeam], ShotsRatio!A8, E0[AwayShotsTarget]))</f>
        <v>147</v>
      </c>
      <c r="C8">
        <f>SUMIF(E0[HomeTeam], ShotsRatio!A8, E0[AwayShotsTarget])+SUMIF(E0[AwayTeam], ShotsRatio!A8, E0[HomeShotsTarget])</f>
        <v>146</v>
      </c>
      <c r="D8" s="4">
        <f t="shared" si="0"/>
        <v>1.0068493150684932</v>
      </c>
    </row>
    <row r="9" spans="1:4" x14ac:dyDescent="0.25">
      <c r="A9" s="3" t="s">
        <v>38</v>
      </c>
      <c r="B9">
        <f>(SUMIF(E0[HomeTeam], ShotsRatio!A9, E0[HomeShotsTarget]))+(SUMIF(E0[AwayTeam], ShotsRatio!A9, E0[AwayShotsTarget]))</f>
        <v>138</v>
      </c>
      <c r="C9">
        <f>SUMIF(E0[HomeTeam], ShotsRatio!A9, E0[AwayShotsTarget])+SUMIF(E0[AwayTeam], ShotsRatio!A9, E0[HomeShotsTarget])</f>
        <v>190</v>
      </c>
      <c r="D9" s="4">
        <f t="shared" si="0"/>
        <v>0.72631578947368425</v>
      </c>
    </row>
    <row r="10" spans="1:4" x14ac:dyDescent="0.25">
      <c r="A10" s="3" t="s">
        <v>29</v>
      </c>
      <c r="B10">
        <f>(SUMIF(E0[HomeTeam], ShotsRatio!A10, E0[HomeShotsTarget]))+(SUMIF(E0[AwayTeam], ShotsRatio!A10, E0[AwayShotsTarget]))</f>
        <v>154</v>
      </c>
      <c r="C10">
        <f>SUMIF(E0[HomeTeam], ShotsRatio!A10, E0[AwayShotsTarget])+SUMIF(E0[AwayTeam], ShotsRatio!A10, E0[HomeShotsTarget])</f>
        <v>231</v>
      </c>
      <c r="D10" s="4">
        <f t="shared" si="0"/>
        <v>0.66666666666666663</v>
      </c>
    </row>
    <row r="11" spans="1:4" x14ac:dyDescent="0.25">
      <c r="A11" s="3" t="s">
        <v>41</v>
      </c>
      <c r="B11">
        <f>(SUMIF(E0[HomeTeam], ShotsRatio!A11, E0[HomeShotsTarget]))+(SUMIF(E0[AwayTeam], ShotsRatio!A11, E0[AwayShotsTarget]))</f>
        <v>169</v>
      </c>
      <c r="C11">
        <f>SUMIF(E0[HomeTeam], ShotsRatio!A11, E0[AwayShotsTarget])+SUMIF(E0[AwayTeam], ShotsRatio!A11, E0[HomeShotsTarget])</f>
        <v>197</v>
      </c>
      <c r="D11" s="4">
        <f t="shared" si="0"/>
        <v>0.85786802030456855</v>
      </c>
    </row>
    <row r="12" spans="1:4" x14ac:dyDescent="0.25">
      <c r="A12" s="3" t="s">
        <v>48</v>
      </c>
      <c r="B12">
        <f>(SUMIF(E0[HomeTeam], ShotsRatio!A12, E0[HomeShotsTarget]))+(SUMIF(E0[AwayTeam], ShotsRatio!A12, E0[AwayShotsTarget]))</f>
        <v>256</v>
      </c>
      <c r="C12">
        <f>SUMIF(E0[HomeTeam], ShotsRatio!A12, E0[AwayShotsTarget])+SUMIF(E0[AwayTeam], ShotsRatio!A12, E0[HomeShotsTarget])</f>
        <v>110</v>
      </c>
      <c r="D12" s="4">
        <f t="shared" si="0"/>
        <v>2.3272727272727272</v>
      </c>
    </row>
    <row r="13" spans="1:4" x14ac:dyDescent="0.25">
      <c r="A13" s="3" t="s">
        <v>55</v>
      </c>
      <c r="B13">
        <f>(SUMIF(E0[HomeTeam], ShotsRatio!A13, E0[HomeShotsTarget]))+(SUMIF(E0[AwayTeam], ShotsRatio!A13, E0[AwayShotsTarget]))</f>
        <v>254</v>
      </c>
      <c r="C13">
        <f>SUMIF(E0[HomeTeam], ShotsRatio!A13, E0[AwayShotsTarget])+SUMIF(E0[AwayTeam], ShotsRatio!A13, E0[HomeShotsTarget])</f>
        <v>88</v>
      </c>
      <c r="D13" s="4">
        <f t="shared" si="0"/>
        <v>2.8863636363636362</v>
      </c>
    </row>
    <row r="14" spans="1:4" x14ac:dyDescent="0.25">
      <c r="A14" s="3" t="s">
        <v>28</v>
      </c>
      <c r="B14">
        <f>(SUMIF(E0[HomeTeam], ShotsRatio!A14, E0[HomeShotsTarget]))+(SUMIF(E0[AwayTeam], ShotsRatio!A14, E0[AwayShotsTarget]))</f>
        <v>187</v>
      </c>
      <c r="C14">
        <f>SUMIF(E0[HomeTeam], ShotsRatio!A14, E0[AwayShotsTarget])+SUMIF(E0[AwayTeam], ShotsRatio!A14, E0[HomeShotsTarget])</f>
        <v>183</v>
      </c>
      <c r="D14" s="4">
        <f t="shared" si="0"/>
        <v>1.0218579234972678</v>
      </c>
    </row>
    <row r="15" spans="1:4" x14ac:dyDescent="0.25">
      <c r="A15" s="3" t="s">
        <v>51</v>
      </c>
      <c r="B15">
        <f>(SUMIF(E0[HomeTeam], ShotsRatio!A15, E0[HomeShotsTarget]))+(SUMIF(E0[AwayTeam], ShotsRatio!A15, E0[AwayShotsTarget]))</f>
        <v>148</v>
      </c>
      <c r="C15">
        <f>SUMIF(E0[HomeTeam], ShotsRatio!A15, E0[AwayShotsTarget])+SUMIF(E0[AwayTeam], ShotsRatio!A15, E0[HomeShotsTarget])</f>
        <v>171</v>
      </c>
      <c r="D15" s="4">
        <f t="shared" si="0"/>
        <v>0.86549707602339176</v>
      </c>
    </row>
    <row r="16" spans="1:4" x14ac:dyDescent="0.25">
      <c r="A16" s="3" t="s">
        <v>47</v>
      </c>
      <c r="B16">
        <f>(SUMIF(E0[HomeTeam], ShotsRatio!A16, E0[HomeShotsTarget]))+(SUMIF(E0[AwayTeam], ShotsRatio!A16, E0[AwayShotsTarget]))</f>
        <v>109</v>
      </c>
      <c r="C16">
        <f>SUMIF(E0[HomeTeam], ShotsRatio!A16, E0[AwayShotsTarget])+SUMIF(E0[AwayTeam], ShotsRatio!A16, E0[HomeShotsTarget])</f>
        <v>230</v>
      </c>
      <c r="D16" s="4">
        <f t="shared" si="0"/>
        <v>0.47391304347826085</v>
      </c>
    </row>
    <row r="17" spans="1:4" x14ac:dyDescent="0.25">
      <c r="A17" s="3" t="s">
        <v>39</v>
      </c>
      <c r="B17">
        <f>(SUMIF(E0[HomeTeam], ShotsRatio!A17, E0[HomeShotsTarget]))+(SUMIF(E0[AwayTeam], ShotsRatio!A17, E0[AwayShotsTarget]))</f>
        <v>170</v>
      </c>
      <c r="C17">
        <f>SUMIF(E0[HomeTeam], ShotsRatio!A17, E0[AwayShotsTarget])+SUMIF(E0[AwayTeam], ShotsRatio!A17, E0[HomeShotsTarget])</f>
        <v>189</v>
      </c>
      <c r="D17" s="4">
        <f t="shared" si="0"/>
        <v>0.89947089947089942</v>
      </c>
    </row>
    <row r="18" spans="1:4" x14ac:dyDescent="0.25">
      <c r="A18" s="3" t="s">
        <v>54</v>
      </c>
      <c r="B18">
        <f>(SUMIF(E0[HomeTeam], ShotsRatio!A18, E0[HomeShotsTarget]))+(SUMIF(E0[AwayTeam], ShotsRatio!A18, E0[AwayShotsTarget]))</f>
        <v>198</v>
      </c>
      <c r="C18">
        <f>SUMIF(E0[HomeTeam], ShotsRatio!A18, E0[AwayShotsTarget])+SUMIF(E0[AwayTeam], ShotsRatio!A18, E0[HomeShotsTarget])</f>
        <v>141</v>
      </c>
      <c r="D18" s="4">
        <f t="shared" si="0"/>
        <v>1.4042553191489362</v>
      </c>
    </row>
    <row r="19" spans="1:4" x14ac:dyDescent="0.25">
      <c r="A19" s="3" t="s">
        <v>44</v>
      </c>
      <c r="B19">
        <f>(SUMIF(E0[HomeTeam], ShotsRatio!A19, E0[HomeShotsTarget]))+(SUMIF(E0[AwayTeam], ShotsRatio!A19, E0[AwayShotsTarget]))</f>
        <v>127</v>
      </c>
      <c r="C19">
        <f>SUMIF(E0[HomeTeam], ShotsRatio!A19, E0[AwayShotsTarget])+SUMIF(E0[AwayTeam], ShotsRatio!A19, E0[HomeShotsTarget])</f>
        <v>193</v>
      </c>
      <c r="D19" s="4">
        <f t="shared" si="0"/>
        <v>0.65803108808290156</v>
      </c>
    </row>
    <row r="20" spans="1:4" x14ac:dyDescent="0.25">
      <c r="A20" s="3" t="s">
        <v>52</v>
      </c>
      <c r="B20">
        <f>(SUMIF(E0[HomeTeam], ShotsRatio!A20, E0[HomeShotsTarget]))+(SUMIF(E0[AwayTeam], ShotsRatio!A20, E0[AwayShotsTarget]))</f>
        <v>158</v>
      </c>
      <c r="C20">
        <f>SUMIF(E0[HomeTeam], ShotsRatio!A20, E0[AwayShotsTarget])+SUMIF(E0[AwayTeam], ShotsRatio!A20, E0[HomeShotsTarget])</f>
        <v>167</v>
      </c>
      <c r="D20" s="4">
        <f t="shared" si="0"/>
        <v>0.94610778443113774</v>
      </c>
    </row>
    <row r="21" spans="1:4" x14ac:dyDescent="0.25">
      <c r="A21" s="3" t="s">
        <v>42</v>
      </c>
      <c r="B21">
        <f>(SUMIF(E0[HomeTeam], ShotsRatio!A21, E0[HomeShotsTarget]))+(SUMIF(E0[AwayTeam], ShotsRatio!A21, E0[AwayShotsTarget]))</f>
        <v>136</v>
      </c>
      <c r="C21">
        <f>SUMIF(E0[HomeTeam], ShotsRatio!A21, E0[AwayShotsTarget])+SUMIF(E0[AwayTeam], ShotsRatio!A21, E0[HomeShotsTarget])</f>
        <v>171</v>
      </c>
      <c r="D21" s="4">
        <f t="shared" si="0"/>
        <v>0.79532163742690054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72E6-CAEA-4E51-B887-1B6A13E07FC0}">
  <dimension ref="A1:C21"/>
  <sheetViews>
    <sheetView workbookViewId="0">
      <selection activeCell="E2" sqref="E2"/>
    </sheetView>
  </sheetViews>
  <sheetFormatPr defaultRowHeight="15" x14ac:dyDescent="0.25"/>
  <cols>
    <col min="1" max="1" width="13.28515625" bestFit="1" customWidth="1"/>
    <col min="2" max="2" width="16.85546875" bestFit="1" customWidth="1"/>
    <col min="3" max="3" width="20.5703125" bestFit="1" customWidth="1"/>
  </cols>
  <sheetData>
    <row r="1" spans="1:3" x14ac:dyDescent="0.25">
      <c r="A1" t="s">
        <v>144</v>
      </c>
      <c r="B1" t="s">
        <v>151</v>
      </c>
      <c r="C1" t="s">
        <v>152</v>
      </c>
    </row>
    <row r="2" spans="1:3" x14ac:dyDescent="0.25">
      <c r="A2" s="3" t="s">
        <v>24</v>
      </c>
      <c r="B2">
        <f>COUNTIFS(E0[HomeTeam], WinStats!A2, E0[Result], "H")</f>
        <v>13</v>
      </c>
      <c r="C2">
        <f>COUNTIFS(E0[AwayTeam], WinStats!A2, E0[Result], "A")</f>
        <v>9</v>
      </c>
    </row>
    <row r="3" spans="1:3" x14ac:dyDescent="0.25">
      <c r="A3" s="3" t="s">
        <v>45</v>
      </c>
      <c r="B3">
        <f>COUNTIFS(E0[HomeTeam], WinStats!A3, E0[Result], "H")</f>
        <v>6</v>
      </c>
      <c r="C3">
        <f>COUNTIFS(E0[AwayTeam], WinStats!A3, E0[Result], "A")</f>
        <v>7</v>
      </c>
    </row>
    <row r="4" spans="1:3" x14ac:dyDescent="0.25">
      <c r="A4" s="3" t="s">
        <v>23</v>
      </c>
      <c r="B4">
        <f>COUNTIFS(E0[HomeTeam], WinStats!A4, E0[Result], "H")</f>
        <v>7</v>
      </c>
      <c r="C4">
        <f>COUNTIFS(E0[AwayTeam], WinStats!A4, E0[Result], "A")</f>
        <v>6</v>
      </c>
    </row>
    <row r="5" spans="1:3" x14ac:dyDescent="0.25">
      <c r="A5" s="3" t="s">
        <v>32</v>
      </c>
      <c r="B5">
        <f>COUNTIFS(E0[HomeTeam], WinStats!A5, E0[Result], "H")</f>
        <v>5</v>
      </c>
      <c r="C5">
        <f>COUNTIFS(E0[AwayTeam], WinStats!A5, E0[Result], "A")</f>
        <v>7</v>
      </c>
    </row>
    <row r="6" spans="1:3" x14ac:dyDescent="0.25">
      <c r="A6" s="3" t="s">
        <v>31</v>
      </c>
      <c r="B6">
        <f>COUNTIFS(E0[HomeTeam], WinStats!A6, E0[Result], "H")</f>
        <v>5</v>
      </c>
      <c r="C6">
        <f>COUNTIFS(E0[AwayTeam], WinStats!A6, E0[Result], "A")</f>
        <v>2</v>
      </c>
    </row>
    <row r="7" spans="1:3" x14ac:dyDescent="0.25">
      <c r="A7" s="3" t="s">
        <v>35</v>
      </c>
      <c r="B7">
        <f>COUNTIFS(E0[HomeTeam], WinStats!A7, E0[Result], "H")</f>
        <v>9</v>
      </c>
      <c r="C7">
        <f>COUNTIFS(E0[AwayTeam], WinStats!A7, E0[Result], "A")</f>
        <v>12</v>
      </c>
    </row>
    <row r="8" spans="1:3" x14ac:dyDescent="0.25">
      <c r="A8" s="3" t="s">
        <v>36</v>
      </c>
      <c r="B8">
        <f>COUNTIFS(E0[HomeTeam], WinStats!A8, E0[Result], "H")</f>
        <v>7</v>
      </c>
      <c r="C8">
        <f>COUNTIFS(E0[AwayTeam], WinStats!A8, E0[Result], "A")</f>
        <v>4</v>
      </c>
    </row>
    <row r="9" spans="1:3" x14ac:dyDescent="0.25">
      <c r="A9" s="3" t="s">
        <v>38</v>
      </c>
      <c r="B9">
        <f>COUNTIFS(E0[HomeTeam], WinStats!A9, E0[Result], "H")</f>
        <v>9</v>
      </c>
      <c r="C9">
        <f>COUNTIFS(E0[AwayTeam], WinStats!A9, E0[Result], "A")</f>
        <v>2</v>
      </c>
    </row>
    <row r="10" spans="1:3" x14ac:dyDescent="0.25">
      <c r="A10" s="3" t="s">
        <v>29</v>
      </c>
      <c r="B10">
        <f>COUNTIFS(E0[HomeTeam], WinStats!A10, E0[Result], "H")</f>
        <v>4</v>
      </c>
      <c r="C10">
        <f>COUNTIFS(E0[AwayTeam], WinStats!A10, E0[Result], "A")</f>
        <v>5</v>
      </c>
    </row>
    <row r="11" spans="1:3" x14ac:dyDescent="0.25">
      <c r="A11" s="3" t="s">
        <v>41</v>
      </c>
      <c r="B11">
        <f>COUNTIFS(E0[HomeTeam], WinStats!A11, E0[Result], "H")</f>
        <v>10</v>
      </c>
      <c r="C11">
        <f>COUNTIFS(E0[AwayTeam], WinStats!A11, E0[Result], "A")</f>
        <v>4</v>
      </c>
    </row>
    <row r="12" spans="1:3" x14ac:dyDescent="0.25">
      <c r="A12" s="3" t="s">
        <v>48</v>
      </c>
      <c r="B12">
        <f>COUNTIFS(E0[HomeTeam], WinStats!A12, E0[Result], "H")</f>
        <v>15</v>
      </c>
      <c r="C12">
        <f>COUNTIFS(E0[AwayTeam], WinStats!A12, E0[Result], "A")</f>
        <v>13</v>
      </c>
    </row>
    <row r="13" spans="1:3" x14ac:dyDescent="0.25">
      <c r="A13" s="3" t="s">
        <v>55</v>
      </c>
      <c r="B13">
        <f>COUNTIFS(E0[HomeTeam], WinStats!A13, E0[Result], "H")</f>
        <v>15</v>
      </c>
      <c r="C13">
        <f>COUNTIFS(E0[AwayTeam], WinStats!A13, E0[Result], "A")</f>
        <v>14</v>
      </c>
    </row>
    <row r="14" spans="1:3" x14ac:dyDescent="0.25">
      <c r="A14" s="3" t="s">
        <v>28</v>
      </c>
      <c r="B14">
        <f>COUNTIFS(E0[HomeTeam], WinStats!A14, E0[Result], "H")</f>
        <v>10</v>
      </c>
      <c r="C14">
        <f>COUNTIFS(E0[AwayTeam], WinStats!A14, E0[Result], "A")</f>
        <v>6</v>
      </c>
    </row>
    <row r="15" spans="1:3" x14ac:dyDescent="0.25">
      <c r="A15" s="3" t="s">
        <v>51</v>
      </c>
      <c r="B15">
        <f>COUNTIFS(E0[HomeTeam], WinStats!A15, E0[Result], "H")</f>
        <v>8</v>
      </c>
      <c r="C15">
        <f>COUNTIFS(E0[AwayTeam], WinStats!A15, E0[Result], "A")</f>
        <v>5</v>
      </c>
    </row>
    <row r="16" spans="1:3" x14ac:dyDescent="0.25">
      <c r="A16" s="3" t="s">
        <v>47</v>
      </c>
      <c r="B16">
        <f>COUNTIFS(E0[HomeTeam], WinStats!A16, E0[Result], "H")</f>
        <v>3</v>
      </c>
      <c r="C16">
        <f>COUNTIFS(E0[AwayTeam], WinStats!A16, E0[Result], "A")</f>
        <v>2</v>
      </c>
    </row>
    <row r="17" spans="1:3" x14ac:dyDescent="0.25">
      <c r="A17" s="3" t="s">
        <v>39</v>
      </c>
      <c r="B17">
        <f>COUNTIFS(E0[HomeTeam], WinStats!A17, E0[Result], "H")</f>
        <v>6</v>
      </c>
      <c r="C17">
        <f>COUNTIFS(E0[AwayTeam], WinStats!A17, E0[Result], "A")</f>
        <v>3</v>
      </c>
    </row>
    <row r="18" spans="1:3" x14ac:dyDescent="0.25">
      <c r="A18" s="3" t="s">
        <v>54</v>
      </c>
      <c r="B18">
        <f>COUNTIFS(E0[HomeTeam], WinStats!A18, E0[Result], "H")</f>
        <v>13</v>
      </c>
      <c r="C18">
        <f>COUNTIFS(E0[AwayTeam], WinStats!A18, E0[Result], "A")</f>
        <v>9</v>
      </c>
    </row>
    <row r="19" spans="1:3" x14ac:dyDescent="0.25">
      <c r="A19" s="3" t="s">
        <v>44</v>
      </c>
      <c r="B19">
        <f>COUNTIFS(E0[HomeTeam], WinStats!A19, E0[Result], "H")</f>
        <v>2</v>
      </c>
      <c r="C19">
        <f>COUNTIFS(E0[AwayTeam], WinStats!A19, E0[Result], "A")</f>
        <v>4</v>
      </c>
    </row>
    <row r="20" spans="1:3" x14ac:dyDescent="0.25">
      <c r="A20" s="3" t="s">
        <v>52</v>
      </c>
      <c r="B20">
        <f>COUNTIFS(E0[HomeTeam], WinStats!A20, E0[Result], "H")</f>
        <v>9</v>
      </c>
      <c r="C20">
        <f>COUNTIFS(E0[AwayTeam], WinStats!A20, E0[Result], "A")</f>
        <v>7</v>
      </c>
    </row>
    <row r="21" spans="1:3" x14ac:dyDescent="0.25">
      <c r="A21" s="3" t="s">
        <v>42</v>
      </c>
      <c r="B21">
        <f>COUNTIFS(E0[HomeTeam], WinStats!A21, E0[Result], "H")</f>
        <v>7</v>
      </c>
      <c r="C21">
        <f>COUNTIFS(E0[AwayTeam], WinStats!A21, E0[Result], "A")</f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C503-0880-447F-872B-59FCD76EBAF9}">
  <dimension ref="A1:D21"/>
  <sheetViews>
    <sheetView workbookViewId="0">
      <selection activeCell="E2" sqref="E2"/>
    </sheetView>
  </sheetViews>
  <sheetFormatPr defaultRowHeight="15" x14ac:dyDescent="0.25"/>
  <cols>
    <col min="1" max="1" width="13.28515625" bestFit="1" customWidth="1"/>
    <col min="2" max="2" width="14.140625" bestFit="1" customWidth="1"/>
    <col min="3" max="3" width="13.85546875" bestFit="1" customWidth="1"/>
    <col min="4" max="4" width="10.28515625" bestFit="1" customWidth="1"/>
  </cols>
  <sheetData>
    <row r="1" spans="1:4" x14ac:dyDescent="0.25">
      <c r="A1" t="s">
        <v>144</v>
      </c>
      <c r="B1" t="s">
        <v>153</v>
      </c>
      <c r="C1" t="s">
        <v>154</v>
      </c>
      <c r="D1" t="s">
        <v>155</v>
      </c>
    </row>
    <row r="2" spans="1:4" x14ac:dyDescent="0.25">
      <c r="A2" s="3" t="s">
        <v>24</v>
      </c>
      <c r="B2">
        <f>(SUMIF(E0[HomeTeam], GoalsRatio!A2, E0[HomeFoul]))+(SUMIF(E0[AwayTeam], GoalsRatio!A2, E0[AwayFoul]))</f>
        <v>363</v>
      </c>
      <c r="C2">
        <f>(SUMIF(E0[HomeTeam], GoalsRatio!A2, E0[AwayFoul]))+(SUMIF(E0[AwayTeam], GoalsRatio!A2, E0[HomeFoul]))</f>
        <v>376</v>
      </c>
      <c r="D2" s="4">
        <f>B2/C2</f>
        <v>0.96542553191489366</v>
      </c>
    </row>
    <row r="3" spans="1:4" x14ac:dyDescent="0.25">
      <c r="A3" s="3" t="s">
        <v>45</v>
      </c>
      <c r="B3">
        <f>(SUMIF(E0[HomeTeam], GoalsRatio!A3, E0[HomeFoul]))+(SUMIF(E0[AwayTeam], GoalsRatio!A3, E0[AwayFoul]))</f>
        <v>401</v>
      </c>
      <c r="C3">
        <f>(SUMIF(E0[HomeTeam], GoalsRatio!A3, E0[AwayFoul]))+(SUMIF(E0[AwayTeam], GoalsRatio!A3, E0[HomeFoul]))</f>
        <v>512</v>
      </c>
      <c r="D3" s="4">
        <f t="shared" ref="D3:D21" si="0">B3/C3</f>
        <v>0.783203125</v>
      </c>
    </row>
    <row r="4" spans="1:4" x14ac:dyDescent="0.25">
      <c r="A4" s="3" t="s">
        <v>23</v>
      </c>
      <c r="B4">
        <f>(SUMIF(E0[HomeTeam], GoalsRatio!A4, E0[HomeFoul]))+(SUMIF(E0[AwayTeam], GoalsRatio!A4, E0[AwayFoul]))</f>
        <v>371</v>
      </c>
      <c r="C4">
        <f>(SUMIF(E0[HomeTeam], GoalsRatio!A4, E0[AwayFoul]))+(SUMIF(E0[AwayTeam], GoalsRatio!A4, E0[HomeFoul]))</f>
        <v>377</v>
      </c>
      <c r="D4" s="4">
        <f t="shared" si="0"/>
        <v>0.98408488063660482</v>
      </c>
    </row>
    <row r="5" spans="1:4" x14ac:dyDescent="0.25">
      <c r="A5" s="3" t="s">
        <v>32</v>
      </c>
      <c r="B5">
        <f>(SUMIF(E0[HomeTeam], GoalsRatio!A5, E0[HomeFoul]))+(SUMIF(E0[AwayTeam], GoalsRatio!A5, E0[AwayFoul]))</f>
        <v>393</v>
      </c>
      <c r="C5">
        <f>(SUMIF(E0[HomeTeam], GoalsRatio!A5, E0[AwayFoul]))+(SUMIF(E0[AwayTeam], GoalsRatio!A5, E0[HomeFoul]))</f>
        <v>372</v>
      </c>
      <c r="D5" s="4">
        <f t="shared" si="0"/>
        <v>1.0564516129032258</v>
      </c>
    </row>
    <row r="6" spans="1:4" x14ac:dyDescent="0.25">
      <c r="A6" s="3" t="s">
        <v>31</v>
      </c>
      <c r="B6">
        <f>(SUMIF(E0[HomeTeam], GoalsRatio!A6, E0[HomeFoul]))+(SUMIF(E0[AwayTeam], GoalsRatio!A6, E0[AwayFoul]))</f>
        <v>394</v>
      </c>
      <c r="C6">
        <f>(SUMIF(E0[HomeTeam], GoalsRatio!A6, E0[AwayFoul]))+(SUMIF(E0[AwayTeam], GoalsRatio!A6, E0[HomeFoul]))</f>
        <v>339</v>
      </c>
      <c r="D6" s="4">
        <f t="shared" si="0"/>
        <v>1.1622418879056047</v>
      </c>
    </row>
    <row r="7" spans="1:4" x14ac:dyDescent="0.25">
      <c r="A7" s="3" t="s">
        <v>35</v>
      </c>
      <c r="B7">
        <f>(SUMIF(E0[HomeTeam], GoalsRatio!A7, E0[HomeFoul]))+(SUMIF(E0[AwayTeam], GoalsRatio!A7, E0[AwayFoul]))</f>
        <v>409</v>
      </c>
      <c r="C7">
        <f>(SUMIF(E0[HomeTeam], GoalsRatio!A7, E0[AwayFoul]))+(SUMIF(E0[AwayTeam], GoalsRatio!A7, E0[HomeFoul]))</f>
        <v>405</v>
      </c>
      <c r="D7" s="4">
        <f t="shared" si="0"/>
        <v>1.0098765432098766</v>
      </c>
    </row>
    <row r="8" spans="1:4" x14ac:dyDescent="0.25">
      <c r="A8" s="3" t="s">
        <v>36</v>
      </c>
      <c r="B8">
        <f>(SUMIF(E0[HomeTeam], GoalsRatio!A8, E0[HomeFoul]))+(SUMIF(E0[AwayTeam], GoalsRatio!A8, E0[AwayFoul]))</f>
        <v>415</v>
      </c>
      <c r="C8">
        <f>(SUMIF(E0[HomeTeam], GoalsRatio!A8, E0[AwayFoul]))+(SUMIF(E0[AwayTeam], GoalsRatio!A8, E0[HomeFoul]))</f>
        <v>500</v>
      </c>
      <c r="D8" s="4">
        <f t="shared" si="0"/>
        <v>0.83</v>
      </c>
    </row>
    <row r="9" spans="1:4" x14ac:dyDescent="0.25">
      <c r="A9" s="3" t="s">
        <v>38</v>
      </c>
      <c r="B9">
        <f>(SUMIF(E0[HomeTeam], GoalsRatio!A9, E0[HomeFoul]))+(SUMIF(E0[AwayTeam], GoalsRatio!A9, E0[AwayFoul]))</f>
        <v>368</v>
      </c>
      <c r="C9">
        <f>(SUMIF(E0[HomeTeam], GoalsRatio!A9, E0[AwayFoul]))+(SUMIF(E0[AwayTeam], GoalsRatio!A9, E0[HomeFoul]))</f>
        <v>401</v>
      </c>
      <c r="D9" s="4">
        <f t="shared" si="0"/>
        <v>0.9177057356608479</v>
      </c>
    </row>
    <row r="10" spans="1:4" x14ac:dyDescent="0.25">
      <c r="A10" s="3" t="s">
        <v>29</v>
      </c>
      <c r="B10">
        <f>(SUMIF(E0[HomeTeam], GoalsRatio!A10, E0[HomeFoul]))+(SUMIF(E0[AwayTeam], GoalsRatio!A10, E0[AwayFoul]))</f>
        <v>469</v>
      </c>
      <c r="C10">
        <f>(SUMIF(E0[HomeTeam], GoalsRatio!A10, E0[AwayFoul]))+(SUMIF(E0[AwayTeam], GoalsRatio!A10, E0[HomeFoul]))</f>
        <v>386</v>
      </c>
      <c r="D10" s="4">
        <f t="shared" si="0"/>
        <v>1.2150259067357514</v>
      </c>
    </row>
    <row r="11" spans="1:4" x14ac:dyDescent="0.25">
      <c r="A11" s="3" t="s">
        <v>41</v>
      </c>
      <c r="B11">
        <f>(SUMIF(E0[HomeTeam], GoalsRatio!A11, E0[HomeFoul]))+(SUMIF(E0[AwayTeam], GoalsRatio!A11, E0[AwayFoul]))</f>
        <v>356</v>
      </c>
      <c r="C11">
        <f>(SUMIF(E0[HomeTeam], GoalsRatio!A11, E0[AwayFoul]))+(SUMIF(E0[AwayTeam], GoalsRatio!A11, E0[HomeFoul]))</f>
        <v>405</v>
      </c>
      <c r="D11" s="4">
        <f t="shared" si="0"/>
        <v>0.87901234567901232</v>
      </c>
    </row>
    <row r="12" spans="1:4" x14ac:dyDescent="0.25">
      <c r="A12" s="3" t="s">
        <v>48</v>
      </c>
      <c r="B12">
        <f>(SUMIF(E0[HomeTeam], GoalsRatio!A12, E0[HomeFoul]))+(SUMIF(E0[AwayTeam], GoalsRatio!A12, E0[AwayFoul]))</f>
        <v>363</v>
      </c>
      <c r="C12">
        <f>(SUMIF(E0[HomeTeam], GoalsRatio!A12, E0[AwayFoul]))+(SUMIF(E0[AwayTeam], GoalsRatio!A12, E0[HomeFoul]))</f>
        <v>311</v>
      </c>
      <c r="D12" s="4">
        <f t="shared" si="0"/>
        <v>1.167202572347267</v>
      </c>
    </row>
    <row r="13" spans="1:4" x14ac:dyDescent="0.25">
      <c r="A13" s="3" t="s">
        <v>55</v>
      </c>
      <c r="B13">
        <f>(SUMIF(E0[HomeTeam], GoalsRatio!A13, E0[HomeFoul]))+(SUMIF(E0[AwayTeam], GoalsRatio!A13, E0[AwayFoul]))</f>
        <v>320</v>
      </c>
      <c r="C13">
        <f>(SUMIF(E0[HomeTeam], GoalsRatio!A13, E0[AwayFoul]))+(SUMIF(E0[AwayTeam], GoalsRatio!A13, E0[HomeFoul]))</f>
        <v>341</v>
      </c>
      <c r="D13" s="4">
        <f t="shared" si="0"/>
        <v>0.93841642228739008</v>
      </c>
    </row>
    <row r="14" spans="1:4" x14ac:dyDescent="0.25">
      <c r="A14" s="3" t="s">
        <v>28</v>
      </c>
      <c r="B14">
        <f>(SUMIF(E0[HomeTeam], GoalsRatio!A14, E0[HomeFoul]))+(SUMIF(E0[AwayTeam], GoalsRatio!A14, E0[AwayFoul]))</f>
        <v>395</v>
      </c>
      <c r="C14">
        <f>(SUMIF(E0[HomeTeam], GoalsRatio!A14, E0[AwayFoul]))+(SUMIF(E0[AwayTeam], GoalsRatio!A14, E0[HomeFoul]))</f>
        <v>333</v>
      </c>
      <c r="D14" s="4">
        <f t="shared" si="0"/>
        <v>1.1861861861861862</v>
      </c>
    </row>
    <row r="15" spans="1:4" x14ac:dyDescent="0.25">
      <c r="A15" s="3" t="s">
        <v>51</v>
      </c>
      <c r="B15">
        <f>(SUMIF(E0[HomeTeam], GoalsRatio!A15, E0[HomeFoul]))+(SUMIF(E0[AwayTeam], GoalsRatio!A15, E0[AwayFoul]))</f>
        <v>391</v>
      </c>
      <c r="C15">
        <f>(SUMIF(E0[HomeTeam], GoalsRatio!A15, E0[AwayFoul]))+(SUMIF(E0[AwayTeam], GoalsRatio!A15, E0[HomeFoul]))</f>
        <v>382</v>
      </c>
      <c r="D15" s="4">
        <f t="shared" si="0"/>
        <v>1.0235602094240839</v>
      </c>
    </row>
    <row r="16" spans="1:4" x14ac:dyDescent="0.25">
      <c r="A16" s="3" t="s">
        <v>47</v>
      </c>
      <c r="B16">
        <f>(SUMIF(E0[HomeTeam], GoalsRatio!A16, E0[HomeFoul]))+(SUMIF(E0[AwayTeam], GoalsRatio!A16, E0[AwayFoul]))</f>
        <v>356</v>
      </c>
      <c r="C16">
        <f>(SUMIF(E0[HomeTeam], GoalsRatio!A16, E0[AwayFoul]))+(SUMIF(E0[AwayTeam], GoalsRatio!A16, E0[HomeFoul]))</f>
        <v>443</v>
      </c>
      <c r="D16" s="4">
        <f t="shared" si="0"/>
        <v>0.80361173814898423</v>
      </c>
    </row>
    <row r="17" spans="1:4" x14ac:dyDescent="0.25">
      <c r="A17" s="3" t="s">
        <v>39</v>
      </c>
      <c r="B17">
        <f>(SUMIF(E0[HomeTeam], GoalsRatio!A17, E0[HomeFoul]))+(SUMIF(E0[AwayTeam], GoalsRatio!A17, E0[AwayFoul]))</f>
        <v>402</v>
      </c>
      <c r="C17">
        <f>(SUMIF(E0[HomeTeam], GoalsRatio!A17, E0[AwayFoul]))+(SUMIF(E0[AwayTeam], GoalsRatio!A17, E0[HomeFoul]))</f>
        <v>377</v>
      </c>
      <c r="D17" s="4">
        <f t="shared" si="0"/>
        <v>1.0663129973474801</v>
      </c>
    </row>
    <row r="18" spans="1:4" x14ac:dyDescent="0.25">
      <c r="A18" s="3" t="s">
        <v>54</v>
      </c>
      <c r="B18">
        <f>(SUMIF(E0[HomeTeam], GoalsRatio!A18, E0[HomeFoul]))+(SUMIF(E0[AwayTeam], GoalsRatio!A18, E0[AwayFoul]))</f>
        <v>386</v>
      </c>
      <c r="C18">
        <f>(SUMIF(E0[HomeTeam], GoalsRatio!A18, E0[AwayFoul]))+(SUMIF(E0[AwayTeam], GoalsRatio!A18, E0[HomeFoul]))</f>
        <v>412</v>
      </c>
      <c r="D18" s="4">
        <f t="shared" si="0"/>
        <v>0.93689320388349517</v>
      </c>
    </row>
    <row r="19" spans="1:4" x14ac:dyDescent="0.25">
      <c r="A19" s="3" t="s">
        <v>44</v>
      </c>
      <c r="B19">
        <f>(SUMIF(E0[HomeTeam], GoalsRatio!A19, E0[HomeFoul]))+(SUMIF(E0[AwayTeam], GoalsRatio!A19, E0[AwayFoul]))</f>
        <v>440</v>
      </c>
      <c r="C19">
        <f>(SUMIF(E0[HomeTeam], GoalsRatio!A19, E0[AwayFoul]))+(SUMIF(E0[AwayTeam], GoalsRatio!A19, E0[HomeFoul]))</f>
        <v>363</v>
      </c>
      <c r="D19" s="4">
        <f t="shared" si="0"/>
        <v>1.2121212121212122</v>
      </c>
    </row>
    <row r="20" spans="1:4" x14ac:dyDescent="0.25">
      <c r="A20" s="3" t="s">
        <v>52</v>
      </c>
      <c r="B20">
        <f>(SUMIF(E0[HomeTeam], GoalsRatio!A20, E0[HomeFoul]))+(SUMIF(E0[AwayTeam], GoalsRatio!A20, E0[AwayFoul]))</f>
        <v>324</v>
      </c>
      <c r="C20">
        <f>(SUMIF(E0[HomeTeam], GoalsRatio!A20, E0[AwayFoul]))+(SUMIF(E0[AwayTeam], GoalsRatio!A20, E0[HomeFoul]))</f>
        <v>292</v>
      </c>
      <c r="D20" s="4">
        <f t="shared" si="0"/>
        <v>1.1095890410958904</v>
      </c>
    </row>
    <row r="21" spans="1:4" x14ac:dyDescent="0.25">
      <c r="A21" s="3" t="s">
        <v>42</v>
      </c>
      <c r="B21">
        <f>(SUMIF(E0[HomeTeam], GoalsRatio!A21, E0[HomeFoul]))+(SUMIF(E0[AwayTeam], GoalsRatio!A21, E0[AwayFoul]))</f>
        <v>365</v>
      </c>
      <c r="C21">
        <f>(SUMIF(E0[HomeTeam], GoalsRatio!A21, E0[AwayFoul]))+(SUMIF(E0[AwayTeam], GoalsRatio!A21, E0[HomeFoul]))</f>
        <v>354</v>
      </c>
      <c r="D21" s="4">
        <f t="shared" si="0"/>
        <v>1.0310734463276836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36FD-D82F-4965-A8BF-EFE615A49F60}">
  <dimension ref="A1:D21"/>
  <sheetViews>
    <sheetView workbookViewId="0">
      <selection activeCell="F2" sqref="F2"/>
    </sheetView>
  </sheetViews>
  <sheetFormatPr defaultRowHeight="15" x14ac:dyDescent="0.25"/>
  <cols>
    <col min="1" max="1" width="13.28515625" bestFit="1" customWidth="1"/>
    <col min="2" max="2" width="14.140625" bestFit="1" customWidth="1"/>
    <col min="3" max="3" width="13.85546875" bestFit="1" customWidth="1"/>
    <col min="4" max="4" width="10.28515625" bestFit="1" customWidth="1"/>
  </cols>
  <sheetData>
    <row r="1" spans="1:4" x14ac:dyDescent="0.25">
      <c r="A1" t="s">
        <v>144</v>
      </c>
      <c r="B1" t="s">
        <v>156</v>
      </c>
      <c r="C1" t="s">
        <v>157</v>
      </c>
      <c r="D1" t="s">
        <v>158</v>
      </c>
    </row>
    <row r="2" spans="1:4" x14ac:dyDescent="0.25">
      <c r="A2" s="3" t="s">
        <v>24</v>
      </c>
      <c r="B2">
        <f>(SUMIF(E0[HomeTeam], A2, E0[HomeYellow]))+(SUMIF(E0[AwayTeam], A2, E0[AwayYellow]))</f>
        <v>60</v>
      </c>
      <c r="C2">
        <f>(SUMIF(E0[HomeTeam], GoalsRatio!A2, E0[HomeRed]))+(SUMIF(E0[AwayTeam], GoalsRatio!A2, E0[AwayRed]))</f>
        <v>4</v>
      </c>
      <c r="D2" s="5">
        <f>B2+C2</f>
        <v>64</v>
      </c>
    </row>
    <row r="3" spans="1:4" x14ac:dyDescent="0.25">
      <c r="A3" s="3" t="s">
        <v>45</v>
      </c>
      <c r="B3">
        <f>(SUMIF(E0[HomeTeam], A3, E0[HomeYellow]))+(SUMIF(E0[AwayTeam], A3, E0[AwayYellow]))</f>
        <v>77</v>
      </c>
      <c r="C3">
        <f>(SUMIF(E0[HomeTeam], GoalsRatio!A3, E0[HomeRed]))+(SUMIF(E0[AwayTeam], GoalsRatio!A3, E0[AwayRed]))</f>
        <v>2</v>
      </c>
      <c r="D3" s="5">
        <f t="shared" ref="D3:D21" si="0">B3+C3</f>
        <v>79</v>
      </c>
    </row>
    <row r="4" spans="1:4" x14ac:dyDescent="0.25">
      <c r="A4" s="3" t="s">
        <v>23</v>
      </c>
      <c r="B4">
        <f>(SUMIF(E0[HomeTeam], A4, E0[HomeYellow]))+(SUMIF(E0[AwayTeam], A4, E0[AwayYellow]))</f>
        <v>61</v>
      </c>
      <c r="C4">
        <f>(SUMIF(E0[HomeTeam], GoalsRatio!A4, E0[HomeRed]))+(SUMIF(E0[AwayTeam], GoalsRatio!A4, E0[AwayRed]))</f>
        <v>3</v>
      </c>
      <c r="D4" s="5">
        <f t="shared" si="0"/>
        <v>64</v>
      </c>
    </row>
    <row r="5" spans="1:4" x14ac:dyDescent="0.25">
      <c r="A5" s="3" t="s">
        <v>32</v>
      </c>
      <c r="B5">
        <f>(SUMIF(E0[HomeTeam], A5, E0[HomeYellow]))+(SUMIF(E0[AwayTeam], A5, E0[AwayYellow]))</f>
        <v>71</v>
      </c>
      <c r="C5">
        <f>(SUMIF(E0[HomeTeam], GoalsRatio!A5, E0[HomeRed]))+(SUMIF(E0[AwayTeam], GoalsRatio!A5, E0[AwayRed]))</f>
        <v>2</v>
      </c>
      <c r="D5" s="5">
        <f t="shared" si="0"/>
        <v>73</v>
      </c>
    </row>
    <row r="6" spans="1:4" x14ac:dyDescent="0.25">
      <c r="A6" s="3" t="s">
        <v>31</v>
      </c>
      <c r="B6">
        <f>(SUMIF(E0[HomeTeam], A6, E0[HomeYellow]))+(SUMIF(E0[AwayTeam], A6, E0[AwayYellow]))</f>
        <v>68</v>
      </c>
      <c r="C6">
        <f>(SUMIF(E0[HomeTeam], GoalsRatio!A6, E0[HomeRed]))+(SUMIF(E0[AwayTeam], GoalsRatio!A6, E0[AwayRed]))</f>
        <v>2</v>
      </c>
      <c r="D6" s="5">
        <f t="shared" si="0"/>
        <v>70</v>
      </c>
    </row>
    <row r="7" spans="1:4" x14ac:dyDescent="0.25">
      <c r="A7" s="3" t="s">
        <v>35</v>
      </c>
      <c r="B7">
        <f>(SUMIF(E0[HomeTeam], A7, E0[HomeYellow]))+(SUMIF(E0[AwayTeam], A7, E0[AwayYellow]))</f>
        <v>63</v>
      </c>
      <c r="C7">
        <f>(SUMIF(E0[HomeTeam], GoalsRatio!A7, E0[HomeRed]))+(SUMIF(E0[AwayTeam], GoalsRatio!A7, E0[AwayRed]))</f>
        <v>1</v>
      </c>
      <c r="D7" s="5">
        <f t="shared" si="0"/>
        <v>64</v>
      </c>
    </row>
    <row r="8" spans="1:4" x14ac:dyDescent="0.25">
      <c r="A8" s="3" t="s">
        <v>36</v>
      </c>
      <c r="B8">
        <f>(SUMIF(E0[HomeTeam], A8, E0[HomeYellow]))+(SUMIF(E0[AwayTeam], A8, E0[AwayYellow]))</f>
        <v>67</v>
      </c>
      <c r="C8">
        <f>(SUMIF(E0[HomeTeam], GoalsRatio!A8, E0[HomeRed]))+(SUMIF(E0[AwayTeam], GoalsRatio!A8, E0[AwayRed]))</f>
        <v>1</v>
      </c>
      <c r="D8" s="5">
        <f t="shared" si="0"/>
        <v>68</v>
      </c>
    </row>
    <row r="9" spans="1:4" x14ac:dyDescent="0.25">
      <c r="A9" s="3" t="s">
        <v>38</v>
      </c>
      <c r="B9">
        <f>(SUMIF(E0[HomeTeam], A9, E0[HomeYellow]))+(SUMIF(E0[AwayTeam], A9, E0[AwayYellow]))</f>
        <v>76</v>
      </c>
      <c r="C9">
        <f>(SUMIF(E0[HomeTeam], GoalsRatio!A9, E0[HomeRed]))+(SUMIF(E0[AwayTeam], GoalsRatio!A9, E0[AwayRed]))</f>
        <v>6</v>
      </c>
      <c r="D9" s="5">
        <f t="shared" si="0"/>
        <v>82</v>
      </c>
    </row>
    <row r="10" spans="1:4" x14ac:dyDescent="0.25">
      <c r="A10" s="3" t="s">
        <v>29</v>
      </c>
      <c r="B10">
        <f>(SUMIF(E0[HomeTeam], A10, E0[HomeYellow]))+(SUMIF(E0[AwayTeam], A10, E0[AwayYellow]))</f>
        <v>100</v>
      </c>
      <c r="C10">
        <f>(SUMIF(E0[HomeTeam], GoalsRatio!A10, E0[HomeRed]))+(SUMIF(E0[AwayTeam], GoalsRatio!A10, E0[AwayRed]))</f>
        <v>3</v>
      </c>
      <c r="D10" s="5">
        <f t="shared" si="0"/>
        <v>103</v>
      </c>
    </row>
    <row r="11" spans="1:4" x14ac:dyDescent="0.25">
      <c r="A11" s="3" t="s">
        <v>41</v>
      </c>
      <c r="B11">
        <f>(SUMIF(E0[HomeTeam], A11, E0[HomeYellow]))+(SUMIF(E0[AwayTeam], A11, E0[AwayYellow]))</f>
        <v>54</v>
      </c>
      <c r="C11">
        <f>(SUMIF(E0[HomeTeam], GoalsRatio!A11, E0[HomeRed]))+(SUMIF(E0[AwayTeam], GoalsRatio!A11, E0[AwayRed]))</f>
        <v>1</v>
      </c>
      <c r="D11" s="5">
        <f t="shared" si="0"/>
        <v>55</v>
      </c>
    </row>
    <row r="12" spans="1:4" x14ac:dyDescent="0.25">
      <c r="A12" s="3" t="s">
        <v>48</v>
      </c>
      <c r="B12">
        <f>(SUMIF(E0[HomeTeam], A12, E0[HomeYellow]))+(SUMIF(E0[AwayTeam], A12, E0[AwayYellow]))</f>
        <v>50</v>
      </c>
      <c r="C12">
        <f>(SUMIF(E0[HomeTeam], GoalsRatio!A12, E0[HomeRed]))+(SUMIF(E0[AwayTeam], GoalsRatio!A12, E0[AwayRed]))</f>
        <v>1</v>
      </c>
      <c r="D12" s="5">
        <f t="shared" si="0"/>
        <v>51</v>
      </c>
    </row>
    <row r="13" spans="1:4" x14ac:dyDescent="0.25">
      <c r="A13" s="3" t="s">
        <v>55</v>
      </c>
      <c r="B13">
        <f>(SUMIF(E0[HomeTeam], A13, E0[HomeYellow]))+(SUMIF(E0[AwayTeam], A13, E0[AwayYellow]))</f>
        <v>42</v>
      </c>
      <c r="C13">
        <f>(SUMIF(E0[HomeTeam], GoalsRatio!A13, E0[HomeRed]))+(SUMIF(E0[AwayTeam], GoalsRatio!A13, E0[AwayRed]))</f>
        <v>1</v>
      </c>
      <c r="D13" s="5">
        <f t="shared" si="0"/>
        <v>43</v>
      </c>
    </row>
    <row r="14" spans="1:4" x14ac:dyDescent="0.25">
      <c r="A14" s="3" t="s">
        <v>28</v>
      </c>
      <c r="B14">
        <f>(SUMIF(E0[HomeTeam], A14, E0[HomeYellow]))+(SUMIF(E0[AwayTeam], A14, E0[AwayYellow]))</f>
        <v>75</v>
      </c>
      <c r="C14">
        <f>(SUMIF(E0[HomeTeam], GoalsRatio!A14, E0[HomeRed]))+(SUMIF(E0[AwayTeam], GoalsRatio!A14, E0[AwayRed]))</f>
        <v>2</v>
      </c>
      <c r="D14" s="5">
        <f t="shared" si="0"/>
        <v>77</v>
      </c>
    </row>
    <row r="15" spans="1:4" x14ac:dyDescent="0.25">
      <c r="A15" s="3" t="s">
        <v>51</v>
      </c>
      <c r="B15">
        <f>(SUMIF(E0[HomeTeam], A15, E0[HomeYellow]))+(SUMIF(E0[AwayTeam], A15, E0[AwayYellow]))</f>
        <v>79</v>
      </c>
      <c r="C15">
        <f>(SUMIF(E0[HomeTeam], GoalsRatio!A15, E0[HomeRed]))+(SUMIF(E0[AwayTeam], GoalsRatio!A15, E0[AwayRed]))</f>
        <v>1</v>
      </c>
      <c r="D15" s="5">
        <f t="shared" si="0"/>
        <v>80</v>
      </c>
    </row>
    <row r="16" spans="1:4" x14ac:dyDescent="0.25">
      <c r="A16" s="3" t="s">
        <v>47</v>
      </c>
      <c r="B16">
        <f>(SUMIF(E0[HomeTeam], A16, E0[HomeYellow]))+(SUMIF(E0[AwayTeam], A16, E0[AwayYellow]))</f>
        <v>55</v>
      </c>
      <c r="C16">
        <f>(SUMIF(E0[HomeTeam], GoalsRatio!A16, E0[HomeRed]))+(SUMIF(E0[AwayTeam], GoalsRatio!A16, E0[AwayRed]))</f>
        <v>2</v>
      </c>
      <c r="D16" s="5">
        <f t="shared" si="0"/>
        <v>57</v>
      </c>
    </row>
    <row r="17" spans="1:4" x14ac:dyDescent="0.25">
      <c r="A17" s="3" t="s">
        <v>39</v>
      </c>
      <c r="B17">
        <f>(SUMIF(E0[HomeTeam], A17, E0[HomeYellow]))+(SUMIF(E0[AwayTeam], A17, E0[AwayYellow]))</f>
        <v>63</v>
      </c>
      <c r="C17">
        <f>(SUMIF(E0[HomeTeam], GoalsRatio!A17, E0[HomeRed]))+(SUMIF(E0[AwayTeam], GoalsRatio!A17, E0[AwayRed]))</f>
        <v>2</v>
      </c>
      <c r="D17" s="5">
        <f t="shared" si="0"/>
        <v>65</v>
      </c>
    </row>
    <row r="18" spans="1:4" x14ac:dyDescent="0.25">
      <c r="A18" s="3" t="s">
        <v>54</v>
      </c>
      <c r="B18">
        <f>(SUMIF(E0[HomeTeam], A18, E0[HomeYellow]))+(SUMIF(E0[AwayTeam], A18, E0[AwayYellow]))</f>
        <v>67</v>
      </c>
      <c r="C18">
        <f>(SUMIF(E0[HomeTeam], GoalsRatio!A18, E0[HomeRed]))+(SUMIF(E0[AwayTeam], GoalsRatio!A18, E0[AwayRed]))</f>
        <v>1</v>
      </c>
      <c r="D18" s="5">
        <f t="shared" si="0"/>
        <v>68</v>
      </c>
    </row>
    <row r="19" spans="1:4" x14ac:dyDescent="0.25">
      <c r="A19" s="3" t="s">
        <v>44</v>
      </c>
      <c r="B19">
        <f>(SUMIF(E0[HomeTeam], A19, E0[HomeYellow]))+(SUMIF(E0[AwayTeam], A19, E0[AwayYellow]))</f>
        <v>57</v>
      </c>
      <c r="C19">
        <f>(SUMIF(E0[HomeTeam], GoalsRatio!A19, E0[HomeRed]))+(SUMIF(E0[AwayTeam], GoalsRatio!A19, E0[AwayRed]))</f>
        <v>3</v>
      </c>
      <c r="D19" s="5">
        <f t="shared" si="0"/>
        <v>60</v>
      </c>
    </row>
    <row r="20" spans="1:4" x14ac:dyDescent="0.25">
      <c r="A20" s="3" t="s">
        <v>52</v>
      </c>
      <c r="B20">
        <f>(SUMIF(E0[HomeTeam], A20, E0[HomeYellow]))+(SUMIF(E0[AwayTeam], A20, E0[AwayYellow]))</f>
        <v>47</v>
      </c>
      <c r="C20">
        <f>(SUMIF(E0[HomeTeam], GoalsRatio!A20, E0[HomeRed]))+(SUMIF(E0[AwayTeam], GoalsRatio!A20, E0[AwayRed]))</f>
        <v>3</v>
      </c>
      <c r="D20" s="5">
        <f t="shared" si="0"/>
        <v>50</v>
      </c>
    </row>
    <row r="21" spans="1:4" x14ac:dyDescent="0.25">
      <c r="A21" s="3" t="s">
        <v>42</v>
      </c>
      <c r="B21">
        <f>(SUMIF(E0[HomeTeam], A21, E0[HomeYellow]))+(SUMIF(E0[AwayTeam], A21, E0[AwayYellow]))</f>
        <v>59</v>
      </c>
      <c r="C21">
        <f>(SUMIF(E0[HomeTeam], GoalsRatio!A21, E0[HomeRed]))+(SUMIF(E0[AwayTeam], GoalsRatio!A21, E0[AwayRed]))</f>
        <v>2</v>
      </c>
      <c r="D21" s="5">
        <f t="shared" si="0"/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FD91A3-CED4-45C0-A88F-67163EA67E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GoalsRatio</vt:lpstr>
      <vt:lpstr>ShotsRatio</vt:lpstr>
      <vt:lpstr>WinStats</vt:lpstr>
      <vt:lpstr>FoulsRatio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2023-05-20T05:14:33Z</dcterms:modified>
</cp:coreProperties>
</file>