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EML_Tool_WP" sheetId="1" state="visible" r:id="rId2"/>
    <sheet name="AG_Web_Activities " sheetId="2" state="visible" r:id="rId3"/>
    <sheet name="Compl_Thesis" sheetId="3" state="visible" r:id="rId4"/>
    <sheet name="Software" sheetId="4" state="visible" r:id="rId5"/>
    <sheet name="OpenTheses" sheetId="5" state="visible" r:id="rId6"/>
  </sheets>
  <definedNames>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<sst xmlns="http://schemas.openxmlformats.org/spreadsheetml/2006/main" count="1636" uniqueCount="780">
  <si>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</si>
  <si>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</si>
  <si>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</si>
  <si>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</si>
  <si>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</si>
  <si>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</si>
  <si>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</si>
  <si>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</si>
  <si>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</si>
  <si>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</si>
  <si>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</si>
  <si>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</si>
  <si>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</si>
  <si>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</si>
  <si>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</si>
  <si>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</si>
  <si>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</si>
  <si>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</si>
  <si>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</si>
  <si>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</si>
  <si>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</si>
  <si>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</si>
  <si>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</si>
  <si>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</si>
  <si>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</si>
  <si>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</si>
  <si>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</si>
  <si>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</si>
  <si>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</si>
  <si>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</si>
  <si>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</si>
  <si>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</si>
  <si>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</si>
  <si>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</si>
  <si>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</si>
  <si>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</si>
  <si>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</si>
  <si>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</si>
  <si>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</si>
  <si>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</si>
  <si>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</si>
  <si>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</si>
  <si>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</si>
  <si>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</si>
  <si>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</si>
  <si>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</si>
  <si>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</si>
  <si>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</si>
  <si>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</si>
  <si>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</si>
  <si>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</si>
  <si>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</si>
  <si>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</si>
  <si>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</si>
  <si>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</si>
  <si>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</si>
  <si>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</si>
  <si>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</si>
  <si>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</si>
  <si>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</si>
  <si>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</si>
  <si>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</si>
  <si>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</si>
  <si>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</si>
  <si>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</si>
  <si>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</si>
  <si>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</si>
  <si>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</si>
  <si>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</si>
  <si>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</si>
  <si>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</si>
  <si>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</si>
  <si>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</si>
  <si>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</si>
  <si>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</si>
  <si>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</si>
  <si>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</si>
  <si>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</si>
  <si>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</si>
  <si>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</si>
  <si>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</si>
  <si>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</si>
  <si>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</si>
  <si>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</si>
  <si>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</si>
  <si>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</si>
  <si>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</si>
  <si>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</si>
  <si>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</si>
  <si>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</si>
  <si>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</si>
  <si>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</si>
  <si>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</si>
  <si>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</si>
  <si>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</si>
  <si>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</si>
  <si>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</si>
  <si>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</si>
  <si>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</si>
  <si>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</si>
  <si>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</si>
  <si>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</si>
  <si>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</si>
  <si>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</si>
  <si>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</si>
  <si>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</si>
  <si>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</si>
  <si>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</si>
  <si>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</si>
  <si>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</si>
  <si>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</si>
  <si>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</si>
  <si>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</si>
  <si>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</si>
  <si>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</si>
  <si>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</si>
  <si>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</si>
  <si>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</si>
  <si>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</si>
  <si>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</si>
  <si>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</si>
  <si>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</si>
  <si>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</si>
  <si>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</si>
  <si>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</si>
  <si>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</si>
  <si>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</si>
  <si>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</si>
  <si>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</si>
  <si>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</si>
  <si>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</si>
  <si>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</si>
  <si>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</si>
  <si>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</si>
  <si>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</si>
  <si>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</si>
  <si>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</si>
  <si>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</si>
  <si>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</si>
  <si>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</si>
  <si>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</si>
  <si>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</si>
  <si>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</si>
  <si>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</si>
  <si>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</si>
  <si>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</si>
  <si>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</si>
  <si>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</si>
  <si>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</si>
  <si>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</si>
  <si>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</si>
  <si>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</si>
  <si>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</si>
  <si>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</si>
  <si>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</si>
  <si>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</si>
  <si>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</si>
  <si>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</si>
  <si>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</si>
  <si>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</si>
  <si>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</si>
  <si>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</si>
  <si>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</si>
  <si>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</si>
  <si>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</si>
  <si>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</si>
  <si>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</si>
  <si>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</si>
  <si>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</si>
  <si>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</si>
  <si>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</si>
  <si>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</si>
  <si>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</si>
  <si>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</si>
  <si>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</si>
  <si>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</si>
  <si>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</si>
  <si>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</si>
  <si>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</si>
  <si>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</si>
  <si>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</si>
  <si>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</si>
  <si>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</si>
  <si>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</si>
  <si>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</si>
  <si>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</si>
  <si>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</si>
  <si>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</si>
  <si>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</si>
  <si>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</si>
  <si>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</si>
  <si>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</si>
  <si>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</si>
  <si>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</si>
  <si>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</si>
  <si>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</si>
  <si>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</si>
  <si>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</si>
  <si>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</si>
  <si>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</si>
  <si>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</si>
  <si>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</si>
  <si>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</si>
  <si>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</si>
  <si>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</si>
  <si>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</si>
  <si>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</si>
  <si>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</si>
  <si>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</si>
  <si>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</si>
  <si>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</si>
  <si>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</si>
  <si>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</si>
  <si>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</si>
  <si>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</si>
  <si>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</si>
  <si>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</si>
  <si>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</si>
  <si>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</si>
  <si>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</si>
  <si>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</si>
  <si>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</si>
  <si>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</si>
  <si>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</si>
  <si>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</si>
  <si>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</si>
  <si>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</si>
  <si>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</si>
  <si>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</si>
  <si>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</si>
  <si>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</si>
  <si>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</si>
  <si>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</si>
  <si>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</si>
  <si>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</si>
  <si>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</si>
  <si>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</si>
  <si>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</si>
  <si>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</si>
  <si>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</si>
  <si>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</si>
  <si>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</si>
  <si>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</si>
  <si>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</si>
  <si>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</si>
  <si>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</si>
  <si>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</si>
  <si>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</si>
  <si>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</si>
  <si>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</si>
  <si>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</si>
  <si>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</si>
  <si>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</si>
  <si>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</si>
  <si>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</si>
  <si>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</si>
  <si>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</si>
  <si>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</si>
  <si>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</si>
  <si>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</si>
  <si>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</si>
  <si>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</si>
  <si>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</si>
  <si>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</si>
  <si>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</si>
  <si>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</si>
  <si>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</si>
  <si>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</si>
  <si>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</si>
  <si>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</si>
  <si>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</si>
  <si>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</si>
  <si>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</si>
  <si>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</si>
  <si>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</si>
  <si>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</si>
  <si>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</si>
  <si>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</si>
  <si>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</si>
  <si>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</si>
  <si>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</si>
  <si>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</si>
  <si>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</si>
  <si>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</si>
  <si>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</si>
  <si>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</si>
  <si>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</si>
  <si>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</si>
  <si>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</si>
  <si>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</si>
  <si>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</si>
  <si>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</si>
  <si>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</si>
  <si>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</si>
  <si>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</si>
  <si>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</si>
  <si>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</si>
  <si>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</si>
  <si>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</si>
  <si>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</si>
  <si>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</si>
  <si>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</si>
  <si>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</si>
  <si>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</si>
  <si>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</si>
  <si>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</si>
  <si>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</si>
  <si>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</si>
  <si>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</si>
  <si>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</si>
  <si>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</si>
  <si>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</si>
  <si>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</si>
  <si>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</si>
  <si>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</si>
  <si>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</si>
  <si>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</si>
  <si>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</si>
  <si>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</si>
  <si>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</si>
  <si>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</si>
  <si>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</si>
  <si>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</si>
  <si>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</si>
  <si>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</si>
  <si>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</si>
  <si>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</si>
  <si>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</si>
  <si>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</si>
  <si>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</si>
  <si>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</si>
  <si>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</si>
  <si>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</si>
  <si>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</si>
  <si>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</si>
  <si>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</si>
  <si>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</si>
  <si>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</si>
  <si>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</si>
  <si>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</si>
  <si>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</si>
  <si>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</si>
  <si>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</si>
  <si>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</si>
  <si>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</si>
  <si>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</si>
  <si>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</si>
  <si>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</si>
  <si>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</si>
  <si>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</si>
  <si>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</si>
  <si>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</si>
  <si>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</si>
  <si>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</si>
  <si>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</si>
  <si>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</si>
  <si>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</si>
  <si>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</si>
  <si>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</si>
  <si>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</si>
  <si>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</si>
  <si>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</si>
  <si>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</si>
  <si>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</si>
  <si>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</si>
  <si>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</si>
  <si>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</si>
  <si>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</si>
  <si>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</si>
  <si>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</si>
  <si>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</si>
  <si>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</si>
  <si>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</si>
  <si>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</si>
  <si>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</si>
  <si>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</si>
  <si>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</si>
  <si>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</si>
  <si>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</si>
  <si>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</si>
  <si>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</si>
  <si>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</si>
  <si>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</si>
  <si>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</si>
  <si>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</si>
  <si>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</si>
  <si>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</si>
  <si>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</si>
  <si>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</si>
  <si>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</si>
  <si>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</si>
  <si>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</si>
  <si>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</si>
  <si>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</si>
  <si>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</si>
  <si>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</si>
  <si>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</si>
  <si>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</si>
  <si>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</si>
  <si>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</si>
  <si>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</si>
  <si>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</si>
  <si>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</si>
  <si>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</si>
  <si>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</si>
  <si>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</si>
  <si>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</si>
  <si>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</si>
  <si>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</si>
  <si>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</si>
  <si>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</si>
  <si>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</si>
  <si>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</si>
  <si>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</si>
  <si>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</si>
  <si>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</si>
  <si>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</si>
  <si>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</si>
  <si>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</si>
  <si>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</si>
  <si>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</si>
  <si>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</si>
  <si>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</si>
  <si>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</si>
  <si>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</si>
  <si>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</si>
  <si>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</si>
  <si>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</si>
  <si>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</si>
  <si>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</si>
  <si>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</si>
  <si>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</si>
  <si>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</si>
  <si>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</si>
  <si>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</si>
  <si>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</si>
  <si>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</si>
  <si>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</si>
  <si>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</si>
  <si>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</si>
  <si>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</si>
  <si>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</si>
  <si>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</si>
  <si>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</si>
  <si>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</si>
  <si>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</si>
  <si>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</si>
  <si>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</si>
  <si>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</si>
  <si>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</si>
  <si>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</si>
  <si>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</si>
  <si>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</si>
  <si>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</si>
  <si>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</si>
  <si>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</si>
  <si>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</si>
  <si>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</si>
  <si>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</si>
  <si>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</si>
  <si>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</si>
  <si>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</si>
  <si>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</si>
  <si>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</si>
  <si>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</si>
  <si>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</si>
  <si>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</si>
  <si>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</si>
  <si>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</si>
  <si>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</si>
  <si>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</si>
  <si>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</si>
  <si>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</si>
  <si>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</si>
  <si>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</si>
  <si>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</si>
  <si>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</si>
  <si>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</si>
  <si>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</si>
  <si>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</si>
  <si>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</si>
  <si>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</si>
  <si>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</si>
  <si>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</si>
  <si>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</si>
  <si>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</si>
  <si>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</si>
  <si>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</si>
  <si>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</si>
  <si>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</si>
  <si>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</si>
  <si>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</si>
  <si>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</si>
  <si>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</si>
  <si>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</si>
  <si>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</si>
  <si>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</si>
  <si>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</si>
  <si>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</si>
  <si>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</si>
  <si>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</si>
  <si>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</si>
  <si>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</si>
  <si>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</si>
  <si>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</si>
  <si>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</si>
  <si>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</si>
  <si>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</si>
  <si>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</si>
  <si>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</si>
  <si>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</si>
  <si>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</si>
  <si>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</si>
  <si>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</si>
  <si>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</si>
  <si>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</si>
  <si>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</si>
  <si>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</si>
  <si>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</si>
  <si>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</si>
  <si>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</si>
  <si>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</si>
  <si>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</si>
  <si>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</si>
  <si>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</si>
  <si>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</si>
  <si>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</si>
  <si>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</si>
  <si>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</si>
  <si>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</si>
  <si>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</si>
  <si>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</si>
  <si>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</si>
  <si>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</si>
  <si>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</si>
  <si>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</si>
  <si>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</si>
  <si>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</si>
  <si>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</si>
  <si>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</si>
  <si>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</si>
  <si>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</si>
  <si>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</si>
  <si>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</si>
  <si>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</si>
  <si>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</si>
  <si>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</si>
  <si>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</si>
  <si>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</si>
  <si>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</si>
  <si>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</si>
  <si>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</si>
  <si>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</si>
  <si>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</si>
  <si>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</si>
  <si>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</si>
  <si>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</si>
  <si>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</si>
  <si>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</si>
  <si>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</si>
  <si>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</si>
  <si>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</si>
  <si>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</si>
  <si>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</si>
  <si>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</si>
  <si>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</si>
  <si>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</si>
  <si>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</si>
  <si>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</si>
  <si>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</si>
  <si>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</si>
  <si>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</si>
  <si>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</si>
  <si>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</si>
  <si>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</si>
  <si>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</si>
  <si>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</si>
  <si>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</si>
  <si>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</si>
  <si>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</si>
  <si>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</si>
  <si>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</si>
  <si>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</si>
  <si>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</si>
  <si>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</si>
  <si>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</si>
  <si>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</si>
  <si>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</si>
  <si>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</si>
  <si>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</si>
  <si>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</si>
  <si>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</si>
  <si>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</si>
  <si>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</si>
  <si>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</si>
  <si>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</si>
  <si>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</si>
  <si>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</si>
  <si>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</si>
  <si>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</si>
  <si>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</si>
  <si>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</si>
  <si>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</si>
  <si>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</si>
  <si>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</si>
  <si>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</si>
  <si>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</si>
  <si>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</si>
  <si>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</si>
  <si>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</si>
  <si>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</si>
  <si>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</si>
  <si>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</si>
  <si>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</si>
  <si>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</si>
  <si>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</si>
  <si>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</si>
  <si>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</si>
  <si>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</si>
  <si>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</si>
  <si>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</si>
  <si>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</si>
  <si>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</si>
  <si>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</si>
  <si>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</si>
  <si>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</si>
  <si>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</si>
  <si>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</si>
  <si>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</si>
  <si>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</si>
  <si>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</si>
  <si>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</si>
  <si>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</si>
  <si>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</si>
  <si>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</si>
  <si>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</si>
  <si>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</si>
  <si>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</si>
  <si>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</si>
  <si>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</si>
  <si>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</si>
  <si>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</si>
  <si>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</si>
  <si>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</si>
  <si>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</si>
  <si>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</si>
  <si>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</si>
  <si>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</si>
  <si>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</si>
  <si>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</si>
  <si>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</si>
  <si>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</si>
  <si>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</si>
  <si>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</si>
  <si>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</si>
  <si>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</si>
  <si>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</si>
  <si>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</si>
  <si>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</si>
  <si>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Type</t>
  </si>
  <si>
    <t xml:space="preserve">Location</t>
  </si>
  <si>
    <t xml:space="preserve">Year</t>
  </si>
  <si>
    <t xml:space="preserve">Link</t>
  </si>
  <si>
    <t xml:space="preserve">Kaleab Alemayehu Kinfu</t>
  </si>
  <si>
    <t xml:space="preserve">Lifelong Learning for Autonomous Vehicles: Monocular Depth Estimation</t>
  </si>
  <si>
    <t xml:space="preserve">Master</t>
  </si>
  <si>
    <t xml:space="preserve">TU Graz</t>
  </si>
  <si>
    <t xml:space="preserve">Anam Zahra</t>
  </si>
  <si>
    <t xml:space="preserve">Autonomous Vehicle Self-localization in Noisy Environments</t>
  </si>
  <si>
    <t xml:space="preserve">Andreas Glinserer</t>
  </si>
  <si>
    <t xml:space="preserve">Autopruning  mit  Intel  Distiller  und  Evaluation  auf  einem  Jetson  Xavier AGX</t>
  </si>
  <si>
    <t xml:space="preserve">TU Wien</t>
  </si>
  <si>
    <t xml:space="preserve">https://doi.org/10.34726/hss.2021.90301</t>
  </si>
  <si>
    <t xml:space="preserve">Marco Wuschnig</t>
  </si>
  <si>
    <t xml:space="preserve">Auswertung verschiedener Methoden der Hyperparameteroptimierung in Machine Learning</t>
  </si>
  <si>
    <t xml:space="preserve">Bachelor</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</si>
  <si>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</si>
  <si>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</si>
  <si>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</si>
  <si>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</si>
  <si>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</si>
  <si>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</si>
  <si>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</si>
  <si>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</si>
  <si>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</si>
  <si>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Ph.D</t>
  </si>
  <si>
    <t xml:space="preserve">Matvey Ivanov</t>
  </si>
  <si>
    <t xml:space="preserve">Embedded Machine Learning Demonstrator</t>
  </si>
  <si>
    <t xml:space="preserve">https://publik.tuwien.ac.at/files/publik_296007.pdf</t>
  </si>
  <si>
    <t xml:space="preserve">Dominik Dallinger</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</si>
  <si>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</si>
  <si>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</si>
  <si>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</si>
  <si>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</si>
  <si>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</si>
  <si>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</si>
  <si>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</si>
  <si>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</si>
  <si>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</si>
  <si>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Lukas Steindl</t>
  </si>
  <si>
    <t xml:space="preserve">Optimizing deep neural networks for efficient dronebased ragweed detection</t>
  </si>
  <si>
    <t xml:space="preserve">https://doi.org/10.34726/hss.2022.79705</t>
  </si>
  <si>
    <t xml:space="preserve">Nikolas Alge</t>
  </si>
  <si>
    <t xml:space="preserve">Power Profiling of Machine Learning Accelerators using MLPerf</t>
  </si>
  <si>
    <t xml:space="preserve">https://doi.org/10.5281/zenodo.7323206</t>
  </si>
  <si>
    <t xml:space="preserve">Blackthorn</t>
  </si>
  <si>
    <t xml:space="preserve">Latency Estimation Toolkit for Neural Networks (Nvidia)</t>
  </si>
  <si>
    <t xml:space="preserve">https://github.com/embedded-machine-learning/blackthorn</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</si>
  <si>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</si>
  <si>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</si>
  <si>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</si>
  <si>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</si>
  <si>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</si>
  <si>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</si>
  <si>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</si>
  <si>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</si>
  <si>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</si>
  <si>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</si>
  <si>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</si>
  <si>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</si>
  <si>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</si>
  <si>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</si>
  <si>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</si>
  <si>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</si>
  <si>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</si>
  <si>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</si>
  <si>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Available</t>
  </si>
  <si>
    <t xml:space="preserve">Email1</t>
  </si>
  <si>
    <t xml:space="preserve">Email2</t>
  </si>
  <si>
    <t xml:space="preserve">Supervisor 1</t>
  </si>
  <si>
    <t xml:space="preserve">Supervisor 2</t>
  </si>
  <si>
    <t xml:space="preserve">Date</t>
  </si>
  <si>
    <t xml:space="preserve">BA</t>
  </si>
  <si>
    <t xml:space="preserve">axel.jantsch@tuwien.ac.at</t>
  </si>
  <si>
    <t xml:space="preserve">matthias.wess@tuwien.ac.at</t>
  </si>
  <si>
    <t xml:space="preserve">https://tiss.tuwien.ac.at/thesis/thesisDetails.xhtml?dswid=9078&amp;dsrid=628&amp;thesisId=83155</t>
  </si>
  <si>
    <t xml:space="preserve">Jantsch</t>
  </si>
  <si>
    <t xml:space="preserve">Wess</t>
  </si>
  <si>
    <t xml:space="preserve">Adaptation of a Latency and Power Estimation Model for ARM Processors</t>
  </si>
  <si>
    <t xml:space="preserve">https://tiss.tuwien.ac.at/thesis/thesisDetails.xhtml?dswid=8615&amp;dsrid=533&amp;thesisId=89084</t>
  </si>
  <si>
    <t xml:space="preserve">Energy Efficient Adaptive Neural Networks for Embedded Hardware</t>
  </si>
  <si>
    <t xml:space="preserve">DA</t>
  </si>
  <si>
    <t xml:space="preserve">https://tiss.tuwien.ac.at/thesis/thesisDetails.xhtml?dswid=8461&amp;dsrid=505&amp;thesisId=89961</t>
  </si>
  <si>
    <t xml:space="preserve">Adaptive Neural Network low bit-width Quantization for image classification, object detection and segmentation targeting FPGA</t>
  </si>
  <si>
    <t xml:space="preserve">martin.lechner@tuwien.ac.at</t>
  </si>
  <si>
    <t xml:space="preserve">https://tiss.tuwien.ac.at/thesis/thesisDetails.xhtml?dswid=9579&amp;dsrid=362&amp;thesisId=90183</t>
  </si>
  <si>
    <t xml:space="preserve">Lechner</t>
  </si>
  <si>
    <t xml:space="preserve">Consistent Semantic Segmentation of Video Objects</t>
  </si>
  <si>
    <t xml:space="preserve">https://tiss.tuwien.ac.at/thesis/thesisDetails.xhtml?dswid=7234&amp;dsrid=684&amp;thesisId=83157</t>
  </si>
  <si>
    <t xml:space="preserve">Hardware-Aware Pruning of Neural Networks with Intel Distiller</t>
  </si>
  <si>
    <t xml:space="preserve">https://tiss.tuwien.ac.at/thesis/thesisDetails.xhtml?dswid=2782&amp;dsrid=203&amp;thesisId=85720</t>
  </si>
  <si>
    <t xml:space="preserve">Optimierung von 3D Convolutions auf Embedded Hardware für autonomes Fahren</t>
  </si>
  <si>
    <t xml:space="preserve">https://tiss.tuwien.ac.at/thesis/thesisDetails.xhtml?dswid=8201&amp;dsrid=413&amp;thesisId=96423</t>
  </si>
  <si>
    <t xml:space="preserve">Real-time Simultaneous Face Detection and Pose Estimation</t>
  </si>
  <si>
    <t xml:space="preserve">matthias.bittner@tuwien.ac.at</t>
  </si>
  <si>
    <t xml:space="preserve">https://tiss.tuwien.ac.at/thesis/thesisDetails.xhtml?dswid=8384&amp;dsrid=99&amp;thesisId=98360</t>
  </si>
  <si>
    <t xml:space="preserve">Bittner</t>
  </si>
  <si>
    <t xml:space="preserve">Vision based workplace safety monitor in an automotive test bench</t>
  </si>
  <si>
    <t xml:space="preserve">nima.taherinejad@tuwien.ac.at</t>
  </si>
  <si>
    <t xml:space="preserve">https://tiss.tuwien.ac.at/thesis/thesisDetails.xhtml?dswid=6371&amp;dsrid=717&amp;thesisId=37487</t>
  </si>
  <si>
    <t xml:space="preserve">Taherinejad</t>
  </si>
  <si>
    <t xml:space="preserve">Designing an all-digital DLL for an open-source DDR3 controller</t>
  </si>
  <si>
    <t xml:space="preserve">https://tiss.tuwien.ac.at/thesis/thesisDetails.xhtml?dswid=2720&amp;dsrid=822&amp;thesisId=57335</t>
  </si>
  <si>
    <t xml:space="preserve">Deep Learning with Reduced Precision Weights</t>
  </si>
  <si>
    <t xml:space="preserve">https://tiss.tuwien.ac.at/thesis/thesisDetails.xhtml?dswid=1203&amp;dsrid=744&amp;thesisId=57337</t>
  </si>
  <si>
    <t xml:space="preserve">Embedded Deep Learning Inference with Shift-CNN</t>
  </si>
  <si>
    <t xml:space="preserve">daniel.schnoell@tuwien.ac.at</t>
  </si>
  <si>
    <t xml:space="preserve">https://eml.ict.tuwien.ac.at/PublFiles/Theses/analytical_approximation_of_statistical_rounding.pdf</t>
  </si>
  <si>
    <t xml:space="preserve">Schnöll</t>
  </si>
  <si>
    <t xml:space="preserve">Analytical Approximation of Statistical Rounding</t>
  </si>
  <si>
    <t xml:space="preserve">maximilian.goetzinger@tuwien.ac.at</t>
  </si>
  <si>
    <t xml:space="preserve">https://eml.ict.tuwien.ac.at/PublFiles/Theses/EML_Master_Thesis_Monocular_Depth_Estimation_V01.pdf</t>
  </si>
  <si>
    <t xml:space="preserve">Götzinger</t>
  </si>
  <si>
    <t xml:space="preserve">Monocular Depth Estimation using Self/Semi-Supervised Learning</t>
  </si>
  <si>
    <t xml:space="preserve">https://eml.ict.tuwien.ac.at/PublFiles/Theses/EML_Master_Thesis_Rail_Track_Switch_Filter_V01.pdf</t>
  </si>
  <si>
    <t xml:space="preserve">Filtering of Rail-track Switches using Ensemble Learning</t>
  </si>
  <si>
    <t xml:space="preserve">https://eml.ict.tuwien.ac.at/PublFiles/Theses/Adapting_a_Railroad_Anomaly_Detector_for_Embedded_Hardware.pdf</t>
  </si>
  <si>
    <t xml:space="preserve">Adapting a Railroad Anomaly Detector for Embedded Hardware</t>
  </si>
  <si>
    <t xml:space="preserve">https://eml.ict.tuwien.ac.at/PublFiles/Theses/MSC_Segmentation_Disaster.pdf</t>
  </si>
  <si>
    <t xml:space="preserve">Exploring FPGA and eGPU for Disaster-Scene Analysis</t>
  </si>
</sst>
</file>

<file path=xl/styles.xml><?xml version="1.0" encoding="utf-8"?>
<styleSheet xmlns="http://schemas.openxmlformats.org/spreadsheetml/2006/main">
  <numFmts count="8">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s>
  <fonts count="37">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u val="single"/>
      <sz val="11"/>
      <color rgb="FF0000FF"/>
      <name val="Calibri"/>
      <family val="2"/>
      <charset val="1"/>
    </font>
    <font>
      <sz val="10"/>
      <color rgb="FF111111"/>
      <name val="Arial"/>
      <family val="2"/>
      <charset val="1"/>
    </font>
    <font>
      <sz val="10"/>
      <name val="Times New Roman"/>
      <family val="1"/>
      <charset val="1"/>
    </font>
    <font>
      <sz val="11"/>
      <color rgb="FF000000"/>
      <name val="Calibri"/>
      <family val="2"/>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4">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style="medium"/>
      <top/>
      <bottom style="thin"/>
      <diagonal/>
    </border>
    <border diagonalUp="false" diagonalDown="false">
      <left/>
      <right/>
      <top style="medium"/>
      <bottom style="medium"/>
      <diagonal/>
    </border>
    <border diagonalUp="false" diagonalDown="false">
      <left style="medium"/>
      <right style="thin"/>
      <top/>
      <botto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cellStyleXfs>
  <cellXfs count="27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64" fontId="5" fillId="0" borderId="69" xfId="0" applyFont="true" applyBorder="true" applyAlignment="true" applyProtection="fals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4" fontId="33"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4" fontId="0" fillId="0" borderId="72" xfId="0" applyFont="true" applyBorder="true" applyAlignment="true" applyProtection="false">
      <alignment horizontal="left" vertical="top" textRotation="0" wrapText="true" indent="0" shrinkToFit="false"/>
      <protection locked="true" hidden="false"/>
    </xf>
    <xf numFmtId="164" fontId="0" fillId="0" borderId="15" xfId="0" applyFont="true" applyBorder="true" applyAlignment="true" applyProtection="false">
      <alignment horizontal="left" vertical="top" textRotation="0" wrapText="true" indent="0" shrinkToFit="false"/>
      <protection locked="true" hidden="false"/>
    </xf>
    <xf numFmtId="164" fontId="33"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33" fillId="0" borderId="70" xfId="20" applyFont="true" applyBorder="true" applyAlignment="true" applyProtection="true">
      <alignment horizontal="left" vertical="top" textRotation="0" wrapText="true" indent="0" shrinkToFit="false"/>
      <protection locked="true" hidden="false"/>
    </xf>
    <xf numFmtId="164" fontId="0" fillId="0" borderId="73" xfId="0" applyFont="false" applyBorder="true" applyAlignment="true" applyProtection="false">
      <alignment horizontal="left" vertical="top"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Relationship Id="rId5" Type="http://schemas.openxmlformats.org/officeDocument/2006/relationships/hyperlink" Target="https://doi.org/10.5281/zenodo.7323206"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embedded-machine-learning/blackthorn" TargetMode="External"/><Relationship Id="rId2" Type="http://schemas.openxmlformats.org/officeDocument/2006/relationships/hyperlink" Target="https://github.com/embedded-machine-learning/scripts-and-guides" TargetMode="External"/><Relationship Id="rId3" Type="http://schemas.openxmlformats.org/officeDocument/2006/relationships/hyperlink" Target="https://github.com/embedded-machine-learning/annette" TargetMode="External"/><Relationship Id="rId4" Type="http://schemas.openxmlformats.org/officeDocument/2006/relationships/hyperlink" Target="https://github.com/embedded-machine-learning/squeezenas_train" TargetMode="External"/><Relationship Id="rId5" Type="http://schemas.openxmlformats.org/officeDocument/2006/relationships/hyperlink" Target="https://github.com/embedded-machine-learning/eml-mobile-photo-app" TargetMode="External"/><Relationship Id="rId6" Type="http://schemas.openxmlformats.org/officeDocument/2006/relationships/hyperlink" Target="https://github.com/embedded-machine-learning/ShuntConnector" TargetMode="External"/><Relationship Id="rId7" Type="http://schemas.openxmlformats.org/officeDocument/2006/relationships/hyperlink" Target="https://github.com/embedded-machine-learning/MobileNetV3-Segmentation-Kera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axel.jantsch@tuwien.ac.at" TargetMode="External"/><Relationship Id="rId2" Type="http://schemas.openxmlformats.org/officeDocument/2006/relationships/hyperlink" Target="https://eml.ict.tuwien.ac.at/PublFiles/Theses/analytical_approximation_of_statistical_rounding.pdf" TargetMode="External"/><Relationship Id="rId3" Type="http://schemas.openxmlformats.org/officeDocument/2006/relationships/hyperlink" Target="https://eml.ict.tuwien.ac.at/PublFiles/Theses/EML_Master_Thesis_Monocular_Depth_Estimation_V01.pdf" TargetMode="External"/><Relationship Id="rId4" Type="http://schemas.openxmlformats.org/officeDocument/2006/relationships/hyperlink" Target="https://eml.ict.tuwien.ac.at/PublFiles/Theses/EML_Master_Thesis_Rail_Track_Switch_Filter_V01.pdf" TargetMode="External"/><Relationship Id="rId5" Type="http://schemas.openxmlformats.org/officeDocument/2006/relationships/hyperlink" Target="https://eml.ict.tuwien.ac.at/PublFiles/Theses/Adapting_a_Railroad_Anomaly_Detector_for_Embedded_Hardware.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B134" activeCellId="0" sqref="B134"/>
    </sheetView>
  </sheetViews>
  <sheetFormatPr defaultColWidth="11.4609375" defaultRowHeight="14.5" zeroHeight="false" outlineLevelRow="2" outlineLevelCol="1"/>
  <cols>
    <col collapsed="false" customWidth="true" hidden="false" outlineLevel="0" max="1" min="1" style="1" width="8.72"/>
    <col collapsed="false" customWidth="true" hidden="false" outlineLevel="0" max="2" min="2" style="1" width="64.09"/>
    <col collapsed="false" customWidth="true" hidden="true" outlineLevel="1" max="4" min="3" style="1" width="3.27"/>
    <col collapsed="false" customWidth="true" hidden="true" outlineLevel="1" max="6" min="5" style="2" width="3.83"/>
    <col collapsed="false" customWidth="true" hidden="true" outlineLevel="1" max="7" min="7" style="3" width="3.83"/>
    <col collapsed="false" customWidth="true" hidden="true" outlineLevel="1" max="13" min="8" style="2" width="3.83"/>
    <col collapsed="false" customWidth="true" hidden="true" outlineLevel="1" max="14" min="14" style="3" width="3.83"/>
    <col collapsed="false" customWidth="true" hidden="true" outlineLevel="1" max="17" min="15" style="2" width="3.83"/>
    <col collapsed="false" customWidth="true" hidden="true" outlineLevel="1" max="18" min="18" style="3" width="3.83"/>
    <col collapsed="false" customWidth="true" hidden="true" outlineLevel="1" max="19" min="19" style="2" width="3.83"/>
    <col collapsed="false" customWidth="true" hidden="true" outlineLevel="1" max="21" min="20" style="3" width="3.83"/>
    <col collapsed="false" customWidth="true" hidden="true" outlineLevel="1" max="24" min="22" style="2" width="3.83"/>
    <col collapsed="false" customWidth="true" hidden="false" outlineLevel="0" max="25" min="25" style="2" width="3.83"/>
    <col collapsed="false" customWidth="true" hidden="false" outlineLevel="0" max="26" min="26" style="3" width="3.83"/>
    <col collapsed="false" customWidth="true" hidden="false" outlineLevel="0" max="30" min="27" style="2" width="3.83"/>
    <col collapsed="false" customWidth="true" hidden="false" outlineLevel="0" max="31" min="31" style="4" width="3.83"/>
    <col collapsed="false" customWidth="true" hidden="false" outlineLevel="1" max="38" min="32" style="2" width="3.83"/>
    <col collapsed="false" customWidth="true" hidden="false" outlineLevel="1" max="39" min="39" style="5" width="11.27"/>
    <col collapsed="false" customWidth="true" hidden="false" outlineLevel="1" max="40" min="40" style="5" width="10.72"/>
    <col collapsed="false" customWidth="true" hidden="false" outlineLevel="1" max="41" min="41" style="6" width="7.73"/>
    <col collapsed="false" customWidth="true" hidden="false" outlineLevel="0" max="42" min="42" style="6" width="8.27"/>
    <col collapsed="false" customWidth="true" hidden="false" outlineLevel="0" max="43" min="43" style="7" width="38.73"/>
    <col collapsed="false" customWidth="true" hidden="false" outlineLevel="0" max="44" min="44" style="8" width="41.82"/>
    <col collapsed="false" customWidth="true" hidden="false" outlineLevel="0" max="45" min="45" style="8" width="5.82"/>
    <col collapsed="false" customWidth="true" hidden="false" outlineLevel="0" max="46" min="46" style="8" width="6.27"/>
    <col collapsed="false" customWidth="true" hidden="false" outlineLevel="0" max="47" min="47" style="7" width="35.73"/>
    <col collapsed="false" customWidth="true" hidden="false" outlineLevel="0" max="48" min="48" style="7" width="10.99"/>
    <col collapsed="false" customWidth="true" hidden="false" outlineLevel="0" max="49" min="49" style="7" width="10.72"/>
    <col collapsed="false" customWidth="true" hidden="false" outlineLevel="0" max="50" min="50" style="7" width="47.43"/>
    <col collapsed="false" customWidth="true" hidden="false" outlineLevel="0" max="51" min="51" style="7" width="11.11"/>
    <col collapsed="false" customWidth="true" hidden="false" outlineLevel="0" max="52" min="52" style="7" width="52.82"/>
    <col collapsed="false" customWidth="true" hidden="false" outlineLevel="0" max="53" min="53" style="7" width="72.29"/>
    <col collapsed="false" customWidth="true" hidden="false" outlineLevel="0" max="54" min="54" style="1" width="8.27"/>
    <col collapsed="false" customWidth="false" hidden="false" outlineLevel="0" max="1024" min="55" style="1" width="11.45"/>
  </cols>
  <sheetData>
    <row r="1" s="7" customFormat="true" ht="43.5"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4.5"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5"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21"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5.5"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29"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29"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1.5"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4.5"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2.5"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58"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1.5"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1.5"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2.5"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5"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29"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29"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1.5"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29"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4.5"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58"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3.5"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4.5"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3.5"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9"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4.5"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4.5"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4.5"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29"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4.5"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4.5"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30.5"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4.5"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4.5"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29"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16"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5"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3.5"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4.5"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58"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4.5"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16"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14.5"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4.5"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87"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58"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4.5"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2.5"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29"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3.5"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87"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2.5"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29"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4.5"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4.5"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29"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58"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58"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4.5"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1.5"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1.5"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2.5"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3.5"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3.5"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58"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4.5"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87"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1.5"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4.5"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3.5"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1.5"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2.5"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29"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4.5"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2.5"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4.5"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3.5"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29"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4.5"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5"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15"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3.5"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5"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9"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4.5"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4.5"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4.5"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29"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4.5"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72.5"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29"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29"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4.5"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4.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14.5"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1.5"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58"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29"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4.5"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29"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29"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4.5"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4.5"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4.5"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3.5"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1.5"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29"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4.5"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4.5"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4.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29"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15"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15"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58"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2.5"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16"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4.5"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4.5"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29"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4.5"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4.5"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29"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29"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4.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4.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4.5"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4.5"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4.5"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4.5"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4.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4.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0.573333333333334</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30.5"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58"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15"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4.5"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29"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01.5"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43.5"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29"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72.5"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29"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58"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3.5"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2.5"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14.5"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4.5"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4.5"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4.5"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4.5"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4.5"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4.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29"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3.5"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29"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58"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72.5"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43.5"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1.5"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3.5"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58"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3.5"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29"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29"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29"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29"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3.5"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29"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58"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87"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29"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4.5"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58"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72.5"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3.5"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29"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29"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5"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14.5"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58"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4.5"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3.5"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16"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4.5"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29"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29"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4.5"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30.5"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3.5"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4.5"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58"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4.5"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3.5"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4.5"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87"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4.5"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29"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4.5"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3.5"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4.5"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4.5"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4.5"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4.5"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4.5"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4.5"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4.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29"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29"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29"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29"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4.5"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4.5"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4.5"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4.5"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4.5"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4.5"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4.5"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4.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4.5"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4.5" hidden="false" customHeight="false" outlineLevel="0" collapsed="false">
      <c r="B222" s="214" t="s">
        <v>636</v>
      </c>
      <c r="D222" s="155"/>
      <c r="E222" s="3"/>
      <c r="AM222" s="215"/>
      <c r="AN222" s="215"/>
      <c r="AO222" s="216"/>
      <c r="AP222" s="216"/>
    </row>
    <row r="223" customFormat="false" ht="14.5" hidden="false" customHeight="false" outlineLevel="0" collapsed="false">
      <c r="B223" s="214" t="s">
        <v>637</v>
      </c>
    </row>
    <row r="224" customFormat="false" ht="14.5" hidden="false" customHeight="false" outlineLevel="0" collapsed="false">
      <c r="B224" s="214" t="s">
        <v>638</v>
      </c>
    </row>
    <row r="225" customFormat="false" ht="14.5" hidden="false" customHeight="false" outlineLevel="0" collapsed="false">
      <c r="B225" s="214" t="s">
        <v>639</v>
      </c>
    </row>
    <row r="226" customFormat="false" ht="14.5" hidden="false" customHeight="false" outlineLevel="0" collapsed="false">
      <c r="B226" s="217" t="s">
        <v>640</v>
      </c>
    </row>
    <row r="227" customFormat="false" ht="14.5" hidden="false" customHeight="false" outlineLevel="0" collapsed="false">
      <c r="P227" s="2" t="s">
        <v>641</v>
      </c>
    </row>
    <row r="230" s="7" customFormat="true" ht="14.5"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4.5"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4.5"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4.5"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4.5"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4.5"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4.5"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4.5"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4.5"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4.5"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4.5"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4.5"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4.5"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4.5"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4.5"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4.5"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4.5"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4.5"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4.5"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4.5"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4.5"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4.5"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4.5"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4.5"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4.5"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4.5" hidden="false" customHeight="false" outlineLevel="0" collapsed="false">
      <c r="B256" s="218" t="s">
        <v>652</v>
      </c>
    </row>
    <row r="257" customFormat="false" ht="14.5" hidden="false" customHeight="false" outlineLevel="0" collapsed="false">
      <c r="B257" s="1" t="s">
        <v>653</v>
      </c>
    </row>
    <row r="258" customFormat="false" ht="14.5" hidden="false" customHeight="false" outlineLevel="0" collapsed="false">
      <c r="B258" s="1" t="s">
        <v>654</v>
      </c>
    </row>
    <row r="259" customFormat="false" ht="14.5"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#ref!</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5078125" defaultRowHeight="14.5" zeroHeight="false" outlineLevelRow="0" outlineLevelCol="0"/>
  <cols>
    <col collapsed="false" customWidth="true" hidden="false" outlineLevel="0" max="1" min="1" style="228" width="8.27"/>
    <col collapsed="false" customWidth="true" hidden="false" outlineLevel="0" max="2" min="2" style="229" width="54.45"/>
    <col collapsed="false" customWidth="true" hidden="false" outlineLevel="0" max="3" min="3" style="229" width="15.45"/>
    <col collapsed="false" customWidth="true" hidden="false" outlineLevel="0" max="4" min="4" style="229" width="24.18"/>
    <col collapsed="false" customWidth="true" hidden="false" outlineLevel="0" max="5" min="5" style="229" width="10"/>
    <col collapsed="false" customWidth="false" hidden="false" outlineLevel="0" max="1024" min="7" style="230" width="11.54"/>
  </cols>
  <sheetData>
    <row r="1" s="233" customFormat="true" ht="15.65" hidden="false" customHeight="true" outlineLevel="0" collapsed="false">
      <c r="A1" s="231" t="s">
        <v>656</v>
      </c>
      <c r="B1" s="232" t="s">
        <v>657</v>
      </c>
      <c r="C1" s="232" t="s">
        <v>8</v>
      </c>
      <c r="D1" s="232" t="s">
        <v>658</v>
      </c>
      <c r="E1" s="232" t="s">
        <v>10</v>
      </c>
    </row>
    <row r="2" s="236" customFormat="true" ht="29"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29"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IFERROR(VLOOKUP(VLOOKUP(A3,EML_Tool_WP!A:BB,46,0),#REF!,2,0),"")</f>
        <v/>
      </c>
      <c r="D3" s="229" t="str">
        <f aca="false">IF(VLOOKUP(A3,EML_Tool_WP!A:BB,51,0)="","",VLOOKUP(A3,EML_Tool_WP!A:BB,51,0))</f>
        <v>Publication</v>
      </c>
      <c r="E3" s="229" t="str">
        <f aca="false">IF(VLOOKUP(A3,EML_Tool_WP!A:BB,48,0)="","",VLOOKUP(A3,EML_Tool_WP!A:BB,48,0))</f>
        <v>completed</v>
      </c>
      <c r="G3" s="237"/>
    </row>
    <row r="4" customFormat="false" ht="14.5" hidden="false" customHeight="false" outlineLevel="0" collapsed="false">
      <c r="A4" s="228" t="s">
        <v>46</v>
      </c>
      <c r="B4" s="229" t="str">
        <f aca="false">IF(VLOOKUP(A4,EML_Tool_WP!A:BB,2,0)="","",VLOOKUP(A4,EML_Tool_WP!A:BB,2,0))</f>
        <v>Latency Estimator Blackthorn (NVIDIA)</v>
      </c>
      <c r="C4" s="229" t="str">
        <f aca="false">IFERROR(VLOOKUP(VLOOKUP(A4,EML_Tool_WP!A:BB,46,0),#REF!,2,0),"")</f>
        <v/>
      </c>
      <c r="D4" s="229" t="str">
        <f aca="false">IF(VLOOKUP(A4,EML_Tool_WP!A:BB,51,0)="","",VLOOKUP(A4,EML_Tool_WP!A:BB,51,0))</f>
        <v>Repository, Publication</v>
      </c>
      <c r="E4" s="229" t="str">
        <f aca="false">IF(VLOOKUP(A4,EML_Tool_WP!A:BB,48,0)="","",VLOOKUP(A4,EML_Tool_WP!A:BB,48,0))</f>
        <v>active</v>
      </c>
      <c r="G4" s="237"/>
    </row>
    <row r="5" customFormat="false" ht="14.5" hidden="false" customHeight="false" outlineLevel="0" collapsed="false">
      <c r="A5" s="228" t="s">
        <v>66</v>
      </c>
      <c r="B5" s="229" t="str">
        <f aca="false">IF(VLOOKUP(A5,EML_Tool_WP!A:BB,2,0)="","",VLOOKUP(A5,EML_Tool_WP!A:BB,2,0))</f>
        <v>Latency Estimator ANETTE (Intel, ARM, Xilinx)</v>
      </c>
      <c r="C5" s="229" t="str">
        <f aca="false">IFERROR(VLOOKUP(VLOOKUP(A5,EML_Tool_WP!A:BB,46,0),#REF!,2,0),"")</f>
        <v/>
      </c>
      <c r="D5" s="229" t="str">
        <f aca="false">IF(VLOOKUP(A5,EML_Tool_WP!A:BB,51,0)="","",VLOOKUP(A5,EML_Tool_WP!A:BB,51,0))</f>
        <v>Repository, Publication</v>
      </c>
      <c r="E5" s="229" t="str">
        <f aca="false">IF(VLOOKUP(A5,EML_Tool_WP!A:BB,48,0)="","",VLOOKUP(A5,EML_Tool_WP!A:BB,48,0))</f>
        <v>active</v>
      </c>
      <c r="G5" s="237"/>
    </row>
    <row r="6" customFormat="false" ht="14.5" hidden="false" customHeight="false" outlineLevel="0" collapsed="false">
      <c r="A6" s="228" t="s">
        <v>88</v>
      </c>
      <c r="B6" s="229" t="str">
        <f aca="false">IF(VLOOKUP(A6,EML_Tool_WP!A:BB,2,0)="","",VLOOKUP(A6,EML_Tool_WP!A:BB,2,0))</f>
        <v>Power Estimator through Christian's Model</v>
      </c>
      <c r="C6" s="229" t="str">
        <f aca="false">IFERROR(VLOOKUP(VLOOKUP(A6,EML_Tool_WP!A:BB,46,0),#REF!,2,0),"")</f>
        <v/>
      </c>
      <c r="D6" s="229" t="str">
        <f aca="false">IF(VLOOKUP(A6,EML_Tool_WP!A:BB,51,0)="","",VLOOKUP(A6,EML_Tool_WP!A:BB,51,0))</f>
        <v>Repository, Publication</v>
      </c>
      <c r="E6" s="229" t="str">
        <f aca="false">IF(VLOOKUP(A6,EML_Tool_WP!A:BB,48,0)="","",VLOOKUP(A6,EML_Tool_WP!A:BB,48,0))</f>
        <v>open</v>
      </c>
      <c r="G6" s="237"/>
    </row>
    <row r="7" customFormat="false" ht="14.5" hidden="false" customHeight="false" outlineLevel="0" collapsed="false">
      <c r="A7" s="228" t="s">
        <v>97</v>
      </c>
      <c r="B7" s="229" t="str">
        <f aca="false">IF(VLOOKUP(A7,EML_Tool_WP!A:BB,2,0)="","",VLOOKUP(A7,EML_Tool_WP!A:BB,2,0))</f>
        <v>Power Estimator through ANNETTE</v>
      </c>
      <c r="C7" s="229" t="str">
        <f aca="false">IFERROR(VLOOKUP(VLOOKUP(A7,EML_Tool_WP!A:BB,46,0),#REF!,2,0),"")</f>
        <v/>
      </c>
      <c r="D7" s="229" t="str">
        <f aca="false">IF(VLOOKUP(A7,EML_Tool_WP!A:BB,51,0)="","",VLOOKUP(A7,EML_Tool_WP!A:BB,51,0))</f>
        <v>Database, repository</v>
      </c>
      <c r="E7" s="229" t="str">
        <f aca="false">IF(VLOOKUP(A7,EML_Tool_WP!A:BB,48,0)="","",VLOOKUP(A7,EML_Tool_WP!A:BB,48,0))</f>
        <v>active</v>
      </c>
      <c r="G7" s="237"/>
    </row>
    <row r="8" customFormat="false" ht="14.5" hidden="false" customHeight="false" outlineLevel="0" collapsed="false">
      <c r="A8" s="228" t="s">
        <v>113</v>
      </c>
      <c r="B8" s="229" t="str">
        <f aca="false">IF(VLOOKUP(A8,EML_Tool_WP!A:BB,2,0)="","",VLOOKUP(A8,EML_Tool_WP!A:BB,2,0))</f>
        <v>Estimation of On-Chip Resources</v>
      </c>
      <c r="C8" s="229" t="str">
        <f aca="false">IFERROR(VLOOKUP(VLOOKUP(A8,EML_Tool_WP!A:BB,46,0),#REF!,2,0),"")</f>
        <v/>
      </c>
      <c r="D8" s="229" t="str">
        <f aca="false">IF(VLOOKUP(A8,EML_Tool_WP!A:BB,51,0)="","",VLOOKUP(A8,EML_Tool_WP!A:BB,51,0))</f>
        <v/>
      </c>
      <c r="E8" s="229" t="str">
        <f aca="false">IF(VLOOKUP(A8,EML_Tool_WP!A:BB,48,0)="","",VLOOKUP(A8,EML_Tool_WP!A:BB,48,0))</f>
        <v>open</v>
      </c>
    </row>
    <row r="9" s="236" customFormat="true" ht="14.5" hidden="false" customHeight="false" outlineLevel="0" collapsed="false">
      <c r="A9" s="238" t="s">
        <v>121</v>
      </c>
      <c r="B9" s="239" t="str">
        <f aca="false">IF(VLOOKUP(A9,EML_Tool_WP!A:BB,2,0)="","",VLOOKUP(A9,EML_Tool_WP!A:BB,2,0))</f>
        <v>Optimize HW Dependent Settings</v>
      </c>
      <c r="C9" s="239"/>
      <c r="D9" s="239"/>
      <c r="E9" s="239"/>
    </row>
    <row r="10" customFormat="false" ht="29"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IFERROR(VLOOKUP(VLOOKUP(A10,EML_Tool_WP!A:BB,46,0),#REF!,2,0),"")</f>
        <v/>
      </c>
      <c r="D10" s="229" t="str">
        <f aca="false">IF(VLOOKUP(A10,EML_Tool_WP!A:BB,51,0)="","",VLOOKUP(A10,EML_Tool_WP!A:BB,51,0))</f>
        <v>Bachelor thesis, Publication, Documentation</v>
      </c>
      <c r="E10" s="229" t="str">
        <f aca="false">IF(VLOOKUP(A10,EML_Tool_WP!A:BB,48,0)="","",VLOOKUP(A10,EML_Tool_WP!A:BB,48,0))</f>
        <v>active</v>
      </c>
    </row>
    <row r="11" customFormat="false" ht="14.5" hidden="false" customHeight="false" outlineLevel="0" collapsed="false">
      <c r="A11" s="228" t="s">
        <v>144</v>
      </c>
      <c r="B11" s="229" t="str">
        <f aca="false">IF(VLOOKUP(A11,EML_Tool_WP!A:BB,2,0)="","",VLOOKUP(A11,EML_Tool_WP!A:BB,2,0))</f>
        <v>ARM Platform Profiling (Rasp. Pi 4)</v>
      </c>
      <c r="C11" s="229" t="str">
        <f aca="false">IFERROR(VLOOKUP(VLOOKUP(A11,EML_Tool_WP!A:BB,46,0),#REF!,2,0),"")</f>
        <v/>
      </c>
      <c r="D11" s="229" t="str">
        <f aca="false">IF(VLOOKUP(A11,EML_Tool_WP!A:BB,51,0)="","",VLOOKUP(A11,EML_Tool_WP!A:BB,51,0))</f>
        <v>Repository, Document</v>
      </c>
      <c r="E11" s="229" t="str">
        <f aca="false">IF(VLOOKUP(A11,EML_Tool_WP!A:BB,48,0)="","",VLOOKUP(A11,EML_Tool_WP!A:BB,48,0))</f>
        <v>active</v>
      </c>
    </row>
    <row r="12" customFormat="false" ht="14.5" hidden="false" customHeight="false" outlineLevel="0" collapsed="false">
      <c r="A12" s="228" t="s">
        <v>155</v>
      </c>
      <c r="B12" s="229" t="str">
        <f aca="false">IF(VLOOKUP(A12,EML_Tool_WP!A:BB,2,0)="","",VLOOKUP(A12,EML_Tool_WP!A:BB,2,0))</f>
        <v>Xilinx Rlatform Profiling (ZCU102)</v>
      </c>
      <c r="C12" s="229" t="str">
        <f aca="false">IFERROR(VLOOKUP(VLOOKUP(A12,EML_Tool_WP!A:BB,46,0),#REF!,2,0),"")</f>
        <v/>
      </c>
      <c r="D12" s="229" t="str">
        <f aca="false">IF(VLOOKUP(A12,EML_Tool_WP!A:BB,51,0)="","",VLOOKUP(A12,EML_Tool_WP!A:BB,51,0))</f>
        <v>Document</v>
      </c>
      <c r="E12" s="229" t="str">
        <f aca="false">IF(VLOOKUP(A12,EML_Tool_WP!A:BB,48,0)="","",VLOOKUP(A12,EML_Tool_WP!A:BB,48,0))</f>
        <v>active</v>
      </c>
    </row>
    <row r="13" customFormat="false" ht="14.5" hidden="false" customHeight="false" outlineLevel="0" collapsed="false">
      <c r="A13" s="228" t="s">
        <v>167</v>
      </c>
      <c r="B13" s="229" t="str">
        <f aca="false">IF(VLOOKUP(A13,EML_Tool_WP!A:BB,2,0)="","",VLOOKUP(A13,EML_Tool_WP!A:BB,2,0))</f>
        <v>Intel Platform Profiling (NUC, NCS2)</v>
      </c>
      <c r="C13" s="229" t="str">
        <f aca="false">IFERROR(VLOOKUP(VLOOKUP(A13,EML_Tool_WP!A:BB,46,0),#REF!,2,0),"")</f>
        <v/>
      </c>
      <c r="D13" s="229" t="str">
        <f aca="false">IF(VLOOKUP(A13,EML_Tool_WP!A:BB,51,0)="","",VLOOKUP(A13,EML_Tool_WP!A:BB,51,0))</f>
        <v>Document, thesis</v>
      </c>
      <c r="E13" s="229" t="str">
        <f aca="false">IF(VLOOKUP(A13,EML_Tool_WP!A:BB,48,0)="","",VLOOKUP(A13,EML_Tool_WP!A:BB,48,0))</f>
        <v>active</v>
      </c>
    </row>
    <row r="14" customFormat="false" ht="14.5" hidden="false" customHeight="false" outlineLevel="0" collapsed="false">
      <c r="A14" s="228" t="s">
        <v>185</v>
      </c>
      <c r="B14" s="229" t="str">
        <f aca="false">IF(VLOOKUP(A14,EML_Tool_WP!A:BB,2,0)="","",VLOOKUP(A14,EML_Tool_WP!A:BB,2,0))</f>
        <v>Google Platform Profiling (Edge TPU)</v>
      </c>
      <c r="C14" s="229" t="str">
        <f aca="false">IFERROR(VLOOKUP(VLOOKUP(A14,EML_Tool_WP!A:BB,46,0),#REF!,2,0),"")</f>
        <v/>
      </c>
      <c r="D14" s="229" t="str">
        <f aca="false">IF(VLOOKUP(A14,EML_Tool_WP!A:BB,51,0)="","",VLOOKUP(A14,EML_Tool_WP!A:BB,51,0))</f>
        <v>Document, Repo</v>
      </c>
      <c r="E14" s="229" t="str">
        <f aca="false">IF(VLOOKUP(A14,EML_Tool_WP!A:BB,48,0)="","",VLOOKUP(A14,EML_Tool_WP!A:BB,48,0))</f>
        <v>active</v>
      </c>
    </row>
    <row r="15" s="236" customFormat="true" ht="14.5" hidden="false" customHeight="false" outlineLevel="0" collapsed="false">
      <c r="A15" s="238" t="s">
        <v>196</v>
      </c>
      <c r="B15" s="239" t="str">
        <f aca="false">IF(VLOOKUP(A15,EML_Tool_WP!A:BB,2,0)="","",VLOOKUP(A15,EML_Tool_WP!A:BB,2,0))</f>
        <v>Map Models of hardware</v>
      </c>
      <c r="C15" s="239"/>
      <c r="D15" s="239"/>
      <c r="E15" s="239"/>
    </row>
    <row r="16" customFormat="false" ht="14.5"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IFERROR(VLOOKUP(VLOOKUP(A16,EML_Tool_WP!A:BB,46,0),#REF!,2,0),"")</f>
        <v/>
      </c>
      <c r="D16" s="229" t="str">
        <f aca="false">IF(VLOOKUP(A16,EML_Tool_WP!A:BB,51,0)="","",VLOOKUP(A16,EML_Tool_WP!A:BB,51,0))</f>
        <v>repository</v>
      </c>
      <c r="E16" s="229" t="str">
        <f aca="false">IF(VLOOKUP(A16,EML_Tool_WP!A:BB,48,0)="","",VLOOKUP(A16,EML_Tool_WP!A:BB,48,0))</f>
        <v>active</v>
      </c>
    </row>
    <row r="17" customFormat="false" ht="14.5"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IFERROR(VLOOKUP(VLOOKUP(A17,EML_Tool_WP!A:BB,46,0),#REF!,2,0),"")</f>
        <v/>
      </c>
      <c r="D17" s="229" t="str">
        <f aca="false">IF(VLOOKUP(A17,EML_Tool_WP!A:BB,51,0)="","",VLOOKUP(A17,EML_Tool_WP!A:BB,51,0))</f>
        <v>Document, repository</v>
      </c>
      <c r="E17" s="229" t="str">
        <f aca="false">IF(VLOOKUP(A17,EML_Tool_WP!A:BB,48,0)="","",VLOOKUP(A17,EML_Tool_WP!A:BB,48,0))</f>
        <v>active</v>
      </c>
    </row>
    <row r="18" customFormat="false" ht="14.5"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IFERROR(VLOOKUP(VLOOKUP(A18,EML_Tool_WP!A:BB,46,0),#REF!,2,0),"")</f>
        <v/>
      </c>
      <c r="D18" s="229" t="str">
        <f aca="false">IF(VLOOKUP(A18,EML_Tool_WP!A:BB,51,0)="","",VLOOKUP(A18,EML_Tool_WP!A:BB,51,0))</f>
        <v>Document, repository</v>
      </c>
      <c r="E18" s="229" t="str">
        <f aca="false">IF(VLOOKUP(A18,EML_Tool_WP!A:BB,48,0)="","",VLOOKUP(A18,EML_Tool_WP!A:BB,48,0))</f>
        <v>active</v>
      </c>
    </row>
    <row r="19" customFormat="false" ht="14.5" hidden="false" customHeight="false" outlineLevel="0" collapsed="false">
      <c r="A19" s="228" t="s">
        <v>245</v>
      </c>
      <c r="B19" s="229" t="str">
        <f aca="false">IF(VLOOKUP(A19,EML_Tool_WP!A:BB,2,0)="","",VLOOKUP(A19,EML_Tool_WP!A:BB,2,0))</f>
        <v>Common Network Inference Possible on ARM</v>
      </c>
      <c r="C19" s="229" t="str">
        <f aca="false">IFERROR(VLOOKUP(VLOOKUP(A19,EML_Tool_WP!A:BB,46,0),#REF!,2,0),"")</f>
        <v/>
      </c>
      <c r="D19" s="229" t="str">
        <f aca="false">IF(VLOOKUP(A19,EML_Tool_WP!A:BB,51,0)="","",VLOOKUP(A19,EML_Tool_WP!A:BB,51,0))</f>
        <v>Document, repository</v>
      </c>
      <c r="E19" s="229" t="str">
        <f aca="false">IF(VLOOKUP(A19,EML_Tool_WP!A:BB,48,0)="","",VLOOKUP(A19,EML_Tool_WP!A:BB,48,0))</f>
        <v>active</v>
      </c>
    </row>
    <row r="20" customFormat="false" ht="14.5"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IFERROR(VLOOKUP(VLOOKUP(A20,EML_Tool_WP!A:BB,46,0),#REF!,2,0),"")</f>
        <v/>
      </c>
      <c r="D20" s="229" t="str">
        <f aca="false">IF(VLOOKUP(A20,EML_Tool_WP!A:BB,51,0)="","",VLOOKUP(A20,EML_Tool_WP!A:BB,51,0))</f>
        <v>Document, repository</v>
      </c>
      <c r="E20" s="229" t="str">
        <f aca="false">IF(VLOOKUP(A20,EML_Tool_WP!A:BB,48,0)="","",VLOOKUP(A20,EML_Tool_WP!A:BB,48,0))</f>
        <v>active</v>
      </c>
    </row>
    <row r="21" customFormat="false" ht="14.5"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IFERROR(VLOOKUP(VLOOKUP(A21,EML_Tool_WP!A:BB,46,0),#REF!,2,0),"")</f>
        <v/>
      </c>
      <c r="D21" s="229" t="str">
        <f aca="false">IF(VLOOKUP(A21,EML_Tool_WP!A:BB,51,0)="","",VLOOKUP(A21,EML_Tool_WP!A:BB,51,0))</f>
        <v>Script, guide</v>
      </c>
      <c r="E21" s="229" t="str">
        <f aca="false">IF(VLOOKUP(A21,EML_Tool_WP!A:BB,48,0)="","",VLOOKUP(A21,EML_Tool_WP!A:BB,48,0))</f>
        <v>active</v>
      </c>
    </row>
    <row r="22" customFormat="false" ht="29"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IFERROR(VLOOKUP(VLOOKUP(A22,EML_Tool_WP!A:BB,46,0),#REF!,2,0),"")</f>
        <v/>
      </c>
      <c r="D22" s="229" t="str">
        <f aca="false">IF(VLOOKUP(A22,EML_Tool_WP!A:BB,51,0)="","",VLOOKUP(A22,EML_Tool_WP!A:BB,51,0))</f>
        <v>Document, validation networks</v>
      </c>
      <c r="E22" s="229" t="str">
        <f aca="false">IF(VLOOKUP(A22,EML_Tool_WP!A:BB,48,0)="","",VLOOKUP(A22,EML_Tool_WP!A:BB,48,0))</f>
        <v>open</v>
      </c>
    </row>
    <row r="23" s="236" customFormat="true" ht="14.5" hidden="false" customHeight="false" outlineLevel="0" collapsed="false">
      <c r="A23" s="238" t="s">
        <v>309</v>
      </c>
      <c r="B23" s="239" t="str">
        <f aca="false">IF(VLOOKUP(A23,EML_Tool_WP!A:BB,2,0)="","",VLOOKUP(A23,EML_Tool_WP!A:BB,2,0))</f>
        <v>Quantization</v>
      </c>
      <c r="C23" s="239"/>
      <c r="D23" s="239"/>
      <c r="E23" s="239"/>
    </row>
    <row r="24" customFormat="false" ht="14.5" hidden="false" customHeight="false" outlineLevel="0" collapsed="false">
      <c r="A24" s="228" t="s">
        <v>312</v>
      </c>
      <c r="B24" s="229" t="str">
        <f aca="false">IF(VLOOKUP(A24,EML_Tool_WP!A:BB,2,0)="","",VLOOKUP(A24,EML_Tool_WP!A:BB,2,0))</f>
        <v>HW Independent Quantization on Xilinx</v>
      </c>
      <c r="C24" s="229" t="str">
        <f aca="false">IFERROR(VLOOKUP(VLOOKUP(A24,EML_Tool_WP!A:BB,46,0),#REF!,2,0),"")</f>
        <v/>
      </c>
      <c r="D24" s="229" t="str">
        <f aca="false">IF(VLOOKUP(A24,EML_Tool_WP!A:BB,51,0)="","",VLOOKUP(A24,EML_Tool_WP!A:BB,51,0))</f>
        <v>Document</v>
      </c>
      <c r="E24" s="229" t="str">
        <f aca="false">IF(VLOOKUP(A24,EML_Tool_WP!A:BB,48,0)="","",VLOOKUP(A24,EML_Tool_WP!A:BB,48,0))</f>
        <v>active</v>
      </c>
    </row>
    <row r="25" customFormat="false" ht="14.5" hidden="false" customHeight="false" outlineLevel="0" collapsed="false">
      <c r="A25" s="240" t="s">
        <v>326</v>
      </c>
      <c r="B25" s="229" t="str">
        <f aca="false">IF(VLOOKUP(A25,EML_Tool_WP!A:BB,2,0)="","",VLOOKUP(A25,EML_Tool_WP!A:BB,2,0))</f>
        <v>Analysis of NVIDIA Native Quantization</v>
      </c>
      <c r="C25" s="229" t="str">
        <f aca="false">IFERROR(VLOOKUP(VLOOKUP(A25,EML_Tool_WP!A:BB,46,0),#REF!,2,0),"")</f>
        <v/>
      </c>
      <c r="D25" s="229" t="str">
        <f aca="false">IF(VLOOKUP(A25,EML_Tool_WP!A:BB,51,0)="","",VLOOKUP(A25,EML_Tool_WP!A:BB,51,0))</f>
        <v>Document</v>
      </c>
      <c r="E25" s="229" t="str">
        <f aca="false">IF(VLOOKUP(A25,EML_Tool_WP!A:BB,48,0)="","",VLOOKUP(A25,EML_Tool_WP!A:BB,48,0))</f>
        <v>active</v>
      </c>
    </row>
    <row r="26" customFormat="false" ht="14.5" hidden="false" customHeight="false" outlineLevel="0" collapsed="false">
      <c r="A26" s="240" t="s">
        <v>334</v>
      </c>
      <c r="B26" s="229" t="str">
        <f aca="false">IF(VLOOKUP(A26,EML_Tool_WP!A:BB,2,0)="","",VLOOKUP(A26,EML_Tool_WP!A:BB,2,0))</f>
        <v>Analysis of Intel Native Quantization</v>
      </c>
      <c r="C26" s="229" t="str">
        <f aca="false">IFERROR(VLOOKUP(VLOOKUP(A26,EML_Tool_WP!A:BB,46,0),#REF!,2,0),"")</f>
        <v/>
      </c>
      <c r="D26" s="229" t="str">
        <f aca="false">IF(VLOOKUP(A26,EML_Tool_WP!A:BB,51,0)="","",VLOOKUP(A26,EML_Tool_WP!A:BB,51,0))</f>
        <v>Document</v>
      </c>
      <c r="E26" s="229" t="str">
        <f aca="false">IF(VLOOKUP(A26,EML_Tool_WP!A:BB,48,0)="","",VLOOKUP(A26,EML_Tool_WP!A:BB,48,0))</f>
        <v>active</v>
      </c>
    </row>
    <row r="27" customFormat="false" ht="14.5"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IFERROR(VLOOKUP(VLOOKUP(A27,EML_Tool_WP!A:BB,46,0),#REF!,2,0),"")</f>
        <v/>
      </c>
      <c r="D27" s="229" t="str">
        <f aca="false">IF(VLOOKUP(A27,EML_Tool_WP!A:BB,51,0)="","",VLOOKUP(A27,EML_Tool_WP!A:BB,51,0))</f>
        <v>Repositor, Master Thesis</v>
      </c>
      <c r="E27" s="229" t="str">
        <f aca="false">IF(VLOOKUP(A27,EML_Tool_WP!A:BB,48,0)="","",VLOOKUP(A27,EML_Tool_WP!A:BB,48,0))</f>
        <v>active</v>
      </c>
    </row>
    <row r="28" s="236" customFormat="true" ht="14.5" hidden="false" customHeight="false" outlineLevel="0" collapsed="false">
      <c r="A28" s="238" t="s">
        <v>357</v>
      </c>
      <c r="B28" s="239" t="str">
        <f aca="false">IF(VLOOKUP(A28,EML_Tool_WP!A:BB,2,0)="","",VLOOKUP(A28,EML_Tool_WP!A:BB,2,0))</f>
        <v>Pruning</v>
      </c>
      <c r="C28" s="239"/>
      <c r="D28" s="239"/>
      <c r="E28" s="239"/>
    </row>
    <row r="29" customFormat="false" ht="29" hidden="false" customHeight="false" outlineLevel="0" collapsed="false">
      <c r="A29" s="228" t="s">
        <v>360</v>
      </c>
      <c r="B29" s="229" t="str">
        <f aca="false">IF(VLOOKUP(A29,EML_Tool_WP!A:BB,2,0)="","",VLOOKUP(A29,EML_Tool_WP!A:BB,2,0))</f>
        <v>HW Independent Pruning with Distiller</v>
      </c>
      <c r="C29" s="229" t="str">
        <f aca="false">IFERROR(VLOOKUP(VLOOKUP(A29,EML_Tool_WP!A:BB,46,0),#REF!,2,0),"")</f>
        <v/>
      </c>
      <c r="D29" s="229" t="str">
        <f aca="false">IF(VLOOKUP(A29,EML_Tool_WP!A:BB,51,0)="","",VLOOKUP(A29,EML_Tool_WP!A:BB,51,0))</f>
        <v>Thesis, Publication, Repository</v>
      </c>
      <c r="E29" s="229" t="str">
        <f aca="false">IF(VLOOKUP(A29,EML_Tool_WP!A:BB,48,0)="","",VLOOKUP(A29,EML_Tool_WP!A:BB,48,0))</f>
        <v>active</v>
      </c>
    </row>
    <row r="30" customFormat="false" ht="14.5"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IFERROR(VLOOKUP(VLOOKUP(A30,EML_Tool_WP!A:BB,46,0),#REF!,2,0),"")</f>
        <v/>
      </c>
      <c r="D30" s="229" t="str">
        <f aca="false">IF(VLOOKUP(A30,EML_Tool_WP!A:BB,51,0)="","",VLOOKUP(A30,EML_Tool_WP!A:BB,51,0))</f>
        <v>Document, repository</v>
      </c>
      <c r="E30" s="229" t="str">
        <f aca="false">IF(VLOOKUP(A30,EML_Tool_WP!A:BB,48,0)="","",VLOOKUP(A30,EML_Tool_WP!A:BB,48,0))</f>
        <v>active</v>
      </c>
    </row>
    <row r="31" s="236" customFormat="true" ht="14.5" hidden="false" customHeight="false" outlineLevel="0" collapsed="false">
      <c r="A31" s="238" t="s">
        <v>395</v>
      </c>
      <c r="B31" s="239" t="str">
        <f aca="false">IF(VLOOKUP(A31,EML_Tool_WP!A:BB,2,0)="","",VLOOKUP(A31,EML_Tool_WP!A:BB,2,0))</f>
        <v>Factorization</v>
      </c>
      <c r="C31" s="239"/>
      <c r="D31" s="239"/>
      <c r="E31" s="239"/>
    </row>
    <row r="32" s="236" customFormat="true" ht="14.5" hidden="false" customHeight="false" outlineLevel="0" collapsed="false">
      <c r="A32" s="238" t="s">
        <v>398</v>
      </c>
      <c r="B32" s="239" t="str">
        <f aca="false">IF(VLOOKUP(A32,EML_Tool_WP!A:BB,2,0)="","",VLOOKUP(A32,EML_Tool_WP!A:BB,2,0))</f>
        <v>Compact Design</v>
      </c>
      <c r="C32" s="239"/>
      <c r="D32" s="239"/>
      <c r="E32" s="239"/>
    </row>
    <row r="33" customFormat="false" ht="29"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IFERROR(VLOOKUP(VLOOKUP(A33,EML_Tool_WP!A:BB,46,0),#REF!,2,0),"")</f>
        <v/>
      </c>
      <c r="D33" s="229" t="str">
        <f aca="false">IF(VLOOKUP(A33,EML_Tool_WP!A:BB,51,0)="","",VLOOKUP(A33,EML_Tool_WP!A:BB,51,0))</f>
        <v>Publication, Master Thesis, Repository</v>
      </c>
      <c r="E33" s="229" t="str">
        <f aca="false">IF(VLOOKUP(A33,EML_Tool_WP!A:BB,48,0)="","",VLOOKUP(A33,EML_Tool_WP!A:BB,48,0))</f>
        <v>active</v>
      </c>
    </row>
    <row r="34" customFormat="false" ht="14.5"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IFERROR(VLOOKUP(VLOOKUP(A34,EML_Tool_WP!A:BB,46,0),#REF!,2,0),"")</f>
        <v/>
      </c>
      <c r="D34" s="229" t="str">
        <f aca="false">IF(VLOOKUP(A34,EML_Tool_WP!A:BB,51,0)="","",VLOOKUP(A34,EML_Tool_WP!A:BB,51,0))</f>
        <v>Document, Repository</v>
      </c>
      <c r="E34" s="229" t="str">
        <f aca="false">IF(VLOOKUP(A34,EML_Tool_WP!A:BB,48,0)="","",VLOOKUP(A34,EML_Tool_WP!A:BB,48,0))</f>
        <v>completed</v>
      </c>
    </row>
    <row r="35" customFormat="false" ht="14.5"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IFERROR(VLOOKUP(VLOOKUP(A35,EML_Tool_WP!A:BB,46,0),#REF!,2,0),"")</f>
        <v/>
      </c>
      <c r="D35" s="229" t="str">
        <f aca="false">IF(VLOOKUP(A35,EML_Tool_WP!A:BB,51,0)="","",VLOOKUP(A35,EML_Tool_WP!A:BB,51,0))</f>
        <v>Thesis, repository</v>
      </c>
      <c r="E35" s="229" t="str">
        <f aca="false">IF(VLOOKUP(A35,EML_Tool_WP!A:BB,48,0)="","",VLOOKUP(A35,EML_Tool_WP!A:BB,48,0))</f>
        <v>active</v>
      </c>
    </row>
    <row r="36" customFormat="false" ht="14.5"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IFERROR(VLOOKUP(VLOOKUP(A36,EML_Tool_WP!A:BB,46,0),#REF!,2,0),"")</f>
        <v/>
      </c>
      <c r="D36" s="229" t="str">
        <f aca="false">IF(VLOOKUP(A36,EML_Tool_WP!A:BB,51,0)="","",VLOOKUP(A36,EML_Tool_WP!A:BB,51,0))</f>
        <v>Thesis</v>
      </c>
      <c r="E36" s="229" t="str">
        <f aca="false">IF(VLOOKUP(A36,EML_Tool_WP!A:BB,48,0)="","",VLOOKUP(A36,EML_Tool_WP!A:BB,48,0))</f>
        <v>active</v>
      </c>
    </row>
    <row r="37" s="236" customFormat="true" ht="14.5" hidden="false" customHeight="false" outlineLevel="0" collapsed="false">
      <c r="A37" s="238" t="s">
        <v>469</v>
      </c>
      <c r="B37" s="239" t="str">
        <f aca="false">IF(VLOOKUP(A37,EML_Tool_WP!A:BB,2,0)="","",VLOOKUP(A37,EML_Tool_WP!A:BB,2,0))</f>
        <v>Optimization Strategy</v>
      </c>
      <c r="C37" s="239"/>
      <c r="D37" s="239"/>
      <c r="E37" s="239"/>
    </row>
    <row r="38" customFormat="false" ht="14.5" hidden="false" customHeight="false" outlineLevel="0" collapsed="false">
      <c r="A38" s="228" t="s">
        <v>472</v>
      </c>
      <c r="B38" s="229" t="str">
        <f aca="false">IF(VLOOKUP(A38,EML_Tool_WP!A:BB,2,0)="","",VLOOKUP(A38,EML_Tool_WP!A:BB,2,0))</f>
        <v>Setup Training on Server EDA01 and EDA02</v>
      </c>
      <c r="C38" s="229" t="str">
        <f aca="false">IFERROR(VLOOKUP(VLOOKUP(A38,EML_Tool_WP!A:BB,46,0),#REF!,2,0),"")</f>
        <v/>
      </c>
      <c r="D38" s="229" t="str">
        <f aca="false">IF(VLOOKUP(A38,EML_Tool_WP!A:BB,51,0)="","",VLOOKUP(A38,EML_Tool_WP!A:BB,51,0))</f>
        <v>Document</v>
      </c>
      <c r="E38" s="229" t="str">
        <f aca="false">IF(VLOOKUP(A38,EML_Tool_WP!A:BB,48,0)="","",VLOOKUP(A38,EML_Tool_WP!A:BB,48,0))</f>
        <v>Completed</v>
      </c>
    </row>
    <row r="39" customFormat="false" ht="14.5"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IFERROR(VLOOKUP(VLOOKUP(A39,EML_Tool_WP!A:BB,46,0),#REF!,2,0),"")</f>
        <v/>
      </c>
      <c r="D39" s="229" t="str">
        <f aca="false">IF(VLOOKUP(A39,EML_Tool_WP!A:BB,51,0)="","",VLOOKUP(A39,EML_Tool_WP!A:BB,51,0))</f>
        <v>Document</v>
      </c>
      <c r="E39" s="229" t="str">
        <f aca="false">IF(VLOOKUP(A39,EML_Tool_WP!A:BB,48,0)="","",VLOOKUP(A39,EML_Tool_WP!A:BB,48,0))</f>
        <v>active</v>
      </c>
    </row>
    <row r="40" customFormat="false" ht="14.5"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IFERROR(VLOOKUP(VLOOKUP(A40,EML_Tool_WP!A:BB,46,0),#REF!,2,0),"")</f>
        <v/>
      </c>
      <c r="D40" s="229" t="str">
        <f aca="false">IF(VLOOKUP(A40,EML_Tool_WP!A:BB,51,0)="","",VLOOKUP(A40,EML_Tool_WP!A:BB,51,0))</f>
        <v/>
      </c>
      <c r="E40" s="229" t="str">
        <f aca="false">IF(VLOOKUP(A40,EML_Tool_WP!A:BB,48,0)="","",VLOOKUP(A40,EML_Tool_WP!A:BB,48,0))</f>
        <v>open</v>
      </c>
    </row>
    <row r="41" customFormat="false" ht="14.5"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IFERROR(VLOOKUP(VLOOKUP(A41,EML_Tool_WP!A:BB,46,0),#REF!,2,0),"")</f>
        <v/>
      </c>
      <c r="D41" s="229" t="str">
        <f aca="false">IF(VLOOKUP(A41,EML_Tool_WP!A:BB,51,0)="","",VLOOKUP(A41,EML_Tool_WP!A:BB,51,0))</f>
        <v/>
      </c>
      <c r="E41" s="229" t="str">
        <f aca="false">IF(VLOOKUP(A41,EML_Tool_WP!A:BB,48,0)="","",VLOOKUP(A41,EML_Tool_WP!A:BB,48,0))</f>
        <v>open</v>
      </c>
    </row>
    <row r="42" customFormat="false" ht="14.5" hidden="false" customHeight="false" outlineLevel="0" collapsed="false">
      <c r="A42" s="240" t="s">
        <v>536</v>
      </c>
      <c r="B42" s="229" t="str">
        <f aca="false">IF(VLOOKUP(A42,EML_Tool_WP!A:BB,2,0)="","",VLOOKUP(A42,EML_Tool_WP!A:BB,2,0))</f>
        <v>Application: Traffic Light System</v>
      </c>
      <c r="C42" s="229" t="str">
        <f aca="false">IFERROR(VLOOKUP(VLOOKUP(A42,EML_Tool_WP!A:BB,46,0),#REF!,2,0),"")</f>
        <v/>
      </c>
      <c r="D42" s="229" t="str">
        <f aca="false">IF(VLOOKUP(A42,EML_Tool_WP!A:BB,51,0)="","",VLOOKUP(A42,EML_Tool_WP!A:BB,51,0))</f>
        <v>Document</v>
      </c>
      <c r="E42" s="229" t="str">
        <f aca="false">IF(VLOOKUP(A42,EML_Tool_WP!A:BB,48,0)="","",VLOOKUP(A42,EML_Tool_WP!A:BB,48,0))</f>
        <v>active</v>
      </c>
    </row>
    <row r="43" customFormat="false" ht="29"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IFERROR(VLOOKUP(VLOOKUP(A43,EML_Tool_WP!A:BB,46,0),#REF!,2,0),"")</f>
        <v/>
      </c>
      <c r="D43" s="229" t="str">
        <f aca="false">IF(VLOOKUP(A43,EML_Tool_WP!A:BB,51,0)="","",VLOOKUP(A43,EML_Tool_WP!A:BB,51,0))</f>
        <v>Document, Pretrained network</v>
      </c>
      <c r="E43" s="229" t="str">
        <f aca="false">IF(VLOOKUP(A43,EML_Tool_WP!A:BB,48,0)="","",VLOOKUP(A43,EML_Tool_WP!A:BB,48,0))</f>
        <v>active</v>
      </c>
    </row>
    <row r="44" customFormat="false" ht="29" hidden="false" customHeight="false" outlineLevel="0" collapsed="false">
      <c r="A44" s="228" t="s">
        <v>576</v>
      </c>
      <c r="B44" s="229" t="str">
        <f aca="false">IF(VLOOKUP(A44,EML_Tool_WP!A:BB,2,0)="","",VLOOKUP(A44,EML_Tool_WP!A:BB,2,0))</f>
        <v>Application: Minicar Demonstrator</v>
      </c>
      <c r="C44" s="229" t="str">
        <f aca="false">IFERROR(VLOOKUP(VLOOKUP(A44,EML_Tool_WP!A:BB,46,0),#REF!,2,0),"")</f>
        <v/>
      </c>
      <c r="D44" s="229" t="str">
        <f aca="false">IF(VLOOKUP(A44,EML_Tool_WP!A:BB,51,0)="","",VLOOKUP(A44,EML_Tool_WP!A:BB,51,0))</f>
        <v>Repository, Model car, Bachelor Thesis</v>
      </c>
      <c r="E44" s="229" t="str">
        <f aca="false">IF(VLOOKUP(A44,EML_Tool_WP!A:BB,48,0)="","",VLOOKUP(A44,EML_Tool_WP!A:BB,48,0))</f>
        <v>active</v>
      </c>
    </row>
    <row r="45" customFormat="false" ht="29"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IFERROR(VLOOKUP(VLOOKUP(A45,EML_Tool_WP!A:BB,46,0),#REF!,2,0),"")</f>
        <v/>
      </c>
      <c r="D45" s="229" t="str">
        <f aca="false">IF(VLOOKUP(A45,EML_Tool_WP!A:BB,51,0)="","",VLOOKUP(A45,EML_Tool_WP!A:BB,51,0))</f>
        <v>Document, SW package</v>
      </c>
      <c r="E45" s="229" t="str">
        <f aca="false">IF(VLOOKUP(A45,EML_Tool_WP!A:BB,48,0)="","",VLOOKUP(A45,EML_Tool_WP!A:BB,48,0))</f>
        <v>active</v>
      </c>
    </row>
    <row r="46" customFormat="false" ht="29"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IFERROR(VLOOKUP(VLOOKUP(A46,EML_Tool_WP!A:BB,46,0),#REF!,2,0),"")</f>
        <v/>
      </c>
      <c r="D46" s="229" t="str">
        <f aca="false">IF(VLOOKUP(A46,EML_Tool_WP!A:BB,51,0)="","",VLOOKUP(A46,EML_Tool_WP!A:BB,51,0))</f>
        <v>Thesis, publication</v>
      </c>
      <c r="E46" s="229" t="str">
        <f aca="false">IF(VLOOKUP(A46,EML_Tool_WP!A:BB,48,0)="","",VLOOKUP(A46,EML_Tool_WP!A:BB,48,0))</f>
        <v>completed</v>
      </c>
    </row>
    <row r="47" customFormat="false" ht="14.5" hidden="false" customHeight="false" outlineLevel="0" collapsed="false">
      <c r="A47" s="241"/>
      <c r="B47" s="242"/>
      <c r="C47" s="242"/>
      <c r="D47" s="242"/>
      <c r="E47" s="242"/>
    </row>
    <row r="48" customFormat="false" ht="14.5" hidden="false" customHeight="false" outlineLevel="0" collapsed="false">
      <c r="A48" s="241"/>
      <c r="B48" s="242"/>
      <c r="C48" s="242"/>
      <c r="D48" s="242"/>
      <c r="E48" s="242"/>
    </row>
    <row r="49" customFormat="false" ht="14.5" hidden="false" customHeight="false" outlineLevel="0" collapsed="false">
      <c r="A49" s="241"/>
      <c r="B49" s="242"/>
      <c r="C49" s="242"/>
      <c r="D49" s="242"/>
      <c r="E49" s="242"/>
    </row>
    <row r="50" customFormat="false" ht="14.5" hidden="false" customHeight="false" outlineLevel="0" collapsed="false">
      <c r="A50" s="241"/>
      <c r="B50" s="242"/>
      <c r="C50" s="242"/>
      <c r="D50" s="242"/>
      <c r="E50" s="242"/>
    </row>
    <row r="51" customFormat="false" ht="14.5" hidden="false" customHeight="false" outlineLevel="0" collapsed="false">
      <c r="A51" s="241"/>
      <c r="B51" s="242"/>
      <c r="C51" s="242"/>
      <c r="D51" s="242"/>
      <c r="E51" s="242"/>
    </row>
    <row r="52" customFormat="false" ht="14.5" hidden="false" customHeight="false" outlineLevel="0" collapsed="false">
      <c r="A52" s="241"/>
      <c r="B52" s="242"/>
      <c r="C52" s="242"/>
      <c r="D52" s="242"/>
      <c r="E52" s="242"/>
    </row>
    <row r="53" customFormat="false" ht="14.5" hidden="false" customHeight="false" outlineLevel="0" collapsed="false">
      <c r="A53" s="243"/>
      <c r="B53" s="244"/>
      <c r="C53" s="244"/>
      <c r="D53" s="244"/>
      <c r="E53" s="244"/>
    </row>
    <row r="54" customFormat="false" ht="14.5"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ColWidth="11.55078125" defaultRowHeight="14.5" zeroHeight="false" outlineLevelRow="0" outlineLevelCol="0"/>
  <cols>
    <col collapsed="false" customWidth="true" hidden="false" outlineLevel="0" max="1" min="1" style="228" width="22.16"/>
    <col collapsed="false" customWidth="true" hidden="false" outlineLevel="0" max="2" min="2" style="229" width="60.54"/>
    <col collapsed="false" customWidth="true" hidden="false" outlineLevel="0" max="3" min="3" style="229" width="8.09"/>
    <col collapsed="false" customWidth="true" hidden="false" outlineLevel="0" max="4" min="4" style="229" width="15.45"/>
    <col collapsed="false" customWidth="true" hidden="false" outlineLevel="0" max="5" min="5" style="229" width="5.01"/>
    <col collapsed="false" customWidth="true" hidden="false" outlineLevel="0" max="6" min="6" style="247" width="37.83"/>
    <col collapsed="false" customWidth="false" hidden="false" outlineLevel="0" max="7" min="7" style="248" width="11.54"/>
    <col collapsed="false" customWidth="false" hidden="false" outlineLevel="0" max="1024" min="8" style="229" width="11.54"/>
  </cols>
  <sheetData>
    <row r="1" s="250" customFormat="true" ht="14.5" hidden="false" customHeight="false" outlineLevel="0" collapsed="false">
      <c r="A1" s="249" t="s">
        <v>8</v>
      </c>
      <c r="B1" s="250" t="s">
        <v>657</v>
      </c>
      <c r="C1" s="250" t="s">
        <v>659</v>
      </c>
      <c r="D1" s="250" t="s">
        <v>660</v>
      </c>
      <c r="E1" s="250" t="s">
        <v>661</v>
      </c>
      <c r="F1" s="251" t="s">
        <v>662</v>
      </c>
      <c r="G1" s="252"/>
    </row>
    <row r="2" s="246" customFormat="true" ht="29" hidden="false" customHeight="false" outlineLevel="0" collapsed="false">
      <c r="A2" s="245" t="s">
        <v>663</v>
      </c>
      <c r="B2" s="246" t="s">
        <v>664</v>
      </c>
      <c r="C2" s="246" t="s">
        <v>665</v>
      </c>
      <c r="D2" s="246" t="s">
        <v>666</v>
      </c>
      <c r="E2" s="246" t="n">
        <v>2020</v>
      </c>
      <c r="F2" s="253"/>
      <c r="G2" s="254"/>
    </row>
    <row r="3" customFormat="false" ht="14.5" hidden="false" customHeight="false" outlineLevel="0" collapsed="false">
      <c r="A3" s="228" t="s">
        <v>667</v>
      </c>
      <c r="B3" s="229" t="s">
        <v>668</v>
      </c>
      <c r="C3" s="229" t="s">
        <v>665</v>
      </c>
      <c r="D3" s="229" t="s">
        <v>666</v>
      </c>
      <c r="E3" s="229" t="n">
        <v>2020</v>
      </c>
    </row>
    <row r="4" customFormat="false" ht="29" hidden="false" customHeight="false" outlineLevel="0" collapsed="false">
      <c r="A4" s="228" t="s">
        <v>669</v>
      </c>
      <c r="B4" s="229" t="s">
        <v>670</v>
      </c>
      <c r="C4" s="229" t="s">
        <v>665</v>
      </c>
      <c r="D4" s="229" t="s">
        <v>671</v>
      </c>
      <c r="E4" s="229" t="n">
        <v>2021</v>
      </c>
      <c r="F4" s="247" t="s">
        <v>672</v>
      </c>
    </row>
    <row r="5" customFormat="false" ht="29" hidden="false" customHeight="false" outlineLevel="0" collapsed="false">
      <c r="A5" s="228" t="s">
        <v>673</v>
      </c>
      <c r="B5" s="229" t="s">
        <v>674</v>
      </c>
      <c r="C5" s="229" t="s">
        <v>675</v>
      </c>
      <c r="D5" s="229" t="s">
        <v>671</v>
      </c>
      <c r="E5" s="229" t="n">
        <v>2020</v>
      </c>
      <c r="F5" s="255" t="s">
        <v>676</v>
      </c>
    </row>
    <row r="6" customFormat="false" ht="29" hidden="false" customHeight="false" outlineLevel="0" collapsed="false">
      <c r="A6" s="228" t="s">
        <v>677</v>
      </c>
      <c r="B6" s="229" t="s">
        <v>678</v>
      </c>
      <c r="C6" s="229" t="s">
        <v>675</v>
      </c>
      <c r="D6" s="229" t="s">
        <v>671</v>
      </c>
      <c r="E6" s="229" t="n">
        <v>2020</v>
      </c>
      <c r="F6" s="255" t="s">
        <v>679</v>
      </c>
    </row>
    <row r="7" customFormat="false" ht="29" hidden="false" customHeight="false" outlineLevel="0" collapsed="false">
      <c r="A7" s="228" t="s">
        <v>680</v>
      </c>
      <c r="B7" s="229" t="s">
        <v>681</v>
      </c>
      <c r="C7" s="229" t="s">
        <v>665</v>
      </c>
      <c r="D7" s="229" t="s">
        <v>671</v>
      </c>
      <c r="E7" s="229" t="n">
        <v>2021</v>
      </c>
      <c r="F7" s="255" t="s">
        <v>682</v>
      </c>
    </row>
    <row r="8" customFormat="false" ht="14.5" hidden="false" customHeight="false" outlineLevel="0" collapsed="false">
      <c r="A8" s="228" t="s">
        <v>683</v>
      </c>
      <c r="B8" s="229" t="s">
        <v>684</v>
      </c>
      <c r="C8" s="229" t="s">
        <v>685</v>
      </c>
      <c r="D8" s="229" t="s">
        <v>666</v>
      </c>
      <c r="E8" s="229" t="n">
        <v>2021</v>
      </c>
    </row>
    <row r="9" customFormat="false" ht="29" hidden="false" customHeight="false" outlineLevel="0" collapsed="false">
      <c r="A9" s="228" t="s">
        <v>686</v>
      </c>
      <c r="B9" s="229" t="s">
        <v>687</v>
      </c>
      <c r="C9" s="229" t="s">
        <v>675</v>
      </c>
      <c r="D9" s="229" t="s">
        <v>671</v>
      </c>
      <c r="E9" s="229" t="n">
        <v>2021</v>
      </c>
      <c r="F9" s="255" t="s">
        <v>688</v>
      </c>
    </row>
    <row r="10" customFormat="false" ht="29" hidden="false" customHeight="false" outlineLevel="0" collapsed="false">
      <c r="A10" s="228" t="s">
        <v>689</v>
      </c>
      <c r="B10" s="256" t="s">
        <v>690</v>
      </c>
      <c r="C10" s="229" t="s">
        <v>675</v>
      </c>
      <c r="D10" s="229" t="s">
        <v>671</v>
      </c>
      <c r="E10" s="229" t="n">
        <v>2021</v>
      </c>
      <c r="F10" s="247" t="s">
        <v>691</v>
      </c>
    </row>
    <row r="11" customFormat="false" ht="29" hidden="false" customHeight="false" outlineLevel="0" collapsed="false">
      <c r="A11" s="228" t="s">
        <v>692</v>
      </c>
      <c r="B11" s="256" t="s">
        <v>693</v>
      </c>
      <c r="C11" s="229" t="s">
        <v>675</v>
      </c>
      <c r="D11" s="229" t="s">
        <v>671</v>
      </c>
      <c r="E11" s="229" t="n">
        <v>2021</v>
      </c>
    </row>
    <row r="12" customFormat="false" ht="14.5" hidden="false" customHeight="false" outlineLevel="0" collapsed="false">
      <c r="A12" s="228" t="s">
        <v>694</v>
      </c>
      <c r="B12" s="229" t="s">
        <v>695</v>
      </c>
      <c r="C12" s="229" t="s">
        <v>665</v>
      </c>
      <c r="D12" s="229" t="s">
        <v>666</v>
      </c>
      <c r="E12" s="229" t="n">
        <v>2020</v>
      </c>
    </row>
    <row r="13" customFormat="false" ht="14.5" hidden="false" customHeight="false" outlineLevel="0" collapsed="false">
      <c r="A13" s="228" t="s">
        <v>696</v>
      </c>
      <c r="B13" s="229" t="s">
        <v>697</v>
      </c>
      <c r="C13" s="229" t="s">
        <v>665</v>
      </c>
      <c r="D13" s="229" t="s">
        <v>671</v>
      </c>
      <c r="E13" s="229" t="n">
        <v>2021</v>
      </c>
      <c r="F13" s="247" t="s">
        <v>698</v>
      </c>
    </row>
    <row r="14" customFormat="false" ht="29" hidden="false" customHeight="false" outlineLevel="0" collapsed="false">
      <c r="A14" s="256" t="s">
        <v>699</v>
      </c>
      <c r="B14" s="256" t="s">
        <v>700</v>
      </c>
      <c r="C14" s="229" t="s">
        <v>665</v>
      </c>
      <c r="D14" s="229" t="s">
        <v>671</v>
      </c>
      <c r="E14" s="229" t="n">
        <v>2022</v>
      </c>
      <c r="F14" s="256" t="s">
        <v>701</v>
      </c>
    </row>
    <row r="15" customFormat="false" ht="14.5" hidden="false" customHeight="false" outlineLevel="0" collapsed="false">
      <c r="A15" s="228" t="s">
        <v>702</v>
      </c>
      <c r="B15" s="257" t="s">
        <v>703</v>
      </c>
      <c r="C15" s="229" t="s">
        <v>675</v>
      </c>
      <c r="D15" s="229" t="s">
        <v>671</v>
      </c>
      <c r="E15" s="229" t="n">
        <v>2022</v>
      </c>
      <c r="F15" s="247" t="s">
        <v>704</v>
      </c>
    </row>
    <row r="16" customFormat="false" ht="14.5" hidden="false" customHeight="false" outlineLevel="0" collapsed="false">
      <c r="B16" s="256"/>
    </row>
    <row r="18" customFormat="false" ht="14.5" hidden="false" customHeight="false" outlineLevel="0" collapsed="false">
      <c r="A18" s="258"/>
    </row>
    <row r="25" s="246" customFormat="true" ht="14.5" hidden="false" customHeight="false" outlineLevel="0" collapsed="false">
      <c r="A25" s="245"/>
      <c r="F25" s="253"/>
      <c r="G25" s="25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 ref="F15" r:id="rId5" display="https://doi.org/10.5281/zenodo.7323206"/>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ColWidth="11.55078125" defaultRowHeight="14.5"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72"/>
    <col collapsed="false" customWidth="false" hidden="false" outlineLevel="0" max="1024" min="4" style="230" width="11.54"/>
  </cols>
  <sheetData>
    <row r="1" s="262" customFormat="true" ht="14.5" hidden="false" customHeight="false" outlineLevel="0" collapsed="false">
      <c r="A1" s="259" t="s">
        <v>657</v>
      </c>
      <c r="B1" s="260" t="s">
        <v>5</v>
      </c>
      <c r="C1" s="261" t="s">
        <v>662</v>
      </c>
    </row>
    <row r="2" s="266" customFormat="true" ht="29" hidden="false" customHeight="false" outlineLevel="0" collapsed="false">
      <c r="A2" s="263" t="s">
        <v>705</v>
      </c>
      <c r="B2" s="264" t="s">
        <v>706</v>
      </c>
      <c r="C2" s="265" t="s">
        <v>707</v>
      </c>
    </row>
    <row r="3" customFormat="false" ht="75.65" hidden="false" customHeight="true" outlineLevel="0" collapsed="false">
      <c r="A3" s="245" t="s">
        <v>708</v>
      </c>
      <c r="B3" s="246" t="s">
        <v>709</v>
      </c>
      <c r="C3" s="267" t="s">
        <v>710</v>
      </c>
    </row>
    <row r="4" customFormat="false" ht="29" hidden="false" customHeight="false" outlineLevel="0" collapsed="false">
      <c r="A4" s="228" t="s">
        <v>711</v>
      </c>
      <c r="B4" s="229" t="s">
        <v>712</v>
      </c>
      <c r="C4" s="255" t="s">
        <v>713</v>
      </c>
    </row>
    <row r="5" customFormat="false" ht="43.5" hidden="false" customHeight="false" outlineLevel="0" collapsed="false">
      <c r="A5" s="228" t="s">
        <v>714</v>
      </c>
      <c r="B5" s="229" t="s">
        <v>715</v>
      </c>
      <c r="C5" s="255" t="s">
        <v>716</v>
      </c>
    </row>
    <row r="6" customFormat="false" ht="43.5" hidden="false" customHeight="false" outlineLevel="0" collapsed="false">
      <c r="A6" s="228" t="s">
        <v>717</v>
      </c>
      <c r="B6" s="229" t="s">
        <v>718</v>
      </c>
      <c r="C6" s="255" t="s">
        <v>719</v>
      </c>
    </row>
    <row r="7" customFormat="false" ht="43.5" hidden="false" customHeight="false" outlineLevel="0" collapsed="false">
      <c r="A7" s="228" t="s">
        <v>720</v>
      </c>
      <c r="B7" s="229" t="s">
        <v>721</v>
      </c>
      <c r="C7" s="255" t="s">
        <v>722</v>
      </c>
    </row>
    <row r="8" customFormat="false" ht="72.5" hidden="false" customHeight="false" outlineLevel="0" collapsed="false">
      <c r="A8" s="228" t="s">
        <v>723</v>
      </c>
      <c r="B8" s="229" t="s">
        <v>724</v>
      </c>
      <c r="C8" s="255" t="s">
        <v>725</v>
      </c>
    </row>
    <row r="9" customFormat="false" ht="14.5" hidden="false" customHeight="false" outlineLevel="0" collapsed="false">
      <c r="A9" s="228"/>
      <c r="C9" s="247"/>
    </row>
    <row r="10" customFormat="false" ht="14.5" hidden="false" customHeight="false" outlineLevel="0" collapsed="false">
      <c r="A10" s="228"/>
      <c r="C10" s="247"/>
    </row>
    <row r="11" customFormat="false" ht="14.5" hidden="false" customHeight="false" outlineLevel="0" collapsed="false">
      <c r="A11" s="228"/>
      <c r="C11" s="247"/>
    </row>
    <row r="12" customFormat="false" ht="14.5" hidden="false" customHeight="false" outlineLevel="0" collapsed="false">
      <c r="A12" s="228"/>
      <c r="C12" s="247"/>
    </row>
    <row r="13" customFormat="false" ht="14.5" hidden="false" customHeight="false" outlineLevel="0" collapsed="false">
      <c r="A13" s="228"/>
      <c r="C13" s="247"/>
    </row>
    <row r="14" customFormat="false" ht="14.5" hidden="false" customHeight="false" outlineLevel="0" collapsed="false">
      <c r="A14" s="228"/>
      <c r="C14" s="247"/>
    </row>
    <row r="15" customFormat="false" ht="14.5" hidden="false" customHeight="false" outlineLevel="0" collapsed="false">
      <c r="A15" s="228"/>
      <c r="C15" s="247"/>
    </row>
    <row r="16" customFormat="false" ht="14.5" hidden="false" customHeight="false" outlineLevel="0" collapsed="false">
      <c r="A16" s="228"/>
      <c r="C16" s="247"/>
    </row>
    <row r="17" customFormat="false" ht="14.5" hidden="false" customHeight="false" outlineLevel="0" collapsed="false">
      <c r="A17" s="228"/>
      <c r="C17" s="247"/>
    </row>
    <row r="18" customFormat="false" ht="14.5" hidden="false" customHeight="false" outlineLevel="0" collapsed="false">
      <c r="A18" s="228"/>
      <c r="C18" s="247"/>
    </row>
    <row r="19" customFormat="false" ht="14.5" hidden="false" customHeight="false" outlineLevel="0" collapsed="false">
      <c r="A19" s="243"/>
      <c r="B19" s="244"/>
      <c r="C19" s="268"/>
    </row>
    <row r="20" customFormat="false" ht="14.5" hidden="false" customHeight="false" outlineLevel="0" collapsed="false">
      <c r="A20" s="246"/>
      <c r="B20" s="246"/>
      <c r="C20" s="246"/>
    </row>
  </sheetData>
  <hyperlinks>
    <hyperlink ref="C2" r:id="rId1" display="https://github.com/embedded-machine-learning/blackthorn"/>
    <hyperlink ref="C3" r:id="rId2" display="https://github.com/embedded-machine-learning/scripts-and-guides"/>
    <hyperlink ref="C4" r:id="rId3" display="https://github.com/embedded-machine-learning/annette"/>
    <hyperlink ref="C5" r:id="rId4" display="https://github.com/embedded-machine-learning/squeezenas_train"/>
    <hyperlink ref="C6" r:id="rId5" display="https://github.com/embedded-machine-learning/eml-mobile-photo-app"/>
    <hyperlink ref="C7" r:id="rId6" display="https://github.com/embedded-machine-learning/ShuntConnector"/>
    <hyperlink ref="C8" r:id="rId7"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4" activeCellId="0" sqref="D14"/>
    </sheetView>
  </sheetViews>
  <sheetFormatPr defaultColWidth="9.2890625" defaultRowHeight="13.8" zeroHeight="false" outlineLevelRow="0" outlineLevelCol="0"/>
  <cols>
    <col collapsed="false" customWidth="true" hidden="false" outlineLevel="0" max="1" min="1" style="0" width="11.52"/>
    <col collapsed="false" customWidth="true" hidden="false" outlineLevel="0" max="2" min="2" style="257" width="5.09"/>
    <col collapsed="false" customWidth="true" hidden="false" outlineLevel="0" max="3" min="3" style="257" width="36.68"/>
    <col collapsed="false" customWidth="true" hidden="false" outlineLevel="0" max="4" min="4" style="257" width="32"/>
    <col collapsed="false" customWidth="true" hidden="false" outlineLevel="0" max="5" min="5" style="0" width="125.61"/>
    <col collapsed="false" customWidth="true" hidden="false" outlineLevel="0" max="6" min="6" style="257" width="11.99"/>
    <col collapsed="false" customWidth="true" hidden="false" outlineLevel="0" max="7" min="7" style="0" width="11.99"/>
    <col collapsed="false" customWidth="true" hidden="false" outlineLevel="0" max="8" min="8" style="257" width="50.55"/>
    <col collapsed="false" customWidth="true" hidden="false" outlineLevel="0" max="9" min="9" style="257" width="55.82"/>
    <col collapsed="false" customWidth="true" hidden="false" outlineLevel="0" max="10" min="10" style="0" width="97.1"/>
  </cols>
  <sheetData>
    <row r="1" customFormat="false" ht="13.8" hidden="false" customHeight="false" outlineLevel="0" collapsed="false">
      <c r="A1" s="0" t="s">
        <v>726</v>
      </c>
      <c r="B1" s="269" t="s">
        <v>659</v>
      </c>
      <c r="C1" s="269" t="s">
        <v>727</v>
      </c>
      <c r="D1" s="269" t="s">
        <v>728</v>
      </c>
      <c r="E1" s="269" t="s">
        <v>662</v>
      </c>
      <c r="F1" s="269" t="s">
        <v>729</v>
      </c>
      <c r="G1" s="269" t="s">
        <v>730</v>
      </c>
      <c r="H1" s="269" t="s">
        <v>731</v>
      </c>
      <c r="I1" s="269" t="s">
        <v>657</v>
      </c>
    </row>
    <row r="2" customFormat="false" ht="13.8" hidden="false" customHeight="false" outlineLevel="0" collapsed="false">
      <c r="A2" s="0" t="n">
        <v>1</v>
      </c>
      <c r="B2" s="269" t="s">
        <v>732</v>
      </c>
      <c r="C2" s="269" t="s">
        <v>733</v>
      </c>
      <c r="D2" s="269" t="s">
        <v>734</v>
      </c>
      <c r="E2" s="269" t="s">
        <v>735</v>
      </c>
      <c r="F2" s="269" t="s">
        <v>736</v>
      </c>
      <c r="G2" s="269" t="s">
        <v>737</v>
      </c>
      <c r="H2" s="270" t="n">
        <v>44880</v>
      </c>
      <c r="I2" s="271" t="s">
        <v>738</v>
      </c>
    </row>
    <row r="3" customFormat="false" ht="25" hidden="false" customHeight="false" outlineLevel="0" collapsed="false">
      <c r="A3" s="0" t="n">
        <v>1</v>
      </c>
      <c r="B3" s="269" t="s">
        <v>732</v>
      </c>
      <c r="C3" s="269" t="s">
        <v>733</v>
      </c>
      <c r="D3" s="269" t="s">
        <v>734</v>
      </c>
      <c r="E3" s="269" t="s">
        <v>739</v>
      </c>
      <c r="F3" s="269" t="s">
        <v>736</v>
      </c>
      <c r="G3" s="269" t="s">
        <v>737</v>
      </c>
      <c r="H3" s="270" t="n">
        <v>44880</v>
      </c>
      <c r="I3" s="256" t="s">
        <v>740</v>
      </c>
    </row>
    <row r="4" customFormat="false" ht="25" hidden="false" customHeight="false" outlineLevel="0" collapsed="false">
      <c r="A4" s="0" t="n">
        <v>1</v>
      </c>
      <c r="B4" s="269" t="s">
        <v>741</v>
      </c>
      <c r="C4" s="269" t="s">
        <v>733</v>
      </c>
      <c r="D4" s="269" t="s">
        <v>734</v>
      </c>
      <c r="E4" s="269" t="s">
        <v>742</v>
      </c>
      <c r="F4" s="269" t="s">
        <v>736</v>
      </c>
      <c r="G4" s="269" t="s">
        <v>737</v>
      </c>
      <c r="H4" s="270" t="n">
        <v>44880</v>
      </c>
      <c r="I4" s="256" t="s">
        <v>743</v>
      </c>
    </row>
    <row r="5" customFormat="false" ht="13.8" hidden="false" customHeight="false" outlineLevel="0" collapsed="false">
      <c r="A5" s="0" t="n">
        <v>1</v>
      </c>
      <c r="B5" s="257" t="s">
        <v>741</v>
      </c>
      <c r="C5" s="257" t="s">
        <v>733</v>
      </c>
      <c r="D5" s="257" t="s">
        <v>744</v>
      </c>
      <c r="E5" s="257" t="s">
        <v>745</v>
      </c>
      <c r="F5" s="257" t="s">
        <v>736</v>
      </c>
      <c r="G5" s="257" t="s">
        <v>746</v>
      </c>
      <c r="H5" s="270" t="n">
        <v>44880</v>
      </c>
      <c r="I5" s="272" t="s">
        <v>747</v>
      </c>
    </row>
    <row r="6" customFormat="false" ht="13.8" hidden="false" customHeight="false" outlineLevel="0" collapsed="false">
      <c r="A6" s="0" t="n">
        <v>0</v>
      </c>
      <c r="B6" s="257" t="s">
        <v>741</v>
      </c>
      <c r="C6" s="257" t="s">
        <v>733</v>
      </c>
      <c r="D6" s="257" t="s">
        <v>744</v>
      </c>
      <c r="E6" s="257" t="s">
        <v>748</v>
      </c>
      <c r="F6" s="257" t="s">
        <v>736</v>
      </c>
      <c r="G6" s="257" t="s">
        <v>746</v>
      </c>
      <c r="H6" s="270" t="n">
        <v>44102</v>
      </c>
      <c r="I6" s="272" t="s">
        <v>749</v>
      </c>
    </row>
    <row r="7" customFormat="false" ht="24" hidden="false" customHeight="false" outlineLevel="0" collapsed="false">
      <c r="A7" s="0" t="n">
        <v>1</v>
      </c>
      <c r="B7" s="257" t="s">
        <v>741</v>
      </c>
      <c r="C7" s="257" t="s">
        <v>733</v>
      </c>
      <c r="D7" s="257" t="s">
        <v>744</v>
      </c>
      <c r="E7" s="257" t="s">
        <v>750</v>
      </c>
      <c r="F7" s="257" t="s">
        <v>736</v>
      </c>
      <c r="G7" s="257" t="s">
        <v>746</v>
      </c>
      <c r="H7" s="270" t="n">
        <v>44880</v>
      </c>
      <c r="I7" s="272" t="s">
        <v>751</v>
      </c>
    </row>
    <row r="8" customFormat="false" ht="13.8" hidden="false" customHeight="false" outlineLevel="0" collapsed="false">
      <c r="A8" s="0" t="n">
        <v>1</v>
      </c>
      <c r="B8" s="257" t="s">
        <v>732</v>
      </c>
      <c r="C8" s="257" t="s">
        <v>733</v>
      </c>
      <c r="D8" s="257" t="s">
        <v>744</v>
      </c>
      <c r="E8" s="257" t="s">
        <v>752</v>
      </c>
      <c r="F8" s="257" t="s">
        <v>736</v>
      </c>
      <c r="G8" s="257" t="s">
        <v>746</v>
      </c>
      <c r="H8" s="270" t="n">
        <v>44880</v>
      </c>
      <c r="I8" s="272" t="s">
        <v>753</v>
      </c>
    </row>
    <row r="9" customFormat="false" ht="13.8" hidden="false" customHeight="false" outlineLevel="0" collapsed="false">
      <c r="A9" s="0" t="n">
        <v>0</v>
      </c>
      <c r="B9" s="257" t="s">
        <v>741</v>
      </c>
      <c r="C9" s="257" t="s">
        <v>733</v>
      </c>
      <c r="D9" s="257" t="s">
        <v>754</v>
      </c>
      <c r="E9" s="257" t="s">
        <v>755</v>
      </c>
      <c r="F9" s="257" t="s">
        <v>736</v>
      </c>
      <c r="G9" s="257" t="s">
        <v>756</v>
      </c>
      <c r="H9" s="270" t="n">
        <v>44880</v>
      </c>
      <c r="I9" s="272" t="s">
        <v>757</v>
      </c>
    </row>
    <row r="10" customFormat="false" ht="17.9" hidden="false" customHeight="true" outlineLevel="0" collapsed="false">
      <c r="A10" s="0" t="n">
        <v>0</v>
      </c>
      <c r="B10" s="257" t="s">
        <v>741</v>
      </c>
      <c r="C10" s="257" t="s">
        <v>733</v>
      </c>
      <c r="D10" s="257" t="s">
        <v>758</v>
      </c>
      <c r="E10" s="257" t="s">
        <v>759</v>
      </c>
      <c r="F10" s="257" t="s">
        <v>736</v>
      </c>
      <c r="G10" s="273" t="s">
        <v>760</v>
      </c>
      <c r="H10" s="270" t="n">
        <v>42509</v>
      </c>
      <c r="I10" s="272" t="s">
        <v>761</v>
      </c>
    </row>
    <row r="11" customFormat="false" ht="13.8" hidden="false" customHeight="false" outlineLevel="0" collapsed="false">
      <c r="A11" s="0" t="n">
        <v>0</v>
      </c>
      <c r="B11" s="257" t="s">
        <v>741</v>
      </c>
      <c r="C11" s="257" t="s">
        <v>733</v>
      </c>
      <c r="E11" s="257" t="s">
        <v>762</v>
      </c>
      <c r="F11" s="257" t="s">
        <v>736</v>
      </c>
      <c r="H11" s="270" t="n">
        <v>43279</v>
      </c>
      <c r="I11" s="272" t="s">
        <v>763</v>
      </c>
    </row>
    <row r="12" customFormat="false" ht="13.8" hidden="false" customHeight="false" outlineLevel="0" collapsed="false">
      <c r="A12" s="0" t="n">
        <v>0</v>
      </c>
      <c r="B12" s="257" t="s">
        <v>741</v>
      </c>
      <c r="C12" s="257" t="s">
        <v>733</v>
      </c>
      <c r="E12" s="257" t="s">
        <v>764</v>
      </c>
      <c r="F12" s="257" t="s">
        <v>736</v>
      </c>
      <c r="H12" s="270" t="n">
        <v>43279</v>
      </c>
      <c r="I12" s="272" t="s">
        <v>765</v>
      </c>
    </row>
    <row r="13" customFormat="false" ht="13.8" hidden="false" customHeight="false" outlineLevel="0" collapsed="false">
      <c r="A13" s="0" t="n">
        <v>1</v>
      </c>
      <c r="B13" s="257" t="s">
        <v>741</v>
      </c>
      <c r="C13" s="257" t="s">
        <v>733</v>
      </c>
      <c r="D13" s="257" t="s">
        <v>766</v>
      </c>
      <c r="E13" s="265" t="s">
        <v>767</v>
      </c>
      <c r="F13" s="257" t="s">
        <v>736</v>
      </c>
      <c r="G13" s="257" t="s">
        <v>768</v>
      </c>
      <c r="H13" s="270" t="n">
        <v>44880</v>
      </c>
      <c r="I13" s="257" t="s">
        <v>769</v>
      </c>
    </row>
    <row r="14" customFormat="false" ht="13.8" hidden="false" customHeight="false" outlineLevel="0" collapsed="false">
      <c r="A14" s="0" t="n">
        <v>1</v>
      </c>
      <c r="B14" s="257" t="s">
        <v>741</v>
      </c>
      <c r="C14" s="257" t="s">
        <v>733</v>
      </c>
      <c r="D14" s="257" t="s">
        <v>770</v>
      </c>
      <c r="E14" s="265" t="s">
        <v>771</v>
      </c>
      <c r="F14" s="257" t="s">
        <v>736</v>
      </c>
      <c r="G14" s="257" t="s">
        <v>772</v>
      </c>
      <c r="H14" s="270" t="n">
        <v>44895</v>
      </c>
      <c r="I14" s="257" t="s">
        <v>773</v>
      </c>
    </row>
    <row r="15" customFormat="false" ht="13.8" hidden="false" customHeight="false" outlineLevel="0" collapsed="false">
      <c r="A15" s="0" t="n">
        <v>1</v>
      </c>
      <c r="B15" s="257" t="s">
        <v>741</v>
      </c>
      <c r="C15" s="257" t="s">
        <v>733</v>
      </c>
      <c r="D15" s="257" t="s">
        <v>770</v>
      </c>
      <c r="E15" s="265" t="s">
        <v>774</v>
      </c>
      <c r="F15" s="257" t="s">
        <v>736</v>
      </c>
      <c r="G15" s="257" t="s">
        <v>772</v>
      </c>
      <c r="H15" s="270" t="n">
        <v>44895</v>
      </c>
      <c r="I15" s="257" t="s">
        <v>775</v>
      </c>
    </row>
    <row r="16" customFormat="false" ht="13.8" hidden="false" customHeight="false" outlineLevel="0" collapsed="false">
      <c r="A16" s="0" t="n">
        <v>1</v>
      </c>
      <c r="B16" s="257" t="s">
        <v>732</v>
      </c>
      <c r="C16" s="257" t="s">
        <v>770</v>
      </c>
      <c r="E16" s="265" t="s">
        <v>776</v>
      </c>
      <c r="F16" s="257" t="s">
        <v>772</v>
      </c>
      <c r="G16" s="257"/>
      <c r="H16" s="270" t="n">
        <v>44904</v>
      </c>
      <c r="I16" s="257" t="s">
        <v>777</v>
      </c>
    </row>
    <row r="17" customFormat="false" ht="13.8" hidden="false" customHeight="false" outlineLevel="0" collapsed="false">
      <c r="A17" s="0" t="n">
        <v>1</v>
      </c>
      <c r="B17" s="257" t="s">
        <v>741</v>
      </c>
      <c r="C17" s="257" t="s">
        <v>733</v>
      </c>
      <c r="D17" s="257" t="s">
        <v>734</v>
      </c>
      <c r="E17" s="265" t="s">
        <v>778</v>
      </c>
      <c r="F17" s="257" t="s">
        <v>736</v>
      </c>
      <c r="G17" s="257" t="s">
        <v>737</v>
      </c>
      <c r="H17" s="270" t="n">
        <v>44931</v>
      </c>
      <c r="I17" s="257" t="s">
        <v>779</v>
      </c>
    </row>
  </sheetData>
  <hyperlinks>
    <hyperlink ref="C2" r:id="rId1" display="axel.jantsch@tuwien.ac.at"/>
    <hyperlink ref="E13" r:id="rId2" display="https://eml.ict.tuwien.ac.at/PublFiles/Theses/analytical_approximation_of_statistical_rounding.pdf"/>
    <hyperlink ref="E14" r:id="rId3" display="https://eml.ict.tuwien.ac.at/PublFiles/Theses/EML_Master_Thesis_Monocular_Depth_Estimation_V01.pdf"/>
    <hyperlink ref="E15" r:id="rId4" display="https://eml.ict.tuwien.ac.at/PublFiles/Theses/EML_Master_Thesis_Rail_Track_Switch_Filter_V01.pdf"/>
    <hyperlink ref="E16" r:id="rId5" display="https://eml.ict.tuwien.ac.at/PublFiles/Theses/Adapting_a_Railroad_Anomaly_Detector_for_Embedded_Hardware.pdf"/>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
  <cp:lastPrinted>2016-05-27T07:44:33Z</cp:lastPrinted>
  <dcterms:modified xsi:type="dcterms:W3CDTF">2023-02-02T16:04:23Z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_Confidentiality">
    <vt:lpwstr>Restricted</vt:lpwstr>
  </property>
  <property fmtid="{D5CDD505-2E9C-101B-9397-08002B2CF9AE}" pid="3" name="HyperlinksChanged">
    <vt:bool>0</vt:bool>
  </property>
  <property fmtid="{D5CDD505-2E9C-101B-9397-08002B2CF9AE}" pid="4" name="LinksUpToDate">
    <vt:bool>0</vt:bool>
  </property>
  <property fmtid="{D5CDD505-2E9C-101B-9397-08002B2CF9AE}" pid="5" name="MSIP_Label_a59b6cd5-d141-4a33-8bf1-0ca04484304f_ActionId">
    <vt:lpwstr>89fa8f68-fe42-4a3e-b781-0769717a27cb</vt:lpwstr>
  </property>
  <property fmtid="{D5CDD505-2E9C-101B-9397-08002B2CF9AE}" pid="6" name="MSIP_Label_a59b6cd5-d141-4a33-8bf1-0ca04484304f_ContentBits">
    <vt:lpwstr>0</vt:lpwstr>
  </property>
  <property fmtid="{D5CDD505-2E9C-101B-9397-08002B2CF9AE}" pid="7" name="MSIP_Label_a59b6cd5-d141-4a33-8bf1-0ca04484304f_Enabled">
    <vt:lpwstr>true</vt:lpwstr>
  </property>
  <property fmtid="{D5CDD505-2E9C-101B-9397-08002B2CF9AE}" pid="8" name="MSIP_Label_a59b6cd5-d141-4a33-8bf1-0ca04484304f_Method">
    <vt:lpwstr>Standard</vt:lpwstr>
  </property>
  <property fmtid="{D5CDD505-2E9C-101B-9397-08002B2CF9AE}" pid="9" name="MSIP_Label_a59b6cd5-d141-4a33-8bf1-0ca04484304f_Name">
    <vt:lpwstr>restricted-default</vt:lpwstr>
  </property>
  <property fmtid="{D5CDD505-2E9C-101B-9397-08002B2CF9AE}" pid="10" name="MSIP_Label_a59b6cd5-d141-4a33-8bf1-0ca04484304f_SetDate">
    <vt:lpwstr>2020-12-09T15:26:54Z</vt:lpwstr>
  </property>
  <property fmtid="{D5CDD505-2E9C-101B-9397-08002B2CF9AE}" pid="11" name="MSIP_Label_a59b6cd5-d141-4a33-8bf1-0ca04484304f_SiteId">
    <vt:lpwstr>38ae3bcd-9579-4fd4-adda-b42e1495d55a</vt:lpwstr>
  </property>
  <property fmtid="{D5CDD505-2E9C-101B-9397-08002B2CF9AE}" pid="12" name="ScaleCrop">
    <vt:bool>0</vt:bool>
  </property>
  <property fmtid="{D5CDD505-2E9C-101B-9397-08002B2CF9AE}" pid="13" name="ShareDoc">
    <vt:bool>0</vt:bool>
  </property>
</Properties>
</file>